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02庁舎管理係\→　引越先　←\08_電力契約・光熱水費支払\01_電力契約\01_入札\R07N電力\福岡市庁舎\06_HP掲示（入札の実施について）\2-様式\"/>
    </mc:Choice>
  </mc:AlternateContent>
  <bookViews>
    <workbookView xWindow="0" yWindow="0" windowWidth="28800" windowHeight="10335"/>
  </bookViews>
  <sheets>
    <sheet name="Sheet1" sheetId="1" r:id="rId1"/>
  </sheets>
  <definedNames>
    <definedName name="_xlnm.Print_Area" localSheetId="0">Sheet1!$A$1:$N$42</definedName>
  </definedNames>
  <calcPr calcId="162913"/>
</workbook>
</file>

<file path=xl/calcChain.xml><?xml version="1.0" encoding="utf-8"?>
<calcChain xmlns="http://schemas.openxmlformats.org/spreadsheetml/2006/main">
  <c r="I17" i="1" l="1"/>
  <c r="F17" i="1" l="1"/>
  <c r="J28" i="1" l="1"/>
  <c r="L28" i="1" s="1"/>
  <c r="J27" i="1"/>
  <c r="L27" i="1" s="1"/>
  <c r="J26" i="1"/>
  <c r="L26" i="1" s="1"/>
  <c r="J25" i="1"/>
  <c r="L25" i="1" s="1"/>
  <c r="J24" i="1"/>
  <c r="L24" i="1" s="1"/>
  <c r="J23" i="1"/>
  <c r="L23" i="1" s="1"/>
  <c r="J22" i="1"/>
  <c r="L22" i="1" s="1"/>
  <c r="J21" i="1"/>
  <c r="L21" i="1" s="1"/>
  <c r="J20" i="1"/>
  <c r="L20" i="1" s="1"/>
  <c r="J19" i="1"/>
  <c r="L19" i="1" s="1"/>
  <c r="J18" i="1"/>
  <c r="L18" i="1" s="1"/>
  <c r="J17" i="1"/>
  <c r="L17" i="1" s="1"/>
  <c r="J29" i="1" l="1"/>
  <c r="G29" i="1"/>
  <c r="I28" i="1"/>
  <c r="I27" i="1"/>
  <c r="I26" i="1"/>
  <c r="I25" i="1"/>
  <c r="I24" i="1"/>
  <c r="I23" i="1"/>
  <c r="I22" i="1"/>
  <c r="I21" i="1"/>
  <c r="I20" i="1"/>
  <c r="I19" i="1"/>
  <c r="I18" i="1"/>
  <c r="M17" i="1"/>
  <c r="F28" i="1"/>
  <c r="M28" i="1" s="1"/>
  <c r="F27" i="1"/>
  <c r="M27" i="1" s="1"/>
  <c r="F26" i="1"/>
  <c r="F25" i="1"/>
  <c r="M25" i="1" s="1"/>
  <c r="F24" i="1"/>
  <c r="F23" i="1"/>
  <c r="F22" i="1"/>
  <c r="F21" i="1"/>
  <c r="F20" i="1"/>
  <c r="F19" i="1"/>
  <c r="F18" i="1"/>
  <c r="M18" i="1" s="1"/>
  <c r="M26" i="1" l="1"/>
  <c r="M19" i="1"/>
  <c r="M23" i="1"/>
  <c r="M24" i="1"/>
  <c r="M22" i="1"/>
  <c r="M21" i="1"/>
  <c r="M20" i="1"/>
  <c r="M29" i="1" l="1"/>
  <c r="M31" i="1" s="1"/>
</calcChain>
</file>

<file path=xl/sharedStrings.xml><?xml version="1.0" encoding="utf-8"?>
<sst xmlns="http://schemas.openxmlformats.org/spreadsheetml/2006/main" count="95" uniqueCount="69">
  <si>
    <t>入札金額内訳書</t>
    <rPh sb="0" eb="2">
      <t>ニュウサツ</t>
    </rPh>
    <rPh sb="2" eb="4">
      <t>キンガク</t>
    </rPh>
    <rPh sb="4" eb="7">
      <t>ウチワケショ</t>
    </rPh>
    <phoneticPr fontId="1"/>
  </si>
  <si>
    <t>基本料金</t>
    <rPh sb="0" eb="2">
      <t>キホン</t>
    </rPh>
    <rPh sb="2" eb="4">
      <t>リョウキン</t>
    </rPh>
    <phoneticPr fontId="1"/>
  </si>
  <si>
    <t>契約電力</t>
    <rPh sb="0" eb="2">
      <t>ケイヤク</t>
    </rPh>
    <rPh sb="2" eb="4">
      <t>デンリョク</t>
    </rPh>
    <phoneticPr fontId="1"/>
  </si>
  <si>
    <t>（円／kW）</t>
    <rPh sb="1" eb="2">
      <t>エン</t>
    </rPh>
    <phoneticPr fontId="1"/>
  </si>
  <si>
    <t>力率</t>
    <rPh sb="0" eb="1">
      <t>リキ</t>
    </rPh>
    <rPh sb="1" eb="2">
      <t>リツ</t>
    </rPh>
    <phoneticPr fontId="1"/>
  </si>
  <si>
    <t>（円）</t>
    <rPh sb="1" eb="2">
      <t>エン</t>
    </rPh>
    <phoneticPr fontId="1"/>
  </si>
  <si>
    <t>予定使用電力量</t>
    <rPh sb="0" eb="2">
      <t>ヨテイ</t>
    </rPh>
    <rPh sb="2" eb="4">
      <t>シヨウ</t>
    </rPh>
    <rPh sb="4" eb="6">
      <t>デンリョク</t>
    </rPh>
    <rPh sb="6" eb="7">
      <t>リョウ</t>
    </rPh>
    <phoneticPr fontId="1"/>
  </si>
  <si>
    <t>（円／kWh）</t>
    <rPh sb="1" eb="2">
      <t>エン</t>
    </rPh>
    <phoneticPr fontId="1"/>
  </si>
  <si>
    <t>年　月</t>
    <rPh sb="0" eb="1">
      <t>ネン</t>
    </rPh>
    <rPh sb="2" eb="3">
      <t>ガツ</t>
    </rPh>
    <phoneticPr fontId="1"/>
  </si>
  <si>
    <t>合計</t>
    <rPh sb="0" eb="2">
      <t>ゴウケイ</t>
    </rPh>
    <phoneticPr fontId="1"/>
  </si>
  <si>
    <t>年　計</t>
    <rPh sb="0" eb="1">
      <t>ネン</t>
    </rPh>
    <rPh sb="2" eb="3">
      <t>ケイ</t>
    </rPh>
    <phoneticPr fontId="1"/>
  </si>
  <si>
    <t>（kW）</t>
    <phoneticPr fontId="1"/>
  </si>
  <si>
    <t>（％）</t>
    <phoneticPr fontId="1"/>
  </si>
  <si>
    <t>（kWh）</t>
    <phoneticPr fontId="1"/>
  </si>
  <si>
    <t>ａ</t>
    <phoneticPr fontId="1"/>
  </si>
  <si>
    <t>ｂ</t>
    <phoneticPr fontId="1"/>
  </si>
  <si>
    <t>ｃ</t>
    <phoneticPr fontId="1"/>
  </si>
  <si>
    <t>ｅ</t>
    <phoneticPr fontId="1"/>
  </si>
  <si>
    <t>ｆ</t>
    <phoneticPr fontId="1"/>
  </si>
  <si>
    <t>ｇ＝ｅ×ｆ</t>
    <phoneticPr fontId="1"/>
  </si>
  <si>
    <t>ｄ＝ａ×ｂ×(185－ｃ)／100</t>
    <phoneticPr fontId="1"/>
  </si>
  <si>
    <t>入札書記載金額（円）</t>
    <phoneticPr fontId="1"/>
  </si>
  <si>
    <t>6月</t>
    <rPh sb="1" eb="2">
      <t>ガツ</t>
    </rPh>
    <phoneticPr fontId="1"/>
  </si>
  <si>
    <t>7月</t>
    <rPh sb="1" eb="2">
      <t>ガツ</t>
    </rPh>
    <phoneticPr fontId="1"/>
  </si>
  <si>
    <t>8月</t>
    <rPh sb="1" eb="2">
      <t>ガツ</t>
    </rPh>
    <phoneticPr fontId="1"/>
  </si>
  <si>
    <t>9月</t>
  </si>
  <si>
    <t>10月</t>
  </si>
  <si>
    <t>11月</t>
  </si>
  <si>
    <t>12月</t>
  </si>
  <si>
    <t>1月</t>
  </si>
  <si>
    <t>2月</t>
  </si>
  <si>
    <t>3月</t>
  </si>
  <si>
    <t>4月</t>
  </si>
  <si>
    <t>5月</t>
    <rPh sb="1" eb="2">
      <t>ガツ</t>
    </rPh>
    <phoneticPr fontId="1"/>
  </si>
  <si>
    <t>電力量料金</t>
    <rPh sb="0" eb="2">
      <t>デンリョク</t>
    </rPh>
    <rPh sb="2" eb="3">
      <t>リョウ</t>
    </rPh>
    <rPh sb="3" eb="5">
      <t>リョウキン</t>
    </rPh>
    <phoneticPr fontId="1"/>
  </si>
  <si>
    <t>※掛け放し</t>
    <rPh sb="1" eb="2">
      <t>カ</t>
    </rPh>
    <rPh sb="3" eb="4">
      <t>ハナ</t>
    </rPh>
    <phoneticPr fontId="1"/>
  </si>
  <si>
    <t>①</t>
    <phoneticPr fontId="1"/>
  </si>
  <si>
    <t>※小数点以下切り上げ</t>
    <rPh sb="1" eb="4">
      <t>ショウスウテン</t>
    </rPh>
    <rPh sb="4" eb="6">
      <t>イカ</t>
    </rPh>
    <rPh sb="6" eb="7">
      <t>キ</t>
    </rPh>
    <rPh sb="8" eb="9">
      <t>ア</t>
    </rPh>
    <phoneticPr fontId="1"/>
  </si>
  <si>
    <t>※各月単位で
小数点以下切捨て</t>
    <phoneticPr fontId="1"/>
  </si>
  <si>
    <t>様式第３号</t>
    <rPh sb="0" eb="2">
      <t>ヨウシキ</t>
    </rPh>
    <rPh sb="2" eb="3">
      <t>ダイ</t>
    </rPh>
    <rPh sb="4" eb="5">
      <t>ゴウ</t>
    </rPh>
    <phoneticPr fontId="1"/>
  </si>
  <si>
    <t>単価(税込)</t>
    <rPh sb="0" eb="2">
      <t>タンカ</t>
    </rPh>
    <rPh sb="3" eb="5">
      <t>ゼイコミ</t>
    </rPh>
    <phoneticPr fontId="1"/>
  </si>
  <si>
    <t>※小数点以下の
桁数の制限無し</t>
    <rPh sb="1" eb="4">
      <t>ショウスウテン</t>
    </rPh>
    <rPh sb="4" eb="6">
      <t>イカ</t>
    </rPh>
    <rPh sb="8" eb="10">
      <t>ケタスウ</t>
    </rPh>
    <rPh sb="11" eb="13">
      <t>セイゲン</t>
    </rPh>
    <rPh sb="13" eb="14">
      <t>ナ</t>
    </rPh>
    <phoneticPr fontId="1"/>
  </si>
  <si>
    <t>→これを選択した場合注２を特に参照</t>
    <rPh sb="4" eb="6">
      <t>センタク</t>
    </rPh>
    <rPh sb="8" eb="10">
      <t>バアイ</t>
    </rPh>
    <rPh sb="10" eb="11">
      <t>チュウ</t>
    </rPh>
    <rPh sb="13" eb="14">
      <t>トク</t>
    </rPh>
    <rPh sb="15" eb="17">
      <t>サンショウ</t>
    </rPh>
    <phoneticPr fontId="1"/>
  </si>
  <si>
    <t>→これを選択した場合注１を特に参照</t>
    <rPh sb="4" eb="6">
      <t>センタク</t>
    </rPh>
    <rPh sb="8" eb="10">
      <t>バアイ</t>
    </rPh>
    <rPh sb="10" eb="11">
      <t>チュウ</t>
    </rPh>
    <rPh sb="13" eb="14">
      <t>トク</t>
    </rPh>
    <rPh sb="15" eb="17">
      <t>サンショウ</t>
    </rPh>
    <phoneticPr fontId="1"/>
  </si>
  <si>
    <t>いずれかに○を記載する。</t>
    <rPh sb="7" eb="9">
      <t>キサイ</t>
    </rPh>
    <phoneticPr fontId="1"/>
  </si>
  <si>
    <t>↓</t>
    <phoneticPr fontId="1"/>
  </si>
  <si>
    <t>①×100／110</t>
    <phoneticPr fontId="1"/>
  </si>
  <si>
    <t>非化石価値（再エネ指定）付加料金</t>
    <rPh sb="0" eb="3">
      <t>ヒカセキ</t>
    </rPh>
    <rPh sb="3" eb="5">
      <t>カチ</t>
    </rPh>
    <rPh sb="6" eb="7">
      <t>サイ</t>
    </rPh>
    <rPh sb="9" eb="11">
      <t>シテイ</t>
    </rPh>
    <rPh sb="12" eb="14">
      <t>フカ</t>
    </rPh>
    <rPh sb="14" eb="16">
      <t>リョウキン</t>
    </rPh>
    <phoneticPr fontId="1"/>
  </si>
  <si>
    <t>ｈ</t>
    <phoneticPr fontId="1"/>
  </si>
  <si>
    <t>i＝ｅ×ｈ</t>
    <phoneticPr fontId="1"/>
  </si>
  <si>
    <t>見積者　商号又は名称：</t>
    <rPh sb="0" eb="2">
      <t>ミツモリ</t>
    </rPh>
    <rPh sb="2" eb="3">
      <t>シャ</t>
    </rPh>
    <rPh sb="4" eb="6">
      <t>ショウゴウ</t>
    </rPh>
    <rPh sb="6" eb="7">
      <t>マタ</t>
    </rPh>
    <rPh sb="8" eb="10">
      <t>メイショウ</t>
    </rPh>
    <phoneticPr fontId="1"/>
  </si>
  <si>
    <t>ｊ＝ｄ＋ｇ＋i</t>
    <phoneticPr fontId="1"/>
  </si>
  <si>
    <t>非化石価値(再エネ
指定)付加料金</t>
    <rPh sb="0" eb="5">
      <t>ヒカセキカチ</t>
    </rPh>
    <rPh sb="6" eb="7">
      <t>サイ</t>
    </rPh>
    <rPh sb="10" eb="12">
      <t>シテイ</t>
    </rPh>
    <rPh sb="13" eb="15">
      <t>フカ</t>
    </rPh>
    <rPh sb="15" eb="17">
      <t>リョウキン</t>
    </rPh>
    <phoneticPr fontId="1"/>
  </si>
  <si>
    <t>当社は、消費税及び地方消費税に係る課税事業者であり、契約単価は税込単価とすることを希望します。</t>
    <rPh sb="0" eb="2">
      <t>トウシャ</t>
    </rPh>
    <rPh sb="4" eb="7">
      <t>ショウヒゼイ</t>
    </rPh>
    <rPh sb="26" eb="28">
      <t>ケイヤク</t>
    </rPh>
    <rPh sb="28" eb="30">
      <t>タンカ</t>
    </rPh>
    <rPh sb="31" eb="33">
      <t>ゼイコ</t>
    </rPh>
    <rPh sb="33" eb="35">
      <t>タンカ</t>
    </rPh>
    <rPh sb="41" eb="43">
      <t>キボウ</t>
    </rPh>
    <phoneticPr fontId="1"/>
  </si>
  <si>
    <t>当社は、消費税及び地方消費税に係る課税事業者であり、契約単価は税抜単価とすることを希望します。</t>
    <rPh sb="0" eb="2">
      <t>トウシャ</t>
    </rPh>
    <rPh sb="4" eb="7">
      <t>ショウヒゼイ</t>
    </rPh>
    <rPh sb="26" eb="28">
      <t>ケイヤク</t>
    </rPh>
    <rPh sb="28" eb="30">
      <t>タンカ</t>
    </rPh>
    <rPh sb="31" eb="33">
      <t>ゼイヌキ</t>
    </rPh>
    <rPh sb="33" eb="35">
      <t>タンカ</t>
    </rPh>
    <rPh sb="41" eb="43">
      <t>キボウ</t>
    </rPh>
    <phoneticPr fontId="1"/>
  </si>
  <si>
    <t>当社は、消費税及び地方消費税に係る免税事業者です。</t>
    <rPh sb="0" eb="2">
      <t>トウシャ</t>
    </rPh>
    <rPh sb="4" eb="7">
      <t>ショウヒゼイ</t>
    </rPh>
    <rPh sb="17" eb="19">
      <t>メンゼイ</t>
    </rPh>
    <rPh sb="19" eb="22">
      <t>ジギョウシャ</t>
    </rPh>
    <phoneticPr fontId="1"/>
  </si>
  <si>
    <t>注１：基本料金単価（ｂ欄）及び電力量料金単価（ｆ欄）、非化石価値（再エネ指定）付加単価（h欄）は、消費税相当額込みの額（消費税及び地方消費税に係る免税事業者にあっては契約希望単価）とする。</t>
    <rPh sb="11" eb="12">
      <t>ラン</t>
    </rPh>
    <rPh sb="15" eb="17">
      <t>デンリョク</t>
    </rPh>
    <rPh sb="17" eb="18">
      <t>リョウ</t>
    </rPh>
    <rPh sb="24" eb="25">
      <t>ラン</t>
    </rPh>
    <rPh sb="52" eb="54">
      <t>ソウトウ</t>
    </rPh>
    <rPh sb="54" eb="55">
      <t>ガク</t>
    </rPh>
    <rPh sb="83" eb="85">
      <t>ケイヤク</t>
    </rPh>
    <rPh sb="85" eb="87">
      <t>キボウ</t>
    </rPh>
    <rPh sb="87" eb="89">
      <t>タンカ</t>
    </rPh>
    <phoneticPr fontId="1"/>
  </si>
  <si>
    <t>注２：消費税相当額抜きの額を契約単価としたい入札者にあっては、契約希望単価に消費税相当額を加算した単価を基本料金単価（ｂ欄）及び電力量料金単価（ｆ欄）、非化石価値（再エネ指定）付加単価（h欄）に記載する。</t>
    <rPh sb="3" eb="6">
      <t>ショウヒゼイ</t>
    </rPh>
    <rPh sb="6" eb="8">
      <t>ソウトウ</t>
    </rPh>
    <rPh sb="8" eb="9">
      <t>ガク</t>
    </rPh>
    <rPh sb="9" eb="10">
      <t>ヌ</t>
    </rPh>
    <rPh sb="14" eb="16">
      <t>ケイヤク</t>
    </rPh>
    <rPh sb="16" eb="18">
      <t>タンカ</t>
    </rPh>
    <rPh sb="22" eb="25">
      <t>ニュウサツシャ</t>
    </rPh>
    <rPh sb="31" eb="33">
      <t>ケイヤク</t>
    </rPh>
    <rPh sb="33" eb="35">
      <t>キボウ</t>
    </rPh>
    <rPh sb="35" eb="37">
      <t>タンカ</t>
    </rPh>
    <rPh sb="38" eb="41">
      <t>ショウヒゼイ</t>
    </rPh>
    <rPh sb="41" eb="43">
      <t>ソウトウ</t>
    </rPh>
    <rPh sb="43" eb="44">
      <t>ガク</t>
    </rPh>
    <rPh sb="45" eb="47">
      <t>カサン</t>
    </rPh>
    <rPh sb="49" eb="51">
      <t>タンカ</t>
    </rPh>
    <rPh sb="97" eb="99">
      <t>キサイ</t>
    </rPh>
    <phoneticPr fontId="1"/>
  </si>
  <si>
    <t>注３：基本料金単価（ｂ欄）及び電力量料金単価（ｆ欄）、非化石価値（再エネ指定）付加単価（h欄）は、小数点以下の桁数の制限はない。</t>
    <rPh sb="11" eb="12">
      <t>ラン</t>
    </rPh>
    <rPh sb="15" eb="17">
      <t>デンリョク</t>
    </rPh>
    <rPh sb="17" eb="18">
      <t>リョウ</t>
    </rPh>
    <rPh sb="24" eb="25">
      <t>ラン</t>
    </rPh>
    <rPh sb="55" eb="57">
      <t>ケタスウ</t>
    </rPh>
    <rPh sb="58" eb="60">
      <t>セイゲン</t>
    </rPh>
    <phoneticPr fontId="1"/>
  </si>
  <si>
    <t>　　　（印刷時に小数点以下の桁数がすべて表示されるように、必要に応じセルの書式設定で表示桁数を変更すること。）</t>
    <rPh sb="4" eb="6">
      <t>インサツ</t>
    </rPh>
    <rPh sb="6" eb="7">
      <t>ジ</t>
    </rPh>
    <rPh sb="8" eb="11">
      <t>ショウスウテン</t>
    </rPh>
    <rPh sb="11" eb="13">
      <t>イカ</t>
    </rPh>
    <rPh sb="14" eb="16">
      <t>ケタスウ</t>
    </rPh>
    <rPh sb="20" eb="22">
      <t>ヒョウジ</t>
    </rPh>
    <rPh sb="29" eb="31">
      <t>ヒツヨウ</t>
    </rPh>
    <rPh sb="32" eb="33">
      <t>オウ</t>
    </rPh>
    <rPh sb="37" eb="39">
      <t>ショシキ</t>
    </rPh>
    <rPh sb="39" eb="41">
      <t>セッテイ</t>
    </rPh>
    <rPh sb="42" eb="44">
      <t>ヒョウジ</t>
    </rPh>
    <rPh sb="44" eb="46">
      <t>ケタスウ</t>
    </rPh>
    <rPh sb="47" eb="49">
      <t>ヘンコウ</t>
    </rPh>
    <phoneticPr fontId="1"/>
  </si>
  <si>
    <t>注４：入札金額算定においては、力率は100％とする。</t>
    <rPh sb="15" eb="16">
      <t>リキ</t>
    </rPh>
    <rPh sb="16" eb="17">
      <t>リツ</t>
    </rPh>
    <phoneticPr fontId="1"/>
  </si>
  <si>
    <t>注５：基本料金（ｄ欄）及び電力量料金（ｇ欄）、非化石価値（再エネ指定）付加料金（i欄）は、計算後、掛け放しとする（端数処理は行わない）。</t>
    <rPh sb="0" eb="1">
      <t>チュウ</t>
    </rPh>
    <rPh sb="3" eb="5">
      <t>キホン</t>
    </rPh>
    <rPh sb="5" eb="7">
      <t>リョウキン</t>
    </rPh>
    <rPh sb="9" eb="10">
      <t>ラン</t>
    </rPh>
    <rPh sb="11" eb="12">
      <t>オヨ</t>
    </rPh>
    <rPh sb="13" eb="15">
      <t>デンリョク</t>
    </rPh>
    <rPh sb="15" eb="16">
      <t>リョウ</t>
    </rPh>
    <rPh sb="16" eb="18">
      <t>リョウキン</t>
    </rPh>
    <rPh sb="20" eb="21">
      <t>ラン</t>
    </rPh>
    <rPh sb="45" eb="47">
      <t>ケイサン</t>
    </rPh>
    <rPh sb="47" eb="48">
      <t>ゴ</t>
    </rPh>
    <rPh sb="49" eb="50">
      <t>カ</t>
    </rPh>
    <rPh sb="51" eb="52">
      <t>ハナ</t>
    </rPh>
    <rPh sb="57" eb="59">
      <t>ハスウ</t>
    </rPh>
    <rPh sb="59" eb="61">
      <t>ショリ</t>
    </rPh>
    <rPh sb="62" eb="63">
      <t>オコナ</t>
    </rPh>
    <phoneticPr fontId="1"/>
  </si>
  <si>
    <t>　　　（印刷時に計算結果が正しく小数点以下まで表示されるように、必要に応じセルの書式設定で表示桁数を変更すること。）</t>
    <rPh sb="4" eb="6">
      <t>インサツ</t>
    </rPh>
    <rPh sb="6" eb="7">
      <t>ジ</t>
    </rPh>
    <rPh sb="8" eb="10">
      <t>ケイサン</t>
    </rPh>
    <rPh sb="10" eb="12">
      <t>ケッカ</t>
    </rPh>
    <rPh sb="13" eb="14">
      <t>タダ</t>
    </rPh>
    <rPh sb="16" eb="19">
      <t>ショウスウテン</t>
    </rPh>
    <rPh sb="19" eb="21">
      <t>イカ</t>
    </rPh>
    <rPh sb="23" eb="25">
      <t>ヒョウジ</t>
    </rPh>
    <rPh sb="32" eb="34">
      <t>ヒツヨウ</t>
    </rPh>
    <rPh sb="35" eb="36">
      <t>オウ</t>
    </rPh>
    <rPh sb="40" eb="42">
      <t>ショシキ</t>
    </rPh>
    <rPh sb="42" eb="44">
      <t>セッテイ</t>
    </rPh>
    <rPh sb="45" eb="47">
      <t>ヒョウジ</t>
    </rPh>
    <rPh sb="47" eb="49">
      <t>ケタスウ</t>
    </rPh>
    <rPh sb="50" eb="52">
      <t>ヘンコウ</t>
    </rPh>
    <phoneticPr fontId="1"/>
  </si>
  <si>
    <t>注６：合計（ｊ欄）は、各月毎で計算した額を小数点以下切り捨て、①（合計（ｊ）欄の年計）はその合計とする。</t>
    <rPh sb="3" eb="5">
      <t>ゴウケイ</t>
    </rPh>
    <rPh sb="7" eb="8">
      <t>ラン</t>
    </rPh>
    <rPh sb="11" eb="12">
      <t>カク</t>
    </rPh>
    <rPh sb="12" eb="13">
      <t>ツキ</t>
    </rPh>
    <rPh sb="13" eb="14">
      <t>ゴト</t>
    </rPh>
    <rPh sb="15" eb="17">
      <t>ケイサン</t>
    </rPh>
    <rPh sb="19" eb="20">
      <t>ガク</t>
    </rPh>
    <rPh sb="21" eb="24">
      <t>ショウスウテン</t>
    </rPh>
    <rPh sb="24" eb="26">
      <t>イカ</t>
    </rPh>
    <rPh sb="26" eb="27">
      <t>キ</t>
    </rPh>
    <rPh sb="28" eb="29">
      <t>ス</t>
    </rPh>
    <rPh sb="33" eb="35">
      <t>ゴウケイ</t>
    </rPh>
    <rPh sb="38" eb="39">
      <t>ラン</t>
    </rPh>
    <rPh sb="40" eb="41">
      <t>ネン</t>
    </rPh>
    <rPh sb="41" eb="42">
      <t>ケイ</t>
    </rPh>
    <rPh sb="46" eb="48">
      <t>ゴウケイ</t>
    </rPh>
    <phoneticPr fontId="1"/>
  </si>
  <si>
    <t>注７：入札書記載金額は、消費税相当額抜きの金額（円未満の端数処理は切り上げ）を記載する。</t>
    <rPh sb="5" eb="6">
      <t>ショ</t>
    </rPh>
    <rPh sb="6" eb="8">
      <t>キサイ</t>
    </rPh>
    <rPh sb="8" eb="10">
      <t>キンガク</t>
    </rPh>
    <rPh sb="12" eb="15">
      <t>ショウヒゼイ</t>
    </rPh>
    <rPh sb="15" eb="17">
      <t>ソウトウ</t>
    </rPh>
    <rPh sb="17" eb="18">
      <t>ガク</t>
    </rPh>
    <rPh sb="21" eb="23">
      <t>キンガク</t>
    </rPh>
    <rPh sb="24" eb="25">
      <t>エン</t>
    </rPh>
    <rPh sb="25" eb="27">
      <t>ミマン</t>
    </rPh>
    <rPh sb="28" eb="30">
      <t>ハスウ</t>
    </rPh>
    <rPh sb="30" eb="32">
      <t>ショリ</t>
    </rPh>
    <rPh sb="33" eb="34">
      <t>キ</t>
    </rPh>
    <rPh sb="35" eb="36">
      <t>ア</t>
    </rPh>
    <rPh sb="39" eb="41">
      <t>キサイ</t>
    </rPh>
    <phoneticPr fontId="1"/>
  </si>
  <si>
    <t>注８：電力量料金単価（ｆ欄）と非化石価値（再エネ指定）付加料金単価（ｈ欄）を分けて記載できない場合は、電力量料金単価（ｆ欄）へ記載し、非化石価値（再エネ指定）付加料金単価（ｈ欄）は空欄とする。</t>
    <rPh sb="29" eb="31">
      <t>リョウキン</t>
    </rPh>
    <rPh sb="38" eb="39">
      <t>ワ</t>
    </rPh>
    <rPh sb="41" eb="43">
      <t>キサイ</t>
    </rPh>
    <rPh sb="47" eb="49">
      <t>バアイ</t>
    </rPh>
    <rPh sb="51" eb="53">
      <t>デンリョク</t>
    </rPh>
    <rPh sb="53" eb="54">
      <t>リョウ</t>
    </rPh>
    <rPh sb="54" eb="56">
      <t>リョウキン</t>
    </rPh>
    <rPh sb="56" eb="58">
      <t>タンカ</t>
    </rPh>
    <rPh sb="63" eb="65">
      <t>キサイ</t>
    </rPh>
    <rPh sb="90" eb="92">
      <t>クウラン</t>
    </rPh>
    <phoneticPr fontId="1"/>
  </si>
  <si>
    <t>【件名：福岡市役所市庁舎電力供給】</t>
    <rPh sb="1" eb="3">
      <t>ケンメイ</t>
    </rPh>
    <phoneticPr fontId="1"/>
  </si>
  <si>
    <t>令和7年</t>
    <rPh sb="0" eb="2">
      <t>レイワ</t>
    </rPh>
    <rPh sb="3" eb="4">
      <t>ネン</t>
    </rPh>
    <phoneticPr fontId="1"/>
  </si>
  <si>
    <t>令和8年</t>
    <rPh sb="0" eb="2">
      <t>レイワ</t>
    </rPh>
    <rPh sb="3" eb="4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</si>
</sst>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_);[Red]\(#,##0\)"/>
    <numFmt numFmtId="177" formatCode="#,##0.00_);[Red]\(#,##0.00\)"/>
    <numFmt numFmtId="178" formatCode="0.00_ "/>
    <numFmt numFmtId="179" formatCode="#,##0.0000_);[Red]\(#,##0.0000\)"/>
  </numFmts>
  <fonts count="9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8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double">
        <color indexed="64"/>
      </right>
      <top/>
      <bottom style="thin">
        <color indexed="64"/>
      </bottom>
      <diagonal style="thin">
        <color indexed="64"/>
      </diagonal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double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81">
    <xf numFmtId="0" fontId="0" fillId="0" borderId="0" xfId="0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50" xfId="0" applyFont="1" applyFill="1" applyBorder="1" applyAlignment="1">
      <alignment vertical="center"/>
    </xf>
    <xf numFmtId="0" fontId="3" fillId="0" borderId="42" xfId="0" applyFont="1" applyFill="1" applyBorder="1" applyAlignment="1">
      <alignment horizontal="center" vertical="center"/>
    </xf>
    <xf numFmtId="0" fontId="3" fillId="0" borderId="45" xfId="0" applyFont="1" applyFill="1" applyBorder="1" applyAlignment="1">
      <alignment horizontal="center" vertical="center"/>
    </xf>
    <xf numFmtId="0" fontId="3" fillId="0" borderId="47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 shrinkToFit="1"/>
    </xf>
    <xf numFmtId="0" fontId="7" fillId="0" borderId="13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 shrinkToFit="1"/>
    </xf>
    <xf numFmtId="0" fontId="3" fillId="0" borderId="24" xfId="0" applyFont="1" applyFill="1" applyBorder="1" applyAlignment="1">
      <alignment horizontal="center" vertical="center"/>
    </xf>
    <xf numFmtId="176" fontId="3" fillId="0" borderId="20" xfId="0" applyNumberFormat="1" applyFont="1" applyFill="1" applyBorder="1">
      <alignment vertical="center"/>
    </xf>
    <xf numFmtId="177" fontId="3" fillId="0" borderId="30" xfId="0" applyNumberFormat="1" applyFont="1" applyFill="1" applyBorder="1">
      <alignment vertical="center"/>
    </xf>
    <xf numFmtId="176" fontId="3" fillId="0" borderId="8" xfId="0" applyNumberFormat="1" applyFont="1" applyFill="1" applyBorder="1">
      <alignment vertical="center"/>
    </xf>
    <xf numFmtId="179" fontId="3" fillId="0" borderId="15" xfId="0" applyNumberFormat="1" applyFont="1" applyFill="1" applyBorder="1">
      <alignment vertical="center"/>
    </xf>
    <xf numFmtId="179" fontId="3" fillId="0" borderId="25" xfId="0" applyNumberFormat="1" applyFont="1" applyFill="1" applyBorder="1">
      <alignment vertical="center"/>
    </xf>
    <xf numFmtId="177" fontId="3" fillId="0" borderId="31" xfId="0" applyNumberFormat="1" applyFont="1" applyFill="1" applyBorder="1">
      <alignment vertical="center"/>
    </xf>
    <xf numFmtId="0" fontId="3" fillId="0" borderId="21" xfId="0" applyFont="1" applyFill="1" applyBorder="1">
      <alignment vertical="center"/>
    </xf>
    <xf numFmtId="0" fontId="3" fillId="0" borderId="11" xfId="0" applyFont="1" applyFill="1" applyBorder="1">
      <alignment vertical="center"/>
    </xf>
    <xf numFmtId="0" fontId="3" fillId="0" borderId="16" xfId="0" applyFont="1" applyFill="1" applyBorder="1">
      <alignment vertical="center"/>
    </xf>
    <xf numFmtId="38" fontId="3" fillId="0" borderId="26" xfId="1" applyFont="1" applyFill="1" applyBorder="1">
      <alignment vertical="center"/>
    </xf>
    <xf numFmtId="38" fontId="3" fillId="0" borderId="27" xfId="1" applyFont="1" applyFill="1" applyBorder="1">
      <alignment vertical="center"/>
    </xf>
    <xf numFmtId="49" fontId="3" fillId="0" borderId="0" xfId="0" applyNumberFormat="1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>
      <alignment vertical="center"/>
    </xf>
    <xf numFmtId="178" fontId="3" fillId="0" borderId="0" xfId="0" applyNumberFormat="1" applyFont="1" applyFill="1" applyBorder="1">
      <alignment vertical="center"/>
    </xf>
    <xf numFmtId="0" fontId="3" fillId="0" borderId="23" xfId="0" applyFont="1" applyFill="1" applyBorder="1">
      <alignment vertical="center"/>
    </xf>
    <xf numFmtId="0" fontId="3" fillId="0" borderId="28" xfId="0" applyFont="1" applyFill="1" applyBorder="1" applyAlignment="1">
      <alignment horizontal="center" vertical="center"/>
    </xf>
    <xf numFmtId="38" fontId="3" fillId="0" borderId="29" xfId="1" applyFont="1" applyFill="1" applyBorder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3" fillId="0" borderId="2" xfId="0" applyFont="1" applyFill="1" applyBorder="1">
      <alignment vertical="center"/>
    </xf>
    <xf numFmtId="0" fontId="3" fillId="0" borderId="17" xfId="0" applyFont="1" applyFill="1" applyBorder="1" applyAlignment="1">
      <alignment horizontal="center" vertical="center" shrinkToFit="1"/>
    </xf>
    <xf numFmtId="0" fontId="3" fillId="0" borderId="10" xfId="0" applyFont="1" applyFill="1" applyBorder="1" applyAlignment="1">
      <alignment horizontal="right" vertical="center"/>
    </xf>
    <xf numFmtId="0" fontId="6" fillId="0" borderId="2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0" fontId="6" fillId="0" borderId="0" xfId="0" applyFont="1" applyFill="1" applyAlignment="1">
      <alignment horizontal="left" vertical="center"/>
    </xf>
    <xf numFmtId="0" fontId="6" fillId="0" borderId="43" xfId="0" applyFont="1" applyFill="1" applyBorder="1" applyAlignment="1">
      <alignment vertical="center" shrinkToFit="1"/>
    </xf>
    <xf numFmtId="0" fontId="6" fillId="0" borderId="44" xfId="0" applyFont="1" applyFill="1" applyBorder="1" applyAlignment="1">
      <alignment vertical="center" shrinkToFit="1"/>
    </xf>
    <xf numFmtId="0" fontId="6" fillId="0" borderId="41" xfId="0" applyFont="1" applyFill="1" applyBorder="1" applyAlignment="1">
      <alignment vertical="center" shrinkToFit="1"/>
    </xf>
    <xf numFmtId="0" fontId="6" fillId="0" borderId="46" xfId="0" applyFont="1" applyFill="1" applyBorder="1" applyAlignment="1">
      <alignment vertical="center" shrinkToFit="1"/>
    </xf>
    <xf numFmtId="0" fontId="6" fillId="0" borderId="48" xfId="0" applyFont="1" applyFill="1" applyBorder="1" applyAlignment="1">
      <alignment vertical="center" shrinkToFit="1"/>
    </xf>
    <xf numFmtId="0" fontId="6" fillId="0" borderId="49" xfId="0" applyFont="1" applyFill="1" applyBorder="1" applyAlignment="1">
      <alignment vertical="center" shrinkToFit="1"/>
    </xf>
    <xf numFmtId="0" fontId="6" fillId="0" borderId="0" xfId="0" applyFont="1" applyFill="1" applyBorder="1" applyAlignment="1">
      <alignment vertical="center" shrinkToFit="1"/>
    </xf>
    <xf numFmtId="0" fontId="6" fillId="0" borderId="0" xfId="0" applyFont="1" applyFill="1" applyAlignment="1">
      <alignment vertical="center" shrinkToFit="1"/>
    </xf>
    <xf numFmtId="0" fontId="3" fillId="0" borderId="39" xfId="0" applyFont="1" applyFill="1" applyBorder="1" applyAlignment="1">
      <alignment horizontal="center" vertical="center"/>
    </xf>
    <xf numFmtId="0" fontId="3" fillId="0" borderId="40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36" xfId="0" applyFont="1" applyFill="1" applyBorder="1" applyAlignment="1">
      <alignment vertical="center"/>
    </xf>
    <xf numFmtId="0" fontId="4" fillId="0" borderId="37" xfId="0" applyFont="1" applyFill="1" applyBorder="1" applyAlignment="1">
      <alignment horizontal="center" vertical="center"/>
    </xf>
    <xf numFmtId="0" fontId="4" fillId="0" borderId="38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left" vertical="center"/>
    </xf>
    <xf numFmtId="0" fontId="3" fillId="0" borderId="41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32" xfId="0" applyFont="1" applyFill="1" applyBorder="1" applyAlignment="1">
      <alignment horizontal="center" vertical="center"/>
    </xf>
    <xf numFmtId="0" fontId="3" fillId="0" borderId="33" xfId="0" applyFont="1" applyFill="1" applyBorder="1" applyAlignment="1">
      <alignment horizontal="center" vertical="center"/>
    </xf>
    <xf numFmtId="0" fontId="3" fillId="0" borderId="34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35" xfId="0" applyFont="1" applyFill="1" applyBorder="1" applyAlignment="1">
      <alignment horizontal="center" vertical="center"/>
    </xf>
    <xf numFmtId="0" fontId="3" fillId="0" borderId="36" xfId="0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horizontal="lef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8BE1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2"/>
  <sheetViews>
    <sheetView tabSelected="1" view="pageBreakPreview" zoomScale="85" zoomScaleNormal="85" zoomScaleSheetLayoutView="85" workbookViewId="0">
      <selection activeCell="I8" sqref="I8:M8"/>
    </sheetView>
  </sheetViews>
  <sheetFormatPr defaultRowHeight="13.5" x14ac:dyDescent="0.15"/>
  <cols>
    <col min="1" max="1" width="9.5" style="1" customWidth="1"/>
    <col min="2" max="2" width="5.25" style="1" customWidth="1"/>
    <col min="3" max="3" width="10.625" style="1" customWidth="1"/>
    <col min="4" max="4" width="12.75" style="1" customWidth="1"/>
    <col min="5" max="5" width="10.625" style="1" customWidth="1"/>
    <col min="6" max="6" width="19.875" style="1" customWidth="1"/>
    <col min="7" max="7" width="14.5" style="1" customWidth="1"/>
    <col min="8" max="8" width="17.25" style="1" customWidth="1"/>
    <col min="9" max="9" width="18.5" style="1" customWidth="1"/>
    <col min="10" max="10" width="13.75" style="1" customWidth="1"/>
    <col min="11" max="11" width="16.125" style="1" customWidth="1"/>
    <col min="12" max="12" width="17.5" style="1" customWidth="1"/>
    <col min="13" max="13" width="18.75" style="1" customWidth="1"/>
    <col min="14" max="14" width="4.75" style="1" customWidth="1"/>
    <col min="15" max="16384" width="9" style="1"/>
  </cols>
  <sheetData>
    <row r="1" spans="1:13" x14ac:dyDescent="0.15">
      <c r="A1" s="1" t="s">
        <v>39</v>
      </c>
    </row>
    <row r="2" spans="1:13" ht="21" x14ac:dyDescent="0.15">
      <c r="A2" s="52" t="s">
        <v>0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</row>
    <row r="4" spans="1:13" x14ac:dyDescent="0.15">
      <c r="A4" s="1" t="s">
        <v>66</v>
      </c>
      <c r="G4" s="53"/>
      <c r="H4" s="53"/>
      <c r="J4" s="53" t="s">
        <v>50</v>
      </c>
      <c r="K4" s="53"/>
      <c r="L4" s="66"/>
      <c r="M4" s="66"/>
    </row>
    <row r="6" spans="1:13" x14ac:dyDescent="0.15">
      <c r="B6" s="1" t="s">
        <v>44</v>
      </c>
    </row>
    <row r="7" spans="1:13" ht="14.25" thickBot="1" x14ac:dyDescent="0.2">
      <c r="B7" s="2" t="s">
        <v>45</v>
      </c>
    </row>
    <row r="8" spans="1:13" x14ac:dyDescent="0.15">
      <c r="A8" s="3"/>
      <c r="B8" s="4"/>
      <c r="C8" s="55" t="s">
        <v>53</v>
      </c>
      <c r="D8" s="55"/>
      <c r="E8" s="55"/>
      <c r="F8" s="55"/>
      <c r="G8" s="55"/>
      <c r="H8" s="56"/>
      <c r="I8" s="61" t="s">
        <v>43</v>
      </c>
      <c r="J8" s="61"/>
      <c r="K8" s="61"/>
      <c r="L8" s="61"/>
      <c r="M8" s="62"/>
    </row>
    <row r="9" spans="1:13" x14ac:dyDescent="0.15">
      <c r="A9" s="3"/>
      <c r="B9" s="5"/>
      <c r="C9" s="57" t="s">
        <v>54</v>
      </c>
      <c r="D9" s="57"/>
      <c r="E9" s="57"/>
      <c r="F9" s="57"/>
      <c r="G9" s="57"/>
      <c r="H9" s="58"/>
      <c r="I9" s="61" t="s">
        <v>42</v>
      </c>
      <c r="J9" s="61"/>
      <c r="K9" s="61"/>
      <c r="L9" s="61"/>
      <c r="M9" s="62"/>
    </row>
    <row r="10" spans="1:13" ht="14.25" thickBot="1" x14ac:dyDescent="0.2">
      <c r="A10" s="3"/>
      <c r="B10" s="6"/>
      <c r="C10" s="59" t="s">
        <v>55</v>
      </c>
      <c r="D10" s="59"/>
      <c r="E10" s="59"/>
      <c r="F10" s="59"/>
      <c r="G10" s="59"/>
      <c r="H10" s="60"/>
      <c r="I10" s="61" t="s">
        <v>43</v>
      </c>
      <c r="J10" s="61"/>
      <c r="K10" s="61"/>
      <c r="L10" s="61"/>
      <c r="M10" s="62"/>
    </row>
    <row r="12" spans="1:13" ht="18.75" customHeight="1" thickBot="1" x14ac:dyDescent="0.2">
      <c r="A12" s="73" t="s">
        <v>8</v>
      </c>
      <c r="B12" s="74"/>
      <c r="C12" s="63" t="s">
        <v>1</v>
      </c>
      <c r="D12" s="64"/>
      <c r="E12" s="70"/>
      <c r="F12" s="65"/>
      <c r="G12" s="63" t="s">
        <v>34</v>
      </c>
      <c r="H12" s="64"/>
      <c r="I12" s="65"/>
      <c r="J12" s="63" t="s">
        <v>47</v>
      </c>
      <c r="K12" s="64"/>
      <c r="L12" s="65"/>
      <c r="M12" s="71" t="s">
        <v>9</v>
      </c>
    </row>
    <row r="13" spans="1:13" ht="33.75" customHeight="1" x14ac:dyDescent="0.15">
      <c r="A13" s="75"/>
      <c r="B13" s="76"/>
      <c r="C13" s="7" t="s">
        <v>2</v>
      </c>
      <c r="D13" s="8" t="s">
        <v>40</v>
      </c>
      <c r="E13" s="9" t="s">
        <v>4</v>
      </c>
      <c r="F13" s="10" t="s">
        <v>1</v>
      </c>
      <c r="G13" s="51" t="s">
        <v>6</v>
      </c>
      <c r="H13" s="8" t="s">
        <v>40</v>
      </c>
      <c r="I13" s="11" t="s">
        <v>34</v>
      </c>
      <c r="J13" s="47" t="s">
        <v>6</v>
      </c>
      <c r="K13" s="8" t="s">
        <v>40</v>
      </c>
      <c r="L13" s="49" t="s">
        <v>52</v>
      </c>
      <c r="M13" s="72"/>
    </row>
    <row r="14" spans="1:13" ht="18.75" customHeight="1" x14ac:dyDescent="0.15">
      <c r="A14" s="75"/>
      <c r="B14" s="76"/>
      <c r="C14" s="12" t="s">
        <v>11</v>
      </c>
      <c r="D14" s="13" t="s">
        <v>3</v>
      </c>
      <c r="E14" s="14" t="s">
        <v>12</v>
      </c>
      <c r="F14" s="15" t="s">
        <v>5</v>
      </c>
      <c r="G14" s="12" t="s">
        <v>13</v>
      </c>
      <c r="H14" s="13" t="s">
        <v>7</v>
      </c>
      <c r="I14" s="16" t="s">
        <v>5</v>
      </c>
      <c r="J14" s="12" t="s">
        <v>13</v>
      </c>
      <c r="K14" s="13" t="s">
        <v>7</v>
      </c>
      <c r="L14" s="16" t="s">
        <v>5</v>
      </c>
      <c r="M14" s="14" t="s">
        <v>5</v>
      </c>
    </row>
    <row r="15" spans="1:13" ht="27.75" customHeight="1" x14ac:dyDescent="0.15">
      <c r="A15" s="75"/>
      <c r="B15" s="76"/>
      <c r="C15" s="12"/>
      <c r="D15" s="17" t="s">
        <v>41</v>
      </c>
      <c r="E15" s="14"/>
      <c r="F15" s="18" t="s">
        <v>35</v>
      </c>
      <c r="G15" s="12"/>
      <c r="H15" s="17" t="s">
        <v>41</v>
      </c>
      <c r="I15" s="18" t="s">
        <v>35</v>
      </c>
      <c r="J15" s="12"/>
      <c r="K15" s="17" t="s">
        <v>41</v>
      </c>
      <c r="L15" s="18" t="s">
        <v>35</v>
      </c>
      <c r="M15" s="19" t="s">
        <v>38</v>
      </c>
    </row>
    <row r="16" spans="1:13" ht="18.75" customHeight="1" x14ac:dyDescent="0.15">
      <c r="A16" s="77"/>
      <c r="B16" s="78"/>
      <c r="C16" s="20" t="s">
        <v>14</v>
      </c>
      <c r="D16" s="21" t="s">
        <v>15</v>
      </c>
      <c r="E16" s="22" t="s">
        <v>16</v>
      </c>
      <c r="F16" s="23" t="s">
        <v>20</v>
      </c>
      <c r="G16" s="20" t="s">
        <v>17</v>
      </c>
      <c r="H16" s="21" t="s">
        <v>18</v>
      </c>
      <c r="I16" s="24" t="s">
        <v>19</v>
      </c>
      <c r="J16" s="20" t="s">
        <v>17</v>
      </c>
      <c r="K16" s="21" t="s">
        <v>48</v>
      </c>
      <c r="L16" s="24" t="s">
        <v>49</v>
      </c>
      <c r="M16" s="22" t="s">
        <v>51</v>
      </c>
    </row>
    <row r="17" spans="1:14" ht="18.75" customHeight="1" x14ac:dyDescent="0.15">
      <c r="A17" s="48" t="s">
        <v>67</v>
      </c>
      <c r="B17" s="50" t="s">
        <v>22</v>
      </c>
      <c r="C17" s="25">
        <v>2200</v>
      </c>
      <c r="D17" s="26"/>
      <c r="E17" s="27">
        <v>100</v>
      </c>
      <c r="F17" s="28" t="str">
        <f>IF(D17="","",(C17*D17*(185-E17)/100))</f>
        <v/>
      </c>
      <c r="G17" s="25">
        <v>592917</v>
      </c>
      <c r="H17" s="26"/>
      <c r="I17" s="29" t="str">
        <f>IF(H17="","",G17*H17)</f>
        <v/>
      </c>
      <c r="J17" s="25">
        <f t="shared" ref="J17:J28" si="0">IF(G17=0,"",G17)</f>
        <v>592917</v>
      </c>
      <c r="K17" s="26"/>
      <c r="L17" s="29" t="str">
        <f>IF(K17="","",J17*K17)</f>
        <v/>
      </c>
      <c r="M17" s="27" t="str">
        <f>IF(SUM(F17,I17,L17)=0,"",ROUNDDOWN(SUM(F17,I17,L17),0))</f>
        <v/>
      </c>
    </row>
    <row r="18" spans="1:14" ht="18.75" customHeight="1" x14ac:dyDescent="0.15">
      <c r="A18" s="48" t="s">
        <v>67</v>
      </c>
      <c r="B18" s="50" t="s">
        <v>23</v>
      </c>
      <c r="C18" s="25">
        <v>2200</v>
      </c>
      <c r="D18" s="26"/>
      <c r="E18" s="27">
        <v>100</v>
      </c>
      <c r="F18" s="28" t="str">
        <f t="shared" ref="F18:F28" si="1">IF(D18="","",(C18*D18*(185-E18)/100))</f>
        <v/>
      </c>
      <c r="G18" s="25">
        <v>664915</v>
      </c>
      <c r="H18" s="26"/>
      <c r="I18" s="29" t="str">
        <f t="shared" ref="I18:I28" si="2">IF(H18="","",G18*H18)</f>
        <v/>
      </c>
      <c r="J18" s="25">
        <f t="shared" si="0"/>
        <v>664915</v>
      </c>
      <c r="K18" s="26"/>
      <c r="L18" s="29" t="str">
        <f t="shared" ref="L18:L28" si="3">IF(K18="","",J18*K18)</f>
        <v/>
      </c>
      <c r="M18" s="27" t="str">
        <f t="shared" ref="M18:M28" si="4">IF(SUM(F18,I18,L18)=0,"",ROUNDDOWN(SUM(F18,I18,L18),0))</f>
        <v/>
      </c>
    </row>
    <row r="19" spans="1:14" ht="18.75" customHeight="1" x14ac:dyDescent="0.15">
      <c r="A19" s="48" t="s">
        <v>67</v>
      </c>
      <c r="B19" s="50" t="s">
        <v>24</v>
      </c>
      <c r="C19" s="25">
        <v>2200</v>
      </c>
      <c r="D19" s="26"/>
      <c r="E19" s="27">
        <v>100</v>
      </c>
      <c r="F19" s="28" t="str">
        <f t="shared" si="1"/>
        <v/>
      </c>
      <c r="G19" s="25">
        <v>712626</v>
      </c>
      <c r="H19" s="26"/>
      <c r="I19" s="29" t="str">
        <f t="shared" si="2"/>
        <v/>
      </c>
      <c r="J19" s="25">
        <f t="shared" si="0"/>
        <v>712626</v>
      </c>
      <c r="K19" s="26"/>
      <c r="L19" s="29" t="str">
        <f t="shared" si="3"/>
        <v/>
      </c>
      <c r="M19" s="27" t="str">
        <f t="shared" si="4"/>
        <v/>
      </c>
    </row>
    <row r="20" spans="1:14" ht="18.75" customHeight="1" x14ac:dyDescent="0.15">
      <c r="A20" s="48" t="s">
        <v>67</v>
      </c>
      <c r="B20" s="50" t="s">
        <v>25</v>
      </c>
      <c r="C20" s="25">
        <v>2200</v>
      </c>
      <c r="D20" s="26"/>
      <c r="E20" s="27">
        <v>100</v>
      </c>
      <c r="F20" s="28" t="str">
        <f t="shared" si="1"/>
        <v/>
      </c>
      <c r="G20" s="25">
        <v>633371</v>
      </c>
      <c r="H20" s="26"/>
      <c r="I20" s="29" t="str">
        <f t="shared" si="2"/>
        <v/>
      </c>
      <c r="J20" s="25">
        <f t="shared" si="0"/>
        <v>633371</v>
      </c>
      <c r="K20" s="26"/>
      <c r="L20" s="29" t="str">
        <f t="shared" si="3"/>
        <v/>
      </c>
      <c r="M20" s="27" t="str">
        <f t="shared" si="4"/>
        <v/>
      </c>
    </row>
    <row r="21" spans="1:14" ht="18.75" customHeight="1" x14ac:dyDescent="0.15">
      <c r="A21" s="48" t="s">
        <v>67</v>
      </c>
      <c r="B21" s="50" t="s">
        <v>26</v>
      </c>
      <c r="C21" s="25">
        <v>2200</v>
      </c>
      <c r="D21" s="26"/>
      <c r="E21" s="27">
        <v>100</v>
      </c>
      <c r="F21" s="28" t="str">
        <f t="shared" si="1"/>
        <v/>
      </c>
      <c r="G21" s="25">
        <v>471636</v>
      </c>
      <c r="H21" s="26"/>
      <c r="I21" s="29" t="str">
        <f t="shared" si="2"/>
        <v/>
      </c>
      <c r="J21" s="25">
        <f t="shared" si="0"/>
        <v>471636</v>
      </c>
      <c r="K21" s="26"/>
      <c r="L21" s="29" t="str">
        <f t="shared" si="3"/>
        <v/>
      </c>
      <c r="M21" s="27" t="str">
        <f t="shared" si="4"/>
        <v/>
      </c>
    </row>
    <row r="22" spans="1:14" ht="18.75" customHeight="1" x14ac:dyDescent="0.15">
      <c r="A22" s="48" t="s">
        <v>67</v>
      </c>
      <c r="B22" s="50" t="s">
        <v>27</v>
      </c>
      <c r="C22" s="25">
        <v>2200</v>
      </c>
      <c r="D22" s="26"/>
      <c r="E22" s="27">
        <v>100</v>
      </c>
      <c r="F22" s="28" t="str">
        <f t="shared" si="1"/>
        <v/>
      </c>
      <c r="G22" s="25">
        <v>409556</v>
      </c>
      <c r="H22" s="26"/>
      <c r="I22" s="29" t="str">
        <f t="shared" si="2"/>
        <v/>
      </c>
      <c r="J22" s="25">
        <f t="shared" si="0"/>
        <v>409556</v>
      </c>
      <c r="K22" s="26"/>
      <c r="L22" s="29" t="str">
        <f t="shared" si="3"/>
        <v/>
      </c>
      <c r="M22" s="27" t="str">
        <f t="shared" si="4"/>
        <v/>
      </c>
    </row>
    <row r="23" spans="1:14" ht="18.75" customHeight="1" x14ac:dyDescent="0.15">
      <c r="A23" s="48" t="s">
        <v>67</v>
      </c>
      <c r="B23" s="50" t="s">
        <v>28</v>
      </c>
      <c r="C23" s="25">
        <v>2200</v>
      </c>
      <c r="D23" s="26"/>
      <c r="E23" s="27">
        <v>100</v>
      </c>
      <c r="F23" s="28" t="str">
        <f t="shared" si="1"/>
        <v/>
      </c>
      <c r="G23" s="25">
        <v>460389</v>
      </c>
      <c r="H23" s="26"/>
      <c r="I23" s="29" t="str">
        <f t="shared" si="2"/>
        <v/>
      </c>
      <c r="J23" s="25">
        <f t="shared" si="0"/>
        <v>460389</v>
      </c>
      <c r="K23" s="26"/>
      <c r="L23" s="29" t="str">
        <f t="shared" si="3"/>
        <v/>
      </c>
      <c r="M23" s="27" t="str">
        <f t="shared" si="4"/>
        <v/>
      </c>
    </row>
    <row r="24" spans="1:14" ht="18.75" customHeight="1" x14ac:dyDescent="0.15">
      <c r="A24" s="48" t="s">
        <v>68</v>
      </c>
      <c r="B24" s="50" t="s">
        <v>29</v>
      </c>
      <c r="C24" s="25">
        <v>2200</v>
      </c>
      <c r="D24" s="26"/>
      <c r="E24" s="27">
        <v>100</v>
      </c>
      <c r="F24" s="28" t="str">
        <f t="shared" si="1"/>
        <v/>
      </c>
      <c r="G24" s="25">
        <v>441816</v>
      </c>
      <c r="H24" s="26"/>
      <c r="I24" s="29" t="str">
        <f t="shared" si="2"/>
        <v/>
      </c>
      <c r="J24" s="25">
        <f t="shared" si="0"/>
        <v>441816</v>
      </c>
      <c r="K24" s="26"/>
      <c r="L24" s="29" t="str">
        <f t="shared" si="3"/>
        <v/>
      </c>
      <c r="M24" s="27" t="str">
        <f t="shared" si="4"/>
        <v/>
      </c>
    </row>
    <row r="25" spans="1:14" ht="18.75" customHeight="1" x14ac:dyDescent="0.15">
      <c r="A25" s="48" t="s">
        <v>68</v>
      </c>
      <c r="B25" s="50" t="s">
        <v>30</v>
      </c>
      <c r="C25" s="25">
        <v>2200</v>
      </c>
      <c r="D25" s="26"/>
      <c r="E25" s="27">
        <v>100</v>
      </c>
      <c r="F25" s="28" t="str">
        <f t="shared" si="1"/>
        <v/>
      </c>
      <c r="G25" s="25">
        <v>412319</v>
      </c>
      <c r="H25" s="26"/>
      <c r="I25" s="29" t="str">
        <f t="shared" si="2"/>
        <v/>
      </c>
      <c r="J25" s="25">
        <f t="shared" si="0"/>
        <v>412319</v>
      </c>
      <c r="K25" s="26"/>
      <c r="L25" s="29" t="str">
        <f t="shared" si="3"/>
        <v/>
      </c>
      <c r="M25" s="27" t="str">
        <f t="shared" si="4"/>
        <v/>
      </c>
    </row>
    <row r="26" spans="1:14" ht="18.75" customHeight="1" x14ac:dyDescent="0.15">
      <c r="A26" s="48" t="s">
        <v>68</v>
      </c>
      <c r="B26" s="50" t="s">
        <v>31</v>
      </c>
      <c r="C26" s="25">
        <v>2200</v>
      </c>
      <c r="D26" s="26"/>
      <c r="E26" s="27">
        <v>100</v>
      </c>
      <c r="F26" s="28" t="str">
        <f t="shared" si="1"/>
        <v/>
      </c>
      <c r="G26" s="25">
        <v>425868</v>
      </c>
      <c r="H26" s="26"/>
      <c r="I26" s="29" t="str">
        <f t="shared" si="2"/>
        <v/>
      </c>
      <c r="J26" s="25">
        <f t="shared" si="0"/>
        <v>425868</v>
      </c>
      <c r="K26" s="26"/>
      <c r="L26" s="29" t="str">
        <f t="shared" si="3"/>
        <v/>
      </c>
      <c r="M26" s="27" t="str">
        <f t="shared" si="4"/>
        <v/>
      </c>
    </row>
    <row r="27" spans="1:14" ht="18.75" customHeight="1" x14ac:dyDescent="0.15">
      <c r="A27" s="48" t="s">
        <v>68</v>
      </c>
      <c r="B27" s="50" t="s">
        <v>32</v>
      </c>
      <c r="C27" s="25">
        <v>2200</v>
      </c>
      <c r="D27" s="26"/>
      <c r="E27" s="27">
        <v>100</v>
      </c>
      <c r="F27" s="28" t="str">
        <f t="shared" si="1"/>
        <v/>
      </c>
      <c r="G27" s="25">
        <v>400954</v>
      </c>
      <c r="H27" s="26"/>
      <c r="I27" s="29" t="str">
        <f t="shared" si="2"/>
        <v/>
      </c>
      <c r="J27" s="25">
        <f t="shared" si="0"/>
        <v>400954</v>
      </c>
      <c r="K27" s="26"/>
      <c r="L27" s="29" t="str">
        <f t="shared" si="3"/>
        <v/>
      </c>
      <c r="M27" s="27" t="str">
        <f t="shared" si="4"/>
        <v/>
      </c>
    </row>
    <row r="28" spans="1:14" ht="18.75" customHeight="1" thickBot="1" x14ac:dyDescent="0.2">
      <c r="A28" s="48" t="s">
        <v>68</v>
      </c>
      <c r="B28" s="50" t="s">
        <v>33</v>
      </c>
      <c r="C28" s="25">
        <v>2200</v>
      </c>
      <c r="D28" s="30"/>
      <c r="E28" s="27">
        <v>100</v>
      </c>
      <c r="F28" s="28" t="str">
        <f t="shared" si="1"/>
        <v/>
      </c>
      <c r="G28" s="25">
        <v>451546</v>
      </c>
      <c r="H28" s="30"/>
      <c r="I28" s="29" t="str">
        <f t="shared" si="2"/>
        <v/>
      </c>
      <c r="J28" s="25">
        <f t="shared" si="0"/>
        <v>451546</v>
      </c>
      <c r="K28" s="30"/>
      <c r="L28" s="29" t="str">
        <f t="shared" si="3"/>
        <v/>
      </c>
      <c r="M28" s="27" t="str">
        <f t="shared" si="4"/>
        <v/>
      </c>
    </row>
    <row r="29" spans="1:14" ht="18.75" customHeight="1" x14ac:dyDescent="0.15">
      <c r="A29" s="77" t="s">
        <v>10</v>
      </c>
      <c r="B29" s="78"/>
      <c r="C29" s="31"/>
      <c r="D29" s="32"/>
      <c r="E29" s="32"/>
      <c r="F29" s="33"/>
      <c r="G29" s="34">
        <f>SUM(G17:G28)</f>
        <v>6077913</v>
      </c>
      <c r="H29" s="32"/>
      <c r="I29" s="33"/>
      <c r="J29" s="34">
        <f>SUM(J17:J28)</f>
        <v>6077913</v>
      </c>
      <c r="K29" s="32"/>
      <c r="L29" s="33"/>
      <c r="M29" s="35" t="str">
        <f>IF(SUM(M17:M28)=0,"",SUM(M17:M28))</f>
        <v/>
      </c>
      <c r="N29" s="36" t="s">
        <v>36</v>
      </c>
    </row>
    <row r="30" spans="1:14" ht="18.75" customHeight="1" thickBot="1" x14ac:dyDescent="0.2">
      <c r="A30" s="37"/>
      <c r="B30" s="37"/>
      <c r="C30" s="38"/>
      <c r="D30" s="38"/>
      <c r="E30" s="39"/>
      <c r="F30" s="38"/>
      <c r="G30" s="38"/>
      <c r="I30" s="39"/>
      <c r="J30" s="39"/>
      <c r="K30" s="39"/>
      <c r="L30" s="39"/>
      <c r="M30" s="38"/>
    </row>
    <row r="31" spans="1:14" ht="18.75" customHeight="1" thickTop="1" thickBot="1" x14ac:dyDescent="0.2">
      <c r="H31" s="38"/>
      <c r="I31" s="40"/>
      <c r="J31" s="67" t="s">
        <v>21</v>
      </c>
      <c r="K31" s="68"/>
      <c r="L31" s="41" t="s">
        <v>46</v>
      </c>
      <c r="M31" s="42" t="str">
        <f>IF(M29="","",ROUNDUP(M29*100/110,0))</f>
        <v/>
      </c>
    </row>
    <row r="32" spans="1:14" ht="18.75" customHeight="1" thickTop="1" x14ac:dyDescent="0.15">
      <c r="H32" s="43"/>
      <c r="I32" s="44"/>
      <c r="J32" s="45"/>
      <c r="K32" s="45"/>
      <c r="L32" s="44" t="s">
        <v>37</v>
      </c>
      <c r="M32" s="46"/>
    </row>
    <row r="33" spans="1:14" x14ac:dyDescent="0.15">
      <c r="A33" s="54" t="s">
        <v>56</v>
      </c>
      <c r="B33" s="54"/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</row>
    <row r="34" spans="1:14" x14ac:dyDescent="0.15">
      <c r="A34" s="79" t="s">
        <v>57</v>
      </c>
      <c r="B34" s="79"/>
      <c r="C34" s="79"/>
      <c r="D34" s="79"/>
      <c r="E34" s="79"/>
      <c r="F34" s="79"/>
      <c r="G34" s="79"/>
      <c r="H34" s="79"/>
      <c r="I34" s="79"/>
      <c r="J34" s="79"/>
      <c r="K34" s="79"/>
      <c r="L34" s="79"/>
      <c r="M34" s="79"/>
      <c r="N34" s="79"/>
    </row>
    <row r="35" spans="1:14" x14ac:dyDescent="0.15">
      <c r="A35" s="54" t="s">
        <v>58</v>
      </c>
      <c r="B35" s="54"/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</row>
    <row r="36" spans="1:14" x14ac:dyDescent="0.15">
      <c r="A36" s="54" t="s">
        <v>59</v>
      </c>
      <c r="B36" s="54"/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54"/>
    </row>
    <row r="37" spans="1:14" x14ac:dyDescent="0.15">
      <c r="A37" s="54" t="s">
        <v>60</v>
      </c>
      <c r="B37" s="54"/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</row>
    <row r="38" spans="1:14" x14ac:dyDescent="0.15">
      <c r="A38" s="54" t="s">
        <v>61</v>
      </c>
      <c r="B38" s="54"/>
      <c r="C38" s="54"/>
      <c r="D38" s="54"/>
      <c r="E38" s="54"/>
      <c r="F38" s="54"/>
      <c r="G38" s="54"/>
      <c r="H38" s="54"/>
      <c r="I38" s="54"/>
      <c r="J38" s="54"/>
      <c r="K38" s="54"/>
      <c r="L38" s="54"/>
      <c r="M38" s="54"/>
    </row>
    <row r="39" spans="1:14" x14ac:dyDescent="0.15">
      <c r="A39" s="54" t="s">
        <v>62</v>
      </c>
      <c r="B39" s="54"/>
      <c r="C39" s="54"/>
      <c r="D39" s="54"/>
      <c r="E39" s="54"/>
      <c r="F39" s="54"/>
      <c r="G39" s="54"/>
      <c r="H39" s="54"/>
      <c r="I39" s="54"/>
      <c r="J39" s="54"/>
      <c r="K39" s="54"/>
      <c r="L39" s="54"/>
      <c r="M39" s="54"/>
    </row>
    <row r="40" spans="1:14" x14ac:dyDescent="0.15">
      <c r="A40" s="80" t="s">
        <v>63</v>
      </c>
      <c r="B40" s="80"/>
      <c r="C40" s="80"/>
      <c r="D40" s="80"/>
      <c r="E40" s="80"/>
      <c r="F40" s="80"/>
      <c r="G40" s="80"/>
      <c r="H40" s="80"/>
      <c r="I40" s="80"/>
      <c r="J40" s="80"/>
      <c r="K40" s="80"/>
      <c r="L40" s="80"/>
      <c r="M40" s="80"/>
    </row>
    <row r="41" spans="1:14" x14ac:dyDescent="0.15">
      <c r="A41" s="54" t="s">
        <v>64</v>
      </c>
      <c r="B41" s="54"/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54"/>
    </row>
    <row r="42" spans="1:14" x14ac:dyDescent="0.15">
      <c r="A42" s="69" t="s">
        <v>65</v>
      </c>
      <c r="B42" s="69"/>
      <c r="C42" s="69"/>
      <c r="D42" s="69"/>
      <c r="E42" s="69"/>
      <c r="F42" s="69"/>
      <c r="G42" s="69"/>
      <c r="H42" s="69"/>
      <c r="I42" s="69"/>
      <c r="J42" s="69"/>
      <c r="K42" s="69"/>
      <c r="L42" s="69"/>
      <c r="M42" s="69"/>
    </row>
  </sheetData>
  <mergeCells count="27">
    <mergeCell ref="A42:M42"/>
    <mergeCell ref="A41:M41"/>
    <mergeCell ref="C12:F12"/>
    <mergeCell ref="G12:I12"/>
    <mergeCell ref="M12:M13"/>
    <mergeCell ref="A33:M33"/>
    <mergeCell ref="A35:M35"/>
    <mergeCell ref="A38:M38"/>
    <mergeCell ref="A12:B16"/>
    <mergeCell ref="A29:B29"/>
    <mergeCell ref="A34:N34"/>
    <mergeCell ref="A40:M40"/>
    <mergeCell ref="A39:M39"/>
    <mergeCell ref="A2:M2"/>
    <mergeCell ref="G4:H4"/>
    <mergeCell ref="A37:M37"/>
    <mergeCell ref="C8:H8"/>
    <mergeCell ref="C9:H9"/>
    <mergeCell ref="C10:H10"/>
    <mergeCell ref="I9:M9"/>
    <mergeCell ref="I8:M8"/>
    <mergeCell ref="I10:M10"/>
    <mergeCell ref="A36:M36"/>
    <mergeCell ref="J12:L12"/>
    <mergeCell ref="J4:K4"/>
    <mergeCell ref="L4:M4"/>
    <mergeCell ref="J31:K31"/>
  </mergeCells>
  <phoneticPr fontId="1"/>
  <dataValidations disablePrompts="1" count="1">
    <dataValidation type="list" allowBlank="1" showInputMessage="1" showErrorMessage="1" sqref="B8:B10">
      <formula1>"○,　"</formula1>
    </dataValidation>
  </dataValidations>
  <printOptions horizontalCentered="1" verticalCentered="1"/>
  <pageMargins left="0.59055118110236227" right="0.39370078740157483" top="0.78740157480314965" bottom="0.39370078740157483" header="0.31496062992125984" footer="0.31496062992125984"/>
  <pageSetup paperSize="9"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yoshiki</dc:creator>
  <cp:lastModifiedBy>FINE_User</cp:lastModifiedBy>
  <cp:lastPrinted>2025-03-10T09:45:17Z</cp:lastPrinted>
  <dcterms:created xsi:type="dcterms:W3CDTF">2012-05-05T12:07:49Z</dcterms:created>
  <dcterms:modified xsi:type="dcterms:W3CDTF">2025-03-10T09:45:37Z</dcterms:modified>
</cp:coreProperties>
</file>