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wfile01\adkeikak\技術管理課\20_技術管理係フォルダ\060_資材・労務単価関連\020_スライド条項関連\R4年度\20221226_技監／単品スライド運用マニュアルの改定について（通知）\局内通知\"/>
    </mc:Choice>
  </mc:AlternateContent>
  <bookViews>
    <workbookView xWindow="0" yWindow="0" windowWidth="28800" windowHeight="12210" tabRatio="798"/>
  </bookViews>
  <sheets>
    <sheet name="まとめ" sheetId="19" r:id="rId1"/>
    <sheet name="様式1" sheetId="2" r:id="rId2"/>
    <sheet name="様式２" sheetId="5" r:id="rId3"/>
    <sheet name="様式３" sheetId="4" r:id="rId4"/>
    <sheet name="別紙①" sheetId="12" r:id="rId5"/>
    <sheet name="別紙①（記入例）" sheetId="13" r:id="rId6"/>
    <sheet name="別紙②-1" sheetId="14" r:id="rId7"/>
    <sheet name="別紙②-2" sheetId="15" r:id="rId8"/>
    <sheet name="様式４" sheetId="3" r:id="rId9"/>
    <sheet name="様式５" sheetId="6" r:id="rId10"/>
    <sheet name="様式６（協議不成立）" sheetId="7" r:id="rId11"/>
    <sheet name="様式６ (１％未満）" sheetId="20" r:id="rId12"/>
    <sheet name="様式７" sheetId="8" r:id="rId13"/>
    <sheet name="様式８" sheetId="9" r:id="rId14"/>
    <sheet name="様式９" sheetId="10" r:id="rId15"/>
    <sheet name="別紙③" sheetId="16" r:id="rId16"/>
    <sheet name="別紙③（記入例）" sheetId="17" r:id="rId17"/>
    <sheet name="計算事例（燃料油）" sheetId="18" r:id="rId18"/>
  </sheets>
  <definedNames>
    <definedName name="_xlnm.Print_Area" localSheetId="0">まとめ!$A$2:$I$31</definedName>
    <definedName name="_xlnm.Print_Area" localSheetId="4">別紙①!$A$1:$I$54</definedName>
    <definedName name="_xlnm.Print_Area" localSheetId="5">'別紙①（記入例）'!$A$1:$I$54</definedName>
    <definedName name="_xlnm.Print_Area" localSheetId="16">'別紙③（記入例）'!$A$1:$W$48</definedName>
    <definedName name="_xlnm.Print_Area" localSheetId="1">様式1!$B$2:$U$40</definedName>
    <definedName name="_xlnm.Print_Area" localSheetId="2">様式２!$B$2:$U$39</definedName>
    <definedName name="_xlnm.Print_Area" localSheetId="3">様式３!$B$2:$U$39</definedName>
    <definedName name="_xlnm.Print_Area" localSheetId="8">様式４!$B$2:$U$40</definedName>
    <definedName name="_xlnm.Print_Area" localSheetId="9">様式５!$B$2:$U$40</definedName>
    <definedName name="_xlnm.Print_Area" localSheetId="11">'様式６ (１％未満）'!$B$3:$U$41</definedName>
    <definedName name="_xlnm.Print_Area" localSheetId="10">'様式６（協議不成立）'!$B$3:$U$41</definedName>
    <definedName name="_xlnm.Print_Area" localSheetId="12">様式７!$B$2:$U$39</definedName>
    <definedName name="_xlnm.Print_Area" localSheetId="13">様式８!$B$2:$U$38</definedName>
    <definedName name="_xlnm.Print_Area" localSheetId="14">様式９!$B$2:$U$40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6" l="1"/>
  <c r="J35" i="16"/>
  <c r="P35" i="16" s="1"/>
  <c r="C29" i="16"/>
  <c r="S35" i="16" l="1"/>
  <c r="U39" i="18"/>
  <c r="Q36" i="18"/>
  <c r="AA34" i="18"/>
  <c r="Y34" i="18"/>
  <c r="Q34" i="18"/>
  <c r="P26" i="18"/>
  <c r="O26" i="18"/>
  <c r="N26" i="18"/>
  <c r="M26" i="18"/>
  <c r="L26" i="18"/>
  <c r="K26" i="18"/>
  <c r="J26" i="18"/>
  <c r="I26" i="18"/>
  <c r="H26" i="18"/>
  <c r="G26" i="18"/>
  <c r="Q26" i="18" s="1"/>
  <c r="S26" i="18" s="1"/>
  <c r="F26" i="18"/>
  <c r="E26" i="18"/>
  <c r="D26" i="18"/>
  <c r="C26" i="18"/>
  <c r="P25" i="18"/>
  <c r="O25" i="18"/>
  <c r="N25" i="18"/>
  <c r="M25" i="18"/>
  <c r="L25" i="18"/>
  <c r="K25" i="18"/>
  <c r="J25" i="18"/>
  <c r="I25" i="18"/>
  <c r="H25" i="18"/>
  <c r="G25" i="18"/>
  <c r="Q25" i="18" s="1"/>
  <c r="S25" i="18" s="1"/>
  <c r="F25" i="18"/>
  <c r="E25" i="18"/>
  <c r="D25" i="18"/>
  <c r="C25" i="18"/>
  <c r="P24" i="18"/>
  <c r="O24" i="18"/>
  <c r="N24" i="18"/>
  <c r="M24" i="18"/>
  <c r="L24" i="18"/>
  <c r="K24" i="18"/>
  <c r="Q24" i="18" s="1"/>
  <c r="J24" i="18"/>
  <c r="I24" i="18"/>
  <c r="H24" i="18"/>
  <c r="G24" i="18"/>
  <c r="F24" i="18"/>
  <c r="E24" i="18"/>
  <c r="D24" i="18"/>
  <c r="C24" i="18"/>
  <c r="T23" i="18"/>
  <c r="R23" i="18"/>
  <c r="R26" i="18" s="1"/>
  <c r="T22" i="18"/>
  <c r="R22" i="18"/>
  <c r="R24" i="18" s="1"/>
  <c r="Q21" i="18"/>
  <c r="S21" i="18" s="1"/>
  <c r="S20" i="18"/>
  <c r="L27" i="18" s="1"/>
  <c r="Q20" i="18"/>
  <c r="Q13" i="18"/>
  <c r="P13" i="18"/>
  <c r="O13" i="18"/>
  <c r="N13" i="18"/>
  <c r="M13" i="18"/>
  <c r="L13" i="18"/>
  <c r="K13" i="18"/>
  <c r="J13" i="18"/>
  <c r="I13" i="18"/>
  <c r="H13" i="18"/>
  <c r="G13" i="18"/>
  <c r="F13" i="18"/>
  <c r="E13" i="18"/>
  <c r="D13" i="18"/>
  <c r="C13" i="18"/>
  <c r="P12" i="18"/>
  <c r="O12" i="18"/>
  <c r="N12" i="18"/>
  <c r="M12" i="18"/>
  <c r="L12" i="18"/>
  <c r="K12" i="18"/>
  <c r="Q12" i="18" s="1"/>
  <c r="S12" i="18" s="1"/>
  <c r="J12" i="18"/>
  <c r="I12" i="18"/>
  <c r="H12" i="18"/>
  <c r="G12" i="18"/>
  <c r="F12" i="18"/>
  <c r="E12" i="18"/>
  <c r="D12" i="18"/>
  <c r="C12" i="18"/>
  <c r="P11" i="18"/>
  <c r="O11" i="18"/>
  <c r="N11" i="18"/>
  <c r="M11" i="18"/>
  <c r="L11" i="18"/>
  <c r="K11" i="18"/>
  <c r="J11" i="18"/>
  <c r="I11" i="18"/>
  <c r="H11" i="18"/>
  <c r="G11" i="18"/>
  <c r="F11" i="18"/>
  <c r="Q11" i="18" s="1"/>
  <c r="E11" i="18"/>
  <c r="D11" i="18"/>
  <c r="C11" i="18"/>
  <c r="T10" i="18"/>
  <c r="R10" i="18"/>
  <c r="R13" i="18" s="1"/>
  <c r="T9" i="18"/>
  <c r="Q8" i="18"/>
  <c r="S8" i="18" s="1"/>
  <c r="Q7" i="18"/>
  <c r="S7" i="18" s="1"/>
  <c r="X12" i="18" l="1"/>
  <c r="W12" i="18"/>
  <c r="H37" i="18" s="1"/>
  <c r="T8" i="18"/>
  <c r="O14" i="18"/>
  <c r="X8" i="18"/>
  <c r="W8" i="18"/>
  <c r="H32" i="18" s="1"/>
  <c r="T21" i="18"/>
  <c r="O27" i="18"/>
  <c r="X21" i="18"/>
  <c r="X25" i="18"/>
  <c r="W21" i="18"/>
  <c r="N32" i="18" s="1"/>
  <c r="W25" i="18"/>
  <c r="N37" i="18" s="1"/>
  <c r="S24" i="18"/>
  <c r="S27" i="18"/>
  <c r="I27" i="18"/>
  <c r="S13" i="18"/>
  <c r="T7" i="18"/>
  <c r="L14" i="18"/>
  <c r="W7" i="18"/>
  <c r="E32" i="18" s="1"/>
  <c r="X11" i="18"/>
  <c r="T20" i="18"/>
  <c r="R9" i="18"/>
  <c r="R11" i="18" s="1"/>
  <c r="S11" i="18" s="1"/>
  <c r="W20" i="18"/>
  <c r="I38" i="17"/>
  <c r="J27" i="17"/>
  <c r="P27" i="17" s="1"/>
  <c r="J19" i="17"/>
  <c r="P19" i="17" s="1"/>
  <c r="I46" i="16"/>
  <c r="J27" i="16"/>
  <c r="P27" i="16" s="1"/>
  <c r="J19" i="16"/>
  <c r="P19" i="16" s="1"/>
  <c r="N19" i="15"/>
  <c r="L19" i="15"/>
  <c r="N18" i="15"/>
  <c r="N17" i="15"/>
  <c r="L16" i="15"/>
  <c r="N15" i="15"/>
  <c r="N14" i="15"/>
  <c r="N16" i="15" s="1"/>
  <c r="L12" i="15"/>
  <c r="N11" i="15"/>
  <c r="N12" i="15" s="1"/>
  <c r="N10" i="15"/>
  <c r="L9" i="15"/>
  <c r="N8" i="15"/>
  <c r="N7" i="15"/>
  <c r="N6" i="15"/>
  <c r="N9" i="15" s="1"/>
  <c r="F6" i="15"/>
  <c r="S14" i="18" l="1"/>
  <c r="I14" i="18"/>
  <c r="X20" i="18"/>
  <c r="K32" i="18"/>
  <c r="E34" i="18"/>
  <c r="X7" i="18"/>
  <c r="N35" i="18"/>
  <c r="N36" i="18" s="1"/>
  <c r="K35" i="18"/>
  <c r="X24" i="18"/>
  <c r="W11" i="18"/>
  <c r="W24" i="18"/>
  <c r="N34" i="18"/>
  <c r="H34" i="18"/>
  <c r="C29" i="17"/>
  <c r="S27" i="17"/>
  <c r="C38" i="17"/>
  <c r="R38" i="17" s="1"/>
  <c r="S19" i="17"/>
  <c r="C21" i="17"/>
  <c r="C46" i="16"/>
  <c r="R46" i="16" s="1"/>
  <c r="C21" i="16"/>
  <c r="S19" i="16"/>
  <c r="S27" i="16"/>
  <c r="AA13" i="18" l="1"/>
  <c r="E37" i="18"/>
  <c r="K36" i="18"/>
  <c r="K34" i="18"/>
  <c r="S34" i="18" s="1"/>
  <c r="K39" i="18" s="1"/>
  <c r="H35" i="18"/>
  <c r="H36" i="18" s="1"/>
  <c r="E35" i="18"/>
  <c r="E36" i="18" s="1"/>
  <c r="K37" i="18"/>
  <c r="AA26" i="18"/>
  <c r="S37" i="18" l="1"/>
  <c r="S36" i="18"/>
  <c r="S38" i="18" s="1"/>
  <c r="H39" i="18" s="1"/>
  <c r="S39" i="18" s="1"/>
  <c r="T39" i="18" s="1"/>
  <c r="V39" i="18" l="1"/>
  <c r="AC31" i="18"/>
  <c r="W34" i="18" s="1"/>
  <c r="AC33" i="18" s="1"/>
</calcChain>
</file>

<file path=xl/sharedStrings.xml><?xml version="1.0" encoding="utf-8"?>
<sst xmlns="http://schemas.openxmlformats.org/spreadsheetml/2006/main" count="878" uniqueCount="362">
  <si>
    <t>（様式－１）</t>
    <rPh sb="1" eb="3">
      <t>ヨウシキ</t>
    </rPh>
    <phoneticPr fontId="1"/>
  </si>
  <si>
    <t>令和　　年　　月　　日</t>
    <rPh sb="0" eb="2">
      <t>レイワ</t>
    </rPh>
    <rPh sb="4" eb="5">
      <t>ネン</t>
    </rPh>
    <rPh sb="7" eb="8">
      <t>ガツ</t>
    </rPh>
    <rPh sb="10" eb="11">
      <t>ニチ</t>
    </rPh>
    <phoneticPr fontId="1"/>
  </si>
  <si>
    <t>請負者</t>
    <rPh sb="0" eb="3">
      <t>ウケオイシャ</t>
    </rPh>
    <phoneticPr fontId="1"/>
  </si>
  <si>
    <t>住所</t>
    <rPh sb="0" eb="2">
      <t>ジュウショ</t>
    </rPh>
    <phoneticPr fontId="1"/>
  </si>
  <si>
    <t>氏名</t>
    <rPh sb="0" eb="2">
      <t>シメイ</t>
    </rPh>
    <phoneticPr fontId="1"/>
  </si>
  <si>
    <t>記</t>
    <rPh sb="0" eb="1">
      <t>キ</t>
    </rPh>
    <phoneticPr fontId="1"/>
  </si>
  <si>
    <t>１．工事件名</t>
    <rPh sb="2" eb="6">
      <t>コウジケンメイ</t>
    </rPh>
    <phoneticPr fontId="1"/>
  </si>
  <si>
    <t>２．請負代金額</t>
    <rPh sb="2" eb="7">
      <t>ウケオイダイキンガク</t>
    </rPh>
    <phoneticPr fontId="1"/>
  </si>
  <si>
    <t>３．工期</t>
    <rPh sb="2" eb="4">
      <t>コウキ</t>
    </rPh>
    <phoneticPr fontId="1"/>
  </si>
  <si>
    <t>○○○○○○○○○○○○工事</t>
    <rPh sb="12" eb="14">
      <t>コウジ</t>
    </rPh>
    <phoneticPr fontId="1"/>
  </si>
  <si>
    <t>￥＊＊＊,＊＊＊,＊＊＊円</t>
    <rPh sb="12" eb="13">
      <t>エン</t>
    </rPh>
    <phoneticPr fontId="1"/>
  </si>
  <si>
    <t>令和　　年　　月　　日から</t>
    <rPh sb="0" eb="2">
      <t>レイワ</t>
    </rPh>
    <rPh sb="4" eb="5">
      <t>ネン</t>
    </rPh>
    <rPh sb="7" eb="8">
      <t>ガツ</t>
    </rPh>
    <rPh sb="10" eb="11">
      <t>ニチ</t>
    </rPh>
    <phoneticPr fontId="1"/>
  </si>
  <si>
    <t>令和　　年　　月　　日まで</t>
    <rPh sb="0" eb="2">
      <t>レイワ</t>
    </rPh>
    <rPh sb="4" eb="5">
      <t>ネン</t>
    </rPh>
    <rPh sb="7" eb="8">
      <t>ガツ</t>
    </rPh>
    <rPh sb="10" eb="11">
      <t>ニチ</t>
    </rPh>
    <phoneticPr fontId="1"/>
  </si>
  <si>
    <t>４．請求対象材料</t>
    <rPh sb="2" eb="8">
      <t>セイキュウタイショウザイリョウ</t>
    </rPh>
    <phoneticPr fontId="1"/>
  </si>
  <si>
    <t>請求対象とするものを選択</t>
    <rPh sb="0" eb="4">
      <t>セイキュウタイショウ</t>
    </rPh>
    <rPh sb="10" eb="12">
      <t>センタク</t>
    </rPh>
    <phoneticPr fontId="1"/>
  </si>
  <si>
    <t>□</t>
    <phoneticPr fontId="1"/>
  </si>
  <si>
    <t>鋼材類</t>
    <rPh sb="0" eb="3">
      <t>コウザイルイ</t>
    </rPh>
    <phoneticPr fontId="1"/>
  </si>
  <si>
    <t>燃料油</t>
    <rPh sb="0" eb="3">
      <t>ネンリョウユ</t>
    </rPh>
    <phoneticPr fontId="1"/>
  </si>
  <si>
    <t>その他の主要な工事材料</t>
    <rPh sb="2" eb="3">
      <t>タ</t>
    </rPh>
    <rPh sb="4" eb="6">
      <t>シュヨウ</t>
    </rPh>
    <rPh sb="7" eb="11">
      <t>コウジザイリョウ</t>
    </rPh>
    <phoneticPr fontId="1"/>
  </si>
  <si>
    <t>アスファルト類</t>
    <rPh sb="6" eb="7">
      <t>ルイ</t>
    </rPh>
    <phoneticPr fontId="1"/>
  </si>
  <si>
    <t>コンクリート類</t>
    <rPh sb="6" eb="7">
      <t>ルイ</t>
    </rPh>
    <phoneticPr fontId="1"/>
  </si>
  <si>
    <t>その他</t>
    <rPh sb="2" eb="3">
      <t>タ</t>
    </rPh>
    <phoneticPr fontId="1"/>
  </si>
  <si>
    <t>【工事材料名を具体的に記載】</t>
    <rPh sb="1" eb="5">
      <t>コウジザイリョウ</t>
    </rPh>
    <rPh sb="5" eb="6">
      <t>メイ</t>
    </rPh>
    <rPh sb="7" eb="10">
      <t>グタイテキ</t>
    </rPh>
    <rPh sb="11" eb="13">
      <t>キサイ</t>
    </rPh>
    <phoneticPr fontId="1"/>
  </si>
  <si>
    <t>５．添付書類</t>
    <rPh sb="2" eb="6">
      <t>テンプショルイ</t>
    </rPh>
    <phoneticPr fontId="1"/>
  </si>
  <si>
    <t>（様式－２）</t>
    <rPh sb="1" eb="3">
      <t>ヨウシキ</t>
    </rPh>
    <phoneticPr fontId="1"/>
  </si>
  <si>
    <t>○○第○○○号</t>
    <rPh sb="2" eb="3">
      <t>ダイ</t>
    </rPh>
    <rPh sb="6" eb="7">
      <t>ゴウ</t>
    </rPh>
    <phoneticPr fontId="1"/>
  </si>
  <si>
    <t>２．スライド額協議開始日</t>
    <rPh sb="6" eb="7">
      <t>ガク</t>
    </rPh>
    <rPh sb="7" eb="12">
      <t>キョウギカイシビ</t>
    </rPh>
    <phoneticPr fontId="1"/>
  </si>
  <si>
    <t>令和　　年　　月　　日　又は　工期末の45日前</t>
    <rPh sb="0" eb="2">
      <t>レイワ</t>
    </rPh>
    <rPh sb="4" eb="5">
      <t>ネン</t>
    </rPh>
    <rPh sb="7" eb="8">
      <t>ガツ</t>
    </rPh>
    <rPh sb="10" eb="11">
      <t>ニチ</t>
    </rPh>
    <rPh sb="12" eb="13">
      <t>マタ</t>
    </rPh>
    <rPh sb="15" eb="18">
      <t>コウキマツ</t>
    </rPh>
    <rPh sb="21" eb="22">
      <t>ニチ</t>
    </rPh>
    <rPh sb="22" eb="23">
      <t>マエ</t>
    </rPh>
    <phoneticPr fontId="1"/>
  </si>
  <si>
    <t>３．必要書類</t>
    <rPh sb="2" eb="6">
      <t>ヒツヨウショルイ</t>
    </rPh>
    <phoneticPr fontId="1"/>
  </si>
  <si>
    <t>　</t>
    <phoneticPr fontId="1"/>
  </si>
  <si>
    <t>・根拠となる実際に購入した際の価格（数量及び単価）、購入先、</t>
    <rPh sb="1" eb="3">
      <t>コンキョ</t>
    </rPh>
    <rPh sb="6" eb="8">
      <t>ジッサイ</t>
    </rPh>
    <rPh sb="9" eb="11">
      <t>コウニュウ</t>
    </rPh>
    <rPh sb="13" eb="14">
      <t>サイ</t>
    </rPh>
    <rPh sb="15" eb="17">
      <t>カカク</t>
    </rPh>
    <rPh sb="18" eb="20">
      <t>スウリョウ</t>
    </rPh>
    <rPh sb="20" eb="21">
      <t>オヨ</t>
    </rPh>
    <rPh sb="22" eb="24">
      <t>タンカ</t>
    </rPh>
    <rPh sb="26" eb="29">
      <t>コウニュウサキ</t>
    </rPh>
    <phoneticPr fontId="1"/>
  </si>
  <si>
    <t>　購入月の証明書類（納品書等）</t>
    <rPh sb="1" eb="3">
      <t>コウニュウ</t>
    </rPh>
    <rPh sb="3" eb="4">
      <t>ツキ</t>
    </rPh>
    <rPh sb="5" eb="9">
      <t>ショウメイショルイ</t>
    </rPh>
    <rPh sb="10" eb="13">
      <t>ノウヒンショ</t>
    </rPh>
    <rPh sb="13" eb="14">
      <t>ナド</t>
    </rPh>
    <phoneticPr fontId="1"/>
  </si>
  <si>
    <t>（様式－３）</t>
    <rPh sb="1" eb="3">
      <t>ヨウシキ</t>
    </rPh>
    <phoneticPr fontId="1"/>
  </si>
  <si>
    <t>　表記の件について、令和　年　月　日協議開始日にあたり、下記のとおり関係書類を提出します。</t>
    <rPh sb="1" eb="3">
      <t>ヒョウキ</t>
    </rPh>
    <rPh sb="4" eb="5">
      <t>ケン</t>
    </rPh>
    <rPh sb="10" eb="12">
      <t>レイワ</t>
    </rPh>
    <rPh sb="13" eb="14">
      <t>ネン</t>
    </rPh>
    <rPh sb="15" eb="16">
      <t>ガツ</t>
    </rPh>
    <rPh sb="17" eb="18">
      <t>ニチ</t>
    </rPh>
    <rPh sb="18" eb="20">
      <t>キョウギ</t>
    </rPh>
    <rPh sb="20" eb="23">
      <t>カイシビ</t>
    </rPh>
    <rPh sb="28" eb="30">
      <t>カキ</t>
    </rPh>
    <rPh sb="34" eb="38">
      <t>カンケイショルイ</t>
    </rPh>
    <rPh sb="39" eb="41">
      <t>テイシュツ</t>
    </rPh>
    <phoneticPr fontId="1"/>
  </si>
  <si>
    <t>・見積書（必要があれば）</t>
    <rPh sb="1" eb="4">
      <t>ミツモリショ</t>
    </rPh>
    <rPh sb="5" eb="7">
      <t>ヒツヨウ</t>
    </rPh>
    <phoneticPr fontId="1"/>
  </si>
  <si>
    <t>※見積書がない場合は、変動後の価格は物価資料等の実勢価格となります。</t>
    <rPh sb="1" eb="4">
      <t>ミツモリショ</t>
    </rPh>
    <rPh sb="7" eb="9">
      <t>バアイ</t>
    </rPh>
    <rPh sb="11" eb="14">
      <t>ヘンドウゴ</t>
    </rPh>
    <rPh sb="15" eb="17">
      <t>カカク</t>
    </rPh>
    <rPh sb="18" eb="22">
      <t>ブッカシリョウ</t>
    </rPh>
    <rPh sb="22" eb="23">
      <t>ナド</t>
    </rPh>
    <rPh sb="24" eb="28">
      <t>ジッセイカカク</t>
    </rPh>
    <phoneticPr fontId="1"/>
  </si>
  <si>
    <t>３．根拠となる実際に購入した際の価格（数量及び単価）、購入先、購入月の</t>
    <rPh sb="2" eb="4">
      <t>コンキョ</t>
    </rPh>
    <rPh sb="7" eb="9">
      <t>ジッサイ</t>
    </rPh>
    <rPh sb="10" eb="12">
      <t>コウニュウ</t>
    </rPh>
    <rPh sb="14" eb="15">
      <t>サイ</t>
    </rPh>
    <rPh sb="16" eb="18">
      <t>カカク</t>
    </rPh>
    <rPh sb="19" eb="21">
      <t>スウリョウ</t>
    </rPh>
    <rPh sb="21" eb="22">
      <t>オヨ</t>
    </rPh>
    <rPh sb="23" eb="25">
      <t>タンカ</t>
    </rPh>
    <rPh sb="27" eb="30">
      <t>コウニュウサキ</t>
    </rPh>
    <rPh sb="31" eb="34">
      <t>コウニュウツキ</t>
    </rPh>
    <phoneticPr fontId="1"/>
  </si>
  <si>
    <t>証明書類（納品書等）</t>
    <rPh sb="0" eb="4">
      <t>ショウメイショルイ</t>
    </rPh>
    <rPh sb="5" eb="8">
      <t>ノウヒンショ</t>
    </rPh>
    <rPh sb="8" eb="9">
      <t>ナド</t>
    </rPh>
    <phoneticPr fontId="1"/>
  </si>
  <si>
    <t>４．見積書</t>
    <rPh sb="2" eb="5">
      <t>ミツモリショ</t>
    </rPh>
    <phoneticPr fontId="1"/>
  </si>
  <si>
    <t>課長　　○○　○○</t>
    <rPh sb="0" eb="2">
      <t>カチョウ</t>
    </rPh>
    <phoneticPr fontId="1"/>
  </si>
  <si>
    <t>２．スライド変更金額</t>
    <rPh sb="6" eb="10">
      <t>ヘンコウキンガク</t>
    </rPh>
    <phoneticPr fontId="1"/>
  </si>
  <si>
    <t>○○○○○○○○○○○○工事</t>
    <phoneticPr fontId="1"/>
  </si>
  <si>
    <t>（様式－４）</t>
    <rPh sb="1" eb="3">
      <t>ヨウシキ</t>
    </rPh>
    <phoneticPr fontId="1"/>
  </si>
  <si>
    <t>￥＊＊＊,＊＊＊,＊＊＊円</t>
    <phoneticPr fontId="1"/>
  </si>
  <si>
    <t>（様式－５）</t>
    <rPh sb="1" eb="3">
      <t>ヨウシキ</t>
    </rPh>
    <phoneticPr fontId="1"/>
  </si>
  <si>
    <t>○○○○株式会社</t>
    <rPh sb="4" eb="8">
      <t>カブシキカイシャ</t>
    </rPh>
    <phoneticPr fontId="1"/>
  </si>
  <si>
    <t>代表取締役　　○○　　○○　様</t>
    <rPh sb="0" eb="2">
      <t>ダイヒョウ</t>
    </rPh>
    <rPh sb="2" eb="5">
      <t>トリシマリヤク</t>
    </rPh>
    <rPh sb="14" eb="15">
      <t>サマ</t>
    </rPh>
    <phoneticPr fontId="1"/>
  </si>
  <si>
    <t>契約の一部変更について</t>
    <rPh sb="0" eb="2">
      <t>ケイヤク</t>
    </rPh>
    <rPh sb="3" eb="5">
      <t>イチブ</t>
    </rPh>
    <rPh sb="5" eb="7">
      <t>ヘンコウ</t>
    </rPh>
    <phoneticPr fontId="1"/>
  </si>
  <si>
    <t>３．履行期間</t>
    <rPh sb="2" eb="6">
      <t>リコウキカン</t>
    </rPh>
    <phoneticPr fontId="1"/>
  </si>
  <si>
    <t>令和　　年　　月　　日まで（　　　日間）</t>
    <rPh sb="0" eb="2">
      <t>レイワ</t>
    </rPh>
    <rPh sb="4" eb="5">
      <t>ネン</t>
    </rPh>
    <rPh sb="7" eb="8">
      <t>ガツ</t>
    </rPh>
    <rPh sb="10" eb="11">
      <t>ニチ</t>
    </rPh>
    <rPh sb="17" eb="18">
      <t>ニチ</t>
    </rPh>
    <rPh sb="18" eb="19">
      <t>カン</t>
    </rPh>
    <phoneticPr fontId="1"/>
  </si>
  <si>
    <t>・単品スライド条項に係る変更契約金額　</t>
    <rPh sb="1" eb="3">
      <t>タンピン</t>
    </rPh>
    <rPh sb="7" eb="9">
      <t>ジョウコウ</t>
    </rPh>
    <rPh sb="10" eb="11">
      <t>カカ</t>
    </rPh>
    <rPh sb="12" eb="16">
      <t>ヘンコウケイヤク</t>
    </rPh>
    <rPh sb="16" eb="18">
      <t>キンガク</t>
    </rPh>
    <phoneticPr fontId="1"/>
  </si>
  <si>
    <t>（様式－６）</t>
    <rPh sb="1" eb="3">
      <t>ヨウシキ</t>
    </rPh>
    <phoneticPr fontId="1"/>
  </si>
  <si>
    <t>課　　長</t>
    <rPh sb="0" eb="1">
      <t>カ</t>
    </rPh>
    <rPh sb="3" eb="4">
      <t>チョウ</t>
    </rPh>
    <phoneticPr fontId="1"/>
  </si>
  <si>
    <t>係　　長</t>
    <rPh sb="0" eb="1">
      <t>カカリ</t>
    </rPh>
    <rPh sb="3" eb="4">
      <t>チョウ</t>
    </rPh>
    <phoneticPr fontId="1"/>
  </si>
  <si>
    <t>係　　員</t>
    <rPh sb="0" eb="1">
      <t>カカリ</t>
    </rPh>
    <rPh sb="3" eb="4">
      <t>イン</t>
    </rPh>
    <phoneticPr fontId="1"/>
  </si>
  <si>
    <t>請負人</t>
    <rPh sb="0" eb="3">
      <t>ウケオイニン</t>
    </rPh>
    <phoneticPr fontId="1"/>
  </si>
  <si>
    <t>部 分 払 申 請 書</t>
    <rPh sb="0" eb="1">
      <t>ブ</t>
    </rPh>
    <rPh sb="2" eb="3">
      <t>ブン</t>
    </rPh>
    <rPh sb="4" eb="5">
      <t>フツ</t>
    </rPh>
    <rPh sb="6" eb="7">
      <t>サル</t>
    </rPh>
    <rPh sb="8" eb="9">
      <t>ショウ</t>
    </rPh>
    <rPh sb="10" eb="11">
      <t>ショ</t>
    </rPh>
    <phoneticPr fontId="1"/>
  </si>
  <si>
    <t>　下記工事について、部分払いを受けたいので、　　　月　　日までの</t>
    <rPh sb="1" eb="5">
      <t>カキコウジ</t>
    </rPh>
    <rPh sb="10" eb="13">
      <t>ブブンハラ</t>
    </rPh>
    <rPh sb="15" eb="16">
      <t>ウ</t>
    </rPh>
    <rPh sb="25" eb="26">
      <t>ガツ</t>
    </rPh>
    <rPh sb="28" eb="29">
      <t>ニチ</t>
    </rPh>
    <phoneticPr fontId="1"/>
  </si>
  <si>
    <t>出来高部分等の確認検査をお願いします。なお、今回請求する部分払いの</t>
    <rPh sb="0" eb="3">
      <t>デキダカ</t>
    </rPh>
    <rPh sb="3" eb="5">
      <t>ブブン</t>
    </rPh>
    <rPh sb="5" eb="6">
      <t>ナド</t>
    </rPh>
    <rPh sb="7" eb="9">
      <t>カクニン</t>
    </rPh>
    <rPh sb="9" eb="11">
      <t>ケンサ</t>
    </rPh>
    <rPh sb="13" eb="14">
      <t>ネガ</t>
    </rPh>
    <rPh sb="22" eb="24">
      <t>コンカイ</t>
    </rPh>
    <rPh sb="24" eb="26">
      <t>セイキュウ</t>
    </rPh>
    <rPh sb="28" eb="30">
      <t>ブブン</t>
    </rPh>
    <rPh sb="30" eb="31">
      <t>ハラ</t>
    </rPh>
    <phoneticPr fontId="1"/>
  </si>
  <si>
    <t>ことを併せてお願いします。</t>
    <rPh sb="3" eb="4">
      <t>アワ</t>
    </rPh>
    <rPh sb="7" eb="8">
      <t>ネガ</t>
    </rPh>
    <phoneticPr fontId="1"/>
  </si>
  <si>
    <t>履行場所</t>
    <rPh sb="0" eb="4">
      <t>リコウバショ</t>
    </rPh>
    <phoneticPr fontId="1"/>
  </si>
  <si>
    <t>履行期間</t>
    <rPh sb="0" eb="2">
      <t>リコウ</t>
    </rPh>
    <rPh sb="2" eb="4">
      <t>キカン</t>
    </rPh>
    <phoneticPr fontId="1"/>
  </si>
  <si>
    <t>令和　　年　　月　　日まで（　　　日間）</t>
    <rPh sb="0" eb="2">
      <t>レイワ</t>
    </rPh>
    <rPh sb="4" eb="5">
      <t>ネン</t>
    </rPh>
    <rPh sb="7" eb="8">
      <t>ガツ</t>
    </rPh>
    <rPh sb="10" eb="11">
      <t>ニチ</t>
    </rPh>
    <rPh sb="17" eb="18">
      <t>ニチ</t>
    </rPh>
    <rPh sb="18" eb="19">
      <t>アイダ</t>
    </rPh>
    <phoneticPr fontId="1"/>
  </si>
  <si>
    <t>（様式－８）</t>
    <rPh sb="1" eb="3">
      <t>ヨウシキ</t>
    </rPh>
    <phoneticPr fontId="1"/>
  </si>
  <si>
    <t>３．履行期間</t>
    <rPh sb="2" eb="4">
      <t>リコウ</t>
    </rPh>
    <rPh sb="4" eb="6">
      <t>キカン</t>
    </rPh>
    <phoneticPr fontId="1"/>
  </si>
  <si>
    <t>令和　　年　　月　　日まで（　　日間）</t>
    <rPh sb="0" eb="2">
      <t>レイワ</t>
    </rPh>
    <rPh sb="4" eb="5">
      <t>ネン</t>
    </rPh>
    <rPh sb="7" eb="8">
      <t>ガツ</t>
    </rPh>
    <rPh sb="10" eb="11">
      <t>ニチ</t>
    </rPh>
    <rPh sb="16" eb="17">
      <t>ニチ</t>
    </rPh>
    <rPh sb="17" eb="18">
      <t>アイダ</t>
    </rPh>
    <phoneticPr fontId="1"/>
  </si>
  <si>
    <t>３．添付書類</t>
    <rPh sb="2" eb="6">
      <t>テンプショルイ</t>
    </rPh>
    <phoneticPr fontId="1"/>
  </si>
  <si>
    <t>工事内訳書</t>
    <rPh sb="0" eb="5">
      <t>コウジウチワケショ</t>
    </rPh>
    <phoneticPr fontId="1"/>
  </si>
  <si>
    <t>詳細は別紙計算書等を参照</t>
    <rPh sb="0" eb="2">
      <t>ショウサイ</t>
    </rPh>
    <rPh sb="3" eb="5">
      <t>ベッシ</t>
    </rPh>
    <rPh sb="5" eb="8">
      <t>ケイサンショ</t>
    </rPh>
    <rPh sb="8" eb="9">
      <t>ナド</t>
    </rPh>
    <rPh sb="10" eb="12">
      <t>サンショウ</t>
    </rPh>
    <phoneticPr fontId="1"/>
  </si>
  <si>
    <t>３．スライド額協議開始日</t>
    <rPh sb="6" eb="7">
      <t>ガク</t>
    </rPh>
    <rPh sb="7" eb="12">
      <t>キョウギカイシビ</t>
    </rPh>
    <phoneticPr fontId="1"/>
  </si>
  <si>
    <t>５．必要書類</t>
    <rPh sb="2" eb="6">
      <t>ヒツヨウショルイ</t>
    </rPh>
    <phoneticPr fontId="1"/>
  </si>
  <si>
    <t>・様式３</t>
    <rPh sb="1" eb="3">
      <t>ヨウシキ</t>
    </rPh>
    <phoneticPr fontId="1"/>
  </si>
  <si>
    <t>・根拠となる実際に購入した際の価格（数量及び単価）、購入先、</t>
    <rPh sb="1" eb="3">
      <t>コンキョ</t>
    </rPh>
    <rPh sb="6" eb="8">
      <t>ジッサイ</t>
    </rPh>
    <rPh sb="9" eb="11">
      <t>コウニュウ</t>
    </rPh>
    <rPh sb="13" eb="14">
      <t>サイ</t>
    </rPh>
    <rPh sb="15" eb="17">
      <t>カカク</t>
    </rPh>
    <rPh sb="18" eb="20">
      <t>スウリョウ</t>
    </rPh>
    <rPh sb="20" eb="21">
      <t>オヨ</t>
    </rPh>
    <rPh sb="22" eb="24">
      <t>タンカ</t>
    </rPh>
    <rPh sb="26" eb="28">
      <t>コウニュウ</t>
    </rPh>
    <rPh sb="28" eb="29">
      <t>サキ</t>
    </rPh>
    <phoneticPr fontId="1"/>
  </si>
  <si>
    <t>　購入月の証明書類（納品書等）</t>
    <rPh sb="1" eb="4">
      <t>コウニュウツキ</t>
    </rPh>
    <rPh sb="5" eb="9">
      <t>ショウメイショルイ</t>
    </rPh>
    <rPh sb="10" eb="13">
      <t>ノウヒンショ</t>
    </rPh>
    <rPh sb="13" eb="14">
      <t>ナド</t>
    </rPh>
    <phoneticPr fontId="1"/>
  </si>
  <si>
    <t>※協議開始日までに必要な書類の提出がない場合は、</t>
    <rPh sb="1" eb="6">
      <t>キョウギカイシビ</t>
    </rPh>
    <rPh sb="9" eb="11">
      <t>ヒツヨウ</t>
    </rPh>
    <rPh sb="12" eb="14">
      <t>ショルイ</t>
    </rPh>
    <rPh sb="15" eb="17">
      <t>テイシュツ</t>
    </rPh>
    <rPh sb="20" eb="22">
      <t>バアイ</t>
    </rPh>
    <phoneticPr fontId="1"/>
  </si>
  <si>
    <t>　上記概算スライド額を前提に協議を開始します。</t>
    <rPh sb="11" eb="13">
      <t>ゼンテイ</t>
    </rPh>
    <rPh sb="14" eb="16">
      <t>キョウギ</t>
    </rPh>
    <rPh sb="17" eb="19">
      <t>カイシ</t>
    </rPh>
    <phoneticPr fontId="1"/>
  </si>
  <si>
    <t>（様式－９）</t>
    <rPh sb="1" eb="3">
      <t>ヨウシキ</t>
    </rPh>
    <phoneticPr fontId="1"/>
  </si>
  <si>
    <t>（様式－７）</t>
    <rPh sb="1" eb="3">
      <t>ヨウシキ</t>
    </rPh>
    <phoneticPr fontId="1"/>
  </si>
  <si>
    <t>建設工事請負契約書第25条第５項に基づく請負代金額の変更請求について</t>
    <rPh sb="0" eb="4">
      <t>ケンセツコウジ</t>
    </rPh>
    <rPh sb="4" eb="9">
      <t>ウケオイケイヤクショ</t>
    </rPh>
    <rPh sb="9" eb="10">
      <t>ダイ</t>
    </rPh>
    <rPh sb="12" eb="13">
      <t>ジョウ</t>
    </rPh>
    <rPh sb="13" eb="14">
      <t>ダイ</t>
    </rPh>
    <rPh sb="15" eb="16">
      <t>コウ</t>
    </rPh>
    <rPh sb="17" eb="18">
      <t>モト</t>
    </rPh>
    <rPh sb="20" eb="25">
      <t>ウケオイダイキンガク</t>
    </rPh>
    <rPh sb="26" eb="30">
      <t>ヘンコウセイキュウ</t>
    </rPh>
    <phoneticPr fontId="1"/>
  </si>
  <si>
    <t>　下記工事について、建設工事請負契約書第25条第５項に基づき請負代金額の変更を請求します。
　なお、今後、部分払いを申請する場合は、その部分についても適用を申請します。</t>
    <rPh sb="1" eb="5">
      <t>カキコウジ</t>
    </rPh>
    <rPh sb="10" eb="14">
      <t>ケンセツコウジ</t>
    </rPh>
    <rPh sb="14" eb="16">
      <t>ウケオイ</t>
    </rPh>
    <rPh sb="16" eb="19">
      <t>ケイヤクショ</t>
    </rPh>
    <rPh sb="19" eb="20">
      <t>ダイ</t>
    </rPh>
    <rPh sb="22" eb="23">
      <t>ジョウ</t>
    </rPh>
    <rPh sb="23" eb="24">
      <t>ダイ</t>
    </rPh>
    <rPh sb="25" eb="26">
      <t>コウ</t>
    </rPh>
    <rPh sb="27" eb="28">
      <t>モト</t>
    </rPh>
    <rPh sb="30" eb="35">
      <t>ウケオイダイキンガク</t>
    </rPh>
    <rPh sb="36" eb="38">
      <t>ヘンコウ</t>
    </rPh>
    <rPh sb="39" eb="41">
      <t>セイキュウ</t>
    </rPh>
    <rPh sb="50" eb="52">
      <t>コンゴ</t>
    </rPh>
    <rPh sb="53" eb="56">
      <t>ブブンハラ</t>
    </rPh>
    <rPh sb="58" eb="60">
      <t>シンセイ</t>
    </rPh>
    <rPh sb="62" eb="64">
      <t>バアイ</t>
    </rPh>
    <rPh sb="68" eb="70">
      <t>ブブン</t>
    </rPh>
    <rPh sb="75" eb="77">
      <t>テキヨウ</t>
    </rPh>
    <rPh sb="78" eb="80">
      <t>シンセイ</t>
    </rPh>
    <phoneticPr fontId="1"/>
  </si>
  <si>
    <t>建設工事請負契約書第25条第５項による協議開始日について（通知）</t>
    <rPh sb="0" eb="4">
      <t>ケンセツコウジ</t>
    </rPh>
    <rPh sb="4" eb="9">
      <t>ウケオイケイヤクショ</t>
    </rPh>
    <rPh sb="9" eb="10">
      <t>ダイ</t>
    </rPh>
    <rPh sb="12" eb="13">
      <t>ジョウ</t>
    </rPh>
    <rPh sb="13" eb="14">
      <t>ダイ</t>
    </rPh>
    <rPh sb="15" eb="16">
      <t>コウ</t>
    </rPh>
    <rPh sb="19" eb="21">
      <t>キョウギ</t>
    </rPh>
    <rPh sb="21" eb="24">
      <t>カイシビ</t>
    </rPh>
    <rPh sb="29" eb="31">
      <t>ツウチ</t>
    </rPh>
    <phoneticPr fontId="1"/>
  </si>
  <si>
    <t>　令和　年　月　日付けで請求のあった下記工事における建設工事請負契約書第25条第８項の規定に基づき、スライド額協議開始日を通知します。
　なお、既済部分がある場合は、工事内訳書等により工事量を確認してください。今後行う当該部分払い検査で確認した出来高は建設工事請負契約書第25条第５項の請求対象とする。また、協議開始の日までに必要書類の提出をお願いします。</t>
    <rPh sb="1" eb="3">
      <t>レイワ</t>
    </rPh>
    <rPh sb="4" eb="5">
      <t>ネン</t>
    </rPh>
    <rPh sb="6" eb="7">
      <t>ガツ</t>
    </rPh>
    <rPh sb="8" eb="9">
      <t>ニチ</t>
    </rPh>
    <rPh sb="9" eb="10">
      <t>ツケ</t>
    </rPh>
    <rPh sb="12" eb="14">
      <t>セイキュウ</t>
    </rPh>
    <rPh sb="18" eb="22">
      <t>カキコウジ</t>
    </rPh>
    <rPh sb="26" eb="30">
      <t>ケンセツコウジ</t>
    </rPh>
    <rPh sb="30" eb="32">
      <t>ウケオイ</t>
    </rPh>
    <rPh sb="32" eb="35">
      <t>ケイヤクショ</t>
    </rPh>
    <rPh sb="35" eb="36">
      <t>ダイ</t>
    </rPh>
    <rPh sb="38" eb="39">
      <t>ジョウ</t>
    </rPh>
    <rPh sb="39" eb="40">
      <t>ダイ</t>
    </rPh>
    <rPh sb="41" eb="42">
      <t>コウ</t>
    </rPh>
    <rPh sb="43" eb="45">
      <t>キテイ</t>
    </rPh>
    <rPh sb="46" eb="47">
      <t>モト</t>
    </rPh>
    <rPh sb="54" eb="55">
      <t>ガク</t>
    </rPh>
    <rPh sb="55" eb="60">
      <t>キョウギカイシビ</t>
    </rPh>
    <rPh sb="61" eb="63">
      <t>ツウチ</t>
    </rPh>
    <rPh sb="72" eb="76">
      <t>キサイブブン</t>
    </rPh>
    <rPh sb="79" eb="81">
      <t>バアイ</t>
    </rPh>
    <rPh sb="83" eb="85">
      <t>コウジ</t>
    </rPh>
    <rPh sb="85" eb="88">
      <t>ウチワケショ</t>
    </rPh>
    <rPh sb="88" eb="89">
      <t>ナド</t>
    </rPh>
    <rPh sb="92" eb="95">
      <t>コウジリョウ</t>
    </rPh>
    <rPh sb="96" eb="98">
      <t>カクニン</t>
    </rPh>
    <rPh sb="105" eb="107">
      <t>コンゴ</t>
    </rPh>
    <rPh sb="107" eb="108">
      <t>オコナ</t>
    </rPh>
    <rPh sb="109" eb="113">
      <t>トウガイブブン</t>
    </rPh>
    <rPh sb="113" eb="114">
      <t>ハラ</t>
    </rPh>
    <rPh sb="115" eb="117">
      <t>ケンサ</t>
    </rPh>
    <rPh sb="118" eb="120">
      <t>カクニン</t>
    </rPh>
    <rPh sb="122" eb="125">
      <t>デキダカ</t>
    </rPh>
    <rPh sb="126" eb="136">
      <t>ケンセツコウジウケオイケイヤクショダイ</t>
    </rPh>
    <rPh sb="138" eb="140">
      <t>ジョウダイ</t>
    </rPh>
    <rPh sb="141" eb="142">
      <t>コウ</t>
    </rPh>
    <rPh sb="143" eb="147">
      <t>セイキュウタイショウ</t>
    </rPh>
    <phoneticPr fontId="1"/>
  </si>
  <si>
    <t>※必要書類の提出がなく、各対象材料を実際に購入した際の価格（数量及び単価）、購入先、購入月の確認ができない場合は、当該対象材料の単品スライド条項は適用できません。</t>
    <rPh sb="1" eb="5">
      <t>ヒツヨウショルイ</t>
    </rPh>
    <rPh sb="6" eb="8">
      <t>テイシュツ</t>
    </rPh>
    <rPh sb="12" eb="17">
      <t>カクタイショウザイリョウ</t>
    </rPh>
    <rPh sb="18" eb="20">
      <t>ジッサイ</t>
    </rPh>
    <rPh sb="21" eb="23">
      <t>コウニュウ</t>
    </rPh>
    <rPh sb="25" eb="26">
      <t>サイ</t>
    </rPh>
    <rPh sb="27" eb="29">
      <t>カカク</t>
    </rPh>
    <rPh sb="30" eb="32">
      <t>スウリョウ</t>
    </rPh>
    <rPh sb="32" eb="33">
      <t>オヨ</t>
    </rPh>
    <rPh sb="34" eb="36">
      <t>タンカ</t>
    </rPh>
    <rPh sb="38" eb="41">
      <t>コウニュウサキ</t>
    </rPh>
    <rPh sb="42" eb="45">
      <t>コウニュウツキ</t>
    </rPh>
    <rPh sb="46" eb="48">
      <t>カクニン</t>
    </rPh>
    <rPh sb="53" eb="55">
      <t>バアイ</t>
    </rPh>
    <rPh sb="57" eb="63">
      <t>トウガイタイショウザイリョウ</t>
    </rPh>
    <rPh sb="64" eb="66">
      <t>タンピン</t>
    </rPh>
    <rPh sb="70" eb="72">
      <t>ジョウコウ</t>
    </rPh>
    <rPh sb="73" eb="75">
      <t>テキヨウ</t>
    </rPh>
    <phoneticPr fontId="1"/>
  </si>
  <si>
    <t>建設工事請負契約書第25条第５項の適用に基づく協議用資料の提出について</t>
    <rPh sb="0" eb="4">
      <t>ケンセツコウジ</t>
    </rPh>
    <rPh sb="4" eb="9">
      <t>ウケオイケイヤクショ</t>
    </rPh>
    <rPh sb="9" eb="10">
      <t>ダイ</t>
    </rPh>
    <rPh sb="12" eb="13">
      <t>ジョウ</t>
    </rPh>
    <rPh sb="13" eb="14">
      <t>ダイ</t>
    </rPh>
    <rPh sb="15" eb="16">
      <t>コウ</t>
    </rPh>
    <rPh sb="17" eb="19">
      <t>テキヨウ</t>
    </rPh>
    <rPh sb="20" eb="21">
      <t>モト</t>
    </rPh>
    <rPh sb="23" eb="26">
      <t>キョウギヨウ</t>
    </rPh>
    <rPh sb="26" eb="28">
      <t>シリョウ</t>
    </rPh>
    <rPh sb="29" eb="31">
      <t>テイシュツ</t>
    </rPh>
    <phoneticPr fontId="1"/>
  </si>
  <si>
    <t>建設工事請負契約書第25条第５項のスライド額について</t>
    <rPh sb="0" eb="4">
      <t>ケンセツコウジ</t>
    </rPh>
    <rPh sb="4" eb="9">
      <t>ウケオイケイヤクショ</t>
    </rPh>
    <rPh sb="9" eb="10">
      <t>ダイ</t>
    </rPh>
    <rPh sb="12" eb="13">
      <t>ジョウ</t>
    </rPh>
    <rPh sb="13" eb="14">
      <t>ダイ</t>
    </rPh>
    <rPh sb="15" eb="16">
      <t>コウ</t>
    </rPh>
    <rPh sb="21" eb="22">
      <t>ガク</t>
    </rPh>
    <phoneticPr fontId="1"/>
  </si>
  <si>
    <t>　標記について、令和　年　月　日付けで請求のあった下記工事における建設工事請負契約書第25条第７項の規定に基づき、スライド額を下記のとおり積算しましたので、請負業者に対し、協議の手続きをお願いします。</t>
    <rPh sb="1" eb="3">
      <t>ヒョウキ</t>
    </rPh>
    <rPh sb="8" eb="10">
      <t>レイワ</t>
    </rPh>
    <rPh sb="11" eb="12">
      <t>ネン</t>
    </rPh>
    <rPh sb="13" eb="14">
      <t>ガツ</t>
    </rPh>
    <rPh sb="15" eb="16">
      <t>ニチ</t>
    </rPh>
    <rPh sb="16" eb="17">
      <t>ツケ</t>
    </rPh>
    <rPh sb="19" eb="21">
      <t>セイキュウ</t>
    </rPh>
    <rPh sb="25" eb="29">
      <t>カキコウジ</t>
    </rPh>
    <rPh sb="33" eb="37">
      <t>ケンセツコウジ</t>
    </rPh>
    <rPh sb="37" eb="39">
      <t>ウケオイ</t>
    </rPh>
    <rPh sb="39" eb="42">
      <t>ケイヤクショ</t>
    </rPh>
    <rPh sb="42" eb="43">
      <t>ダイ</t>
    </rPh>
    <rPh sb="45" eb="46">
      <t>ジョウ</t>
    </rPh>
    <rPh sb="46" eb="47">
      <t>ダイ</t>
    </rPh>
    <rPh sb="48" eb="49">
      <t>コウ</t>
    </rPh>
    <rPh sb="50" eb="52">
      <t>キテイ</t>
    </rPh>
    <rPh sb="53" eb="54">
      <t>モト</t>
    </rPh>
    <rPh sb="61" eb="62">
      <t>ガク</t>
    </rPh>
    <rPh sb="63" eb="65">
      <t>カキ</t>
    </rPh>
    <rPh sb="69" eb="71">
      <t>セキサン</t>
    </rPh>
    <rPh sb="78" eb="80">
      <t>ウケオイ</t>
    </rPh>
    <rPh sb="80" eb="82">
      <t>ギョウシャ</t>
    </rPh>
    <rPh sb="83" eb="84">
      <t>タイ</t>
    </rPh>
    <rPh sb="86" eb="88">
      <t>キョウギ</t>
    </rPh>
    <rPh sb="89" eb="91">
      <t>テツヅ</t>
    </rPh>
    <rPh sb="94" eb="95">
      <t>ネガ</t>
    </rPh>
    <phoneticPr fontId="1"/>
  </si>
  <si>
    <t>　上記契約について福岡市契約事務規則第30条の規定により次のとおり一部を変更したいので、建設請負工事契約書第25条により協議します。
　なお、変更事項承諾の時は、令和　　年　　月　　日までに請書を提出してください。</t>
    <rPh sb="1" eb="5">
      <t>ジョウキケイヤク</t>
    </rPh>
    <rPh sb="9" eb="12">
      <t>フクオカシ</t>
    </rPh>
    <rPh sb="12" eb="14">
      <t>ケイヤク</t>
    </rPh>
    <rPh sb="14" eb="18">
      <t>ジムキソク</t>
    </rPh>
    <rPh sb="18" eb="19">
      <t>ダイ</t>
    </rPh>
    <rPh sb="21" eb="22">
      <t>ジョウ</t>
    </rPh>
    <rPh sb="23" eb="25">
      <t>キテイ</t>
    </rPh>
    <rPh sb="28" eb="29">
      <t>ツギ</t>
    </rPh>
    <rPh sb="33" eb="35">
      <t>イチブ</t>
    </rPh>
    <rPh sb="36" eb="38">
      <t>ヘンコウ</t>
    </rPh>
    <rPh sb="44" eb="46">
      <t>ケンセツ</t>
    </rPh>
    <rPh sb="46" eb="50">
      <t>ウケオイコウジ</t>
    </rPh>
    <rPh sb="50" eb="53">
      <t>ケイヤクショ</t>
    </rPh>
    <rPh sb="53" eb="54">
      <t>ダイ</t>
    </rPh>
    <rPh sb="56" eb="57">
      <t>ジョウ</t>
    </rPh>
    <rPh sb="60" eb="62">
      <t>キョウギ</t>
    </rPh>
    <rPh sb="71" eb="75">
      <t>ヘンコウジコウ</t>
    </rPh>
    <rPh sb="75" eb="77">
      <t>ショウダク</t>
    </rPh>
    <rPh sb="78" eb="79">
      <t>トキ</t>
    </rPh>
    <rPh sb="81" eb="83">
      <t>レイワ</t>
    </rPh>
    <rPh sb="85" eb="86">
      <t>ネン</t>
    </rPh>
    <rPh sb="88" eb="89">
      <t>ガツ</t>
    </rPh>
    <rPh sb="91" eb="92">
      <t>ニチ</t>
    </rPh>
    <rPh sb="95" eb="97">
      <t>ウケショ</t>
    </rPh>
    <rPh sb="98" eb="100">
      <t>テイシュツ</t>
    </rPh>
    <phoneticPr fontId="1"/>
  </si>
  <si>
    <t>建設工事請負契約書第25条第５項のスライド額について（通知）</t>
    <rPh sb="0" eb="4">
      <t>ケンセツコウジ</t>
    </rPh>
    <rPh sb="4" eb="6">
      <t>ウケオイ</t>
    </rPh>
    <rPh sb="6" eb="9">
      <t>ケイヤクショ</t>
    </rPh>
    <rPh sb="9" eb="10">
      <t>ダイ</t>
    </rPh>
    <rPh sb="12" eb="13">
      <t>ジョウ</t>
    </rPh>
    <rPh sb="13" eb="14">
      <t>ダイ</t>
    </rPh>
    <rPh sb="15" eb="16">
      <t>コウ</t>
    </rPh>
    <rPh sb="21" eb="22">
      <t>ガク</t>
    </rPh>
    <rPh sb="27" eb="29">
      <t>ツウチ</t>
    </rPh>
    <phoneticPr fontId="1"/>
  </si>
  <si>
    <t>　令和　年　月　日付けで請求のあった、下記工事における建設工事請負契約書第25条第７項に基づき、スライド額を下記のとおり積算しましたので通知いたします。</t>
    <rPh sb="1" eb="3">
      <t>レイワ</t>
    </rPh>
    <rPh sb="4" eb="5">
      <t>ネン</t>
    </rPh>
    <rPh sb="6" eb="7">
      <t>ガツ</t>
    </rPh>
    <rPh sb="8" eb="9">
      <t>ニチ</t>
    </rPh>
    <rPh sb="9" eb="10">
      <t>ツケ</t>
    </rPh>
    <rPh sb="12" eb="14">
      <t>セイキュウ</t>
    </rPh>
    <rPh sb="19" eb="23">
      <t>カキコウジ</t>
    </rPh>
    <rPh sb="27" eb="37">
      <t>ケンセツコウジウケオイケイヤクショダイ</t>
    </rPh>
    <rPh sb="39" eb="41">
      <t>ジョウダイ</t>
    </rPh>
    <rPh sb="42" eb="43">
      <t>コウ</t>
    </rPh>
    <rPh sb="44" eb="45">
      <t>モト</t>
    </rPh>
    <rPh sb="52" eb="53">
      <t>ガク</t>
    </rPh>
    <rPh sb="54" eb="56">
      <t>カキ</t>
    </rPh>
    <rPh sb="60" eb="62">
      <t>セキサン</t>
    </rPh>
    <rPh sb="68" eb="70">
      <t>ツウチ</t>
    </rPh>
    <phoneticPr fontId="1"/>
  </si>
  <si>
    <t>範囲については、建設工事請負契約書第25条第５項の請求対象とする</t>
    <rPh sb="0" eb="2">
      <t>ハンイ</t>
    </rPh>
    <rPh sb="8" eb="12">
      <t>ケンセツコウジ</t>
    </rPh>
    <rPh sb="12" eb="14">
      <t>ウケオイ</t>
    </rPh>
    <rPh sb="14" eb="17">
      <t>ケイヤクショ</t>
    </rPh>
    <rPh sb="17" eb="18">
      <t>ダイ</t>
    </rPh>
    <rPh sb="20" eb="21">
      <t>ジョウ</t>
    </rPh>
    <rPh sb="21" eb="22">
      <t>ダイ</t>
    </rPh>
    <rPh sb="23" eb="24">
      <t>コウ</t>
    </rPh>
    <rPh sb="25" eb="27">
      <t>セイキュウ</t>
    </rPh>
    <rPh sb="27" eb="29">
      <t>タイショウ</t>
    </rPh>
    <phoneticPr fontId="1"/>
  </si>
  <si>
    <t>工事件名</t>
    <rPh sb="0" eb="4">
      <t>コウジケンメイ</t>
    </rPh>
    <phoneticPr fontId="1"/>
  </si>
  <si>
    <t>既済部分にかかる建設工事請負契約書第25条
第５項の適用可能な工事量の確認について（通知）</t>
    <rPh sb="0" eb="4">
      <t>キサイブブン</t>
    </rPh>
    <rPh sb="8" eb="12">
      <t>ケンセツコウジ</t>
    </rPh>
    <rPh sb="12" eb="14">
      <t>ウケオイ</t>
    </rPh>
    <rPh sb="14" eb="17">
      <t>ケイヤクショ</t>
    </rPh>
    <rPh sb="17" eb="18">
      <t>ダイ</t>
    </rPh>
    <rPh sb="20" eb="21">
      <t>ジョウ</t>
    </rPh>
    <rPh sb="22" eb="23">
      <t>ダイ</t>
    </rPh>
    <rPh sb="24" eb="25">
      <t>コウ</t>
    </rPh>
    <rPh sb="26" eb="30">
      <t>テキヨウカノウ</t>
    </rPh>
    <rPh sb="31" eb="34">
      <t>コウジリョウ</t>
    </rPh>
    <rPh sb="35" eb="37">
      <t>カクニン</t>
    </rPh>
    <rPh sb="42" eb="44">
      <t>ツウチ</t>
    </rPh>
    <phoneticPr fontId="1"/>
  </si>
  <si>
    <t>　令和　年　月　日付けをもって請負契約を締結した下記工事について、検査の結果、建設工事請負契約書第25条第５項が適用できる工事量を工事内訳書のとおり確認しましたので通知します。</t>
    <rPh sb="1" eb="3">
      <t>レイワ</t>
    </rPh>
    <rPh sb="4" eb="5">
      <t>ネン</t>
    </rPh>
    <rPh sb="6" eb="7">
      <t>ガツ</t>
    </rPh>
    <rPh sb="8" eb="9">
      <t>ニチ</t>
    </rPh>
    <rPh sb="9" eb="10">
      <t>ツケ</t>
    </rPh>
    <rPh sb="15" eb="19">
      <t>ウケオイケイヤク</t>
    </rPh>
    <rPh sb="20" eb="22">
      <t>テイケツ</t>
    </rPh>
    <rPh sb="24" eb="28">
      <t>カキコウジ</t>
    </rPh>
    <rPh sb="33" eb="35">
      <t>ケンサ</t>
    </rPh>
    <rPh sb="36" eb="38">
      <t>ケッカ</t>
    </rPh>
    <rPh sb="39" eb="49">
      <t>ケンセツコウジウケオイケイヤクショダイ</t>
    </rPh>
    <rPh sb="51" eb="53">
      <t>ジョウダイ</t>
    </rPh>
    <rPh sb="54" eb="55">
      <t>コウ</t>
    </rPh>
    <rPh sb="56" eb="58">
      <t>テキヨウ</t>
    </rPh>
    <rPh sb="61" eb="64">
      <t>コウジリョウ</t>
    </rPh>
    <rPh sb="65" eb="70">
      <t>コウジウチワケショ</t>
    </rPh>
    <rPh sb="74" eb="76">
      <t>カクニン</t>
    </rPh>
    <rPh sb="82" eb="84">
      <t>ツウチ</t>
    </rPh>
    <phoneticPr fontId="1"/>
  </si>
  <si>
    <t>建設工事請負契約書第25条第５項に基づく
請負代金額の変更請求について（通知）</t>
    <rPh sb="0" eb="4">
      <t>ケンセツコウジ</t>
    </rPh>
    <rPh sb="4" eb="6">
      <t>ウケオイ</t>
    </rPh>
    <rPh sb="6" eb="9">
      <t>ケイヤクショ</t>
    </rPh>
    <rPh sb="9" eb="10">
      <t>ダイ</t>
    </rPh>
    <rPh sb="12" eb="13">
      <t>ジョウ</t>
    </rPh>
    <rPh sb="13" eb="14">
      <t>ダイ</t>
    </rPh>
    <rPh sb="15" eb="16">
      <t>コウ</t>
    </rPh>
    <rPh sb="17" eb="18">
      <t>モト</t>
    </rPh>
    <rPh sb="21" eb="26">
      <t>ウケオイダイキンガク</t>
    </rPh>
    <rPh sb="27" eb="29">
      <t>ヘンコウ</t>
    </rPh>
    <rPh sb="29" eb="31">
      <t>セイキュウ</t>
    </rPh>
    <rPh sb="36" eb="38">
      <t>ツウチ</t>
    </rPh>
    <phoneticPr fontId="1"/>
  </si>
  <si>
    <t>　下記工事について、建設工事請負契約書第25条第５項の規定に基づき請負代金額の変更を請求します。
　また、概算スライド額及び計算書に異議がある場合は、下記スライド額協議開始日までに必要書類の提出をお願いします。</t>
    <rPh sb="1" eb="5">
      <t>カキコウジ</t>
    </rPh>
    <rPh sb="10" eb="20">
      <t>ケンセツコウジウケオイケイヤクショダイ</t>
    </rPh>
    <rPh sb="22" eb="24">
      <t>ジョウダイ</t>
    </rPh>
    <rPh sb="25" eb="26">
      <t>コウ</t>
    </rPh>
    <rPh sb="27" eb="29">
      <t>キテイ</t>
    </rPh>
    <rPh sb="30" eb="31">
      <t>モト</t>
    </rPh>
    <rPh sb="33" eb="38">
      <t>ウケオイダイキンガク</t>
    </rPh>
    <rPh sb="39" eb="41">
      <t>ヘンコウ</t>
    </rPh>
    <rPh sb="42" eb="44">
      <t>セイキュウ</t>
    </rPh>
    <rPh sb="53" eb="55">
      <t>ガイサン</t>
    </rPh>
    <rPh sb="59" eb="60">
      <t>ガク</t>
    </rPh>
    <rPh sb="60" eb="61">
      <t>オヨ</t>
    </rPh>
    <rPh sb="62" eb="65">
      <t>ケイサンショ</t>
    </rPh>
    <rPh sb="66" eb="68">
      <t>イギ</t>
    </rPh>
    <rPh sb="71" eb="73">
      <t>バアイ</t>
    </rPh>
    <phoneticPr fontId="1"/>
  </si>
  <si>
    <t>（別紙－①）</t>
    <rPh sb="1" eb="3">
      <t>ベッシ</t>
    </rPh>
    <phoneticPr fontId="6"/>
  </si>
  <si>
    <t>令和　　年　　月　　日　</t>
    <rPh sb="0" eb="2">
      <t>レイワ</t>
    </rPh>
    <rPh sb="4" eb="5">
      <t>ネン</t>
    </rPh>
    <rPh sb="7" eb="8">
      <t>ツキ</t>
    </rPh>
    <rPh sb="10" eb="11">
      <t>ニチ</t>
    </rPh>
    <phoneticPr fontId="6"/>
  </si>
  <si>
    <t>請負代金額の変更の対象材料一覧表</t>
    <rPh sb="0" eb="2">
      <t>ウケオイ</t>
    </rPh>
    <rPh sb="2" eb="4">
      <t>ダイキン</t>
    </rPh>
    <rPh sb="4" eb="5">
      <t>ガク</t>
    </rPh>
    <rPh sb="6" eb="8">
      <t>ヘンコウ</t>
    </rPh>
    <rPh sb="9" eb="11">
      <t>タイショウ</t>
    </rPh>
    <rPh sb="11" eb="13">
      <t>ザイリョウ</t>
    </rPh>
    <rPh sb="13" eb="16">
      <t>イチランヒョウ</t>
    </rPh>
    <phoneticPr fontId="6"/>
  </si>
  <si>
    <t>請負者</t>
    <rPh sb="0" eb="2">
      <t>ウケオイ</t>
    </rPh>
    <rPh sb="2" eb="3">
      <t>シャ</t>
    </rPh>
    <phoneticPr fontId="6"/>
  </si>
  <si>
    <t>　令和　　年　　月　　日付けで通知のあった請負代金額の変更に必要な購入した価格等について、下記のとおり資料を提出いたします。</t>
    <rPh sb="1" eb="3">
      <t>レイワ</t>
    </rPh>
    <rPh sb="5" eb="6">
      <t>ネン</t>
    </rPh>
    <rPh sb="8" eb="9">
      <t>ツキ</t>
    </rPh>
    <rPh sb="11" eb="12">
      <t>ニチ</t>
    </rPh>
    <rPh sb="12" eb="13">
      <t>ツ</t>
    </rPh>
    <rPh sb="15" eb="17">
      <t>ツウチ</t>
    </rPh>
    <rPh sb="21" eb="23">
      <t>ウケオイ</t>
    </rPh>
    <rPh sb="23" eb="25">
      <t>ダイキン</t>
    </rPh>
    <rPh sb="25" eb="26">
      <t>ガク</t>
    </rPh>
    <rPh sb="27" eb="29">
      <t>ヘンコウ</t>
    </rPh>
    <rPh sb="30" eb="32">
      <t>ヒツヨウ</t>
    </rPh>
    <rPh sb="33" eb="35">
      <t>コウニュウ</t>
    </rPh>
    <rPh sb="37" eb="39">
      <t>カカク</t>
    </rPh>
    <rPh sb="39" eb="40">
      <t>トウ</t>
    </rPh>
    <rPh sb="45" eb="47">
      <t>カキ</t>
    </rPh>
    <rPh sb="51" eb="53">
      <t>シリョウ</t>
    </rPh>
    <rPh sb="54" eb="56">
      <t>テイシュツ</t>
    </rPh>
    <phoneticPr fontId="6"/>
  </si>
  <si>
    <t>工事件名</t>
    <rPh sb="0" eb="2">
      <t>コウジ</t>
    </rPh>
    <rPh sb="2" eb="4">
      <t>ケンメイ</t>
    </rPh>
    <phoneticPr fontId="6"/>
  </si>
  <si>
    <t>記</t>
    <rPh sb="0" eb="1">
      <t>キ</t>
    </rPh>
    <phoneticPr fontId="6"/>
  </si>
  <si>
    <t>品目</t>
    <rPh sb="0" eb="2">
      <t>ヒンモク</t>
    </rPh>
    <phoneticPr fontId="6"/>
  </si>
  <si>
    <t>規格</t>
    <rPh sb="0" eb="2">
      <t>キカク</t>
    </rPh>
    <phoneticPr fontId="6"/>
  </si>
  <si>
    <t>単位</t>
    <rPh sb="0" eb="2">
      <t>タンイ</t>
    </rPh>
    <phoneticPr fontId="6"/>
  </si>
  <si>
    <t>数量</t>
    <rPh sb="0" eb="2">
      <t>スウリョウ</t>
    </rPh>
    <phoneticPr fontId="6"/>
  </si>
  <si>
    <t>購入単価</t>
    <rPh sb="0" eb="2">
      <t>コウニュウ</t>
    </rPh>
    <rPh sb="2" eb="4">
      <t>タンカ</t>
    </rPh>
    <phoneticPr fontId="6"/>
  </si>
  <si>
    <t>購入金額</t>
    <rPh sb="0" eb="2">
      <t>コウニュウ</t>
    </rPh>
    <rPh sb="2" eb="4">
      <t>キンガク</t>
    </rPh>
    <phoneticPr fontId="6"/>
  </si>
  <si>
    <t>購入先</t>
    <rPh sb="0" eb="3">
      <t>コウニュウサキ</t>
    </rPh>
    <phoneticPr fontId="6"/>
  </si>
  <si>
    <t>購入年月</t>
    <rPh sb="0" eb="2">
      <t>コウニュウ</t>
    </rPh>
    <rPh sb="2" eb="3">
      <t>ネン</t>
    </rPh>
    <rPh sb="3" eb="4">
      <t>ツキ</t>
    </rPh>
    <phoneticPr fontId="6"/>
  </si>
  <si>
    <t>備考</t>
    <rPh sb="0" eb="2">
      <t>ビコウ</t>
    </rPh>
    <phoneticPr fontId="6"/>
  </si>
  <si>
    <t>（注）</t>
    <rPh sb="1" eb="2">
      <t>チュウ</t>
    </rPh>
    <phoneticPr fontId="6"/>
  </si>
  <si>
    <t>１．購入単価、購入数量等については、その内容を証明する資料（納品書等）を添付の上、併せて監督員に提出すること。燃料油で証明できないものは、概算数量を記載するとともに概算数量計算書を提出すること。</t>
    <rPh sb="2" eb="4">
      <t>コウニュウ</t>
    </rPh>
    <rPh sb="4" eb="6">
      <t>タンカ</t>
    </rPh>
    <rPh sb="7" eb="9">
      <t>コウニュウ</t>
    </rPh>
    <rPh sb="9" eb="11">
      <t>スウリョウ</t>
    </rPh>
    <rPh sb="11" eb="12">
      <t>トウ</t>
    </rPh>
    <rPh sb="20" eb="22">
      <t>ナイヨウ</t>
    </rPh>
    <rPh sb="23" eb="25">
      <t>ショウメイ</t>
    </rPh>
    <rPh sb="27" eb="29">
      <t>シリョウ</t>
    </rPh>
    <rPh sb="30" eb="33">
      <t>ノウヒンショ</t>
    </rPh>
    <rPh sb="33" eb="34">
      <t>トウ</t>
    </rPh>
    <rPh sb="36" eb="38">
      <t>テンプ</t>
    </rPh>
    <rPh sb="39" eb="40">
      <t>ウエ</t>
    </rPh>
    <rPh sb="41" eb="42">
      <t>アワ</t>
    </rPh>
    <rPh sb="44" eb="46">
      <t>カントク</t>
    </rPh>
    <rPh sb="46" eb="47">
      <t>イン</t>
    </rPh>
    <rPh sb="48" eb="50">
      <t>テイシュツ</t>
    </rPh>
    <rPh sb="55" eb="57">
      <t>ネンリョウ</t>
    </rPh>
    <rPh sb="57" eb="58">
      <t>ユ</t>
    </rPh>
    <rPh sb="59" eb="61">
      <t>ショウメイ</t>
    </rPh>
    <rPh sb="69" eb="71">
      <t>ガイサン</t>
    </rPh>
    <rPh sb="71" eb="73">
      <t>スウリョウ</t>
    </rPh>
    <rPh sb="74" eb="76">
      <t>キサイ</t>
    </rPh>
    <rPh sb="82" eb="84">
      <t>ガイサン</t>
    </rPh>
    <rPh sb="84" eb="86">
      <t>スウリョウ</t>
    </rPh>
    <rPh sb="86" eb="89">
      <t>ケイサンショ</t>
    </rPh>
    <rPh sb="90" eb="92">
      <t>テイシュツ</t>
    </rPh>
    <phoneticPr fontId="6"/>
  </si>
  <si>
    <t>２．一覧表は、品目毎及び購入年月毎にとりまとめること。欄が足りない場合は複数枚となってもよい。</t>
    <rPh sb="2" eb="4">
      <t>イチラン</t>
    </rPh>
    <rPh sb="4" eb="5">
      <t>ヒョウ</t>
    </rPh>
    <rPh sb="7" eb="9">
      <t>ヒンモク</t>
    </rPh>
    <rPh sb="9" eb="10">
      <t>ゴト</t>
    </rPh>
    <rPh sb="10" eb="11">
      <t>オヨ</t>
    </rPh>
    <rPh sb="12" eb="14">
      <t>コウニュウ</t>
    </rPh>
    <rPh sb="14" eb="15">
      <t>ネン</t>
    </rPh>
    <rPh sb="15" eb="16">
      <t>ツキ</t>
    </rPh>
    <rPh sb="16" eb="17">
      <t>ゴト</t>
    </rPh>
    <rPh sb="27" eb="28">
      <t>ラン</t>
    </rPh>
    <rPh sb="29" eb="30">
      <t>タ</t>
    </rPh>
    <rPh sb="33" eb="35">
      <t>バアイ</t>
    </rPh>
    <rPh sb="36" eb="38">
      <t>フクスウ</t>
    </rPh>
    <rPh sb="38" eb="39">
      <t>マイ</t>
    </rPh>
    <phoneticPr fontId="6"/>
  </si>
  <si>
    <t>３．注１の証明資料に不備があり、対象数量の確認ができない場合は、請負代金額の変更（単品スライド条項の適用）はできない。</t>
    <rPh sb="2" eb="3">
      <t>チュウ</t>
    </rPh>
    <rPh sb="5" eb="7">
      <t>ショウメイ</t>
    </rPh>
    <rPh sb="7" eb="9">
      <t>シリョウ</t>
    </rPh>
    <rPh sb="10" eb="12">
      <t>フビ</t>
    </rPh>
    <rPh sb="16" eb="18">
      <t>タイショウ</t>
    </rPh>
    <rPh sb="18" eb="20">
      <t>スウリョウ</t>
    </rPh>
    <rPh sb="21" eb="23">
      <t>カクニン</t>
    </rPh>
    <rPh sb="28" eb="30">
      <t>バアイ</t>
    </rPh>
    <rPh sb="32" eb="34">
      <t>ウケオイ</t>
    </rPh>
    <rPh sb="34" eb="36">
      <t>ダイキン</t>
    </rPh>
    <rPh sb="36" eb="37">
      <t>ガク</t>
    </rPh>
    <rPh sb="38" eb="40">
      <t>ヘンコウ</t>
    </rPh>
    <rPh sb="41" eb="43">
      <t>タンピン</t>
    </rPh>
    <rPh sb="47" eb="49">
      <t>ジョウコウ</t>
    </rPh>
    <rPh sb="50" eb="52">
      <t>テキヨウ</t>
    </rPh>
    <phoneticPr fontId="6"/>
  </si>
  <si>
    <t>令和　　年　　月　　日</t>
    <rPh sb="0" eb="2">
      <t>レイワ</t>
    </rPh>
    <rPh sb="4" eb="5">
      <t>ネン</t>
    </rPh>
    <rPh sb="7" eb="8">
      <t>ツキ</t>
    </rPh>
    <rPh sb="10" eb="11">
      <t>ニチ</t>
    </rPh>
    <phoneticPr fontId="6"/>
  </si>
  <si>
    <t>○○○○株式会社</t>
    <rPh sb="4" eb="6">
      <t>カブシキ</t>
    </rPh>
    <rPh sb="6" eb="8">
      <t>カイシャ</t>
    </rPh>
    <phoneticPr fontId="6"/>
  </si>
  <si>
    <t>代表取締役　　　○○○○</t>
    <rPh sb="0" eb="2">
      <t>ダイヒョウ</t>
    </rPh>
    <rPh sb="2" eb="5">
      <t>トリシマリヤク</t>
    </rPh>
    <phoneticPr fontId="6"/>
  </si>
  <si>
    <t>○○工事</t>
    <rPh sb="2" eb="4">
      <t>コウジ</t>
    </rPh>
    <phoneticPr fontId="6"/>
  </si>
  <si>
    <t>記載例</t>
    <rPh sb="0" eb="3">
      <t>キサイレイ</t>
    </rPh>
    <phoneticPr fontId="6"/>
  </si>
  <si>
    <t>○鋼</t>
    <rPh sb="1" eb="2">
      <t>コウ</t>
    </rPh>
    <phoneticPr fontId="6"/>
  </si>
  <si>
    <t>○</t>
    <phoneticPr fontId="6"/>
  </si>
  <si>
    <t>ｔ</t>
    <phoneticPr fontId="6"/>
  </si>
  <si>
    <t>○．○</t>
    <phoneticPr fontId="6"/>
  </si>
  <si>
    <t>○，○○○</t>
    <phoneticPr fontId="6"/>
  </si>
  <si>
    <t>○○，○○○</t>
    <phoneticPr fontId="6"/>
  </si>
  <si>
    <t>○○商社</t>
    <rPh sb="2" eb="4">
      <t>ショウシャ</t>
    </rPh>
    <phoneticPr fontId="6"/>
  </si>
  <si>
    <t>H○年○月</t>
    <rPh sb="2" eb="3">
      <t>ネン</t>
    </rPh>
    <rPh sb="4" eb="5">
      <t>ツキ</t>
    </rPh>
    <phoneticPr fontId="6"/>
  </si>
  <si>
    <t>○○．○</t>
    <phoneticPr fontId="6"/>
  </si>
  <si>
    <t>○○○，○○○</t>
    <phoneticPr fontId="6"/>
  </si>
  <si>
    <t>○鋼計</t>
    <rPh sb="1" eb="2">
      <t>コウ</t>
    </rPh>
    <rPh sb="2" eb="3">
      <t>ケイ</t>
    </rPh>
    <phoneticPr fontId="6"/>
  </si>
  <si>
    <t>鋼材類合計</t>
    <rPh sb="0" eb="2">
      <t>コウザイ</t>
    </rPh>
    <rPh sb="2" eb="3">
      <t>タグイ</t>
    </rPh>
    <rPh sb="3" eb="5">
      <t>ゴウケイ</t>
    </rPh>
    <phoneticPr fontId="6"/>
  </si>
  <si>
    <t>□油</t>
    <rPh sb="1" eb="2">
      <t>ユ</t>
    </rPh>
    <phoneticPr fontId="6"/>
  </si>
  <si>
    <t>Ｌ</t>
    <phoneticPr fontId="6"/>
  </si>
  <si>
    <t>○○石油</t>
    <rPh sb="2" eb="4">
      <t>セキユ</t>
    </rPh>
    <phoneticPr fontId="6"/>
  </si>
  <si>
    <t>－</t>
    <phoneticPr fontId="6"/>
  </si>
  <si>
    <t>証明なし</t>
    <rPh sb="0" eb="2">
      <t>ショウメイ</t>
    </rPh>
    <phoneticPr fontId="6"/>
  </si>
  <si>
    <t>□油計</t>
    <rPh sb="1" eb="2">
      <t>ユ</t>
    </rPh>
    <rPh sb="2" eb="3">
      <t>ケイ</t>
    </rPh>
    <phoneticPr fontId="6"/>
  </si>
  <si>
    <t>　〃（証明なし）</t>
    <rPh sb="3" eb="5">
      <t>ショウメイ</t>
    </rPh>
    <phoneticPr fontId="6"/>
  </si>
  <si>
    <t>△油</t>
    <rPh sb="1" eb="2">
      <t>ユ</t>
    </rPh>
    <phoneticPr fontId="6"/>
  </si>
  <si>
    <t>○○○</t>
    <phoneticPr fontId="6"/>
  </si>
  <si>
    <t>△油計</t>
    <rPh sb="1" eb="2">
      <t>ユ</t>
    </rPh>
    <rPh sb="2" eb="3">
      <t>ケイ</t>
    </rPh>
    <phoneticPr fontId="6"/>
  </si>
  <si>
    <t>燃料油合計</t>
    <rPh sb="0" eb="2">
      <t>ネンリョウ</t>
    </rPh>
    <rPh sb="2" eb="3">
      <t>アブラ</t>
    </rPh>
    <rPh sb="3" eb="5">
      <t>ゴウケイ</t>
    </rPh>
    <phoneticPr fontId="6"/>
  </si>
  <si>
    <t>（別紙－②－１）</t>
    <rPh sb="1" eb="3">
      <t>ベッシ</t>
    </rPh>
    <phoneticPr fontId="6"/>
  </si>
  <si>
    <t>概算数量計算書（V2：設計数量内で証明書類がない燃料油)</t>
    <rPh sb="0" eb="2">
      <t>ガイサン</t>
    </rPh>
    <rPh sb="2" eb="4">
      <t>スウリョウ</t>
    </rPh>
    <rPh sb="4" eb="7">
      <t>ケイサンショ</t>
    </rPh>
    <rPh sb="11" eb="13">
      <t>セッケイ</t>
    </rPh>
    <rPh sb="13" eb="15">
      <t>スウリョウ</t>
    </rPh>
    <rPh sb="15" eb="16">
      <t>ナイ</t>
    </rPh>
    <rPh sb="17" eb="19">
      <t>ショウメイ</t>
    </rPh>
    <rPh sb="19" eb="21">
      <t>ショルイ</t>
    </rPh>
    <rPh sb="24" eb="26">
      <t>ネンリョウ</t>
    </rPh>
    <rPh sb="26" eb="27">
      <t>ユ</t>
    </rPh>
    <phoneticPr fontId="6"/>
  </si>
  <si>
    <t>作業数量</t>
    <rPh sb="0" eb="2">
      <t>サギョウ</t>
    </rPh>
    <rPh sb="2" eb="4">
      <t>スウリョウ</t>
    </rPh>
    <phoneticPr fontId="6"/>
  </si>
  <si>
    <t>使用機械</t>
    <rPh sb="0" eb="2">
      <t>シヨウ</t>
    </rPh>
    <rPh sb="2" eb="4">
      <t>キカイ</t>
    </rPh>
    <phoneticPr fontId="6"/>
  </si>
  <si>
    <t>使用燃料油</t>
    <rPh sb="0" eb="2">
      <t>シヨウ</t>
    </rPh>
    <rPh sb="2" eb="4">
      <t>ネンリョウ</t>
    </rPh>
    <rPh sb="4" eb="5">
      <t>ユ</t>
    </rPh>
    <phoneticPr fontId="6"/>
  </si>
  <si>
    <t>工種</t>
    <rPh sb="0" eb="1">
      <t>コウ</t>
    </rPh>
    <rPh sb="1" eb="2">
      <t>シュ</t>
    </rPh>
    <phoneticPr fontId="6"/>
  </si>
  <si>
    <t>機械名</t>
    <rPh sb="0" eb="2">
      <t>キカイ</t>
    </rPh>
    <rPh sb="2" eb="3">
      <t>メイ</t>
    </rPh>
    <phoneticPr fontId="6"/>
  </si>
  <si>
    <t>作業単位
当り数量</t>
    <rPh sb="0" eb="2">
      <t>サギョウ</t>
    </rPh>
    <rPh sb="2" eb="4">
      <t>タンイ</t>
    </rPh>
    <rPh sb="5" eb="6">
      <t>アタ</t>
    </rPh>
    <rPh sb="7" eb="9">
      <t>スウリョウ</t>
    </rPh>
    <phoneticPr fontId="6"/>
  </si>
  <si>
    <t>数量計</t>
    <rPh sb="0" eb="2">
      <t>スウリョウ</t>
    </rPh>
    <rPh sb="2" eb="3">
      <t>ケイ</t>
    </rPh>
    <phoneticPr fontId="6"/>
  </si>
  <si>
    <t>○○工</t>
    <rPh sb="2" eb="3">
      <t>コウ</t>
    </rPh>
    <phoneticPr fontId="6"/>
  </si>
  <si>
    <t>m3</t>
    <phoneticPr fontId="6"/>
  </si>
  <si>
    <t>○○</t>
    <phoneticPr fontId="6"/>
  </si>
  <si>
    <t>□油</t>
    <rPh sb="1" eb="2">
      <t>アブラ</t>
    </rPh>
    <phoneticPr fontId="6"/>
  </si>
  <si>
    <t>L</t>
    <phoneticPr fontId="6"/>
  </si>
  <si>
    <t>　□油計</t>
    <rPh sb="2" eb="3">
      <t>ユ</t>
    </rPh>
    <rPh sb="3" eb="4">
      <t>ケイ</t>
    </rPh>
    <phoneticPr fontId="6"/>
  </si>
  <si>
    <t>㎡</t>
    <phoneticPr fontId="6"/>
  </si>
  <si>
    <t>△油</t>
    <rPh sb="1" eb="2">
      <t>アブラ</t>
    </rPh>
    <phoneticPr fontId="6"/>
  </si>
  <si>
    <t>　△油計</t>
    <rPh sb="2" eb="3">
      <t>ユ</t>
    </rPh>
    <rPh sb="3" eb="4">
      <t>ケイ</t>
    </rPh>
    <phoneticPr fontId="6"/>
  </si>
  <si>
    <t>　□油合計</t>
    <rPh sb="2" eb="3">
      <t>ユ</t>
    </rPh>
    <rPh sb="3" eb="5">
      <t>ゴウケイ</t>
    </rPh>
    <phoneticPr fontId="6"/>
  </si>
  <si>
    <t>　△油合計</t>
    <rPh sb="2" eb="3">
      <t>ユ</t>
    </rPh>
    <rPh sb="3" eb="5">
      <t>ゴウケイ</t>
    </rPh>
    <phoneticPr fontId="6"/>
  </si>
  <si>
    <t>（別紙－②－２）</t>
    <rPh sb="1" eb="3">
      <t>ベッシ</t>
    </rPh>
    <phoneticPr fontId="6"/>
  </si>
  <si>
    <t>資機材運搬に要した燃料費（V3：設計数量外で資機材運搬にかかる燃料油（証明あり）)</t>
    <rPh sb="0" eb="3">
      <t>シキザイ</t>
    </rPh>
    <rPh sb="3" eb="5">
      <t>ウンパン</t>
    </rPh>
    <rPh sb="6" eb="7">
      <t>ヨウ</t>
    </rPh>
    <rPh sb="9" eb="12">
      <t>ネンリョウヒ</t>
    </rPh>
    <rPh sb="16" eb="18">
      <t>セッケイ</t>
    </rPh>
    <rPh sb="18" eb="20">
      <t>スウリョウ</t>
    </rPh>
    <rPh sb="20" eb="21">
      <t>ガイ</t>
    </rPh>
    <rPh sb="22" eb="25">
      <t>シキザイ</t>
    </rPh>
    <rPh sb="25" eb="27">
      <t>ウンパン</t>
    </rPh>
    <rPh sb="31" eb="33">
      <t>ネンリョウ</t>
    </rPh>
    <rPh sb="33" eb="34">
      <t>ユ</t>
    </rPh>
    <rPh sb="35" eb="37">
      <t>ショウメイ</t>
    </rPh>
    <phoneticPr fontId="6"/>
  </si>
  <si>
    <t>品目・機材</t>
    <rPh sb="0" eb="1">
      <t>シナ</t>
    </rPh>
    <rPh sb="1" eb="2">
      <t>メ</t>
    </rPh>
    <rPh sb="3" eb="4">
      <t>キ</t>
    </rPh>
    <rPh sb="4" eb="5">
      <t>ザイ</t>
    </rPh>
    <phoneticPr fontId="6"/>
  </si>
  <si>
    <t>実運搬金額
運搬距離</t>
    <rPh sb="0" eb="1">
      <t>ジツ</t>
    </rPh>
    <rPh sb="1" eb="3">
      <t>ウンパン</t>
    </rPh>
    <rPh sb="3" eb="5">
      <t>キンガク</t>
    </rPh>
    <rPh sb="6" eb="8">
      <t>ウンパン</t>
    </rPh>
    <rPh sb="8" eb="10">
      <t>キョリ</t>
    </rPh>
    <phoneticPr fontId="6"/>
  </si>
  <si>
    <t>出荷元
所在地</t>
    <rPh sb="0" eb="2">
      <t>シュッカ</t>
    </rPh>
    <rPh sb="2" eb="3">
      <t>モト</t>
    </rPh>
    <rPh sb="4" eb="7">
      <t>ショザイチ</t>
    </rPh>
    <phoneticPr fontId="6"/>
  </si>
  <si>
    <t>運搬に要した燃料代</t>
    <rPh sb="0" eb="2">
      <t>ウンパン</t>
    </rPh>
    <rPh sb="3" eb="4">
      <t>ヨウ</t>
    </rPh>
    <rPh sb="6" eb="9">
      <t>ネンリョウダイ</t>
    </rPh>
    <phoneticPr fontId="6"/>
  </si>
  <si>
    <t>購入先</t>
    <rPh sb="0" eb="2">
      <t>コウニュウ</t>
    </rPh>
    <rPh sb="2" eb="3">
      <t>サキ</t>
    </rPh>
    <phoneticPr fontId="6"/>
  </si>
  <si>
    <t>購入年月</t>
    <rPh sb="0" eb="2">
      <t>コウニュウ</t>
    </rPh>
    <rPh sb="2" eb="4">
      <t>ネンゲツ</t>
    </rPh>
    <phoneticPr fontId="6"/>
  </si>
  <si>
    <t>購入者</t>
    <rPh sb="0" eb="3">
      <t>コウニュウシャ</t>
    </rPh>
    <phoneticPr fontId="6"/>
  </si>
  <si>
    <t>記載例（一般資機材）</t>
    <rPh sb="0" eb="2">
      <t>キサイ</t>
    </rPh>
    <rPh sb="2" eb="3">
      <t>レイ</t>
    </rPh>
    <rPh sb="4" eb="6">
      <t>イッパン</t>
    </rPh>
    <rPh sb="6" eb="9">
      <t>シキザイ</t>
    </rPh>
    <phoneticPr fontId="6"/>
  </si>
  <si>
    <t>再生骨材</t>
    <rPh sb="0" eb="2">
      <t>サイセイ</t>
    </rPh>
    <rPh sb="2" eb="4">
      <t>コツザイ</t>
    </rPh>
    <phoneticPr fontId="6"/>
  </si>
  <si>
    <t>40mm</t>
    <phoneticPr fontId="6"/>
  </si>
  <si>
    <t>-</t>
    <phoneticPr fontId="6"/>
  </si>
  <si>
    <t>○○会社</t>
    <rPh sb="2" eb="4">
      <t>カイシャ</t>
    </rPh>
    <phoneticPr fontId="6"/>
  </si>
  <si>
    <t>軽油</t>
    <rPh sb="0" eb="2">
      <t>ケイユ</t>
    </rPh>
    <phoneticPr fontId="6"/>
  </si>
  <si>
    <t>１・２号</t>
    <rPh sb="3" eb="4">
      <t>ゴウ</t>
    </rPh>
    <phoneticPr fontId="6"/>
  </si>
  <si>
    <t>H○年○月</t>
    <rPh sb="2" eb="3">
      <t>ネン</t>
    </rPh>
    <rPh sb="4" eb="5">
      <t>ガツ</t>
    </rPh>
    <phoneticPr fontId="6"/>
  </si>
  <si>
    <t>○○区○○</t>
    <rPh sb="2" eb="3">
      <t>ク</t>
    </rPh>
    <phoneticPr fontId="6"/>
  </si>
  <si>
    <t>　軽油計</t>
    <rPh sb="1" eb="3">
      <t>ケイユ</t>
    </rPh>
    <rPh sb="3" eb="4">
      <t>ケイ</t>
    </rPh>
    <phoneticPr fontId="6"/>
  </si>
  <si>
    <t>バックホウ</t>
    <phoneticPr fontId="6"/>
  </si>
  <si>
    <t>0.8m3</t>
    <phoneticPr fontId="6"/>
  </si>
  <si>
    <t>台</t>
    <rPh sb="0" eb="1">
      <t>ダイ</t>
    </rPh>
    <phoneticPr fontId="6"/>
  </si>
  <si>
    <t>○○リース</t>
    <phoneticPr fontId="6"/>
  </si>
  <si>
    <t>記載例（重建設機械、仮設材等；実運搬金額確認を要する）</t>
    <rPh sb="0" eb="2">
      <t>キサイ</t>
    </rPh>
    <rPh sb="2" eb="3">
      <t>レイ</t>
    </rPh>
    <rPh sb="4" eb="5">
      <t>ジュウ</t>
    </rPh>
    <rPh sb="5" eb="7">
      <t>ケンセツ</t>
    </rPh>
    <rPh sb="7" eb="9">
      <t>キカイ</t>
    </rPh>
    <rPh sb="10" eb="12">
      <t>カセツ</t>
    </rPh>
    <rPh sb="12" eb="13">
      <t>ザイ</t>
    </rPh>
    <rPh sb="13" eb="14">
      <t>トウ</t>
    </rPh>
    <rPh sb="15" eb="16">
      <t>ジツ</t>
    </rPh>
    <rPh sb="16" eb="18">
      <t>ウンパン</t>
    </rPh>
    <rPh sb="18" eb="20">
      <t>キンガク</t>
    </rPh>
    <rPh sb="20" eb="22">
      <t>カクニン</t>
    </rPh>
    <rPh sb="23" eb="24">
      <t>ヨウ</t>
    </rPh>
    <phoneticPr fontId="6"/>
  </si>
  <si>
    <t>路面切削機</t>
    <rPh sb="0" eb="2">
      <t>ロメン</t>
    </rPh>
    <rPh sb="2" eb="4">
      <t>セッサク</t>
    </rPh>
    <rPh sb="4" eb="5">
      <t>キ</t>
    </rPh>
    <phoneticPr fontId="6"/>
  </si>
  <si>
    <t>（30t積トレーラ）</t>
    <rPh sb="4" eb="5">
      <t>ツ</t>
    </rPh>
    <phoneticPr fontId="6"/>
  </si>
  <si>
    <t>15km</t>
    <phoneticPr fontId="6"/>
  </si>
  <si>
    <t>H形鋼</t>
    <rPh sb="1" eb="2">
      <t>カタ</t>
    </rPh>
    <rPh sb="2" eb="3">
      <t>コウ</t>
    </rPh>
    <phoneticPr fontId="6"/>
  </si>
  <si>
    <t>50km</t>
    <phoneticPr fontId="6"/>
  </si>
  <si>
    <t>（別紙－③）</t>
    <rPh sb="1" eb="3">
      <t>ベッシ</t>
    </rPh>
    <phoneticPr fontId="15"/>
  </si>
  <si>
    <t>課 長</t>
    <rPh sb="0" eb="1">
      <t>カ</t>
    </rPh>
    <rPh sb="2" eb="3">
      <t>チョウ</t>
    </rPh>
    <phoneticPr fontId="15"/>
  </si>
  <si>
    <t>係 長</t>
    <rPh sb="0" eb="1">
      <t>カカリ</t>
    </rPh>
    <rPh sb="2" eb="3">
      <t>チョウ</t>
    </rPh>
    <phoneticPr fontId="15"/>
  </si>
  <si>
    <t>精 査</t>
    <rPh sb="0" eb="1">
      <t>セイ</t>
    </rPh>
    <rPh sb="2" eb="3">
      <t>サ</t>
    </rPh>
    <phoneticPr fontId="15"/>
  </si>
  <si>
    <t>係 員</t>
    <rPh sb="0" eb="1">
      <t>カカリ</t>
    </rPh>
    <rPh sb="2" eb="3">
      <t>イン</t>
    </rPh>
    <phoneticPr fontId="15"/>
  </si>
  <si>
    <t>スライド額算定書</t>
    <rPh sb="4" eb="5">
      <t>ガク</t>
    </rPh>
    <rPh sb="5" eb="7">
      <t>サンテイ</t>
    </rPh>
    <rPh sb="7" eb="8">
      <t>ショ</t>
    </rPh>
    <phoneticPr fontId="15"/>
  </si>
  <si>
    <t xml:space="preserve"> 工 事 件 名   ：</t>
    <rPh sb="1" eb="2">
      <t>コウ</t>
    </rPh>
    <rPh sb="3" eb="4">
      <t>コト</t>
    </rPh>
    <rPh sb="5" eb="6">
      <t>ケン</t>
    </rPh>
    <rPh sb="7" eb="8">
      <t>メイ</t>
    </rPh>
    <phoneticPr fontId="15"/>
  </si>
  <si>
    <t>工事</t>
    <rPh sb="0" eb="2">
      <t>コウジ</t>
    </rPh>
    <phoneticPr fontId="15"/>
  </si>
  <si>
    <t xml:space="preserve"> 工         期 ：</t>
    <rPh sb="1" eb="2">
      <t>コウ</t>
    </rPh>
    <rPh sb="11" eb="12">
      <t>キ</t>
    </rPh>
    <phoneticPr fontId="15"/>
  </si>
  <si>
    <t>～</t>
    <phoneticPr fontId="15"/>
  </si>
  <si>
    <t>(指 定 工 期) ：</t>
    <rPh sb="1" eb="2">
      <t>ユビ</t>
    </rPh>
    <rPh sb="3" eb="4">
      <t>サダム</t>
    </rPh>
    <rPh sb="5" eb="6">
      <t>コウ</t>
    </rPh>
    <rPh sb="7" eb="8">
      <t>キ</t>
    </rPh>
    <phoneticPr fontId="15"/>
  </si>
  <si>
    <t>適 用 申 請 日：</t>
    <rPh sb="0" eb="1">
      <t>テキ</t>
    </rPh>
    <rPh sb="2" eb="3">
      <t>ヨウ</t>
    </rPh>
    <rPh sb="4" eb="5">
      <t>サル</t>
    </rPh>
    <rPh sb="6" eb="7">
      <t>ショウ</t>
    </rPh>
    <rPh sb="8" eb="9">
      <t>ビ</t>
    </rPh>
    <phoneticPr fontId="15"/>
  </si>
  <si>
    <t>設  計  金  額：</t>
    <rPh sb="0" eb="1">
      <t>セツ</t>
    </rPh>
    <rPh sb="3" eb="4">
      <t>ケイ</t>
    </rPh>
    <rPh sb="6" eb="7">
      <t>カネ</t>
    </rPh>
    <rPh sb="9" eb="10">
      <t>ガク</t>
    </rPh>
    <phoneticPr fontId="15"/>
  </si>
  <si>
    <t>円</t>
    <rPh sb="0" eb="1">
      <t>エン</t>
    </rPh>
    <phoneticPr fontId="15"/>
  </si>
  <si>
    <t>契  約  金  額：</t>
    <rPh sb="0" eb="1">
      <t>チギリ</t>
    </rPh>
    <rPh sb="3" eb="4">
      <t>ヤク</t>
    </rPh>
    <rPh sb="6" eb="7">
      <t>カネ</t>
    </rPh>
    <rPh sb="9" eb="10">
      <t>ガク</t>
    </rPh>
    <phoneticPr fontId="15"/>
  </si>
  <si>
    <t>スライド対象額：</t>
    <rPh sb="4" eb="7">
      <t>タイショウガク</t>
    </rPh>
    <phoneticPr fontId="15"/>
  </si>
  <si>
    <t>【鋼材類】</t>
    <rPh sb="1" eb="3">
      <t>コウザイ</t>
    </rPh>
    <rPh sb="3" eb="4">
      <t>ルイ</t>
    </rPh>
    <phoneticPr fontId="15"/>
  </si>
  <si>
    <t>　変動額</t>
    <rPh sb="1" eb="3">
      <t>ヘンドウ</t>
    </rPh>
    <rPh sb="3" eb="4">
      <t>ガク</t>
    </rPh>
    <phoneticPr fontId="15"/>
  </si>
  <si>
    <t>スライド対象額</t>
    <rPh sb="4" eb="7">
      <t>タイショウガク</t>
    </rPh>
    <phoneticPr fontId="15"/>
  </si>
  <si>
    <t>÷</t>
    <phoneticPr fontId="15"/>
  </si>
  <si>
    <t>＝</t>
    <phoneticPr fontId="15"/>
  </si>
  <si>
    <t>％</t>
    <phoneticPr fontId="15"/>
  </si>
  <si>
    <t>【燃料油】</t>
    <rPh sb="1" eb="3">
      <t>ネンリョウ</t>
    </rPh>
    <rPh sb="3" eb="4">
      <t>ユ</t>
    </rPh>
    <phoneticPr fontId="15"/>
  </si>
  <si>
    <t>契約変更額算定</t>
    <rPh sb="0" eb="2">
      <t>ケイヤク</t>
    </rPh>
    <rPh sb="2" eb="4">
      <t>ヘンコウ</t>
    </rPh>
    <rPh sb="4" eb="5">
      <t>ガク</t>
    </rPh>
    <rPh sb="5" eb="7">
      <t>サンテイ</t>
    </rPh>
    <phoneticPr fontId="15"/>
  </si>
  <si>
    <t>【鋼材類・燃料油】</t>
    <rPh sb="1" eb="3">
      <t>コウザイ</t>
    </rPh>
    <rPh sb="3" eb="4">
      <t>ルイ</t>
    </rPh>
    <rPh sb="5" eb="7">
      <t>ネンリョウ</t>
    </rPh>
    <rPh sb="7" eb="8">
      <t>ユ</t>
    </rPh>
    <phoneticPr fontId="15"/>
  </si>
  <si>
    <t>　変更契約増額</t>
    <rPh sb="1" eb="3">
      <t>ヘンコウ</t>
    </rPh>
    <rPh sb="3" eb="5">
      <t>ケイヤク</t>
    </rPh>
    <rPh sb="5" eb="7">
      <t>ゾウガク</t>
    </rPh>
    <phoneticPr fontId="15"/>
  </si>
  <si>
    <t>－</t>
    <phoneticPr fontId="15"/>
  </si>
  <si>
    <t>×</t>
    <phoneticPr fontId="15"/>
  </si>
  <si>
    <t>○○○○工事</t>
    <rPh sb="4" eb="6">
      <t>コウジ</t>
    </rPh>
    <phoneticPr fontId="15"/>
  </si>
  <si>
    <t>＜計算事例（燃料油）＞</t>
    <rPh sb="1" eb="3">
      <t>ケイサン</t>
    </rPh>
    <rPh sb="3" eb="5">
      <t>ジレイ</t>
    </rPh>
    <rPh sb="6" eb="8">
      <t>ネンリョウ</t>
    </rPh>
    <rPh sb="8" eb="9">
      <t>ユ</t>
    </rPh>
    <phoneticPr fontId="6"/>
  </si>
  <si>
    <t>軽　　油</t>
    <rPh sb="0" eb="1">
      <t>ケイ</t>
    </rPh>
    <rPh sb="3" eb="4">
      <t>アブラ</t>
    </rPh>
    <phoneticPr fontId="6"/>
  </si>
  <si>
    <t>出来高払済</t>
    <rPh sb="0" eb="3">
      <t>デキダカ</t>
    </rPh>
    <rPh sb="3" eb="4">
      <t>バラ</t>
    </rPh>
    <rPh sb="4" eb="5">
      <t>ズ</t>
    </rPh>
    <phoneticPr fontId="6"/>
  </si>
  <si>
    <t>購入数量（V購入)</t>
    <rPh sb="0" eb="2">
      <t>コウニュウ</t>
    </rPh>
    <rPh sb="2" eb="4">
      <t>スウリョウ</t>
    </rPh>
    <rPh sb="6" eb="8">
      <t>コウニュウ</t>
    </rPh>
    <phoneticPr fontId="6"/>
  </si>
  <si>
    <t>設計数量</t>
    <rPh sb="0" eb="2">
      <t>セッケイ</t>
    </rPh>
    <rPh sb="2" eb="4">
      <t>スウリョウ</t>
    </rPh>
    <phoneticPr fontId="6"/>
  </si>
  <si>
    <t>対象数量</t>
    <rPh sb="0" eb="2">
      <t>タイショウ</t>
    </rPh>
    <rPh sb="2" eb="4">
      <t>スウリョウ</t>
    </rPh>
    <phoneticPr fontId="6"/>
  </si>
  <si>
    <t>３－２－２より</t>
    <phoneticPr fontId="6"/>
  </si>
  <si>
    <t>購入数量（証明あり）</t>
    <rPh sb="0" eb="2">
      <t>コウニュウ</t>
    </rPh>
    <rPh sb="2" eb="4">
      <t>スウリョウ</t>
    </rPh>
    <rPh sb="5" eb="7">
      <t>ショウメイ</t>
    </rPh>
    <phoneticPr fontId="6"/>
  </si>
  <si>
    <t>購入数量(V2)</t>
    <rPh sb="0" eb="2">
      <t>コウニュウ</t>
    </rPh>
    <rPh sb="2" eb="4">
      <t>スウリョウ</t>
    </rPh>
    <phoneticPr fontId="6"/>
  </si>
  <si>
    <t>（V設計）</t>
    <rPh sb="2" eb="4">
      <t>セッケイ</t>
    </rPh>
    <phoneticPr fontId="6"/>
  </si>
  <si>
    <t>V設計とV購入</t>
    <rPh sb="1" eb="3">
      <t>セッケイ</t>
    </rPh>
    <rPh sb="5" eb="7">
      <t>コウニュウ</t>
    </rPh>
    <phoneticPr fontId="6"/>
  </si>
  <si>
    <t>H19</t>
    <phoneticPr fontId="6"/>
  </si>
  <si>
    <t>H20</t>
    <phoneticPr fontId="6"/>
  </si>
  <si>
    <t>計</t>
    <rPh sb="0" eb="1">
      <t>ケイ</t>
    </rPh>
    <phoneticPr fontId="6"/>
  </si>
  <si>
    <t>（証明なし）</t>
    <rPh sb="1" eb="3">
      <t>ショウメイ</t>
    </rPh>
    <phoneticPr fontId="6"/>
  </si>
  <si>
    <t>合計</t>
    <rPh sb="0" eb="2">
      <t>ゴウケイ</t>
    </rPh>
    <phoneticPr fontId="6"/>
  </si>
  <si>
    <t>H20.1～11に</t>
    <phoneticPr fontId="6"/>
  </si>
  <si>
    <t>の小さい方</t>
    <rPh sb="1" eb="2">
      <t>チイ</t>
    </rPh>
    <rPh sb="4" eb="5">
      <t>ホウ</t>
    </rPh>
    <phoneticPr fontId="6"/>
  </si>
  <si>
    <t>乙概算数量</t>
    <rPh sb="0" eb="1">
      <t>オツ</t>
    </rPh>
    <rPh sb="1" eb="3">
      <t>ガイサン</t>
    </rPh>
    <rPh sb="3" eb="5">
      <t>スウリョウ</t>
    </rPh>
    <phoneticPr fontId="6"/>
  </si>
  <si>
    <t>相応する分</t>
    <rPh sb="0" eb="2">
      <t>ソウオウ</t>
    </rPh>
    <rPh sb="4" eb="5">
      <t>ブン</t>
    </rPh>
    <phoneticPr fontId="6"/>
  </si>
  <si>
    <t>①　乙　購入数量（V1)
（機労材等で明示）</t>
    <rPh sb="2" eb="3">
      <t>オツ</t>
    </rPh>
    <rPh sb="4" eb="6">
      <t>コウニュウ</t>
    </rPh>
    <rPh sb="6" eb="8">
      <t>スウリョウ</t>
    </rPh>
    <rPh sb="14" eb="15">
      <t>キ</t>
    </rPh>
    <rPh sb="15" eb="16">
      <t>ロウ</t>
    </rPh>
    <rPh sb="16" eb="17">
      <t>ザイ</t>
    </rPh>
    <rPh sb="17" eb="18">
      <t>トウ</t>
    </rPh>
    <rPh sb="19" eb="21">
      <t>メイジ</t>
    </rPh>
    <phoneticPr fontId="6"/>
  </si>
  <si>
    <t>→</t>
    <phoneticPr fontId="6"/>
  </si>
  <si>
    <t>①’　乙　購入数量（V3)
（機労材等の明示なし）</t>
    <rPh sb="3" eb="4">
      <t>オツ</t>
    </rPh>
    <rPh sb="5" eb="7">
      <t>コウニュウ</t>
    </rPh>
    <rPh sb="7" eb="9">
      <t>スウリョウ</t>
    </rPh>
    <rPh sb="15" eb="16">
      <t>キ</t>
    </rPh>
    <rPh sb="16" eb="17">
      <t>ロウ</t>
    </rPh>
    <rPh sb="17" eb="19">
      <t>ザイナド</t>
    </rPh>
    <rPh sb="20" eb="22">
      <t>メイジ</t>
    </rPh>
    <phoneticPr fontId="6"/>
  </si>
  <si>
    <t>②　乙　購入価格
（同月内加重平均；税込み）</t>
    <rPh sb="2" eb="3">
      <t>オツ</t>
    </rPh>
    <rPh sb="4" eb="6">
      <t>コウニュウ</t>
    </rPh>
    <rPh sb="6" eb="8">
      <t>カカク</t>
    </rPh>
    <rPh sb="18" eb="20">
      <t>ゼイコ</t>
    </rPh>
    <phoneticPr fontId="6"/>
  </si>
  <si>
    <t>マニュアルにより算出
（V3設計数量)</t>
    <rPh sb="8" eb="10">
      <t>サンシュツ</t>
    </rPh>
    <rPh sb="14" eb="16">
      <t>セッケイ</t>
    </rPh>
    <rPh sb="16" eb="18">
      <t>スウリョウ</t>
    </rPh>
    <phoneticPr fontId="6"/>
  </si>
  <si>
    <t>③　甲　実勢価格
（翌月物価資料平均；税抜き）</t>
    <rPh sb="2" eb="3">
      <t>コウ</t>
    </rPh>
    <rPh sb="4" eb="6">
      <t>ジッセイ</t>
    </rPh>
    <rPh sb="6" eb="8">
      <t>カカク</t>
    </rPh>
    <rPh sb="10" eb="11">
      <t>ヨク</t>
    </rPh>
    <rPh sb="11" eb="12">
      <t>ツキ</t>
    </rPh>
    <rPh sb="12" eb="14">
      <t>ブッカ</t>
    </rPh>
    <rPh sb="14" eb="16">
      <t>シリョウ</t>
    </rPh>
    <rPh sb="16" eb="18">
      <t>ヘイキン</t>
    </rPh>
    <rPh sb="19" eb="20">
      <t>ゼイ</t>
    </rPh>
    <rPh sb="20" eb="21">
      <t>ヌ</t>
    </rPh>
    <phoneticPr fontId="6"/>
  </si>
  <si>
    <t>乙の購入
金額調整</t>
    <rPh sb="0" eb="1">
      <t>オツ</t>
    </rPh>
    <rPh sb="2" eb="4">
      <t>コウニュウ</t>
    </rPh>
    <rPh sb="5" eb="7">
      <t>キンガク</t>
    </rPh>
    <rPh sb="7" eb="9">
      <t>チョウセイ</t>
    </rPh>
    <phoneticPr fontId="6"/>
  </si>
  <si>
    <t>２－５</t>
    <phoneticPr fontId="6"/>
  </si>
  <si>
    <t>乙　購入金額
①×②</t>
    <rPh sb="0" eb="1">
      <t>オツ</t>
    </rPh>
    <rPh sb="2" eb="4">
      <t>コウニュウ</t>
    </rPh>
    <rPh sb="4" eb="6">
      <t>キンガク</t>
    </rPh>
    <phoneticPr fontId="6"/>
  </si>
  <si>
    <t>乙　購入金額
①’×②</t>
    <rPh sb="0" eb="1">
      <t>オツ</t>
    </rPh>
    <rPh sb="2" eb="4">
      <t>コウニュウ</t>
    </rPh>
    <rPh sb="4" eb="6">
      <t>キンガク</t>
    </rPh>
    <phoneticPr fontId="6"/>
  </si>
  <si>
    <t>甲　実勢金額
（①＋①’）×③</t>
    <rPh sb="0" eb="1">
      <t>コウ</t>
    </rPh>
    <rPh sb="2" eb="4">
      <t>ジッセイ</t>
    </rPh>
    <rPh sb="4" eb="6">
      <t>キンガク</t>
    </rPh>
    <phoneticPr fontId="6"/>
  </si>
  <si>
    <t>　甲　スライド単価：ｐ’＝｛Σ（購入数量×甲　実勢価格）｝÷購入数量＝</t>
    <rPh sb="1" eb="2">
      <t>コウ</t>
    </rPh>
    <rPh sb="7" eb="9">
      <t>タンカ</t>
    </rPh>
    <rPh sb="16" eb="18">
      <t>コウニュウ</t>
    </rPh>
    <rPh sb="18" eb="20">
      <t>スウリョウ</t>
    </rPh>
    <rPh sb="21" eb="22">
      <t>コウ</t>
    </rPh>
    <rPh sb="23" eb="25">
      <t>ジッセイ</t>
    </rPh>
    <rPh sb="25" eb="27">
      <t>カカク</t>
    </rPh>
    <rPh sb="30" eb="32">
      <t>コウニュウ</t>
    </rPh>
    <rPh sb="32" eb="34">
      <t>スウリョウ</t>
    </rPh>
    <phoneticPr fontId="6"/>
  </si>
  <si>
    <t>÷（</t>
    <phoneticPr fontId="6"/>
  </si>
  <si>
    <t>＋</t>
    <phoneticPr fontId="6"/>
  </si>
  <si>
    <t>）＝</t>
    <phoneticPr fontId="6"/>
  </si>
  <si>
    <t>ガソリン</t>
    <phoneticPr fontId="6"/>
  </si>
  <si>
    <t>＜変動額の算出＞</t>
    <rPh sb="1" eb="3">
      <t>ヘンドウ</t>
    </rPh>
    <rPh sb="3" eb="4">
      <t>ガク</t>
    </rPh>
    <rPh sb="5" eb="7">
      <t>サンシュツ</t>
    </rPh>
    <phoneticPr fontId="6"/>
  </si>
  <si>
    <t>＜スライド額の算出＞</t>
    <rPh sb="5" eb="6">
      <t>ガク</t>
    </rPh>
    <rPh sb="7" eb="9">
      <t>サンシュツ</t>
    </rPh>
    <phoneticPr fontId="6"/>
  </si>
  <si>
    <t>落札率</t>
    <rPh sb="0" eb="2">
      <t>ラクサツ</t>
    </rPh>
    <rPh sb="2" eb="3">
      <t>リツ</t>
    </rPh>
    <phoneticPr fontId="6"/>
  </si>
  <si>
    <t>ｋ</t>
    <phoneticPr fontId="6"/>
  </si>
  <si>
    <t>対象請負金額</t>
    <rPh sb="0" eb="2">
      <t>タイショウ</t>
    </rPh>
    <rPh sb="2" eb="4">
      <t>ウケオイ</t>
    </rPh>
    <rPh sb="4" eb="6">
      <t>キンガク</t>
    </rPh>
    <phoneticPr fontId="6"/>
  </si>
  <si>
    <t>Ｐ</t>
    <phoneticPr fontId="6"/>
  </si>
  <si>
    <t>　最終数量確定後の金額（出来高払い相当額は除く）</t>
    <rPh sb="1" eb="3">
      <t>サイシュウ</t>
    </rPh>
    <rPh sb="3" eb="5">
      <t>スウリョウ</t>
    </rPh>
    <rPh sb="5" eb="7">
      <t>カクテイ</t>
    </rPh>
    <rPh sb="7" eb="8">
      <t>ゴ</t>
    </rPh>
    <rPh sb="9" eb="10">
      <t>キン</t>
    </rPh>
    <rPh sb="10" eb="11">
      <t>ガク</t>
    </rPh>
    <rPh sb="12" eb="15">
      <t>デキダカ</t>
    </rPh>
    <rPh sb="15" eb="16">
      <t>バラ</t>
    </rPh>
    <rPh sb="17" eb="20">
      <t>ソウトウガク</t>
    </rPh>
    <rPh sb="21" eb="22">
      <t>ノゾ</t>
    </rPh>
    <phoneticPr fontId="6"/>
  </si>
  <si>
    <t>品　　　目</t>
    <rPh sb="0" eb="1">
      <t>シナ</t>
    </rPh>
    <rPh sb="4" eb="5">
      <t>メ</t>
    </rPh>
    <phoneticPr fontId="6"/>
  </si>
  <si>
    <t>変動額　油</t>
    <rPh sb="0" eb="2">
      <t>ヘンドウ</t>
    </rPh>
    <rPh sb="2" eb="3">
      <t>ガク</t>
    </rPh>
    <rPh sb="4" eb="5">
      <t>アブラ</t>
    </rPh>
    <phoneticPr fontId="6"/>
  </si>
  <si>
    <t>D</t>
    <phoneticPr fontId="6"/>
  </si>
  <si>
    <t>変動額　鋼</t>
    <rPh sb="0" eb="2">
      <t>ヘンドウ</t>
    </rPh>
    <rPh sb="2" eb="3">
      <t>ガク</t>
    </rPh>
    <rPh sb="4" eb="5">
      <t>コウ</t>
    </rPh>
    <phoneticPr fontId="6"/>
  </si>
  <si>
    <t>当初設計単価</t>
    <rPh sb="0" eb="2">
      <t>トウショ</t>
    </rPh>
    <rPh sb="2" eb="4">
      <t>セッケイ</t>
    </rPh>
    <rPh sb="4" eb="6">
      <t>タンカ</t>
    </rPh>
    <phoneticPr fontId="6"/>
  </si>
  <si>
    <t>ｐ</t>
    <phoneticPr fontId="6"/>
  </si>
  <si>
    <t>スライド額</t>
    <rPh sb="4" eb="5">
      <t>ガク</t>
    </rPh>
    <phoneticPr fontId="6"/>
  </si>
  <si>
    <t>Ｓ</t>
    <phoneticPr fontId="6"/>
  </si>
  <si>
    <t>　変動額　油　＋　変動額　鋼　－Ｐ×１．０％　＝</t>
    <rPh sb="1" eb="3">
      <t>ヘンドウ</t>
    </rPh>
    <rPh sb="3" eb="4">
      <t>ガク</t>
    </rPh>
    <rPh sb="5" eb="6">
      <t>アブラ</t>
    </rPh>
    <rPh sb="9" eb="11">
      <t>ヘンドウ</t>
    </rPh>
    <rPh sb="11" eb="12">
      <t>ガク</t>
    </rPh>
    <rPh sb="13" eb="14">
      <t>コウ</t>
    </rPh>
    <phoneticPr fontId="6"/>
  </si>
  <si>
    <t>Ｍ当初・油（甲） Σ（ｐ×Ｄ）×ｋ×1.05</t>
    <rPh sb="1" eb="3">
      <t>トウショ</t>
    </rPh>
    <rPh sb="4" eb="5">
      <t>アブラ</t>
    </rPh>
    <rPh sb="6" eb="7">
      <t>コウ</t>
    </rPh>
    <phoneticPr fontId="6"/>
  </si>
  <si>
    <t>(</t>
    <phoneticPr fontId="6"/>
  </si>
  <si>
    <t>）×</t>
    <phoneticPr fontId="6"/>
  </si>
  <si>
    <t>×1.05＝</t>
    <phoneticPr fontId="6"/>
  </si>
  <si>
    <t>甲　スライド単価</t>
    <rPh sb="0" eb="1">
      <t>コウ</t>
    </rPh>
    <rPh sb="6" eb="8">
      <t>タンカ</t>
    </rPh>
    <phoneticPr fontId="6"/>
  </si>
  <si>
    <t>ｐ’</t>
    <phoneticPr fontId="6"/>
  </si>
  <si>
    <t>　 千円未満切り捨て</t>
    <rPh sb="2" eb="3">
      <t>セン</t>
    </rPh>
    <rPh sb="3" eb="6">
      <t>エンミマン</t>
    </rPh>
    <rPh sb="6" eb="7">
      <t>キ</t>
    </rPh>
    <rPh sb="8" eb="9">
      <t>ス</t>
    </rPh>
    <phoneticPr fontId="6"/>
  </si>
  <si>
    <t>↑千円未満切り捨て</t>
    <rPh sb="1" eb="2">
      <t>セン</t>
    </rPh>
    <rPh sb="2" eb="5">
      <t>エンミマン</t>
    </rPh>
    <rPh sb="5" eb="6">
      <t>キ</t>
    </rPh>
    <rPh sb="7" eb="8">
      <t>ス</t>
    </rPh>
    <phoneticPr fontId="6"/>
  </si>
  <si>
    <t>Ｍ変更・油（甲） Σ（ｐ’×Ｄ）×ｋ×1.05</t>
    <rPh sb="1" eb="3">
      <t>ヘンコウ</t>
    </rPh>
    <rPh sb="4" eb="5">
      <t>アブラ</t>
    </rPh>
    <rPh sb="6" eb="7">
      <t>コウ</t>
    </rPh>
    <phoneticPr fontId="6"/>
  </si>
  <si>
    <t>Ｍ変更・油（乙）：乙の購入金額</t>
    <rPh sb="1" eb="3">
      <t>ヘンコウ</t>
    </rPh>
    <rPh sb="4" eb="5">
      <t>アブラ</t>
    </rPh>
    <rPh sb="6" eb="7">
      <t>オツ</t>
    </rPh>
    <rPh sb="9" eb="10">
      <t>オツ</t>
    </rPh>
    <rPh sb="11" eb="13">
      <t>コウニュウ</t>
    </rPh>
    <rPh sb="13" eb="15">
      <t>キンガク</t>
    </rPh>
    <phoneticPr fontId="6"/>
  </si>
  <si>
    <t>＝</t>
    <phoneticPr fontId="6"/>
  </si>
  <si>
    <t>←千円未満切り捨て</t>
    <rPh sb="1" eb="2">
      <t>セン</t>
    </rPh>
    <rPh sb="2" eb="5">
      <t>エンミマン</t>
    </rPh>
    <rPh sb="5" eb="6">
      <t>キ</t>
    </rPh>
    <rPh sb="7" eb="8">
      <t>ス</t>
    </rPh>
    <phoneticPr fontId="6"/>
  </si>
  <si>
    <t>Ｍ変更・油の採用</t>
    <rPh sb="1" eb="3">
      <t>ヘンコウ</t>
    </rPh>
    <rPh sb="4" eb="5">
      <t>アブラ</t>
    </rPh>
    <rPh sb="6" eb="8">
      <t>サイヨウ</t>
    </rPh>
    <phoneticPr fontId="6"/>
  </si>
  <si>
    <t>　１－５－１より　Ｍ変更・油（甲）、Ｍ変更・油（乙）の安い方を採用</t>
    <rPh sb="10" eb="12">
      <t>ヘンコウ</t>
    </rPh>
    <rPh sb="13" eb="14">
      <t>アブラ</t>
    </rPh>
    <rPh sb="15" eb="16">
      <t>コウ</t>
    </rPh>
    <rPh sb="19" eb="21">
      <t>ヘンコウ</t>
    </rPh>
    <rPh sb="22" eb="23">
      <t>アブラ</t>
    </rPh>
    <rPh sb="24" eb="25">
      <t>オツ</t>
    </rPh>
    <rPh sb="27" eb="28">
      <t>ヤス</t>
    </rPh>
    <rPh sb="29" eb="30">
      <t>ホウ</t>
    </rPh>
    <rPh sb="31" eb="33">
      <t>サイヨウ</t>
    </rPh>
    <phoneticPr fontId="6"/>
  </si>
  <si>
    <t>　Ｍ変更・油－Ｍ当初・油＝</t>
    <rPh sb="2" eb="4">
      <t>ヘンコウ</t>
    </rPh>
    <rPh sb="5" eb="6">
      <t>アブラ</t>
    </rPh>
    <rPh sb="8" eb="10">
      <t>トウショ</t>
    </rPh>
    <rPh sb="11" eb="12">
      <t>アブラ</t>
    </rPh>
    <phoneticPr fontId="6"/>
  </si>
  <si>
    <t>（別紙－①）【記入例】</t>
    <rPh sb="1" eb="3">
      <t>ベッシ</t>
    </rPh>
    <rPh sb="7" eb="10">
      <t>キニュウレイ</t>
    </rPh>
    <phoneticPr fontId="6"/>
  </si>
  <si>
    <t>単品スライド　様式集</t>
    <rPh sb="0" eb="2">
      <t>タンピン</t>
    </rPh>
    <rPh sb="7" eb="10">
      <t>ヨウシキシュウ</t>
    </rPh>
    <phoneticPr fontId="1"/>
  </si>
  <si>
    <t>様式１</t>
    <rPh sb="0" eb="2">
      <t>ヨウシキ</t>
    </rPh>
    <phoneticPr fontId="1"/>
  </si>
  <si>
    <t>様式２</t>
    <rPh sb="0" eb="2">
      <t>ヨウシキ</t>
    </rPh>
    <phoneticPr fontId="1"/>
  </si>
  <si>
    <t>様式３</t>
    <rPh sb="0" eb="2">
      <t>ヨウシキ</t>
    </rPh>
    <phoneticPr fontId="1"/>
  </si>
  <si>
    <t>別紙①</t>
    <rPh sb="0" eb="2">
      <t>ベッシ</t>
    </rPh>
    <phoneticPr fontId="1"/>
  </si>
  <si>
    <t>添付資料</t>
    <rPh sb="0" eb="4">
      <t>テンプシリョウ</t>
    </rPh>
    <phoneticPr fontId="1"/>
  </si>
  <si>
    <t>別紙②－１</t>
    <rPh sb="0" eb="2">
      <t>ベッシ</t>
    </rPh>
    <phoneticPr fontId="1"/>
  </si>
  <si>
    <t>別紙②ー２</t>
    <rPh sb="0" eb="2">
      <t>ベッシ</t>
    </rPh>
    <phoneticPr fontId="1"/>
  </si>
  <si>
    <t>様式４</t>
    <rPh sb="0" eb="2">
      <t>ヨウシキ</t>
    </rPh>
    <phoneticPr fontId="1"/>
  </si>
  <si>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</si>
  <si>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</si>
  <si>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</si>
  <si>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</si>
  <si>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様式９</t>
    <rPh sb="0" eb="2">
      <t>ヨウシキ</t>
    </rPh>
    <phoneticPr fontId="1"/>
  </si>
  <si>
    <t>建設工事請負契約書第25条第５項に基づく請負代金額の変更請求について</t>
  </si>
  <si>
    <t>様式</t>
    <rPh sb="0" eb="2">
      <t>ヨウシキ</t>
    </rPh>
    <phoneticPr fontId="1"/>
  </si>
  <si>
    <t>受注者</t>
    <rPh sb="0" eb="3">
      <t>ジュチュウシャ</t>
    </rPh>
    <phoneticPr fontId="1"/>
  </si>
  <si>
    <t>建設工事請負契約書第２５条第５項のスライド額について（通知）</t>
    <phoneticPr fontId="1"/>
  </si>
  <si>
    <t>発注者</t>
    <rPh sb="0" eb="3">
      <t>ハッチュウシャ</t>
    </rPh>
    <phoneticPr fontId="1"/>
  </si>
  <si>
    <t>建設工事請負契約書第２５条第５項の適用に基づく協議用資料の提出について</t>
    <phoneticPr fontId="1"/>
  </si>
  <si>
    <t>□別紙①
□別紙②ー１
□別紙②ー２
□根拠となる証明書類
□見積書</t>
    <rPh sb="1" eb="3">
      <t>ベッシ</t>
    </rPh>
    <rPh sb="6" eb="8">
      <t>ベッシ</t>
    </rPh>
    <rPh sb="13" eb="15">
      <t>ベッシ</t>
    </rPh>
    <rPh sb="20" eb="22">
      <t>コンキョ</t>
    </rPh>
    <rPh sb="25" eb="29">
      <t>ショウメイショルイ</t>
    </rPh>
    <rPh sb="31" eb="34">
      <t>ミツモリショ</t>
    </rPh>
    <phoneticPr fontId="1"/>
  </si>
  <si>
    <t>請負代金額の変更の対象材料一覧表</t>
    <phoneticPr fontId="1"/>
  </si>
  <si>
    <t>概算数量計算書
（V2：設計数量内で証明書類がない燃料油)</t>
    <phoneticPr fontId="1"/>
  </si>
  <si>
    <t>備考</t>
    <rPh sb="0" eb="2">
      <t>ビコウ</t>
    </rPh>
    <phoneticPr fontId="1"/>
  </si>
  <si>
    <t>資機材運搬に要した燃料費（V3：設計数量外で資機材運搬にかかる燃料油（証明あり）)</t>
    <phoneticPr fontId="1"/>
  </si>
  <si>
    <t>建設工事請負契約書第25条第５項のスライド額について</t>
    <phoneticPr fontId="1"/>
  </si>
  <si>
    <t>発注課</t>
    <rPh sb="0" eb="3">
      <t>ハッチュウカ</t>
    </rPh>
    <phoneticPr fontId="1"/>
  </si>
  <si>
    <t>作成</t>
    <rPh sb="0" eb="2">
      <t>サクセイ</t>
    </rPh>
    <phoneticPr fontId="1"/>
  </si>
  <si>
    <t>相手方</t>
    <rPh sb="0" eb="3">
      <t>アイテガタ</t>
    </rPh>
    <phoneticPr fontId="1"/>
  </si>
  <si>
    <t>-</t>
    <phoneticPr fontId="1"/>
  </si>
  <si>
    <t>契約の一部変更について</t>
  </si>
  <si>
    <t>契約
担当課</t>
    <rPh sb="0" eb="2">
      <t>ケイヤク</t>
    </rPh>
    <rPh sb="3" eb="6">
      <t>タントウカ</t>
    </rPh>
    <phoneticPr fontId="1"/>
  </si>
  <si>
    <t>建設工事請負契約書第25条第５項のスライド額について（通知）</t>
    <phoneticPr fontId="1"/>
  </si>
  <si>
    <t>部分払申請書</t>
    <rPh sb="0" eb="3">
      <t>ブブンバラ</t>
    </rPh>
    <rPh sb="3" eb="6">
      <t>シンセイショ</t>
    </rPh>
    <phoneticPr fontId="1"/>
  </si>
  <si>
    <t>既済部分にかかる建設工事請負契約書第25条第５項の適用可能な工事量の確認について（通知）</t>
    <phoneticPr fontId="1"/>
  </si>
  <si>
    <t>□工事内訳書</t>
    <rPh sb="1" eb="3">
      <t>コウジ</t>
    </rPh>
    <rPh sb="3" eb="6">
      <t>ウチワケショ</t>
    </rPh>
    <phoneticPr fontId="1"/>
  </si>
  <si>
    <t>建設工事請負契約書第25条第５項に基づく請負代金額の変更請求について（通知）</t>
    <phoneticPr fontId="1"/>
  </si>
  <si>
    <t>部分払いがある工事のみ対象</t>
    <rPh sb="0" eb="2">
      <t>ブブン</t>
    </rPh>
    <rPh sb="2" eb="3">
      <t>バラ</t>
    </rPh>
    <rPh sb="7" eb="9">
      <t>コウジ</t>
    </rPh>
    <rPh sb="11" eb="13">
      <t>タイショウ</t>
    </rPh>
    <phoneticPr fontId="1"/>
  </si>
  <si>
    <t>部分払い時
に使用</t>
    <rPh sb="0" eb="3">
      <t>ブブンバラ</t>
    </rPh>
    <rPh sb="4" eb="5">
      <t>ジ</t>
    </rPh>
    <rPh sb="7" eb="9">
      <t>シヨウ</t>
    </rPh>
    <phoneticPr fontId="1"/>
  </si>
  <si>
    <t>チェック</t>
    <phoneticPr fontId="1"/>
  </si>
  <si>
    <t>減額スライド</t>
    <rPh sb="0" eb="2">
      <t>ゲンガク</t>
    </rPh>
    <phoneticPr fontId="1"/>
  </si>
  <si>
    <t xml:space="preserve">
</t>
    <phoneticPr fontId="1"/>
  </si>
  <si>
    <t>別紙③</t>
    <rPh sb="0" eb="2">
      <t>ベッシ</t>
    </rPh>
    <phoneticPr fontId="1"/>
  </si>
  <si>
    <t>スライド額算定書</t>
    <rPh sb="4" eb="5">
      <t>ガク</t>
    </rPh>
    <rPh sb="5" eb="8">
      <t>サンテイショ</t>
    </rPh>
    <phoneticPr fontId="1"/>
  </si>
  <si>
    <t>【○○○】</t>
    <phoneticPr fontId="15"/>
  </si>
  <si>
    <t>発注者</t>
    <rPh sb="0" eb="3">
      <t>ハッチュウシャ</t>
    </rPh>
    <phoneticPr fontId="1"/>
  </si>
  <si>
    <t>別紙③（記入例）</t>
    <rPh sb="0" eb="2">
      <t>ベッシ</t>
    </rPh>
    <rPh sb="4" eb="7">
      <t>キニュウレイ</t>
    </rPh>
    <phoneticPr fontId="1"/>
  </si>
  <si>
    <t>計算事例（燃料油）</t>
    <rPh sb="0" eb="2">
      <t>ケイサン</t>
    </rPh>
    <rPh sb="2" eb="4">
      <t>ジレイ</t>
    </rPh>
    <rPh sb="5" eb="8">
      <t>ネンリョウユ</t>
    </rPh>
    <phoneticPr fontId="1"/>
  </si>
  <si>
    <t>◆記入例等</t>
    <rPh sb="1" eb="4">
      <t>キニュウレイ</t>
    </rPh>
    <rPh sb="4" eb="5">
      <t>ナド</t>
    </rPh>
    <phoneticPr fontId="1"/>
  </si>
  <si>
    <t>２．スライド変更可否</t>
    <rPh sb="6" eb="8">
      <t>ヘンコウ</t>
    </rPh>
    <rPh sb="8" eb="10">
      <t>カヒ</t>
    </rPh>
    <phoneticPr fontId="1"/>
  </si>
  <si>
    <t>スライドの適用が認められない</t>
    <rPh sb="5" eb="7">
      <t>テキヨウ</t>
    </rPh>
    <rPh sb="8" eb="9">
      <t>ミト</t>
    </rPh>
    <phoneticPr fontId="1"/>
  </si>
  <si>
    <t>３．理　　由</t>
    <rPh sb="2" eb="3">
      <t>リ</t>
    </rPh>
    <rPh sb="5" eb="6">
      <t>ヨシ</t>
    </rPh>
    <phoneticPr fontId="1"/>
  </si>
  <si>
    <t>スライド額の請負代金額の１％を超えないため</t>
    <rPh sb="4" eb="5">
      <t>ガク</t>
    </rPh>
    <rPh sb="6" eb="10">
      <t>ウケオイダイキン</t>
    </rPh>
    <rPh sb="10" eb="11">
      <t>ガク</t>
    </rPh>
    <rPh sb="15" eb="16">
      <t>コ</t>
    </rPh>
    <phoneticPr fontId="1"/>
  </si>
  <si>
    <t>協議不成立</t>
    <rPh sb="0" eb="2">
      <t>キョウギ</t>
    </rPh>
    <rPh sb="2" eb="5">
      <t>フセイリツ</t>
    </rPh>
    <phoneticPr fontId="1"/>
  </si>
  <si>
    <t>１％未満</t>
    <rPh sb="2" eb="4">
      <t>ミマン</t>
    </rPh>
    <phoneticPr fontId="1"/>
  </si>
  <si>
    <t>別紙①（記入例）</t>
    <rPh sb="0" eb="2">
      <t>ベッシ</t>
    </rPh>
    <rPh sb="4" eb="7">
      <t>キニュウレイ</t>
    </rPh>
    <phoneticPr fontId="1"/>
  </si>
  <si>
    <t>福岡市水道事業管理者　○○ ○○　様</t>
  </si>
  <si>
    <t>福岡市水道事業管理者　○○ ○○　様</t>
    <rPh sb="0" eb="3">
      <t>フクオカシ</t>
    </rPh>
    <rPh sb="3" eb="5">
      <t>スイドウ</t>
    </rPh>
    <rPh sb="5" eb="7">
      <t>ジギョウ</t>
    </rPh>
    <rPh sb="7" eb="10">
      <t>カンリシャ</t>
    </rPh>
    <rPh sb="17" eb="18">
      <t>サマ</t>
    </rPh>
    <phoneticPr fontId="1"/>
  </si>
  <si>
    <t>○○○○株式会社</t>
    <phoneticPr fontId="1"/>
  </si>
  <si>
    <t>代表取締役　○○ ○○</t>
    <phoneticPr fontId="1"/>
  </si>
  <si>
    <t>代表取締役　○○ ○○　様</t>
    <rPh sb="0" eb="2">
      <t>ダイヒョウ</t>
    </rPh>
    <rPh sb="2" eb="5">
      <t>トリシマリヤク</t>
    </rPh>
    <rPh sb="12" eb="13">
      <t>サマ</t>
    </rPh>
    <phoneticPr fontId="1"/>
  </si>
  <si>
    <t>受注者</t>
    <phoneticPr fontId="1"/>
  </si>
  <si>
    <t>代表取締役　○○ ○○</t>
    <rPh sb="0" eb="5">
      <t>ダイヒョウトリシマリヤク</t>
    </rPh>
    <phoneticPr fontId="1"/>
  </si>
  <si>
    <t>契約課長　○○ ○○　様</t>
    <rPh sb="0" eb="2">
      <t>ケイヤク</t>
    </rPh>
    <rPh sb="2" eb="4">
      <t>カチョウ</t>
    </rPh>
    <rPh sb="11" eb="12">
      <t>サマ</t>
    </rPh>
    <phoneticPr fontId="1"/>
  </si>
  <si>
    <t>水道局○○部○○課</t>
  </si>
  <si>
    <t>福岡市水道事業管理者　○○ ○○</t>
    <phoneticPr fontId="1"/>
  </si>
  <si>
    <t>（水道局○○部○○課）</t>
    <phoneticPr fontId="1"/>
  </si>
  <si>
    <t>（あて先）福岡市水道事業管理者</t>
    <rPh sb="3" eb="4">
      <t>サキ</t>
    </rPh>
    <rPh sb="5" eb="8">
      <t>フクオカシ</t>
    </rPh>
    <rPh sb="8" eb="10">
      <t>スイドウ</t>
    </rPh>
    <rPh sb="10" eb="12">
      <t>ジギョウ</t>
    </rPh>
    <rPh sb="12" eb="15">
      <t>カンリシャ</t>
    </rPh>
    <phoneticPr fontId="1"/>
  </si>
  <si>
    <t>福岡市水道事業管理者　○○ ○○</t>
    <rPh sb="0" eb="2">
      <t>フクオカ</t>
    </rPh>
    <rPh sb="2" eb="3">
      <t>シ</t>
    </rPh>
    <rPh sb="3" eb="5">
      <t>スイドウ</t>
    </rPh>
    <rPh sb="5" eb="7">
      <t>ジギョウ</t>
    </rPh>
    <rPh sb="7" eb="10">
      <t>カンリシャ</t>
    </rPh>
    <phoneticPr fontId="1"/>
  </si>
  <si>
    <t>（水道局○○部○○課）</t>
    <rPh sb="1" eb="3">
      <t>スイドウ</t>
    </rPh>
    <phoneticPr fontId="1"/>
  </si>
  <si>
    <r>
      <t>・請負代金額の変更の対象材料一覧表（</t>
    </r>
    <r>
      <rPr>
        <sz val="12"/>
        <color theme="1"/>
        <rFont val="游ゴシック"/>
        <family val="3"/>
        <charset val="128"/>
        <scheme val="minor"/>
      </rPr>
      <t>別紙①、②－１・２）</t>
    </r>
    <rPh sb="1" eb="3">
      <t>ウケオイ</t>
    </rPh>
    <rPh sb="3" eb="6">
      <t>ダイキンガク</t>
    </rPh>
    <rPh sb="7" eb="9">
      <t>ヘンコウ</t>
    </rPh>
    <rPh sb="10" eb="14">
      <t>タイショウザイリョウ</t>
    </rPh>
    <rPh sb="14" eb="17">
      <t>イチランヒョウ</t>
    </rPh>
    <rPh sb="18" eb="20">
      <t>ベッシ</t>
    </rPh>
    <phoneticPr fontId="1"/>
  </si>
  <si>
    <r>
      <t>２．請負代金額の変更の対象材料一覧表（</t>
    </r>
    <r>
      <rPr>
        <sz val="12"/>
        <color theme="1"/>
        <rFont val="游ゴシック"/>
        <family val="3"/>
        <charset val="128"/>
        <scheme val="minor"/>
      </rPr>
      <t>別紙①、②－１・２）</t>
    </r>
    <rPh sb="2" eb="7">
      <t>ウケオイダイキンガク</t>
    </rPh>
    <rPh sb="8" eb="10">
      <t>ヘンコウ</t>
    </rPh>
    <rPh sb="11" eb="13">
      <t>タイショウ</t>
    </rPh>
    <rPh sb="13" eb="15">
      <t>ザイリョウ</t>
    </rPh>
    <rPh sb="15" eb="18">
      <t>イチランヒョウ</t>
    </rPh>
    <rPh sb="19" eb="21">
      <t>ベッシ</t>
    </rPh>
    <phoneticPr fontId="1"/>
  </si>
  <si>
    <r>
      <t>・請負代金額の変更の対象材料一覧表（</t>
    </r>
    <r>
      <rPr>
        <sz val="12"/>
        <color theme="1"/>
        <rFont val="游ゴシック"/>
        <family val="3"/>
        <charset val="128"/>
        <scheme val="minor"/>
      </rPr>
      <t>別紙①、②－１・２）</t>
    </r>
    <rPh sb="1" eb="6">
      <t>ウケオイダイキンガク</t>
    </rPh>
    <rPh sb="7" eb="9">
      <t>ヘンコウ</t>
    </rPh>
    <rPh sb="10" eb="14">
      <t>タイショウザイリョウ</t>
    </rPh>
    <rPh sb="14" eb="17">
      <t>イチランヒョウ</t>
    </rPh>
    <rPh sb="18" eb="20">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</si>
</sst>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_ "/>
  </numFmts>
  <fonts count="28">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3"/>
      <charset val="128"/>
      <scheme val="minor"/>
    </font>
    <font>
      <b/>
      <sz val="24"/>
      <color theme="1"/>
      <name val="游ゴシック"/>
      <family val="3"/>
      <charset val="128"/>
      <scheme val="minor"/>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9"/>
      <name val="ＭＳ Ｐゴシック"/>
      <family val="3"/>
      <charset val="128"/>
    </font>
    <font>
      <sz val="9"/>
      <name val="ＭＳ 明朝"/>
      <family val="1"/>
      <charset val="128"/>
    </font>
    <font>
      <sz val="12"/>
      <name val="ＭＳ 明朝"/>
      <family val="1"/>
      <charset val="128"/>
    </font>
    <font>
      <sz val="6"/>
      <name val="ＭＳ 明朝"/>
      <family val="1"/>
      <charset val="128"/>
    </font>
    <font>
      <b/>
      <sz val="16"/>
      <name val="ＭＳ ゴシック"/>
      <family val="3"/>
      <charset val="128"/>
    </font>
    <font>
      <sz val="14"/>
      <name val="ＭＳ 明朝"/>
      <family val="1"/>
      <charset val="128"/>
    </font>
    <font>
      <b/>
      <sz val="14"/>
      <name val="ＭＳ 明朝"/>
      <family val="1"/>
      <charset val="128"/>
    </font>
    <font>
      <sz val="11"/>
      <name val="JustUnitMarkG"/>
      <charset val="2"/>
    </font>
    <font>
      <sz val="10"/>
      <name val="ＭＳ Ｐゴシック"/>
      <family val="3"/>
      <charset val="128"/>
    </font>
    <font>
      <sz val="12"/>
      <name val="ＭＳ Ｐゴシック"/>
      <family val="3"/>
      <charset val="128"/>
    </font>
    <font>
      <sz val="14"/>
      <color theme="1"/>
      <name val="游ゴシック"/>
      <family val="2"/>
      <charset val="128"/>
      <scheme val="minor"/>
    </font>
    <font>
      <sz val="9"/>
      <color theme="1"/>
      <name val="游ゴシック"/>
      <family val="2"/>
      <charset val="128"/>
      <scheme val="minor"/>
    </font>
    <font>
      <b/>
      <sz val="14"/>
      <color theme="1"/>
      <name val="游ゴシック"/>
      <family val="3"/>
      <charset val="128"/>
      <scheme val="minor"/>
    </font>
    <font>
      <u/>
      <sz val="11"/>
      <color theme="10"/>
      <name val="游ゴシック"/>
      <family val="2"/>
      <charset val="128"/>
      <scheme val="minor"/>
    </font>
    <font>
      <sz val="11"/>
      <color theme="1"/>
      <name val="ＭＳ Ｐゴシック"/>
      <family val="3"/>
      <charset val="128"/>
    </font>
    <font>
      <sz val="12"/>
      <color theme="1"/>
      <name val="游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7"/>
        <bgColor indexed="64"/>
      </patternFill>
    </fill>
  </fills>
  <borders count="58">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13" fillId="0" borderId="0">
      <alignment vertical="center"/>
    </xf>
    <xf numFmtId="0" fontId="25" fillId="0" borderId="0" applyNumberFormat="0" applyFill="0" applyBorder="0" applyAlignment="0" applyProtection="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Fill="1" applyAlignment="1">
      <alignment vertical="center"/>
    </xf>
    <xf numFmtId="0" fontId="2" fillId="0" borderId="0" xfId="0" applyFont="1" applyAlignment="1">
      <alignment vertical="top"/>
    </xf>
    <xf numFmtId="0" fontId="2" fillId="0" borderId="0" xfId="0" applyFont="1" applyFill="1" applyAlignment="1">
      <alignment horizontal="lef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14" xfId="0" applyFont="1" applyBorder="1">
      <alignment vertical="center"/>
    </xf>
    <xf numFmtId="0" fontId="2" fillId="0" borderId="0" xfId="0" applyFont="1" applyBorder="1">
      <alignment vertical="center"/>
    </xf>
    <xf numFmtId="0" fontId="2" fillId="0" borderId="8" xfId="0" applyFont="1" applyBorder="1">
      <alignment vertical="center"/>
    </xf>
    <xf numFmtId="0" fontId="3" fillId="0" borderId="14" xfId="0" applyFont="1" applyBorder="1" applyAlignment="1">
      <alignment vertical="center"/>
    </xf>
    <xf numFmtId="0" fontId="3" fillId="0" borderId="0" xfId="0" applyFont="1" applyBorder="1" applyAlignment="1">
      <alignment vertical="center"/>
    </xf>
    <xf numFmtId="0" fontId="2" fillId="0" borderId="14"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wrapText="1"/>
    </xf>
    <xf numFmtId="0" fontId="2" fillId="0" borderId="14"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8" xfId="0" applyFont="1" applyBorder="1" applyAlignment="1">
      <alignment vertical="center"/>
    </xf>
    <xf numFmtId="0" fontId="2" fillId="0" borderId="16" xfId="0" applyFont="1" applyBorder="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5" fillId="0" borderId="0" xfId="1">
      <alignment vertical="center"/>
    </xf>
    <xf numFmtId="0" fontId="5" fillId="0" borderId="0" xfId="1" applyAlignment="1">
      <alignment horizontal="center" vertical="center"/>
    </xf>
    <xf numFmtId="0" fontId="5" fillId="0" borderId="0" xfId="1" applyAlignment="1">
      <alignment horizontal="right" vertical="center"/>
    </xf>
    <xf numFmtId="0" fontId="8" fillId="0" borderId="0" xfId="1" applyFont="1" applyAlignment="1">
      <alignment vertical="center"/>
    </xf>
    <xf numFmtId="0" fontId="5" fillId="0" borderId="0" xfId="1" applyAlignment="1">
      <alignment horizontal="center" vertical="center"/>
    </xf>
    <xf numFmtId="0" fontId="5" fillId="0" borderId="21" xfId="1" applyBorder="1" applyAlignment="1">
      <alignment horizontal="center" vertical="center"/>
    </xf>
    <xf numFmtId="0" fontId="9" fillId="0" borderId="22" xfId="1" applyFont="1" applyBorder="1">
      <alignment vertical="center"/>
    </xf>
    <xf numFmtId="0" fontId="9" fillId="0" borderId="23" xfId="1" applyFont="1" applyBorder="1">
      <alignment vertical="center"/>
    </xf>
    <xf numFmtId="0" fontId="9" fillId="0" borderId="24" xfId="1" applyFont="1" applyBorder="1">
      <alignment vertical="center"/>
    </xf>
    <xf numFmtId="0" fontId="9" fillId="0" borderId="0" xfId="1" applyFont="1">
      <alignment vertical="center"/>
    </xf>
    <xf numFmtId="0" fontId="5" fillId="0" borderId="0" xfId="1" applyAlignment="1">
      <alignment horizontal="left" vertical="center"/>
    </xf>
    <xf numFmtId="0" fontId="5" fillId="0" borderId="0" xfId="1" applyAlignment="1">
      <alignment vertical="center"/>
    </xf>
    <xf numFmtId="0" fontId="9" fillId="0" borderId="22" xfId="1" applyFont="1" applyBorder="1" applyAlignment="1">
      <alignment vertical="center" shrinkToFit="1"/>
    </xf>
    <xf numFmtId="0" fontId="9" fillId="0" borderId="22" xfId="1" applyFont="1" applyBorder="1" applyAlignment="1">
      <alignment horizontal="center" vertical="center" shrinkToFit="1"/>
    </xf>
    <xf numFmtId="0" fontId="9" fillId="0" borderId="23" xfId="1" applyFont="1" applyBorder="1" applyAlignment="1">
      <alignment vertical="center" shrinkToFit="1"/>
    </xf>
    <xf numFmtId="0" fontId="9" fillId="0" borderId="23" xfId="1" applyFont="1" applyBorder="1" applyAlignment="1">
      <alignment horizontal="center" vertical="center" shrinkToFit="1"/>
    </xf>
    <xf numFmtId="0" fontId="10" fillId="0" borderId="23" xfId="1" applyFont="1" applyBorder="1" applyAlignment="1">
      <alignment horizontal="right" vertical="center" shrinkToFit="1"/>
    </xf>
    <xf numFmtId="0" fontId="11" fillId="0" borderId="23" xfId="1" applyFont="1" applyBorder="1" applyAlignment="1">
      <alignment horizontal="right" vertical="center" shrinkToFit="1"/>
    </xf>
    <xf numFmtId="0" fontId="10" fillId="0" borderId="23" xfId="1" applyFont="1" applyBorder="1" applyAlignment="1">
      <alignment vertical="center" shrinkToFit="1"/>
    </xf>
    <xf numFmtId="0" fontId="11" fillId="0" borderId="23" xfId="1" applyFont="1" applyBorder="1" applyAlignment="1">
      <alignment vertical="center" shrinkToFit="1"/>
    </xf>
    <xf numFmtId="0" fontId="9" fillId="0" borderId="24" xfId="1" applyFont="1" applyBorder="1" applyAlignment="1">
      <alignment horizontal="center" vertical="center"/>
    </xf>
    <xf numFmtId="0" fontId="9" fillId="0" borderId="0" xfId="1" applyFont="1" applyAlignment="1">
      <alignment horizontal="center" vertical="center"/>
    </xf>
    <xf numFmtId="0" fontId="5" fillId="0" borderId="23" xfId="1" applyBorder="1">
      <alignment vertical="center"/>
    </xf>
    <xf numFmtId="0" fontId="5" fillId="0" borderId="26" xfId="1" applyBorder="1" applyAlignment="1">
      <alignment horizontal="center" vertical="center"/>
    </xf>
    <xf numFmtId="0" fontId="5" fillId="0" borderId="27" xfId="1" applyBorder="1" applyAlignment="1">
      <alignment horizontal="center" vertical="center"/>
    </xf>
    <xf numFmtId="0" fontId="5" fillId="0" borderId="28" xfId="1" applyBorder="1" applyAlignment="1">
      <alignment horizontal="center" vertical="center"/>
    </xf>
    <xf numFmtId="0" fontId="5" fillId="0" borderId="25" xfId="1" applyBorder="1" applyAlignment="1">
      <alignment horizontal="center" vertical="center"/>
    </xf>
    <xf numFmtId="0" fontId="5" fillId="0" borderId="23" xfId="1" applyBorder="1" applyAlignment="1">
      <alignment horizontal="center" vertical="center"/>
    </xf>
    <xf numFmtId="0" fontId="5" fillId="0" borderId="23" xfId="1" applyBorder="1" applyAlignment="1">
      <alignment horizontal="center" vertical="center" wrapText="1"/>
    </xf>
    <xf numFmtId="0" fontId="5" fillId="0" borderId="22" xfId="1" applyBorder="1">
      <alignment vertical="center"/>
    </xf>
    <xf numFmtId="0" fontId="9" fillId="0" borderId="4" xfId="1" applyFont="1" applyBorder="1">
      <alignment vertical="center"/>
    </xf>
    <xf numFmtId="0" fontId="9" fillId="0" borderId="28" xfId="1" applyFont="1" applyBorder="1" applyAlignment="1">
      <alignment horizontal="center" vertical="center"/>
    </xf>
    <xf numFmtId="0" fontId="9" fillId="0" borderId="13" xfId="1" applyFont="1" applyBorder="1">
      <alignment vertical="center"/>
    </xf>
    <xf numFmtId="0" fontId="9" fillId="0" borderId="23" xfId="1" applyFont="1" applyBorder="1" applyAlignment="1">
      <alignment horizontal="center" vertical="center"/>
    </xf>
    <xf numFmtId="0" fontId="9" fillId="0" borderId="23" xfId="1" applyFont="1" applyBorder="1" applyAlignment="1">
      <alignment horizontal="right" vertical="center"/>
    </xf>
    <xf numFmtId="0" fontId="9" fillId="0" borderId="7" xfId="1" applyFont="1" applyBorder="1">
      <alignment vertical="center"/>
    </xf>
    <xf numFmtId="0" fontId="9" fillId="0" borderId="22" xfId="1" applyFont="1" applyBorder="1" applyAlignment="1">
      <alignment horizontal="center" vertical="center"/>
    </xf>
    <xf numFmtId="0" fontId="9" fillId="0" borderId="29" xfId="1" applyFont="1" applyBorder="1">
      <alignment vertical="center"/>
    </xf>
    <xf numFmtId="0" fontId="9" fillId="0" borderId="30" xfId="1" applyFont="1" applyBorder="1">
      <alignment vertical="center"/>
    </xf>
    <xf numFmtId="0" fontId="9" fillId="0" borderId="31" xfId="1" applyFont="1" applyBorder="1" applyAlignment="1">
      <alignment horizontal="center" vertical="center"/>
    </xf>
    <xf numFmtId="0" fontId="9" fillId="0" borderId="31" xfId="1" applyFont="1" applyBorder="1">
      <alignment vertical="center"/>
    </xf>
    <xf numFmtId="0" fontId="9" fillId="0" borderId="22" xfId="1" applyFont="1" applyBorder="1" applyAlignment="1">
      <alignment horizontal="right" vertical="center"/>
    </xf>
    <xf numFmtId="0" fontId="9" fillId="0" borderId="5" xfId="1" applyFont="1" applyBorder="1" applyAlignment="1">
      <alignment horizontal="center" vertical="center"/>
    </xf>
    <xf numFmtId="0" fontId="9" fillId="0" borderId="5" xfId="1" applyFont="1" applyBorder="1">
      <alignment vertical="center"/>
    </xf>
    <xf numFmtId="0" fontId="9" fillId="0" borderId="32" xfId="1" applyFont="1" applyBorder="1">
      <alignment vertical="center"/>
    </xf>
    <xf numFmtId="0" fontId="9" fillId="0" borderId="33" xfId="1" applyFont="1" applyBorder="1" applyAlignment="1">
      <alignment horizontal="center" vertical="center"/>
    </xf>
    <xf numFmtId="0" fontId="9" fillId="0" borderId="33" xfId="1" applyFont="1" applyBorder="1">
      <alignment vertical="center"/>
    </xf>
    <xf numFmtId="0" fontId="9" fillId="0" borderId="21" xfId="1" applyFont="1" applyBorder="1">
      <alignment vertical="center"/>
    </xf>
    <xf numFmtId="0" fontId="9" fillId="0" borderId="21" xfId="1" applyFont="1" applyBorder="1" applyAlignment="1">
      <alignment horizontal="center" vertical="center"/>
    </xf>
    <xf numFmtId="0" fontId="9" fillId="0" borderId="21" xfId="1" applyFont="1" applyBorder="1" applyAlignment="1">
      <alignment horizontal="right" vertical="center"/>
    </xf>
    <xf numFmtId="0" fontId="5" fillId="0" borderId="21" xfId="1" applyBorder="1">
      <alignment vertical="center"/>
    </xf>
    <xf numFmtId="0" fontId="9" fillId="0" borderId="30" xfId="1" applyFont="1" applyFill="1" applyBorder="1">
      <alignment vertical="center"/>
    </xf>
    <xf numFmtId="0" fontId="5" fillId="0" borderId="31" xfId="1" applyBorder="1">
      <alignment vertical="center"/>
    </xf>
    <xf numFmtId="0" fontId="5" fillId="0" borderId="29" xfId="1" applyBorder="1">
      <alignment vertical="center"/>
    </xf>
    <xf numFmtId="0" fontId="9" fillId="0" borderId="25" xfId="1" applyFont="1" applyFill="1" applyBorder="1">
      <alignment vertical="center"/>
    </xf>
    <xf numFmtId="0" fontId="5" fillId="0" borderId="27" xfId="1" applyBorder="1">
      <alignment vertical="center"/>
    </xf>
    <xf numFmtId="0" fontId="5" fillId="0" borderId="26" xfId="1" applyBorder="1">
      <alignment vertical="center"/>
    </xf>
    <xf numFmtId="0" fontId="5" fillId="0" borderId="23" xfId="1" applyBorder="1" applyAlignment="1">
      <alignment horizontal="center" vertical="center"/>
    </xf>
    <xf numFmtId="0" fontId="9" fillId="0" borderId="0" xfId="1" applyFont="1" applyBorder="1">
      <alignment vertical="center"/>
    </xf>
    <xf numFmtId="0" fontId="9" fillId="0" borderId="27" xfId="1" applyFont="1" applyBorder="1">
      <alignment vertical="center"/>
    </xf>
    <xf numFmtId="0" fontId="9" fillId="0" borderId="26" xfId="1" applyFont="1" applyBorder="1">
      <alignment vertical="center"/>
    </xf>
    <xf numFmtId="0" fontId="9" fillId="0" borderId="28" xfId="1" applyFont="1" applyBorder="1" applyAlignment="1">
      <alignment vertical="center" shrinkToFit="1"/>
    </xf>
    <xf numFmtId="0" fontId="9" fillId="0" borderId="28" xfId="1" applyFont="1" applyBorder="1" applyAlignment="1">
      <alignment horizontal="center" vertical="center" shrinkToFit="1"/>
    </xf>
    <xf numFmtId="38" fontId="9" fillId="0" borderId="28" xfId="2" applyFont="1" applyBorder="1" applyAlignment="1">
      <alignment vertical="center" shrinkToFit="1"/>
    </xf>
    <xf numFmtId="38" fontId="9" fillId="0" borderId="23" xfId="2" applyFont="1" applyBorder="1" applyAlignment="1">
      <alignment vertical="center" shrinkToFit="1"/>
    </xf>
    <xf numFmtId="0" fontId="9" fillId="0" borderId="34" xfId="1" applyFont="1" applyBorder="1" applyAlignment="1">
      <alignment vertical="center" shrinkToFit="1"/>
    </xf>
    <xf numFmtId="0" fontId="9" fillId="0" borderId="34" xfId="1" applyFont="1" applyBorder="1" applyAlignment="1">
      <alignment horizontal="center" vertical="center" shrinkToFit="1"/>
    </xf>
    <xf numFmtId="38" fontId="9" fillId="0" borderId="34" xfId="2" applyFont="1" applyBorder="1" applyAlignment="1">
      <alignment vertical="center" shrinkToFit="1"/>
    </xf>
    <xf numFmtId="38" fontId="9" fillId="0" borderId="22" xfId="2" applyFont="1" applyBorder="1" applyAlignment="1">
      <alignment vertical="center" shrinkToFit="1"/>
    </xf>
    <xf numFmtId="0" fontId="9" fillId="0" borderId="25" xfId="1" applyFont="1" applyBorder="1">
      <alignment vertical="center"/>
    </xf>
    <xf numFmtId="38" fontId="9" fillId="0" borderId="23" xfId="1" applyNumberFormat="1" applyFont="1" applyBorder="1">
      <alignment vertical="center"/>
    </xf>
    <xf numFmtId="0" fontId="9" fillId="0" borderId="28" xfId="1" applyFont="1" applyBorder="1">
      <alignment vertical="center"/>
    </xf>
    <xf numFmtId="0" fontId="9" fillId="0" borderId="25" xfId="1" applyFont="1" applyBorder="1" applyAlignment="1">
      <alignment vertical="center" shrinkToFit="1"/>
    </xf>
    <xf numFmtId="0" fontId="9" fillId="0" borderId="15" xfId="1" applyFont="1" applyBorder="1">
      <alignment vertical="center"/>
    </xf>
    <xf numFmtId="0" fontId="9" fillId="0" borderId="15" xfId="1" applyFont="1" applyBorder="1" applyAlignment="1">
      <alignment vertical="center" shrinkToFit="1"/>
    </xf>
    <xf numFmtId="38" fontId="9" fillId="0" borderId="34" xfId="2" applyFont="1" applyFill="1" applyBorder="1" applyAlignment="1">
      <alignment vertical="center" shrinkToFit="1"/>
    </xf>
    <xf numFmtId="38" fontId="9" fillId="0" borderId="28" xfId="2" applyFont="1" applyBorder="1" applyAlignment="1">
      <alignment horizontal="center" vertical="center"/>
    </xf>
    <xf numFmtId="38" fontId="9" fillId="0" borderId="22" xfId="2" applyFont="1" applyBorder="1" applyAlignment="1">
      <alignment horizontal="center" vertical="center" shrinkToFit="1"/>
    </xf>
    <xf numFmtId="0" fontId="14" fillId="0" borderId="0" xfId="3" applyFont="1">
      <alignment vertical="center"/>
    </xf>
    <xf numFmtId="0" fontId="14" fillId="0" borderId="0" xfId="3" applyFont="1" applyAlignment="1">
      <alignment horizontal="center" vertical="center"/>
    </xf>
    <xf numFmtId="0" fontId="13" fillId="0" borderId="0" xfId="3">
      <alignment vertical="center"/>
    </xf>
    <xf numFmtId="0" fontId="16" fillId="0" borderId="0" xfId="3" applyFont="1" applyBorder="1" applyAlignment="1">
      <alignment horizontal="left" vertical="center"/>
    </xf>
    <xf numFmtId="0" fontId="14" fillId="0" borderId="31" xfId="3" applyFont="1" applyBorder="1" applyAlignment="1">
      <alignment vertical="center"/>
    </xf>
    <xf numFmtId="0" fontId="14" fillId="0" borderId="31" xfId="3" applyFont="1" applyBorder="1">
      <alignment vertical="center"/>
    </xf>
    <xf numFmtId="0" fontId="14" fillId="0" borderId="31" xfId="3" applyFont="1" applyBorder="1" applyAlignment="1">
      <alignment horizontal="center" vertical="center"/>
    </xf>
    <xf numFmtId="0" fontId="14" fillId="0" borderId="27" xfId="3" applyFont="1" applyBorder="1" applyAlignment="1">
      <alignment vertical="center"/>
    </xf>
    <xf numFmtId="0" fontId="14" fillId="0" borderId="27" xfId="3" applyFont="1" applyBorder="1" applyAlignment="1">
      <alignment horizontal="center" vertical="center"/>
    </xf>
    <xf numFmtId="0" fontId="14" fillId="0" borderId="18" xfId="3" applyFont="1" applyBorder="1">
      <alignment vertical="center"/>
    </xf>
    <xf numFmtId="0" fontId="14" fillId="0" borderId="19" xfId="3" applyFont="1" applyBorder="1">
      <alignment vertical="center"/>
    </xf>
    <xf numFmtId="0" fontId="14" fillId="0" borderId="19" xfId="3" applyFont="1" applyBorder="1" applyAlignment="1">
      <alignment horizontal="center" vertical="center"/>
    </xf>
    <xf numFmtId="0" fontId="14" fillId="0" borderId="20" xfId="3" applyFont="1" applyBorder="1">
      <alignment vertical="center"/>
    </xf>
    <xf numFmtId="0" fontId="14" fillId="0" borderId="14" xfId="3" applyFont="1" applyBorder="1">
      <alignment vertical="center"/>
    </xf>
    <xf numFmtId="0" fontId="14" fillId="0" borderId="0" xfId="3" applyFont="1" applyBorder="1">
      <alignment vertical="center"/>
    </xf>
    <xf numFmtId="0" fontId="14" fillId="0" borderId="0" xfId="3" applyFont="1" applyBorder="1" applyAlignment="1">
      <alignment horizontal="center" vertical="center"/>
    </xf>
    <xf numFmtId="0" fontId="14" fillId="0" borderId="8" xfId="3" applyFont="1" applyBorder="1">
      <alignment vertical="center"/>
    </xf>
    <xf numFmtId="0" fontId="13" fillId="0" borderId="14" xfId="3" applyBorder="1">
      <alignment vertical="center"/>
    </xf>
    <xf numFmtId="0" fontId="14" fillId="0" borderId="14" xfId="3" applyFont="1" applyBorder="1" applyAlignment="1">
      <alignment vertical="center"/>
    </xf>
    <xf numFmtId="0" fontId="13" fillId="0" borderId="0" xfId="3" applyBorder="1">
      <alignment vertical="center"/>
    </xf>
    <xf numFmtId="3" fontId="14" fillId="0" borderId="14" xfId="3" applyNumberFormat="1" applyFont="1" applyFill="1" applyBorder="1" applyAlignment="1">
      <alignment horizontal="right" vertical="center"/>
    </xf>
    <xf numFmtId="0" fontId="14" fillId="0" borderId="14" xfId="3" applyFont="1" applyFill="1" applyBorder="1" applyAlignment="1">
      <alignment vertical="center"/>
    </xf>
    <xf numFmtId="0" fontId="14" fillId="0" borderId="0" xfId="3" applyFont="1" applyBorder="1" applyAlignment="1">
      <alignment vertical="center"/>
    </xf>
    <xf numFmtId="0" fontId="17" fillId="0" borderId="0" xfId="3" applyFont="1" applyFill="1" applyBorder="1" applyAlignment="1">
      <alignment vertical="center"/>
    </xf>
    <xf numFmtId="0" fontId="18" fillId="0" borderId="0" xfId="3" applyFont="1" applyBorder="1" applyAlignment="1">
      <alignment vertical="center"/>
    </xf>
    <xf numFmtId="0" fontId="14" fillId="0" borderId="16" xfId="3" applyFont="1" applyFill="1" applyBorder="1" applyAlignment="1">
      <alignment vertical="center"/>
    </xf>
    <xf numFmtId="0" fontId="14" fillId="0" borderId="9" xfId="3" applyFont="1" applyBorder="1" applyAlignment="1">
      <alignment vertical="center"/>
    </xf>
    <xf numFmtId="0" fontId="14" fillId="0" borderId="9" xfId="3" applyFont="1" applyBorder="1">
      <alignment vertical="center"/>
    </xf>
    <xf numFmtId="0" fontId="14" fillId="0" borderId="10" xfId="3" applyFont="1" applyBorder="1">
      <alignment vertical="center"/>
    </xf>
    <xf numFmtId="0" fontId="14" fillId="0" borderId="18" xfId="3" applyFont="1" applyFill="1" applyBorder="1" applyAlignment="1">
      <alignment vertical="center"/>
    </xf>
    <xf numFmtId="0" fontId="14" fillId="0" borderId="19" xfId="3" applyFont="1" applyBorder="1" applyAlignment="1">
      <alignment vertical="center"/>
    </xf>
    <xf numFmtId="0" fontId="14" fillId="0" borderId="0" xfId="3" applyFont="1" applyFill="1" applyBorder="1" applyAlignment="1">
      <alignment vertical="center"/>
    </xf>
    <xf numFmtId="0" fontId="14" fillId="0" borderId="16" xfId="3" applyFont="1" applyBorder="1">
      <alignment vertical="center"/>
    </xf>
    <xf numFmtId="3" fontId="14" fillId="0" borderId="0" xfId="3" applyNumberFormat="1" applyFont="1" applyBorder="1" applyAlignment="1">
      <alignment horizontal="center" vertical="center"/>
    </xf>
    <xf numFmtId="38" fontId="14" fillId="0" borderId="38" xfId="2" applyFont="1" applyBorder="1" applyAlignment="1">
      <alignment vertical="center"/>
    </xf>
    <xf numFmtId="0" fontId="14" fillId="0" borderId="19" xfId="3" applyFont="1" applyBorder="1" applyAlignment="1">
      <alignment horizontal="right" vertical="center"/>
    </xf>
    <xf numFmtId="0" fontId="14" fillId="0" borderId="8" xfId="3" applyFont="1" applyBorder="1" applyAlignment="1">
      <alignment horizontal="right" vertical="center"/>
    </xf>
    <xf numFmtId="0" fontId="14" fillId="0" borderId="0" xfId="3" applyFont="1" applyBorder="1" applyAlignment="1">
      <alignment horizontal="right" vertical="center"/>
    </xf>
    <xf numFmtId="0" fontId="14" fillId="0" borderId="9" xfId="3" applyFont="1" applyBorder="1" applyAlignment="1">
      <alignment horizontal="center" vertical="center"/>
    </xf>
    <xf numFmtId="38" fontId="14" fillId="0" borderId="0" xfId="3" applyNumberFormat="1" applyFont="1" applyBorder="1">
      <alignment vertical="center"/>
    </xf>
    <xf numFmtId="177" fontId="14" fillId="0" borderId="0" xfId="3" applyNumberFormat="1" applyFont="1" applyBorder="1">
      <alignment vertical="center"/>
    </xf>
    <xf numFmtId="0" fontId="0" fillId="0" borderId="0" xfId="0" applyAlignment="1">
      <alignment horizontal="center" vertical="center"/>
    </xf>
    <xf numFmtId="0" fontId="14" fillId="0" borderId="0" xfId="3" applyFont="1" applyBorder="1" applyAlignment="1">
      <alignment horizontal="center" vertical="center"/>
    </xf>
    <xf numFmtId="0" fontId="7" fillId="0" borderId="0" xfId="1" applyFont="1">
      <alignment vertical="center"/>
    </xf>
    <xf numFmtId="0" fontId="5" fillId="0" borderId="28" xfId="1" applyBorder="1" applyAlignment="1">
      <alignment horizontal="center" vertical="center" shrinkToFit="1"/>
    </xf>
    <xf numFmtId="0" fontId="5" fillId="0" borderId="0" xfId="1" applyBorder="1">
      <alignment vertical="center"/>
    </xf>
    <xf numFmtId="0" fontId="5" fillId="0" borderId="39" xfId="1" applyBorder="1" applyAlignment="1">
      <alignment horizontal="center" vertical="center" shrinkToFit="1"/>
    </xf>
    <xf numFmtId="0" fontId="5" fillId="4" borderId="28" xfId="1" applyFill="1" applyBorder="1" applyAlignment="1">
      <alignment horizontal="center" vertical="center" shrinkToFit="1"/>
    </xf>
    <xf numFmtId="0" fontId="5" fillId="0" borderId="34" xfId="1" applyBorder="1">
      <alignment vertical="center"/>
    </xf>
    <xf numFmtId="0" fontId="5" fillId="0" borderId="34" xfId="1" applyBorder="1" applyAlignment="1">
      <alignment horizontal="center" vertical="center" shrinkToFit="1"/>
    </xf>
    <xf numFmtId="0" fontId="5" fillId="0" borderId="38" xfId="1" applyBorder="1">
      <alignment vertical="center"/>
    </xf>
    <xf numFmtId="0" fontId="5" fillId="3" borderId="4" xfId="1" applyFill="1" applyBorder="1" applyAlignment="1">
      <alignment horizontal="center" vertical="center"/>
    </xf>
    <xf numFmtId="0" fontId="5" fillId="3" borderId="5" xfId="1" applyFill="1" applyBorder="1" applyAlignment="1">
      <alignment horizontal="center" vertical="center"/>
    </xf>
    <xf numFmtId="0" fontId="5" fillId="3" borderId="13" xfId="1" applyFill="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13" xfId="1" applyBorder="1" applyAlignment="1">
      <alignment horizontal="center" vertical="center"/>
    </xf>
    <xf numFmtId="0" fontId="5" fillId="0" borderId="34" xfId="1" applyBorder="1" applyAlignment="1">
      <alignment horizontal="center" vertical="center"/>
    </xf>
    <xf numFmtId="0" fontId="5" fillId="4" borderId="34" xfId="1" applyFill="1" applyBorder="1" applyAlignment="1">
      <alignment horizontal="center" vertical="center" shrinkToFit="1"/>
    </xf>
    <xf numFmtId="0" fontId="5" fillId="0" borderId="0" xfId="1" applyBorder="1" applyAlignment="1">
      <alignment horizontal="center" vertical="center"/>
    </xf>
    <xf numFmtId="0" fontId="5" fillId="3" borderId="23" xfId="1" applyFill="1" applyBorder="1" applyAlignment="1">
      <alignment horizontal="center" vertical="center"/>
    </xf>
    <xf numFmtId="0" fontId="5" fillId="4" borderId="22" xfId="1" applyFill="1" applyBorder="1" applyAlignment="1">
      <alignment horizontal="center" vertical="center" shrinkToFit="1"/>
    </xf>
    <xf numFmtId="0" fontId="5" fillId="0" borderId="22" xfId="1" applyBorder="1" applyAlignment="1">
      <alignment horizontal="center" vertical="center" shrinkToFit="1"/>
    </xf>
    <xf numFmtId="0" fontId="5" fillId="0" borderId="40" xfId="1" applyBorder="1">
      <alignment vertical="center"/>
    </xf>
    <xf numFmtId="0" fontId="5" fillId="0" borderId="23" xfId="1" applyBorder="1" applyAlignment="1">
      <alignment vertical="center" wrapText="1"/>
    </xf>
    <xf numFmtId="38" fontId="0" fillId="3" borderId="23" xfId="2" applyFont="1" applyFill="1" applyBorder="1" applyAlignment="1">
      <alignment vertical="center" shrinkToFit="1"/>
    </xf>
    <xf numFmtId="38" fontId="0" fillId="0" borderId="23" xfId="2" applyFont="1" applyBorder="1" applyAlignment="1">
      <alignment vertical="center" shrinkToFit="1"/>
    </xf>
    <xf numFmtId="38" fontId="5" fillId="0" borderId="23" xfId="1" applyNumberFormat="1" applyFill="1" applyBorder="1" applyAlignment="1">
      <alignment vertical="center" shrinkToFit="1"/>
    </xf>
    <xf numFmtId="38" fontId="0" fillId="4" borderId="23" xfId="2" applyFont="1" applyFill="1" applyBorder="1">
      <alignment vertical="center"/>
    </xf>
    <xf numFmtId="38" fontId="5" fillId="0" borderId="23" xfId="1" applyNumberFormat="1" applyBorder="1">
      <alignment vertical="center"/>
    </xf>
    <xf numFmtId="38" fontId="0" fillId="0" borderId="23" xfId="2" applyFont="1" applyBorder="1">
      <alignment vertical="center"/>
    </xf>
    <xf numFmtId="38" fontId="0" fillId="0" borderId="0" xfId="2" applyFont="1" applyBorder="1" applyAlignment="1">
      <alignment horizontal="center" vertical="center"/>
    </xf>
    <xf numFmtId="38" fontId="0" fillId="0" borderId="41" xfId="2" applyFont="1" applyBorder="1">
      <alignment vertical="center"/>
    </xf>
    <xf numFmtId="38" fontId="0" fillId="4" borderId="42" xfId="2" applyFont="1" applyFill="1" applyBorder="1">
      <alignment vertical="center"/>
    </xf>
    <xf numFmtId="38" fontId="0" fillId="0" borderId="40" xfId="2" applyFont="1" applyBorder="1">
      <alignment vertical="center"/>
    </xf>
    <xf numFmtId="0" fontId="5" fillId="0" borderId="23" xfId="1" applyBorder="1" applyAlignment="1">
      <alignment vertical="center" shrinkToFit="1"/>
    </xf>
    <xf numFmtId="0" fontId="9" fillId="0" borderId="23" xfId="1" applyFont="1" applyBorder="1" applyAlignment="1">
      <alignment vertical="center" wrapText="1"/>
    </xf>
    <xf numFmtId="56" fontId="5" fillId="0" borderId="43" xfId="1" applyNumberFormat="1" applyBorder="1" applyAlignment="1">
      <alignment horizontal="center" vertical="center" wrapText="1"/>
    </xf>
    <xf numFmtId="38" fontId="0" fillId="0" borderId="23" xfId="2" applyFont="1" applyFill="1" applyBorder="1" applyAlignment="1">
      <alignment vertical="center" shrinkToFit="1"/>
    </xf>
    <xf numFmtId="38" fontId="0" fillId="4" borderId="23" xfId="2" applyFont="1" applyFill="1" applyBorder="1" applyAlignment="1">
      <alignment vertical="center" shrinkToFit="1"/>
    </xf>
    <xf numFmtId="0" fontId="12" fillId="0" borderId="0" xfId="1" applyFont="1" applyAlignment="1">
      <alignment horizontal="right" vertical="center"/>
    </xf>
    <xf numFmtId="0" fontId="5" fillId="0" borderId="25" xfId="1" applyBorder="1">
      <alignment vertical="center"/>
    </xf>
    <xf numFmtId="38" fontId="0" fillId="0" borderId="27" xfId="2" applyFont="1" applyFill="1" applyBorder="1">
      <alignment vertical="center"/>
    </xf>
    <xf numFmtId="38" fontId="0" fillId="0" borderId="27" xfId="2" applyFont="1" applyBorder="1">
      <alignment vertical="center"/>
    </xf>
    <xf numFmtId="0" fontId="5" fillId="0" borderId="43" xfId="1" applyBorder="1">
      <alignment vertical="center"/>
    </xf>
    <xf numFmtId="0" fontId="5" fillId="0" borderId="0" xfId="1" applyAlignment="1">
      <alignment vertical="center" wrapText="1"/>
    </xf>
    <xf numFmtId="0" fontId="20" fillId="0" borderId="0" xfId="1" applyFont="1" applyAlignment="1">
      <alignment horizontal="right" vertical="center"/>
    </xf>
    <xf numFmtId="38" fontId="5" fillId="0" borderId="0" xfId="1" applyNumberFormat="1">
      <alignment vertical="center"/>
    </xf>
    <xf numFmtId="38" fontId="5" fillId="0" borderId="0" xfId="1" applyNumberFormat="1" applyAlignment="1">
      <alignment horizontal="center" vertical="center"/>
    </xf>
    <xf numFmtId="0" fontId="21" fillId="0" borderId="0" xfId="1" applyFont="1" applyFill="1" applyBorder="1" applyAlignment="1">
      <alignment vertical="center" wrapText="1"/>
    </xf>
    <xf numFmtId="0" fontId="21" fillId="0" borderId="0" xfId="1" applyFont="1">
      <alignment vertical="center"/>
    </xf>
    <xf numFmtId="0" fontId="5" fillId="0" borderId="25" xfId="1" applyFill="1" applyBorder="1" applyAlignment="1">
      <alignment vertical="center" wrapText="1"/>
    </xf>
    <xf numFmtId="10" fontId="5" fillId="0" borderId="23" xfId="1" applyNumberFormat="1" applyBorder="1">
      <alignment vertical="center"/>
    </xf>
    <xf numFmtId="0" fontId="5" fillId="0" borderId="4" xfId="1" applyBorder="1">
      <alignment vertical="center"/>
    </xf>
    <xf numFmtId="0" fontId="5" fillId="0" borderId="5" xfId="1" applyBorder="1">
      <alignment vertical="center"/>
    </xf>
    <xf numFmtId="0" fontId="5" fillId="0" borderId="13" xfId="1" applyBorder="1">
      <alignment vertical="center"/>
    </xf>
    <xf numFmtId="0" fontId="5" fillId="0" borderId="25" xfId="1" applyBorder="1" applyAlignment="1">
      <alignment vertical="center" shrinkToFit="1"/>
    </xf>
    <xf numFmtId="0" fontId="5" fillId="0" borderId="23" xfId="1" applyFill="1" applyBorder="1" applyAlignment="1">
      <alignment vertical="center" wrapText="1"/>
    </xf>
    <xf numFmtId="0" fontId="5" fillId="0" borderId="7" xfId="1" applyBorder="1">
      <alignment vertical="center"/>
    </xf>
    <xf numFmtId="0" fontId="5" fillId="0" borderId="15" xfId="1" applyBorder="1">
      <alignment vertical="center"/>
    </xf>
    <xf numFmtId="0" fontId="5" fillId="0" borderId="44" xfId="1" applyBorder="1" applyAlignment="1">
      <alignment vertical="center" shrinkToFit="1"/>
    </xf>
    <xf numFmtId="38" fontId="0" fillId="0" borderId="28" xfId="2" applyFont="1" applyBorder="1">
      <alignment vertical="center"/>
    </xf>
    <xf numFmtId="0" fontId="5" fillId="0" borderId="30" xfId="1" applyBorder="1">
      <alignment vertical="center"/>
    </xf>
    <xf numFmtId="0" fontId="5" fillId="0" borderId="45" xfId="1" applyBorder="1" applyAlignment="1">
      <alignment vertical="center" shrinkToFit="1"/>
    </xf>
    <xf numFmtId="0" fontId="5" fillId="0" borderId="19" xfId="1" applyBorder="1" applyAlignment="1">
      <alignment horizontal="center" vertical="center"/>
    </xf>
    <xf numFmtId="0" fontId="5" fillId="0" borderId="18" xfId="1" applyBorder="1">
      <alignment vertical="center"/>
    </xf>
    <xf numFmtId="0" fontId="5" fillId="0" borderId="19" xfId="1" applyBorder="1">
      <alignment vertical="center"/>
    </xf>
    <xf numFmtId="0" fontId="5" fillId="0" borderId="20" xfId="1" applyBorder="1">
      <alignment vertical="center"/>
    </xf>
    <xf numFmtId="38" fontId="5" fillId="0" borderId="20" xfId="1" applyNumberFormat="1" applyBorder="1">
      <alignment vertical="center"/>
    </xf>
    <xf numFmtId="0" fontId="5" fillId="0" borderId="25" xfId="1" applyBorder="1" applyAlignment="1">
      <alignment horizontal="right" vertical="center"/>
    </xf>
    <xf numFmtId="10" fontId="5" fillId="0" borderId="27" xfId="1" applyNumberFormat="1" applyBorder="1">
      <alignment vertical="center"/>
    </xf>
    <xf numFmtId="0" fontId="5" fillId="0" borderId="46" xfId="1" applyBorder="1" applyAlignment="1">
      <alignment vertical="center" shrinkToFit="1"/>
    </xf>
    <xf numFmtId="0" fontId="5" fillId="0" borderId="9" xfId="1" applyBorder="1">
      <alignment vertical="center"/>
    </xf>
    <xf numFmtId="38" fontId="5" fillId="0" borderId="16" xfId="1" applyNumberFormat="1" applyBorder="1">
      <alignment vertical="center"/>
    </xf>
    <xf numFmtId="0" fontId="5" fillId="0" borderId="9" xfId="1" applyBorder="1" applyAlignment="1">
      <alignment horizontal="center" vertical="center"/>
    </xf>
    <xf numFmtId="38" fontId="5" fillId="0" borderId="9" xfId="1" applyNumberFormat="1" applyBorder="1">
      <alignment vertical="center"/>
    </xf>
    <xf numFmtId="0" fontId="5" fillId="0" borderId="10" xfId="1" applyBorder="1">
      <alignment vertical="center"/>
    </xf>
    <xf numFmtId="0" fontId="5" fillId="0" borderId="10" xfId="1" applyBorder="1" applyAlignment="1">
      <alignment horizontal="center" vertical="center" shrinkToFit="1"/>
    </xf>
    <xf numFmtId="0" fontId="5" fillId="0" borderId="22" xfId="1" applyBorder="1" applyAlignment="1">
      <alignment horizontal="center" vertical="center"/>
    </xf>
    <xf numFmtId="0" fontId="5" fillId="0" borderId="35" xfId="1" applyFill="1" applyBorder="1">
      <alignment vertical="center"/>
    </xf>
    <xf numFmtId="0" fontId="5" fillId="0" borderId="36" xfId="1" applyBorder="1">
      <alignment vertical="center"/>
    </xf>
    <xf numFmtId="0" fontId="5" fillId="0" borderId="36" xfId="1" quotePrefix="1" applyFill="1" applyBorder="1" applyAlignment="1">
      <alignment horizontal="center" vertical="center"/>
    </xf>
    <xf numFmtId="0" fontId="5" fillId="0" borderId="36" xfId="1" applyBorder="1" applyAlignment="1">
      <alignment horizontal="center" vertical="center"/>
    </xf>
    <xf numFmtId="0" fontId="5" fillId="0" borderId="37" xfId="1" applyBorder="1" applyAlignment="1">
      <alignment horizontal="center" vertical="center"/>
    </xf>
    <xf numFmtId="38" fontId="5" fillId="0" borderId="37" xfId="1" applyNumberFormat="1" applyBorder="1">
      <alignment vertical="center"/>
    </xf>
    <xf numFmtId="38" fontId="0" fillId="0" borderId="0" xfId="2"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right" vertical="center"/>
    </xf>
    <xf numFmtId="0" fontId="0" fillId="0" borderId="23" xfId="0" applyBorder="1" applyAlignment="1">
      <alignment horizontal="center" vertical="center"/>
    </xf>
    <xf numFmtId="0" fontId="0" fillId="0" borderId="23" xfId="0" applyBorder="1" applyAlignment="1">
      <alignment vertical="center" wrapText="1"/>
    </xf>
    <xf numFmtId="0" fontId="0" fillId="0" borderId="23" xfId="0" applyBorder="1">
      <alignment vertical="center"/>
    </xf>
    <xf numFmtId="0" fontId="0" fillId="0" borderId="23" xfId="0" applyBorder="1" applyAlignment="1">
      <alignment horizontal="left" vertical="center" wrapText="1"/>
    </xf>
    <xf numFmtId="0" fontId="23" fillId="0" borderId="23" xfId="0" applyFont="1" applyBorder="1" applyAlignment="1">
      <alignment vertical="center" wrapText="1"/>
    </xf>
    <xf numFmtId="0" fontId="0" fillId="0" borderId="23" xfId="0" applyBorder="1" applyAlignment="1">
      <alignment horizontal="center" vertical="center" wrapText="1"/>
    </xf>
    <xf numFmtId="0" fontId="0" fillId="0" borderId="48" xfId="0" applyBorder="1" applyAlignment="1">
      <alignment horizontal="center" vertical="center"/>
    </xf>
    <xf numFmtId="0" fontId="0" fillId="0" borderId="53" xfId="0" applyBorder="1" applyAlignment="1">
      <alignment horizontal="center" vertical="center"/>
    </xf>
    <xf numFmtId="0" fontId="0" fillId="0" borderId="53" xfId="0" applyBorder="1">
      <alignment vertical="center"/>
    </xf>
    <xf numFmtId="0" fontId="22" fillId="0" borderId="51" xfId="0" applyFont="1" applyBorder="1" applyAlignment="1">
      <alignment horizontal="center" vertical="center"/>
    </xf>
    <xf numFmtId="0" fontId="22" fillId="0" borderId="54" xfId="0" applyFont="1" applyBorder="1" applyAlignment="1">
      <alignment horizontal="center" vertical="center"/>
    </xf>
    <xf numFmtId="0" fontId="0" fillId="0" borderId="56" xfId="0" applyBorder="1" applyAlignment="1">
      <alignment horizontal="center" vertical="center"/>
    </xf>
    <xf numFmtId="0" fontId="0" fillId="0" borderId="57" xfId="0" applyFill="1" applyBorder="1" applyAlignment="1">
      <alignment horizontal="center" vertical="center"/>
    </xf>
    <xf numFmtId="0" fontId="25" fillId="0" borderId="50" xfId="4" applyBorder="1" applyAlignment="1">
      <alignment horizontal="center" vertical="center"/>
    </xf>
    <xf numFmtId="0" fontId="25" fillId="0" borderId="52" xfId="4" applyBorder="1" applyAlignment="1">
      <alignment horizontal="center" vertical="center"/>
    </xf>
    <xf numFmtId="0" fontId="25" fillId="0" borderId="47" xfId="4" applyBorder="1" applyAlignment="1">
      <alignment horizontal="center" vertical="center"/>
    </xf>
    <xf numFmtId="0" fontId="0" fillId="0" borderId="48" xfId="0" applyBorder="1" applyAlignment="1">
      <alignment vertical="center" wrapText="1"/>
    </xf>
    <xf numFmtId="0" fontId="0" fillId="0" borderId="48" xfId="0" applyBorder="1">
      <alignment vertical="center"/>
    </xf>
    <xf numFmtId="0" fontId="22" fillId="0" borderId="49" xfId="0" applyFont="1" applyBorder="1" applyAlignment="1">
      <alignment horizontal="center" vertical="center"/>
    </xf>
    <xf numFmtId="0" fontId="0" fillId="0" borderId="53" xfId="0" applyFill="1" applyBorder="1" applyAlignment="1">
      <alignment vertical="center" wrapText="1"/>
    </xf>
    <xf numFmtId="0" fontId="2" fillId="0" borderId="0" xfId="0" applyFont="1" applyAlignment="1">
      <alignment horizontal="right" vertical="center"/>
    </xf>
    <xf numFmtId="38" fontId="26" fillId="0" borderId="9" xfId="2" applyFont="1" applyBorder="1">
      <alignment vertical="center"/>
    </xf>
    <xf numFmtId="0" fontId="0" fillId="0" borderId="0" xfId="0" applyBorder="1">
      <alignment vertical="center"/>
    </xf>
    <xf numFmtId="0" fontId="5" fillId="0" borderId="0" xfId="1" applyFont="1">
      <alignment vertical="center"/>
    </xf>
    <xf numFmtId="0" fontId="5" fillId="0" borderId="0" xfId="1" applyFont="1" applyAlignment="1">
      <alignment horizontal="right" vertical="center"/>
    </xf>
    <xf numFmtId="0" fontId="26" fillId="0" borderId="0" xfId="0" applyFont="1">
      <alignment vertical="center"/>
    </xf>
    <xf numFmtId="0" fontId="2" fillId="0" borderId="0" xfId="0" applyFont="1" applyAlignment="1">
      <alignment horizontal="right" vertical="center"/>
    </xf>
    <xf numFmtId="0" fontId="0" fillId="0" borderId="55" xfId="0" applyBorder="1" applyAlignment="1">
      <alignment horizontal="center" vertical="center"/>
    </xf>
    <xf numFmtId="0" fontId="0" fillId="0" borderId="56" xfId="0" applyBorder="1" applyAlignment="1">
      <alignment horizontal="center" vertical="center"/>
    </xf>
    <xf numFmtId="0" fontId="24" fillId="0" borderId="0" xfId="0" applyFont="1" applyBorder="1" applyAlignment="1">
      <alignment horizontal="center" vertical="center"/>
    </xf>
    <xf numFmtId="0" fontId="25" fillId="0" borderId="0" xfId="4" applyBorder="1" applyAlignment="1">
      <alignment horizontal="left" vertical="center" wrapText="1"/>
    </xf>
    <xf numFmtId="0" fontId="25" fillId="0" borderId="0" xfId="4" applyAlignment="1">
      <alignment horizontal="left" vertical="center"/>
    </xf>
    <xf numFmtId="0" fontId="3"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Alignment="1">
      <alignment horizontal="right" vertical="center"/>
    </xf>
    <xf numFmtId="0" fontId="27" fillId="0" borderId="0" xfId="0" applyFont="1" applyAlignment="1">
      <alignment horizontal="left" vertical="center"/>
    </xf>
    <xf numFmtId="0" fontId="9" fillId="0" borderId="0" xfId="1" applyFont="1" applyAlignment="1">
      <alignment horizontal="left" vertical="center" wrapText="1"/>
    </xf>
    <xf numFmtId="0" fontId="7" fillId="0" borderId="0" xfId="1" applyFont="1" applyAlignment="1">
      <alignment horizontal="center" vertical="center"/>
    </xf>
    <xf numFmtId="0" fontId="5" fillId="0" borderId="0" xfId="1" applyAlignment="1">
      <alignment horizontal="left" vertical="center" wrapText="1"/>
    </xf>
    <xf numFmtId="0" fontId="5" fillId="0" borderId="0" xfId="1" applyAlignment="1">
      <alignment horizontal="center" vertical="center"/>
    </xf>
    <xf numFmtId="0" fontId="9" fillId="0" borderId="0" xfId="1" applyFont="1" applyAlignment="1">
      <alignment vertical="center" wrapText="1"/>
    </xf>
    <xf numFmtId="0" fontId="5" fillId="0" borderId="25" xfId="1" applyBorder="1" applyAlignment="1">
      <alignment horizontal="center" vertical="center"/>
    </xf>
    <xf numFmtId="0" fontId="5" fillId="0" borderId="26" xfId="1" applyBorder="1" applyAlignment="1">
      <alignment horizontal="center" vertical="center"/>
    </xf>
    <xf numFmtId="0" fontId="5" fillId="0" borderId="27" xfId="1" applyBorder="1" applyAlignment="1">
      <alignment horizontal="center" vertical="center"/>
    </xf>
    <xf numFmtId="0" fontId="12" fillId="0" borderId="28" xfId="1" applyFont="1" applyBorder="1" applyAlignment="1">
      <alignment horizontal="center" vertical="center" wrapText="1" shrinkToFit="1"/>
    </xf>
    <xf numFmtId="0" fontId="12" fillId="0" borderId="22" xfId="1" applyFont="1" applyBorder="1" applyAlignment="1">
      <alignment horizontal="center" vertical="center" shrinkToFit="1"/>
    </xf>
    <xf numFmtId="0" fontId="5" fillId="0" borderId="23" xfId="1" applyBorder="1" applyAlignment="1">
      <alignment horizontal="center" vertical="center" wrapText="1"/>
    </xf>
    <xf numFmtId="0" fontId="5" fillId="0" borderId="23" xfId="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4"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Alignment="1">
      <alignment horizontal="center" vertical="center" wrapText="1"/>
    </xf>
    <xf numFmtId="0" fontId="14" fillId="0" borderId="21" xfId="3" applyFont="1" applyBorder="1" applyAlignment="1">
      <alignment horizontal="center" vertical="center"/>
    </xf>
    <xf numFmtId="0" fontId="14" fillId="0" borderId="0" xfId="3" applyFont="1" applyBorder="1" applyAlignment="1">
      <alignment horizontal="center" vertical="center"/>
    </xf>
    <xf numFmtId="0" fontId="14" fillId="0" borderId="22" xfId="3" applyFont="1" applyBorder="1" applyAlignment="1">
      <alignment horizontal="center" vertical="center"/>
    </xf>
    <xf numFmtId="0" fontId="14" fillId="0" borderId="23" xfId="3" applyFont="1" applyBorder="1" applyAlignment="1">
      <alignment horizontal="center" vertical="center"/>
    </xf>
    <xf numFmtId="0" fontId="16" fillId="0" borderId="0" xfId="3" applyFont="1" applyBorder="1" applyAlignment="1">
      <alignment horizontal="center" vertical="center"/>
    </xf>
    <xf numFmtId="176" fontId="14" fillId="0" borderId="27" xfId="3" applyNumberFormat="1" applyFont="1" applyBorder="1" applyAlignment="1">
      <alignment horizontal="center" vertical="center"/>
    </xf>
    <xf numFmtId="0" fontId="14" fillId="0" borderId="27" xfId="3" applyFont="1" applyBorder="1" applyAlignment="1">
      <alignment horizontal="center" vertical="center"/>
    </xf>
    <xf numFmtId="176" fontId="14" fillId="0" borderId="27" xfId="3" applyNumberFormat="1" applyFont="1" applyBorder="1" applyAlignment="1">
      <alignment horizontal="right" vertical="center"/>
    </xf>
    <xf numFmtId="38" fontId="14" fillId="0" borderId="27" xfId="3" applyNumberFormat="1" applyFont="1" applyBorder="1" applyAlignment="1">
      <alignment horizontal="right" vertical="center"/>
    </xf>
    <xf numFmtId="0" fontId="14" fillId="0" borderId="0" xfId="3" applyFont="1" applyBorder="1" applyAlignment="1">
      <alignment vertical="center" wrapText="1"/>
    </xf>
    <xf numFmtId="0" fontId="13" fillId="0" borderId="0" xfId="3" applyAlignment="1">
      <alignment vertical="center"/>
    </xf>
    <xf numFmtId="0" fontId="13" fillId="0" borderId="31" xfId="3" applyBorder="1" applyAlignment="1">
      <alignment vertical="center"/>
    </xf>
    <xf numFmtId="0" fontId="14" fillId="0" borderId="0" xfId="3" applyFont="1" applyBorder="1" applyAlignment="1">
      <alignment horizontal="left" vertical="center" wrapText="1"/>
    </xf>
    <xf numFmtId="3" fontId="14" fillId="2" borderId="25" xfId="3" applyNumberFormat="1" applyFont="1" applyFill="1" applyBorder="1" applyAlignment="1">
      <alignment horizontal="right" vertical="center"/>
    </xf>
    <xf numFmtId="0" fontId="13" fillId="0" borderId="27" xfId="3" applyBorder="1" applyAlignment="1">
      <alignment vertical="center"/>
    </xf>
    <xf numFmtId="0" fontId="13" fillId="0" borderId="26" xfId="3" applyBorder="1" applyAlignment="1">
      <alignment vertical="center"/>
    </xf>
    <xf numFmtId="38" fontId="14" fillId="0" borderId="25" xfId="3" applyNumberFormat="1" applyFont="1" applyFill="1" applyBorder="1" applyAlignment="1">
      <alignment horizontal="right" vertical="center"/>
    </xf>
    <xf numFmtId="0" fontId="13" fillId="0" borderId="27" xfId="3" applyFill="1" applyBorder="1" applyAlignment="1">
      <alignment horizontal="right" vertical="center"/>
    </xf>
    <xf numFmtId="0" fontId="13" fillId="0" borderId="26" xfId="3" applyFill="1" applyBorder="1" applyAlignment="1">
      <alignment horizontal="right" vertical="center"/>
    </xf>
    <xf numFmtId="177" fontId="14" fillId="0" borderId="35" xfId="3" applyNumberFormat="1" applyFont="1" applyBorder="1">
      <alignment vertical="center"/>
    </xf>
    <xf numFmtId="177" fontId="14" fillId="0" borderId="36" xfId="3" applyNumberFormat="1" applyFont="1" applyBorder="1">
      <alignment vertical="center"/>
    </xf>
    <xf numFmtId="177" fontId="14" fillId="0" borderId="37" xfId="3" applyNumberFormat="1" applyFont="1" applyBorder="1">
      <alignment vertical="center"/>
    </xf>
    <xf numFmtId="177" fontId="14" fillId="0" borderId="25" xfId="3" applyNumberFormat="1" applyFont="1" applyBorder="1">
      <alignment vertical="center"/>
    </xf>
    <xf numFmtId="177" fontId="14" fillId="0" borderId="27" xfId="3" applyNumberFormat="1" applyFont="1" applyBorder="1">
      <alignment vertical="center"/>
    </xf>
    <xf numFmtId="177" fontId="14" fillId="0" borderId="26" xfId="3" applyNumberFormat="1" applyFont="1" applyBorder="1">
      <alignment vertical="center"/>
    </xf>
    <xf numFmtId="0" fontId="13" fillId="0" borderId="0" xfId="3" applyBorder="1" applyAlignment="1">
      <alignment vertical="center"/>
    </xf>
    <xf numFmtId="0" fontId="13" fillId="0" borderId="9" xfId="3" applyBorder="1" applyAlignment="1">
      <alignment vertical="center"/>
    </xf>
    <xf numFmtId="38" fontId="14" fillId="0" borderId="25" xfId="3" applyNumberFormat="1" applyFont="1" applyBorder="1" applyAlignment="1">
      <alignment horizontal="right" vertical="center"/>
    </xf>
    <xf numFmtId="177" fontId="14" fillId="0" borderId="25" xfId="3" applyNumberFormat="1" applyFont="1" applyBorder="1" applyAlignment="1">
      <alignment horizontal="right" vertical="center"/>
    </xf>
    <xf numFmtId="177" fontId="14" fillId="0" borderId="26" xfId="3" applyNumberFormat="1" applyFont="1" applyBorder="1" applyAlignment="1">
      <alignment horizontal="right" vertical="center"/>
    </xf>
    <xf numFmtId="38" fontId="14" fillId="0" borderId="35" xfId="2" applyFont="1" applyBorder="1" applyAlignment="1">
      <alignment horizontal="right" vertical="center"/>
    </xf>
    <xf numFmtId="38" fontId="14" fillId="0" borderId="36" xfId="2" applyFont="1" applyBorder="1" applyAlignment="1">
      <alignment horizontal="right" vertical="center"/>
    </xf>
    <xf numFmtId="38" fontId="14" fillId="0" borderId="37" xfId="2" applyFont="1" applyBorder="1" applyAlignment="1">
      <alignment horizontal="right" vertical="center"/>
    </xf>
    <xf numFmtId="0" fontId="5" fillId="0" borderId="4" xfId="1" applyFill="1" applyBorder="1" applyAlignment="1">
      <alignment horizontal="center" vertical="center" wrapText="1"/>
    </xf>
    <xf numFmtId="0" fontId="5" fillId="0" borderId="13" xfId="1" applyFill="1" applyBorder="1" applyAlignment="1">
      <alignment horizontal="center" vertical="center" wrapText="1"/>
    </xf>
    <xf numFmtId="0" fontId="5" fillId="0" borderId="35" xfId="1" applyFill="1" applyBorder="1" applyAlignment="1">
      <alignment horizontal="center" vertical="center" wrapText="1"/>
    </xf>
    <xf numFmtId="0" fontId="5" fillId="0" borderId="36" xfId="1" applyFill="1" applyBorder="1" applyAlignment="1">
      <alignment horizontal="center" vertical="center" wrapText="1"/>
    </xf>
    <xf numFmtId="38" fontId="5" fillId="0" borderId="36" xfId="1" applyNumberFormat="1" applyBorder="1" applyAlignment="1">
      <alignment horizontal="center" vertical="center"/>
    </xf>
    <xf numFmtId="0" fontId="5" fillId="0" borderId="36" xfId="1" applyBorder="1" applyAlignment="1">
      <alignment horizontal="center" vertical="center"/>
    </xf>
    <xf numFmtId="38" fontId="5" fillId="0" borderId="0" xfId="1" applyNumberFormat="1" applyBorder="1" applyAlignment="1">
      <alignment horizontal="center" vertical="center"/>
    </xf>
    <xf numFmtId="0" fontId="5" fillId="0" borderId="0" xfId="1" applyBorder="1" applyAlignment="1">
      <alignment horizontal="center" vertical="center"/>
    </xf>
    <xf numFmtId="38" fontId="0" fillId="0" borderId="0" xfId="2" applyFont="1" applyBorder="1" applyAlignment="1">
      <alignment horizontal="center" vertical="center"/>
    </xf>
    <xf numFmtId="0" fontId="5" fillId="0" borderId="25" xfId="1" applyFill="1" applyBorder="1" applyAlignment="1">
      <alignment horizontal="center" vertical="center" wrapText="1"/>
    </xf>
    <xf numFmtId="0" fontId="5" fillId="0" borderId="26" xfId="1" applyFill="1" applyBorder="1" applyAlignment="1">
      <alignment horizontal="center" vertical="center" wrapText="1"/>
    </xf>
    <xf numFmtId="38" fontId="0" fillId="0" borderId="27" xfId="2" applyFont="1" applyBorder="1" applyAlignment="1">
      <alignment vertical="center" shrinkToFit="1"/>
    </xf>
    <xf numFmtId="38" fontId="0" fillId="0" borderId="0" xfId="2" applyFont="1" applyBorder="1" applyAlignment="1">
      <alignment vertical="center" shrinkToFit="1"/>
    </xf>
    <xf numFmtId="38" fontId="0" fillId="0" borderId="15" xfId="2" applyFont="1" applyBorder="1" applyAlignment="1">
      <alignment vertical="center" shrinkToFit="1"/>
    </xf>
    <xf numFmtId="0" fontId="5" fillId="0" borderId="25" xfId="1" applyBorder="1" applyAlignment="1">
      <alignment horizontal="center" vertical="center" shrinkToFit="1"/>
    </xf>
    <xf numFmtId="0" fontId="5" fillId="0" borderId="26" xfId="1" applyBorder="1" applyAlignment="1">
      <alignment horizontal="center" vertical="center" shrinkToFit="1"/>
    </xf>
    <xf numFmtId="38" fontId="0" fillId="0" borderId="26" xfId="2" applyFont="1" applyBorder="1" applyAlignment="1">
      <alignment vertical="center" shrinkToFit="1"/>
    </xf>
    <xf numFmtId="0" fontId="9" fillId="0" borderId="7" xfId="1" applyFont="1" applyBorder="1" applyAlignment="1">
      <alignment vertical="center" wrapText="1"/>
    </xf>
    <xf numFmtId="0" fontId="9" fillId="0" borderId="0" xfId="1" applyFont="1" applyBorder="1" applyAlignment="1">
      <alignment vertical="center" wrapText="1"/>
    </xf>
    <xf numFmtId="0" fontId="9" fillId="0" borderId="8" xfId="1" applyFont="1" applyBorder="1" applyAlignment="1">
      <alignment vertical="center" wrapText="1"/>
    </xf>
    <xf numFmtId="0" fontId="5" fillId="0" borderId="35" xfId="1" quotePrefix="1" applyBorder="1" applyAlignment="1">
      <alignment horizontal="center" vertical="center"/>
    </xf>
    <xf numFmtId="0" fontId="5" fillId="0" borderId="36" xfId="1" quotePrefix="1" applyBorder="1" applyAlignment="1">
      <alignment horizontal="center" vertical="center"/>
    </xf>
    <xf numFmtId="0" fontId="5" fillId="0" borderId="37" xfId="1" quotePrefix="1" applyBorder="1" applyAlignment="1">
      <alignment horizontal="center" vertical="center"/>
    </xf>
    <xf numFmtId="0" fontId="5" fillId="0" borderId="17" xfId="1" applyBorder="1" applyAlignment="1">
      <alignment horizontal="center" vertical="center" wrapText="1"/>
    </xf>
    <xf numFmtId="0" fontId="5" fillId="0" borderId="2" xfId="1" applyBorder="1" applyAlignment="1">
      <alignment horizontal="center" vertical="center" wrapText="1"/>
    </xf>
    <xf numFmtId="0" fontId="5" fillId="0" borderId="11" xfId="1" applyBorder="1" applyAlignment="1">
      <alignment horizontal="center" vertical="center" wrapText="1"/>
    </xf>
    <xf numFmtId="0" fontId="5" fillId="0" borderId="16" xfId="1" applyBorder="1" applyAlignment="1">
      <alignment horizontal="center" vertical="center" wrapText="1"/>
    </xf>
    <xf numFmtId="0" fontId="5" fillId="0" borderId="9" xfId="1" applyBorder="1" applyAlignment="1">
      <alignment horizontal="center" vertical="center" wrapText="1"/>
    </xf>
    <xf numFmtId="0" fontId="5" fillId="0" borderId="10" xfId="1" applyBorder="1" applyAlignment="1">
      <alignment horizontal="center" vertical="center" wrapText="1"/>
    </xf>
    <xf numFmtId="38" fontId="5" fillId="0" borderId="27" xfId="1" applyNumberFormat="1" applyBorder="1" applyAlignment="1">
      <alignment horizontal="center" vertical="center"/>
    </xf>
    <xf numFmtId="0" fontId="9" fillId="0" borderId="36" xfId="1" applyFont="1" applyFill="1" applyBorder="1" applyAlignment="1">
      <alignment vertical="top" wrapText="1"/>
    </xf>
    <xf numFmtId="0" fontId="19" fillId="0" borderId="36" xfId="1" applyFont="1" applyFill="1" applyBorder="1" applyAlignment="1">
      <alignment vertical="top" wrapText="1"/>
    </xf>
    <xf numFmtId="0" fontId="5" fillId="0" borderId="14" xfId="1" applyBorder="1" applyAlignment="1">
      <alignment horizontal="center" vertical="center" shrinkToFit="1"/>
    </xf>
    <xf numFmtId="0" fontId="5" fillId="0" borderId="0" xfId="1" applyBorder="1" applyAlignment="1">
      <alignment horizontal="center" vertical="center" shrinkToFit="1"/>
    </xf>
    <xf numFmtId="0" fontId="5" fillId="0" borderId="8" xfId="1" applyBorder="1" applyAlignment="1">
      <alignment horizontal="center" vertical="center" shrinkToFit="1"/>
    </xf>
    <xf numFmtId="14" fontId="5" fillId="0" borderId="16" xfId="1" quotePrefix="1" applyNumberFormat="1" applyBorder="1" applyAlignment="1">
      <alignment horizontal="center" vertical="center" shrinkToFit="1"/>
    </xf>
    <xf numFmtId="14" fontId="5" fillId="0" borderId="9" xfId="1" quotePrefix="1" applyNumberFormat="1" applyBorder="1" applyAlignment="1">
      <alignment horizontal="center" vertical="center" shrinkToFit="1"/>
    </xf>
    <xf numFmtId="14" fontId="5" fillId="0" borderId="10" xfId="1" quotePrefix="1" applyNumberFormat="1" applyBorder="1" applyAlignment="1">
      <alignment horizontal="center" vertical="center" shrinkToFit="1"/>
    </xf>
    <xf numFmtId="0" fontId="5" fillId="0" borderId="17" xfId="1" applyBorder="1" applyAlignment="1">
      <alignment horizontal="center" vertical="center"/>
    </xf>
    <xf numFmtId="0" fontId="5" fillId="0" borderId="2" xfId="1" applyBorder="1" applyAlignment="1">
      <alignment horizontal="center" vertical="center"/>
    </xf>
    <xf numFmtId="0" fontId="5" fillId="0" borderId="11" xfId="1" applyBorder="1" applyAlignment="1">
      <alignment horizontal="center" vertical="center"/>
    </xf>
    <xf numFmtId="0" fontId="5" fillId="0" borderId="16" xfId="1" applyBorder="1" applyAlignment="1">
      <alignment horizontal="center" vertical="center"/>
    </xf>
    <xf numFmtId="0" fontId="5" fillId="0" borderId="9" xfId="1" applyBorder="1" applyAlignment="1">
      <alignment horizontal="center" vertical="center"/>
    </xf>
    <xf numFmtId="0" fontId="5" fillId="0" borderId="10" xfId="1" applyBorder="1" applyAlignment="1">
      <alignment horizontal="center" vertical="center"/>
    </xf>
    <xf numFmtId="0" fontId="5" fillId="0" borderId="28" xfId="1" applyBorder="1" applyAlignment="1">
      <alignment horizontal="center" vertical="center"/>
    </xf>
    <xf numFmtId="0" fontId="5" fillId="0" borderId="34" xfId="1" applyBorder="1" applyAlignment="1">
      <alignment horizontal="center" vertical="center"/>
    </xf>
    <xf numFmtId="0" fontId="5" fillId="0" borderId="22" xfId="1" applyBorder="1" applyAlignment="1">
      <alignment horizontal="center" vertical="center"/>
    </xf>
    <xf numFmtId="0" fontId="5" fillId="3" borderId="4" xfId="1" applyFill="1" applyBorder="1" applyAlignment="1">
      <alignment horizontal="center" vertical="center"/>
    </xf>
    <xf numFmtId="0" fontId="5" fillId="3" borderId="5" xfId="1" applyFill="1" applyBorder="1" applyAlignment="1">
      <alignment horizontal="center" vertical="center"/>
    </xf>
    <xf numFmtId="0" fontId="5" fillId="3" borderId="13" xfId="1" applyFill="1" applyBorder="1" applyAlignment="1">
      <alignment horizontal="center" vertical="center"/>
    </xf>
    <xf numFmtId="0" fontId="5" fillId="3" borderId="30" xfId="1" applyFill="1" applyBorder="1" applyAlignment="1">
      <alignment horizontal="center" vertical="center"/>
    </xf>
    <xf numFmtId="0" fontId="5" fillId="3" borderId="31" xfId="1" applyFill="1" applyBorder="1" applyAlignment="1">
      <alignment horizontal="center" vertical="center"/>
    </xf>
    <xf numFmtId="0" fontId="5" fillId="3" borderId="29" xfId="1" applyFill="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13" xfId="1" applyBorder="1" applyAlignment="1">
      <alignment horizontal="center" vertical="center"/>
    </xf>
    <xf numFmtId="0" fontId="5" fillId="0" borderId="18" xfId="1" quotePrefix="1" applyBorder="1" applyAlignment="1">
      <alignment horizontal="center" vertical="center"/>
    </xf>
    <xf numFmtId="0" fontId="5" fillId="0" borderId="19" xfId="1" quotePrefix="1" applyBorder="1" applyAlignment="1">
      <alignment horizontal="center" vertical="center"/>
    </xf>
    <xf numFmtId="0" fontId="5" fillId="0" borderId="20" xfId="1" quotePrefix="1" applyBorder="1" applyAlignment="1">
      <alignment horizontal="center" vertical="center"/>
    </xf>
  </cellXfs>
  <cellStyles count="5">
    <cellStyle name="ハイパーリンク" xfId="4" builtinId="8"/>
    <cellStyle name="桁区切り 2" xfId="2"/>
    <cellStyle name="標準" xfId="0" builtinId="0"/>
    <cellStyle name="標準 2" xfId="1"/>
    <cellStyle name="標準 3"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100263</xdr:colOff>
      <xdr:row>24</xdr:row>
      <xdr:rowOff>175461</xdr:rowOff>
    </xdr:from>
    <xdr:to>
      <xdr:col>26</xdr:col>
      <xdr:colOff>100263</xdr:colOff>
      <xdr:row>27</xdr:row>
      <xdr:rowOff>187994</xdr:rowOff>
    </xdr:to>
    <xdr:sp macro="" textlink="">
      <xdr:nvSpPr>
        <xdr:cNvPr id="2" name="正方形/長方形 1"/>
        <xdr:cNvSpPr/>
      </xdr:nvSpPr>
      <xdr:spPr>
        <a:xfrm>
          <a:off x="8025063" y="5671386"/>
          <a:ext cx="2743200" cy="75548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工期の延期を想定している場合は、</a:t>
          </a:r>
          <a:endParaRPr kumimoji="1" lang="en-US" altLang="ja-JP" sz="1100"/>
        </a:p>
        <a:p>
          <a:pPr algn="l"/>
          <a:r>
            <a:rPr kumimoji="1" lang="ja-JP" altLang="en-US" sz="1100"/>
            <a:t>「工期末の</a:t>
          </a:r>
          <a:r>
            <a:rPr kumimoji="1" lang="en-US" altLang="ja-JP" sz="1100"/>
            <a:t>45</a:t>
          </a:r>
          <a:r>
            <a:rPr kumimoji="1" lang="ja-JP" altLang="en-US" sz="1100"/>
            <a:t>日前」と記載する。</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150395</xdr:colOff>
      <xdr:row>22</xdr:row>
      <xdr:rowOff>112797</xdr:rowOff>
    </xdr:from>
    <xdr:to>
      <xdr:col>25</xdr:col>
      <xdr:colOff>401053</xdr:colOff>
      <xdr:row>24</xdr:row>
      <xdr:rowOff>137863</xdr:rowOff>
    </xdr:to>
    <xdr:sp macro="" textlink="">
      <xdr:nvSpPr>
        <xdr:cNvPr id="2" name="正方形/長方形 1"/>
        <xdr:cNvSpPr/>
      </xdr:nvSpPr>
      <xdr:spPr>
        <a:xfrm>
          <a:off x="7670132" y="5802731"/>
          <a:ext cx="2757237" cy="50131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計算書の様式は任意</a:t>
          </a:r>
        </a:p>
      </xdr:txBody>
    </xdr:sp>
    <xdr:clientData/>
  </xdr:twoCellAnchor>
  <xdr:twoCellAnchor>
    <xdr:from>
      <xdr:col>21</xdr:col>
      <xdr:colOff>175460</xdr:colOff>
      <xdr:row>25</xdr:row>
      <xdr:rowOff>50131</xdr:rowOff>
    </xdr:from>
    <xdr:to>
      <xdr:col>25</xdr:col>
      <xdr:colOff>426118</xdr:colOff>
      <xdr:row>28</xdr:row>
      <xdr:rowOff>87730</xdr:rowOff>
    </xdr:to>
    <xdr:sp macro="" textlink="">
      <xdr:nvSpPr>
        <xdr:cNvPr id="3" name="正方形/長方形 2"/>
        <xdr:cNvSpPr/>
      </xdr:nvSpPr>
      <xdr:spPr>
        <a:xfrm>
          <a:off x="7695197" y="6479506"/>
          <a:ext cx="2757237" cy="76450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工期の延期を想定している場合は、</a:t>
          </a:r>
          <a:endParaRPr kumimoji="1" lang="en-US" altLang="ja-JP" sz="1100"/>
        </a:p>
        <a:p>
          <a:pPr algn="l"/>
          <a:r>
            <a:rPr kumimoji="1" lang="ja-JP" altLang="en-US" sz="1100"/>
            <a:t>「工期末の</a:t>
          </a:r>
          <a:r>
            <a:rPr kumimoji="1" lang="en-US" altLang="ja-JP" sz="1100"/>
            <a:t>45</a:t>
          </a:r>
          <a:r>
            <a:rPr kumimoji="1" lang="ja-JP" altLang="en-US" sz="1100"/>
            <a:t>日前」と記載する。</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638175</xdr:colOff>
      <xdr:row>8</xdr:row>
      <xdr:rowOff>19050</xdr:rowOff>
    </xdr:from>
    <xdr:to>
      <xdr:col>24</xdr:col>
      <xdr:colOff>638175</xdr:colOff>
      <xdr:row>8</xdr:row>
      <xdr:rowOff>333375</xdr:rowOff>
    </xdr:to>
    <xdr:sp macro="" textlink="">
      <xdr:nvSpPr>
        <xdr:cNvPr id="2" name="Line 3"/>
        <xdr:cNvSpPr>
          <a:spLocks noChangeShapeType="1"/>
        </xdr:cNvSpPr>
      </xdr:nvSpPr>
      <xdr:spPr bwMode="auto">
        <a:xfrm>
          <a:off x="13944600" y="207645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638175</xdr:colOff>
      <xdr:row>21</xdr:row>
      <xdr:rowOff>19050</xdr:rowOff>
    </xdr:from>
    <xdr:to>
      <xdr:col>24</xdr:col>
      <xdr:colOff>638175</xdr:colOff>
      <xdr:row>21</xdr:row>
      <xdr:rowOff>333375</xdr:rowOff>
    </xdr:to>
    <xdr:sp macro="" textlink="">
      <xdr:nvSpPr>
        <xdr:cNvPr id="3" name="Line 4"/>
        <xdr:cNvSpPr>
          <a:spLocks noChangeShapeType="1"/>
        </xdr:cNvSpPr>
      </xdr:nvSpPr>
      <xdr:spPr bwMode="auto">
        <a:xfrm>
          <a:off x="13944600" y="60198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314325</xdr:colOff>
      <xdr:row>10</xdr:row>
      <xdr:rowOff>114300</xdr:rowOff>
    </xdr:from>
    <xdr:to>
      <xdr:col>20</xdr:col>
      <xdr:colOff>485775</xdr:colOff>
      <xdr:row>10</xdr:row>
      <xdr:rowOff>295275</xdr:rowOff>
    </xdr:to>
    <xdr:sp macro="" textlink="">
      <xdr:nvSpPr>
        <xdr:cNvPr id="4" name="AutoShape 5"/>
        <xdr:cNvSpPr>
          <a:spLocks noChangeArrowheads="1"/>
        </xdr:cNvSpPr>
      </xdr:nvSpPr>
      <xdr:spPr bwMode="auto">
        <a:xfrm>
          <a:off x="11296650" y="2933700"/>
          <a:ext cx="171450" cy="180975"/>
        </a:xfrm>
        <a:prstGeom prst="rightArrow">
          <a:avLst>
            <a:gd name="adj1" fmla="val 44000"/>
            <a:gd name="adj2" fmla="val 478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314325</xdr:colOff>
      <xdr:row>11</xdr:row>
      <xdr:rowOff>114300</xdr:rowOff>
    </xdr:from>
    <xdr:to>
      <xdr:col>20</xdr:col>
      <xdr:colOff>485775</xdr:colOff>
      <xdr:row>11</xdr:row>
      <xdr:rowOff>295275</xdr:rowOff>
    </xdr:to>
    <xdr:sp macro="" textlink="">
      <xdr:nvSpPr>
        <xdr:cNvPr id="5" name="AutoShape 6"/>
        <xdr:cNvSpPr>
          <a:spLocks noChangeArrowheads="1"/>
        </xdr:cNvSpPr>
      </xdr:nvSpPr>
      <xdr:spPr bwMode="auto">
        <a:xfrm>
          <a:off x="11296650" y="3314700"/>
          <a:ext cx="171450" cy="180975"/>
        </a:xfrm>
        <a:prstGeom prst="rightArrow">
          <a:avLst>
            <a:gd name="adj1" fmla="val 44000"/>
            <a:gd name="adj2" fmla="val 478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314325</xdr:colOff>
      <xdr:row>23</xdr:row>
      <xdr:rowOff>114300</xdr:rowOff>
    </xdr:from>
    <xdr:to>
      <xdr:col>20</xdr:col>
      <xdr:colOff>485775</xdr:colOff>
      <xdr:row>23</xdr:row>
      <xdr:rowOff>295275</xdr:rowOff>
    </xdr:to>
    <xdr:sp macro="" textlink="">
      <xdr:nvSpPr>
        <xdr:cNvPr id="6" name="AutoShape 7"/>
        <xdr:cNvSpPr>
          <a:spLocks noChangeArrowheads="1"/>
        </xdr:cNvSpPr>
      </xdr:nvSpPr>
      <xdr:spPr bwMode="auto">
        <a:xfrm>
          <a:off x="11296650" y="6877050"/>
          <a:ext cx="171450" cy="180975"/>
        </a:xfrm>
        <a:prstGeom prst="rightArrow">
          <a:avLst>
            <a:gd name="adj1" fmla="val 44000"/>
            <a:gd name="adj2" fmla="val 478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314325</xdr:colOff>
      <xdr:row>24</xdr:row>
      <xdr:rowOff>114300</xdr:rowOff>
    </xdr:from>
    <xdr:to>
      <xdr:col>20</xdr:col>
      <xdr:colOff>485775</xdr:colOff>
      <xdr:row>24</xdr:row>
      <xdr:rowOff>295275</xdr:rowOff>
    </xdr:to>
    <xdr:sp macro="" textlink="">
      <xdr:nvSpPr>
        <xdr:cNvPr id="7" name="AutoShape 8"/>
        <xdr:cNvSpPr>
          <a:spLocks noChangeArrowheads="1"/>
        </xdr:cNvSpPr>
      </xdr:nvSpPr>
      <xdr:spPr bwMode="auto">
        <a:xfrm>
          <a:off x="11296650" y="7258050"/>
          <a:ext cx="171450" cy="180975"/>
        </a:xfrm>
        <a:prstGeom prst="rightArrow">
          <a:avLst>
            <a:gd name="adj1" fmla="val 44000"/>
            <a:gd name="adj2" fmla="val 478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476250</xdr:colOff>
      <xdr:row>33</xdr:row>
      <xdr:rowOff>180975</xdr:rowOff>
    </xdr:from>
    <xdr:to>
      <xdr:col>16</xdr:col>
      <xdr:colOff>476250</xdr:colOff>
      <xdr:row>35</xdr:row>
      <xdr:rowOff>38100</xdr:rowOff>
    </xdr:to>
    <xdr:sp macro="" textlink="">
      <xdr:nvSpPr>
        <xdr:cNvPr id="8" name="Line 9"/>
        <xdr:cNvSpPr>
          <a:spLocks noChangeShapeType="1"/>
        </xdr:cNvSpPr>
      </xdr:nvSpPr>
      <xdr:spPr bwMode="auto">
        <a:xfrm>
          <a:off x="8905875" y="97059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16</xdr:col>
      <xdr:colOff>476250</xdr:colOff>
      <xdr:row>34</xdr:row>
      <xdr:rowOff>114300</xdr:rowOff>
    </xdr:from>
    <xdr:to>
      <xdr:col>19</xdr:col>
      <xdr:colOff>104775</xdr:colOff>
      <xdr:row>34</xdr:row>
      <xdr:rowOff>114300</xdr:rowOff>
    </xdr:to>
    <xdr:sp macro="" textlink="">
      <xdr:nvSpPr>
        <xdr:cNvPr id="9" name="Line 10"/>
        <xdr:cNvSpPr>
          <a:spLocks noChangeShapeType="1"/>
        </xdr:cNvSpPr>
      </xdr:nvSpPr>
      <xdr:spPr bwMode="auto">
        <a:xfrm>
          <a:off x="8905875" y="9886950"/>
          <a:ext cx="1895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7</xdr:row>
      <xdr:rowOff>323850</xdr:rowOff>
    </xdr:from>
    <xdr:to>
      <xdr:col>22</xdr:col>
      <xdr:colOff>38100</xdr:colOff>
      <xdr:row>8</xdr:row>
      <xdr:rowOff>57150</xdr:rowOff>
    </xdr:to>
    <xdr:sp macro="" textlink="">
      <xdr:nvSpPr>
        <xdr:cNvPr id="10" name="Line 11"/>
        <xdr:cNvSpPr>
          <a:spLocks noChangeShapeType="1"/>
        </xdr:cNvSpPr>
      </xdr:nvSpPr>
      <xdr:spPr bwMode="auto">
        <a:xfrm flipH="1" flipV="1">
          <a:off x="11868150" y="2000250"/>
          <a:ext cx="34290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24</xdr:col>
      <xdr:colOff>638175</xdr:colOff>
      <xdr:row>21</xdr:row>
      <xdr:rowOff>19050</xdr:rowOff>
    </xdr:from>
    <xdr:to>
      <xdr:col>24</xdr:col>
      <xdr:colOff>638175</xdr:colOff>
      <xdr:row>21</xdr:row>
      <xdr:rowOff>333375</xdr:rowOff>
    </xdr:to>
    <xdr:sp macro="" textlink="">
      <xdr:nvSpPr>
        <xdr:cNvPr id="11" name="Line 13"/>
        <xdr:cNvSpPr>
          <a:spLocks noChangeShapeType="1"/>
        </xdr:cNvSpPr>
      </xdr:nvSpPr>
      <xdr:spPr bwMode="auto">
        <a:xfrm>
          <a:off x="13944600" y="60198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47625</xdr:colOff>
      <xdr:row>20</xdr:row>
      <xdr:rowOff>323850</xdr:rowOff>
    </xdr:from>
    <xdr:to>
      <xdr:col>22</xdr:col>
      <xdr:colOff>38100</xdr:colOff>
      <xdr:row>21</xdr:row>
      <xdr:rowOff>57150</xdr:rowOff>
    </xdr:to>
    <xdr:sp macro="" textlink="">
      <xdr:nvSpPr>
        <xdr:cNvPr id="12" name="Line 16"/>
        <xdr:cNvSpPr>
          <a:spLocks noChangeShapeType="1"/>
        </xdr:cNvSpPr>
      </xdr:nvSpPr>
      <xdr:spPr bwMode="auto">
        <a:xfrm flipH="1" flipV="1">
          <a:off x="11868150" y="5943600"/>
          <a:ext cx="34290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tabSelected="1" showWhiteSpace="0" view="pageBreakPreview" zoomScaleNormal="100" zoomScaleSheetLayoutView="100" workbookViewId="0">
      <selection activeCell="B3" sqref="B3:G3"/>
    </sheetView>
  </sheetViews>
  <sheetFormatPr defaultRowHeight="18.75"/>
  <cols>
    <col min="1" max="1" width="2.625" customWidth="1"/>
    <col min="2" max="2" width="12" customWidth="1"/>
    <col min="3" max="3" width="45" customWidth="1"/>
    <col min="4" max="5" width="7.125" style="156" customWidth="1"/>
    <col min="6" max="6" width="17.625" customWidth="1"/>
    <col min="7" max="7" width="13.875" customWidth="1"/>
    <col min="8" max="8" width="8.875" customWidth="1"/>
    <col min="9" max="9" width="1.75" customWidth="1"/>
  </cols>
  <sheetData>
    <row r="2" spans="2:8" ht="11.25" customHeight="1"/>
    <row r="3" spans="2:8" ht="24.75" thickBot="1">
      <c r="B3" s="273" t="s">
        <v>289</v>
      </c>
      <c r="C3" s="273"/>
      <c r="D3" s="273"/>
      <c r="E3" s="273"/>
      <c r="F3" s="273"/>
      <c r="G3" s="273"/>
    </row>
    <row r="4" spans="2:8" ht="19.5" thickBot="1">
      <c r="B4" s="271" t="s">
        <v>304</v>
      </c>
      <c r="C4" s="272"/>
      <c r="D4" s="255" t="s">
        <v>316</v>
      </c>
      <c r="E4" s="255" t="s">
        <v>317</v>
      </c>
      <c r="F4" s="255" t="s">
        <v>294</v>
      </c>
      <c r="G4" s="255" t="s">
        <v>312</v>
      </c>
      <c r="H4" s="256" t="s">
        <v>328</v>
      </c>
    </row>
    <row r="5" spans="2:8" ht="37.5">
      <c r="B5" s="259" t="s">
        <v>290</v>
      </c>
      <c r="C5" s="260" t="s">
        <v>303</v>
      </c>
      <c r="D5" s="250" t="s">
        <v>305</v>
      </c>
      <c r="E5" s="250" t="s">
        <v>307</v>
      </c>
      <c r="F5" s="261"/>
      <c r="G5" s="261"/>
      <c r="H5" s="262" t="s">
        <v>15</v>
      </c>
    </row>
    <row r="6" spans="2:8" ht="37.5">
      <c r="B6" s="257" t="s">
        <v>291</v>
      </c>
      <c r="C6" s="247" t="s">
        <v>306</v>
      </c>
      <c r="D6" s="244" t="s">
        <v>307</v>
      </c>
      <c r="E6" s="244" t="s">
        <v>305</v>
      </c>
      <c r="F6" s="246"/>
      <c r="G6" s="246"/>
      <c r="H6" s="253" t="s">
        <v>15</v>
      </c>
    </row>
    <row r="7" spans="2:8" ht="78.75">
      <c r="B7" s="257" t="s">
        <v>292</v>
      </c>
      <c r="C7" s="245" t="s">
        <v>308</v>
      </c>
      <c r="D7" s="244" t="s">
        <v>305</v>
      </c>
      <c r="E7" s="244" t="s">
        <v>307</v>
      </c>
      <c r="F7" s="248" t="s">
        <v>309</v>
      </c>
      <c r="G7" s="248"/>
      <c r="H7" s="253" t="s">
        <v>15</v>
      </c>
    </row>
    <row r="8" spans="2:8" ht="24">
      <c r="B8" s="257" t="s">
        <v>293</v>
      </c>
      <c r="C8" s="246" t="s">
        <v>310</v>
      </c>
      <c r="D8" s="244" t="s">
        <v>305</v>
      </c>
      <c r="E8" s="244" t="s">
        <v>318</v>
      </c>
      <c r="F8" s="246"/>
      <c r="G8" s="246"/>
      <c r="H8" s="253" t="s">
        <v>15</v>
      </c>
    </row>
    <row r="9" spans="2:8" ht="37.5">
      <c r="B9" s="257" t="s">
        <v>295</v>
      </c>
      <c r="C9" s="245" t="s">
        <v>311</v>
      </c>
      <c r="D9" s="244" t="s">
        <v>305</v>
      </c>
      <c r="E9" s="244" t="s">
        <v>318</v>
      </c>
      <c r="F9" s="246"/>
      <c r="G9" s="246" t="s">
        <v>17</v>
      </c>
      <c r="H9" s="253" t="s">
        <v>15</v>
      </c>
    </row>
    <row r="10" spans="2:8" ht="37.5">
      <c r="B10" s="257" t="s">
        <v>296</v>
      </c>
      <c r="C10" s="245" t="s">
        <v>313</v>
      </c>
      <c r="D10" s="244" t="s">
        <v>305</v>
      </c>
      <c r="E10" s="244" t="s">
        <v>318</v>
      </c>
      <c r="F10" s="246"/>
      <c r="G10" s="246" t="s">
        <v>17</v>
      </c>
      <c r="H10" s="253" t="s">
        <v>15</v>
      </c>
    </row>
    <row r="11" spans="2:8" ht="37.5">
      <c r="B11" s="257" t="s">
        <v>297</v>
      </c>
      <c r="C11" s="245" t="s">
        <v>314</v>
      </c>
      <c r="D11" s="244" t="s">
        <v>315</v>
      </c>
      <c r="E11" s="249" t="s">
        <v>320</v>
      </c>
      <c r="F11" s="246"/>
      <c r="G11" s="246"/>
      <c r="H11" s="253" t="s">
        <v>15</v>
      </c>
    </row>
    <row r="12" spans="2:8" ht="37.5">
      <c r="B12" s="257" t="s">
        <v>298</v>
      </c>
      <c r="C12" s="246" t="s">
        <v>319</v>
      </c>
      <c r="D12" s="249" t="s">
        <v>320</v>
      </c>
      <c r="E12" s="244" t="s">
        <v>305</v>
      </c>
      <c r="F12" s="246"/>
      <c r="G12" s="246"/>
      <c r="H12" s="253" t="s">
        <v>15</v>
      </c>
    </row>
    <row r="13" spans="2:8" ht="37.5">
      <c r="B13" s="257" t="s">
        <v>299</v>
      </c>
      <c r="C13" s="245" t="s">
        <v>321</v>
      </c>
      <c r="D13" s="244" t="s">
        <v>307</v>
      </c>
      <c r="E13" s="244" t="s">
        <v>305</v>
      </c>
      <c r="F13" s="246"/>
      <c r="G13" s="246" t="s">
        <v>342</v>
      </c>
      <c r="H13" s="253" t="s">
        <v>15</v>
      </c>
    </row>
    <row r="14" spans="2:8" ht="37.5">
      <c r="B14" s="257" t="s">
        <v>299</v>
      </c>
      <c r="C14" s="245" t="s">
        <v>321</v>
      </c>
      <c r="D14" s="244" t="s">
        <v>307</v>
      </c>
      <c r="E14" s="244" t="s">
        <v>305</v>
      </c>
      <c r="F14" s="246"/>
      <c r="G14" s="246" t="s">
        <v>343</v>
      </c>
      <c r="H14" s="253" t="s">
        <v>15</v>
      </c>
    </row>
    <row r="15" spans="2:8" ht="37.5">
      <c r="B15" s="257" t="s">
        <v>300</v>
      </c>
      <c r="C15" s="245" t="s">
        <v>322</v>
      </c>
      <c r="D15" s="244" t="s">
        <v>305</v>
      </c>
      <c r="E15" s="244" t="s">
        <v>307</v>
      </c>
      <c r="F15" s="246"/>
      <c r="G15" s="247" t="s">
        <v>327</v>
      </c>
      <c r="H15" s="253" t="s">
        <v>15</v>
      </c>
    </row>
    <row r="16" spans="2:8" ht="37.5">
      <c r="B16" s="257" t="s">
        <v>301</v>
      </c>
      <c r="C16" s="245" t="s">
        <v>323</v>
      </c>
      <c r="D16" s="244" t="s">
        <v>307</v>
      </c>
      <c r="E16" s="244" t="s">
        <v>305</v>
      </c>
      <c r="F16" s="248" t="s">
        <v>324</v>
      </c>
      <c r="G16" s="247" t="s">
        <v>326</v>
      </c>
      <c r="H16" s="253" t="s">
        <v>15</v>
      </c>
    </row>
    <row r="17" spans="2:9" ht="37.5">
      <c r="B17" s="257" t="s">
        <v>302</v>
      </c>
      <c r="C17" s="245" t="s">
        <v>325</v>
      </c>
      <c r="D17" s="244" t="s">
        <v>307</v>
      </c>
      <c r="E17" s="244" t="s">
        <v>305</v>
      </c>
      <c r="F17" s="248" t="s">
        <v>330</v>
      </c>
      <c r="G17" s="246" t="s">
        <v>329</v>
      </c>
      <c r="H17" s="253" t="s">
        <v>15</v>
      </c>
    </row>
    <row r="18" spans="2:9" ht="24.75" thickBot="1">
      <c r="B18" s="258" t="s">
        <v>331</v>
      </c>
      <c r="C18" s="263" t="s">
        <v>332</v>
      </c>
      <c r="D18" s="251" t="s">
        <v>334</v>
      </c>
      <c r="E18" s="251"/>
      <c r="F18" s="252"/>
      <c r="G18" s="252"/>
      <c r="H18" s="254" t="s">
        <v>15</v>
      </c>
      <c r="I18" s="266"/>
    </row>
    <row r="20" spans="2:9">
      <c r="B20" t="s">
        <v>337</v>
      </c>
    </row>
    <row r="21" spans="2:9" ht="24" customHeight="1">
      <c r="B21" s="274" t="s">
        <v>344</v>
      </c>
      <c r="C21" s="274"/>
    </row>
    <row r="22" spans="2:9" ht="24" customHeight="1">
      <c r="B22" s="275" t="s">
        <v>335</v>
      </c>
      <c r="C22" s="275"/>
    </row>
    <row r="23" spans="2:9" ht="24" customHeight="1">
      <c r="B23" s="275" t="s">
        <v>336</v>
      </c>
      <c r="C23" s="275"/>
    </row>
  </sheetData>
  <mergeCells count="5">
    <mergeCell ref="B4:C4"/>
    <mergeCell ref="B3:G3"/>
    <mergeCell ref="B21:C21"/>
    <mergeCell ref="B22:C22"/>
    <mergeCell ref="B23:C23"/>
  </mergeCells>
  <phoneticPr fontId="1"/>
  <hyperlinks>
    <hyperlink ref="B5" location="様式1!A1" display="様式１"/>
    <hyperlink ref="B6" location="様式２!A1" display="様式２"/>
    <hyperlink ref="B7" location="様式３!A1" display="様式３"/>
    <hyperlink ref="B8" location="別紙①!A1" display="別紙①"/>
    <hyperlink ref="B9" location="'別紙②-1'!A1" display="別紙②－１"/>
    <hyperlink ref="B10" location="'別紙②-2'!A1" display="別紙②ー２"/>
    <hyperlink ref="B11" location="様式４!A1" display="様式４"/>
    <hyperlink ref="B12" location="様式５!A1" display="様式５"/>
    <hyperlink ref="B13" location="様式６!A1" display="様式６"/>
    <hyperlink ref="B15" location="様式７!A1" display="様式７"/>
    <hyperlink ref="B16" location="様式８!A1" display="様式８"/>
    <hyperlink ref="B17" location="様式９!A1" display="様式９"/>
    <hyperlink ref="B18" location="別紙③!A1" display="別紙③"/>
    <hyperlink ref="B22:C22" location="'別紙③（記入例）'!A1" display="別紙③（記入例）"/>
    <hyperlink ref="B23:C23" location="'計算事例（燃料油）'!A1" display="計算事例（燃料油）"/>
    <hyperlink ref="B14" location="'様式６ (１％未満）'!A1" display="様式６"/>
  </hyperlinks>
  <pageMargins left="0.49562499999999998" right="0.170625" top="0.43062499999999998" bottom="0.75" header="0.3" footer="0.3"/>
  <pageSetup paperSize="9"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V41"/>
  <sheetViews>
    <sheetView view="pageBreakPreview" zoomScale="76" zoomScaleNormal="100" workbookViewId="0">
      <selection activeCell="Y17" sqref="Y17"/>
    </sheetView>
  </sheetViews>
  <sheetFormatPr defaultRowHeight="19.5"/>
  <cols>
    <col min="1" max="1" width="9" style="1"/>
    <col min="2" max="2" width="2" style="1" customWidth="1"/>
    <col min="3" max="20" width="4.75" style="1" customWidth="1"/>
    <col min="21" max="21" width="1.75" style="1" customWidth="1"/>
    <col min="22" max="22" width="5.75" style="1" customWidth="1"/>
    <col min="23" max="16384" width="9" style="1"/>
  </cols>
  <sheetData>
    <row r="2" spans="3:20" ht="11.25" customHeight="1"/>
    <row r="3" spans="3:20">
      <c r="T3" s="2" t="s">
        <v>44</v>
      </c>
    </row>
    <row r="4" spans="3:20" ht="13.5" customHeight="1"/>
    <row r="5" spans="3:20" ht="19.5" customHeight="1">
      <c r="P5" s="281"/>
      <c r="Q5" s="281"/>
      <c r="R5" s="281"/>
      <c r="S5" s="281"/>
      <c r="T5" s="281"/>
    </row>
    <row r="6" spans="3:20">
      <c r="T6" s="2" t="s">
        <v>1</v>
      </c>
    </row>
    <row r="7" spans="3:20" ht="13.5" customHeight="1"/>
    <row r="8" spans="3:20">
      <c r="C8" s="1" t="s">
        <v>45</v>
      </c>
    </row>
    <row r="9" spans="3:20">
      <c r="C9" s="1" t="s">
        <v>46</v>
      </c>
    </row>
    <row r="10" spans="3:20" ht="12" customHeight="1"/>
    <row r="11" spans="3:20">
      <c r="T11" s="264" t="s">
        <v>354</v>
      </c>
    </row>
    <row r="13" spans="3:20" ht="24">
      <c r="C13" s="276" t="s">
        <v>47</v>
      </c>
      <c r="D13" s="276"/>
      <c r="E13" s="276"/>
      <c r="F13" s="276"/>
      <c r="G13" s="276"/>
      <c r="H13" s="276"/>
      <c r="I13" s="276"/>
      <c r="J13" s="276"/>
      <c r="K13" s="276"/>
      <c r="L13" s="276"/>
      <c r="M13" s="276"/>
      <c r="N13" s="276"/>
      <c r="O13" s="276"/>
      <c r="P13" s="276"/>
      <c r="Q13" s="276"/>
      <c r="R13" s="276"/>
      <c r="S13" s="276"/>
      <c r="T13" s="276"/>
    </row>
    <row r="16" spans="3:20" ht="19.5" customHeight="1">
      <c r="D16" s="6"/>
      <c r="E16" s="8" t="s">
        <v>6</v>
      </c>
      <c r="F16" s="8"/>
      <c r="G16" s="8"/>
      <c r="H16" s="8"/>
      <c r="I16" s="11" t="s">
        <v>9</v>
      </c>
      <c r="J16" s="11"/>
      <c r="K16" s="11"/>
      <c r="L16" s="11"/>
      <c r="M16" s="11"/>
      <c r="N16" s="11"/>
      <c r="O16" s="11"/>
      <c r="P16" s="11"/>
      <c r="Q16" s="11"/>
      <c r="R16" s="11"/>
      <c r="S16" s="11"/>
      <c r="T16" s="11"/>
    </row>
    <row r="18" spans="4:22">
      <c r="E18" s="8" t="s">
        <v>7</v>
      </c>
      <c r="F18" s="8"/>
      <c r="G18" s="8"/>
      <c r="H18" s="8"/>
      <c r="I18" s="8" t="s">
        <v>10</v>
      </c>
      <c r="J18" s="8"/>
      <c r="K18" s="8"/>
      <c r="L18" s="8"/>
      <c r="M18" s="8"/>
      <c r="N18" s="8"/>
      <c r="O18" s="8"/>
      <c r="P18" s="8"/>
      <c r="Q18" s="8"/>
      <c r="R18" s="8"/>
      <c r="S18" s="8"/>
      <c r="T18" s="8"/>
    </row>
    <row r="20" spans="4:22">
      <c r="E20" s="8" t="s">
        <v>48</v>
      </c>
      <c r="F20" s="8"/>
      <c r="G20" s="8"/>
      <c r="H20" s="8"/>
      <c r="I20" s="8" t="s">
        <v>11</v>
      </c>
      <c r="J20" s="8"/>
      <c r="K20" s="8"/>
      <c r="L20" s="8"/>
      <c r="M20" s="8"/>
      <c r="N20" s="8"/>
      <c r="O20" s="8"/>
      <c r="P20" s="8"/>
      <c r="Q20" s="8"/>
      <c r="R20" s="8"/>
      <c r="S20" s="8"/>
      <c r="T20" s="8"/>
    </row>
    <row r="21" spans="4:22">
      <c r="I21" s="278" t="s">
        <v>49</v>
      </c>
      <c r="J21" s="278"/>
      <c r="K21" s="278"/>
      <c r="L21" s="278"/>
      <c r="M21" s="278"/>
      <c r="N21" s="278"/>
      <c r="O21" s="278"/>
      <c r="P21" s="278"/>
      <c r="Q21" s="278"/>
      <c r="R21" s="278"/>
      <c r="S21" s="278"/>
      <c r="T21" s="278"/>
    </row>
    <row r="22" spans="4:22" ht="19.5" customHeight="1"/>
    <row r="24" spans="4:22" ht="20.25" customHeight="1">
      <c r="D24" s="279" t="s">
        <v>86</v>
      </c>
      <c r="E24" s="278"/>
      <c r="F24" s="278"/>
      <c r="G24" s="278"/>
      <c r="H24" s="278"/>
      <c r="I24" s="278"/>
      <c r="J24" s="278"/>
      <c r="K24" s="278"/>
      <c r="L24" s="278"/>
      <c r="M24" s="278"/>
      <c r="N24" s="278"/>
      <c r="O24" s="278"/>
      <c r="P24" s="278"/>
      <c r="Q24" s="278"/>
      <c r="R24" s="278"/>
      <c r="S24" s="278"/>
    </row>
    <row r="25" spans="4:22">
      <c r="D25" s="278"/>
      <c r="E25" s="278"/>
      <c r="F25" s="278"/>
      <c r="G25" s="278"/>
      <c r="H25" s="278"/>
      <c r="I25" s="278"/>
      <c r="J25" s="278"/>
      <c r="K25" s="278"/>
      <c r="L25" s="278"/>
      <c r="M25" s="278"/>
      <c r="N25" s="278"/>
      <c r="O25" s="278"/>
      <c r="P25" s="278"/>
      <c r="Q25" s="278"/>
      <c r="R25" s="278"/>
      <c r="S25" s="278"/>
    </row>
    <row r="26" spans="4:22">
      <c r="D26" s="278"/>
      <c r="E26" s="278"/>
      <c r="F26" s="278"/>
      <c r="G26" s="278"/>
      <c r="H26" s="278"/>
      <c r="I26" s="278"/>
      <c r="J26" s="278"/>
      <c r="K26" s="278"/>
      <c r="L26" s="278"/>
      <c r="M26" s="278"/>
      <c r="N26" s="278"/>
      <c r="O26" s="278"/>
      <c r="P26" s="278"/>
      <c r="Q26" s="278"/>
      <c r="R26" s="278"/>
      <c r="S26" s="278"/>
    </row>
    <row r="27" spans="4:22">
      <c r="D27" s="278"/>
      <c r="E27" s="278"/>
      <c r="F27" s="278"/>
      <c r="G27" s="278"/>
      <c r="H27" s="278"/>
      <c r="I27" s="278"/>
      <c r="J27" s="278"/>
      <c r="K27" s="278"/>
      <c r="L27" s="278"/>
      <c r="M27" s="278"/>
      <c r="N27" s="278"/>
      <c r="O27" s="278"/>
      <c r="P27" s="278"/>
      <c r="Q27" s="278"/>
      <c r="R27" s="278"/>
      <c r="S27" s="278"/>
      <c r="V27" s="2"/>
    </row>
    <row r="29" spans="4:22">
      <c r="H29" s="5"/>
      <c r="I29" s="5"/>
      <c r="J29" s="5"/>
      <c r="K29" s="5"/>
      <c r="L29" s="5"/>
      <c r="M29" s="5"/>
      <c r="N29" s="5"/>
      <c r="O29" s="5"/>
      <c r="P29" s="5"/>
      <c r="Q29" s="5"/>
      <c r="R29" s="5"/>
      <c r="S29" s="5"/>
    </row>
    <row r="30" spans="4:22">
      <c r="H30" s="5"/>
      <c r="I30" s="5"/>
      <c r="J30" s="5"/>
      <c r="K30" s="5" t="s">
        <v>5</v>
      </c>
      <c r="L30" s="5"/>
      <c r="M30" s="5"/>
      <c r="N30" s="5"/>
      <c r="O30" s="5"/>
      <c r="P30" s="5"/>
      <c r="Q30" s="5"/>
      <c r="R30" s="5"/>
      <c r="S30" s="5"/>
    </row>
    <row r="33" spans="4:19">
      <c r="D33" s="5"/>
      <c r="E33" s="1" t="s">
        <v>50</v>
      </c>
      <c r="N33" s="295" t="s">
        <v>43</v>
      </c>
      <c r="O33" s="295"/>
      <c r="P33" s="295"/>
      <c r="Q33" s="295"/>
      <c r="R33" s="295"/>
      <c r="S33" s="295"/>
    </row>
    <row r="34" spans="4:19">
      <c r="E34" s="6"/>
      <c r="F34" s="6"/>
      <c r="G34" s="6"/>
      <c r="H34" s="6"/>
      <c r="I34" s="6"/>
      <c r="J34" s="6"/>
      <c r="K34" s="6"/>
      <c r="L34" s="6"/>
      <c r="M34" s="6"/>
      <c r="N34" s="6"/>
      <c r="O34" s="6"/>
      <c r="P34" s="6"/>
      <c r="Q34" s="6"/>
      <c r="R34" s="6"/>
      <c r="S34" s="6"/>
    </row>
    <row r="35" spans="4:19">
      <c r="E35" s="6"/>
      <c r="F35" s="6"/>
      <c r="G35" s="6"/>
      <c r="H35" s="6"/>
      <c r="I35" s="6"/>
      <c r="J35" s="6"/>
      <c r="K35" s="6"/>
      <c r="L35" s="6"/>
      <c r="M35" s="6"/>
      <c r="N35" s="6"/>
      <c r="O35" s="6"/>
      <c r="P35" s="6"/>
      <c r="Q35" s="6"/>
      <c r="R35" s="6"/>
      <c r="S35" s="6"/>
    </row>
    <row r="36" spans="4:19" ht="19.5" customHeight="1">
      <c r="E36" s="6"/>
      <c r="F36" s="6"/>
      <c r="G36" s="6"/>
      <c r="H36" s="6"/>
      <c r="I36" s="6"/>
      <c r="J36" s="6"/>
      <c r="K36" s="6"/>
      <c r="L36" s="6"/>
      <c r="M36" s="6"/>
      <c r="N36" s="6"/>
      <c r="O36" s="6"/>
      <c r="P36" s="6"/>
      <c r="Q36" s="6"/>
      <c r="R36" s="6"/>
      <c r="S36" s="6"/>
    </row>
    <row r="38" spans="4:19">
      <c r="E38" s="10"/>
      <c r="F38" s="10"/>
      <c r="G38" s="10"/>
      <c r="H38" s="10"/>
      <c r="I38" s="10"/>
      <c r="J38" s="10"/>
      <c r="K38" s="10"/>
      <c r="L38" s="10"/>
      <c r="M38" s="10"/>
      <c r="N38" s="10"/>
      <c r="O38" s="10"/>
      <c r="P38" s="10"/>
      <c r="Q38" s="10"/>
      <c r="R38" s="10"/>
      <c r="S38" s="10"/>
    </row>
    <row r="39" spans="4:19">
      <c r="E39" s="10"/>
      <c r="F39" s="10"/>
      <c r="G39" s="10"/>
      <c r="H39" s="10"/>
      <c r="I39" s="10"/>
      <c r="J39" s="10"/>
      <c r="K39" s="10"/>
      <c r="L39" s="10"/>
      <c r="M39" s="10"/>
      <c r="N39" s="10"/>
      <c r="O39" s="10"/>
      <c r="P39" s="10"/>
      <c r="Q39" s="10"/>
      <c r="R39" s="10"/>
      <c r="S39" s="10"/>
    </row>
    <row r="41" spans="4:19">
      <c r="D41" s="8"/>
    </row>
  </sheetData>
  <mergeCells count="5">
    <mergeCell ref="N33:S33"/>
    <mergeCell ref="I21:T21"/>
    <mergeCell ref="D24:S27"/>
    <mergeCell ref="P5:T5"/>
    <mergeCell ref="C13:T13"/>
  </mergeCells>
  <phoneticPr fontId="1"/>
  <pageMargins left="0.27083333333333331" right="0.36458333333333331"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V43"/>
  <sheetViews>
    <sheetView view="pageBreakPreview" zoomScale="76" zoomScaleNormal="100" workbookViewId="0">
      <selection activeCell="AC20" sqref="AC20"/>
    </sheetView>
  </sheetViews>
  <sheetFormatPr defaultRowHeight="19.5"/>
  <cols>
    <col min="1" max="1" width="9" style="1"/>
    <col min="2" max="2" width="2" style="1" customWidth="1"/>
    <col min="3" max="20" width="4.75" style="1" customWidth="1"/>
    <col min="21" max="21" width="1.75" style="1" customWidth="1"/>
    <col min="22" max="22" width="5.75" style="1" customWidth="1"/>
    <col min="23" max="16384" width="9" style="1"/>
  </cols>
  <sheetData>
    <row r="3" spans="3:20" ht="11.25" customHeight="1"/>
    <row r="4" spans="3:20">
      <c r="T4" s="2" t="s">
        <v>51</v>
      </c>
    </row>
    <row r="5" spans="3:20" ht="13.5" customHeight="1"/>
    <row r="6" spans="3:20" ht="19.5" customHeight="1">
      <c r="P6" s="281" t="s">
        <v>25</v>
      </c>
      <c r="Q6" s="281"/>
      <c r="R6" s="281"/>
      <c r="S6" s="281"/>
      <c r="T6" s="281"/>
    </row>
    <row r="7" spans="3:20">
      <c r="T7" s="2" t="s">
        <v>1</v>
      </c>
    </row>
    <row r="8" spans="3:20" ht="13.5" customHeight="1"/>
    <row r="9" spans="3:20">
      <c r="C9" s="1" t="s">
        <v>45</v>
      </c>
    </row>
    <row r="10" spans="3:20">
      <c r="C10" s="1" t="s">
        <v>46</v>
      </c>
    </row>
    <row r="11" spans="3:20" ht="12" customHeight="1"/>
    <row r="12" spans="3:20">
      <c r="T12" s="264" t="s">
        <v>354</v>
      </c>
    </row>
    <row r="13" spans="3:20">
      <c r="T13" s="2" t="s">
        <v>355</v>
      </c>
    </row>
    <row r="14" spans="3:20">
      <c r="T14" s="2"/>
    </row>
    <row r="15" spans="3:20" ht="24">
      <c r="C15" s="276" t="s">
        <v>87</v>
      </c>
      <c r="D15" s="276"/>
      <c r="E15" s="276"/>
      <c r="F15" s="276"/>
      <c r="G15" s="276"/>
      <c r="H15" s="276"/>
      <c r="I15" s="276"/>
      <c r="J15" s="276"/>
      <c r="K15" s="276"/>
      <c r="L15" s="276"/>
      <c r="M15" s="276"/>
      <c r="N15" s="276"/>
      <c r="O15" s="276"/>
      <c r="P15" s="276"/>
      <c r="Q15" s="276"/>
      <c r="R15" s="276"/>
      <c r="S15" s="276"/>
      <c r="T15" s="276"/>
    </row>
    <row r="17" spans="4:22">
      <c r="D17" s="279" t="s">
        <v>88</v>
      </c>
      <c r="E17" s="279"/>
      <c r="F17" s="279"/>
      <c r="G17" s="279"/>
      <c r="H17" s="279"/>
      <c r="I17" s="279"/>
      <c r="J17" s="279"/>
      <c r="K17" s="279"/>
      <c r="L17" s="279"/>
      <c r="M17" s="279"/>
      <c r="N17" s="279"/>
      <c r="O17" s="279"/>
      <c r="P17" s="279"/>
      <c r="Q17" s="279"/>
      <c r="R17" s="279"/>
      <c r="S17" s="279"/>
    </row>
    <row r="18" spans="4:22" ht="19.5" customHeight="1">
      <c r="D18" s="279"/>
      <c r="E18" s="279"/>
      <c r="F18" s="279"/>
      <c r="G18" s="279"/>
      <c r="H18" s="279"/>
      <c r="I18" s="279"/>
      <c r="J18" s="279"/>
      <c r="K18" s="279"/>
      <c r="L18" s="279"/>
      <c r="M18" s="279"/>
      <c r="N18" s="279"/>
      <c r="O18" s="279"/>
      <c r="P18" s="279"/>
      <c r="Q18" s="279"/>
      <c r="R18" s="279"/>
      <c r="S18" s="279"/>
    </row>
    <row r="19" spans="4:22">
      <c r="D19" s="279"/>
      <c r="E19" s="279"/>
      <c r="F19" s="279"/>
      <c r="G19" s="279"/>
      <c r="H19" s="279"/>
      <c r="I19" s="279"/>
      <c r="J19" s="279"/>
      <c r="K19" s="279"/>
      <c r="L19" s="279"/>
      <c r="M19" s="279"/>
      <c r="N19" s="279"/>
      <c r="O19" s="279"/>
      <c r="P19" s="279"/>
      <c r="Q19" s="279"/>
      <c r="R19" s="279"/>
      <c r="S19" s="279"/>
    </row>
    <row r="20" spans="4:22">
      <c r="D20" s="279"/>
      <c r="E20" s="279"/>
      <c r="F20" s="279"/>
      <c r="G20" s="279"/>
      <c r="H20" s="279"/>
      <c r="I20" s="279"/>
      <c r="J20" s="279"/>
      <c r="K20" s="279"/>
      <c r="L20" s="279"/>
      <c r="M20" s="279"/>
      <c r="N20" s="279"/>
      <c r="O20" s="279"/>
      <c r="P20" s="279"/>
      <c r="Q20" s="279"/>
      <c r="R20" s="279"/>
      <c r="S20" s="279"/>
    </row>
    <row r="21" spans="4:22">
      <c r="D21" s="7"/>
      <c r="E21" s="7"/>
      <c r="F21" s="7"/>
      <c r="G21" s="7"/>
      <c r="H21" s="7"/>
      <c r="I21" s="7"/>
      <c r="J21" s="7"/>
      <c r="K21" s="7"/>
      <c r="L21" s="7"/>
      <c r="M21" s="7"/>
      <c r="N21" s="7"/>
      <c r="O21" s="7"/>
      <c r="P21" s="7"/>
      <c r="Q21" s="7"/>
      <c r="R21" s="7"/>
      <c r="S21" s="7"/>
    </row>
    <row r="22" spans="4:22">
      <c r="L22" s="1" t="s">
        <v>5</v>
      </c>
    </row>
    <row r="24" spans="4:22" ht="19.5" customHeight="1">
      <c r="D24" s="278" t="s">
        <v>6</v>
      </c>
      <c r="E24" s="278"/>
      <c r="F24" s="278"/>
      <c r="G24" s="278"/>
      <c r="H24" s="277" t="s">
        <v>9</v>
      </c>
      <c r="I24" s="277"/>
      <c r="J24" s="277"/>
      <c r="K24" s="277"/>
      <c r="L24" s="277"/>
      <c r="M24" s="277"/>
      <c r="N24" s="277"/>
      <c r="O24" s="277"/>
      <c r="P24" s="277"/>
      <c r="Q24" s="277"/>
      <c r="R24" s="277"/>
      <c r="S24" s="277"/>
    </row>
    <row r="26" spans="4:22" ht="20.25" customHeight="1">
      <c r="D26" s="278" t="s">
        <v>7</v>
      </c>
      <c r="E26" s="278"/>
      <c r="F26" s="278"/>
      <c r="G26" s="278"/>
      <c r="H26" s="278" t="s">
        <v>10</v>
      </c>
      <c r="I26" s="278"/>
      <c r="J26" s="278"/>
      <c r="K26" s="278"/>
      <c r="L26" s="278"/>
      <c r="M26" s="278"/>
      <c r="N26" s="278"/>
      <c r="O26" s="278"/>
      <c r="P26" s="278"/>
      <c r="Q26" s="278"/>
      <c r="R26" s="278"/>
      <c r="S26" s="278"/>
    </row>
    <row r="27" spans="4:22">
      <c r="D27" s="5"/>
      <c r="E27" s="5"/>
      <c r="F27" s="5"/>
      <c r="G27" s="5"/>
      <c r="H27" s="5"/>
      <c r="I27" s="5"/>
      <c r="J27" s="5"/>
      <c r="K27" s="5"/>
      <c r="L27" s="5"/>
      <c r="M27" s="5"/>
      <c r="N27" s="5"/>
      <c r="O27" s="5"/>
      <c r="P27" s="5"/>
      <c r="Q27" s="5"/>
      <c r="R27" s="5"/>
      <c r="S27" s="5"/>
    </row>
    <row r="28" spans="4:22">
      <c r="D28" s="5"/>
      <c r="E28" s="5"/>
      <c r="F28" s="5"/>
      <c r="G28" s="5"/>
      <c r="H28" s="5"/>
      <c r="I28" s="5"/>
      <c r="J28" s="5"/>
      <c r="K28" s="5"/>
      <c r="L28" s="5"/>
      <c r="M28" s="5"/>
      <c r="N28" s="5"/>
      <c r="O28" s="5"/>
      <c r="P28" s="5"/>
      <c r="Q28" s="5"/>
      <c r="R28" s="5"/>
      <c r="S28" s="5"/>
    </row>
    <row r="29" spans="4:22">
      <c r="D29" s="5"/>
      <c r="E29" s="5"/>
      <c r="F29" s="5"/>
      <c r="G29" s="5"/>
      <c r="H29" s="5"/>
      <c r="I29" s="5"/>
      <c r="J29" s="5"/>
      <c r="K29" s="5"/>
      <c r="L29" s="5"/>
      <c r="M29" s="5"/>
      <c r="N29" s="5"/>
      <c r="O29" s="5"/>
      <c r="P29" s="5"/>
      <c r="Q29" s="5"/>
      <c r="R29" s="5"/>
      <c r="S29" s="5"/>
      <c r="V29" s="2"/>
    </row>
    <row r="31" spans="4:22">
      <c r="H31" s="5"/>
      <c r="I31" s="5"/>
      <c r="J31" s="5"/>
      <c r="K31" s="5"/>
      <c r="L31" s="5"/>
      <c r="M31" s="5"/>
      <c r="N31" s="5"/>
      <c r="O31" s="5"/>
      <c r="P31" s="5"/>
      <c r="Q31" s="5"/>
      <c r="R31" s="5"/>
      <c r="S31" s="5"/>
    </row>
    <row r="32" spans="4:22">
      <c r="H32" s="5"/>
      <c r="I32" s="5"/>
      <c r="J32" s="5"/>
      <c r="K32" s="5"/>
      <c r="L32" s="5"/>
      <c r="M32" s="5"/>
      <c r="N32" s="5"/>
      <c r="O32" s="5"/>
      <c r="P32" s="5"/>
      <c r="Q32" s="5"/>
      <c r="R32" s="5"/>
      <c r="S32" s="5"/>
    </row>
    <row r="35" spans="4:19">
      <c r="D35" s="5"/>
      <c r="N35" s="5"/>
      <c r="O35" s="5"/>
      <c r="P35" s="5"/>
      <c r="Q35" s="5"/>
      <c r="R35" s="5"/>
      <c r="S35" s="5"/>
    </row>
    <row r="36" spans="4:19">
      <c r="E36" s="6"/>
      <c r="F36" s="6"/>
      <c r="G36" s="6"/>
      <c r="H36" s="6"/>
      <c r="I36" s="6"/>
      <c r="J36" s="6"/>
      <c r="K36" s="6"/>
      <c r="L36" s="6"/>
      <c r="M36" s="6"/>
      <c r="N36" s="6"/>
      <c r="O36" s="6"/>
      <c r="P36" s="6"/>
      <c r="Q36" s="6"/>
      <c r="R36" s="6"/>
      <c r="S36" s="6"/>
    </row>
    <row r="37" spans="4:19">
      <c r="E37" s="6"/>
      <c r="F37" s="6"/>
      <c r="G37" s="6"/>
      <c r="H37" s="6"/>
      <c r="I37" s="6"/>
      <c r="J37" s="6"/>
      <c r="K37" s="6"/>
      <c r="L37" s="6"/>
      <c r="M37" s="6"/>
      <c r="N37" s="6"/>
      <c r="O37" s="6"/>
      <c r="P37" s="6"/>
      <c r="Q37" s="6"/>
      <c r="R37" s="6"/>
      <c r="S37" s="6"/>
    </row>
    <row r="38" spans="4:19" ht="19.5" customHeight="1">
      <c r="E38" s="6"/>
      <c r="F38" s="6"/>
      <c r="G38" s="6"/>
      <c r="H38" s="6"/>
      <c r="I38" s="6"/>
      <c r="J38" s="6"/>
      <c r="K38" s="6"/>
      <c r="L38" s="6"/>
      <c r="M38" s="6"/>
      <c r="N38" s="6"/>
      <c r="O38" s="6"/>
      <c r="P38" s="6"/>
      <c r="Q38" s="6"/>
      <c r="R38" s="6"/>
      <c r="S38" s="6"/>
    </row>
    <row r="40" spans="4:19">
      <c r="E40" s="10"/>
      <c r="F40" s="10"/>
      <c r="G40" s="10"/>
      <c r="H40" s="10"/>
      <c r="I40" s="10"/>
      <c r="J40" s="10"/>
      <c r="K40" s="10"/>
      <c r="L40" s="10"/>
      <c r="M40" s="10"/>
      <c r="N40" s="10"/>
      <c r="O40" s="10"/>
      <c r="P40" s="10"/>
      <c r="Q40" s="10"/>
      <c r="R40" s="10"/>
      <c r="S40" s="10"/>
    </row>
    <row r="41" spans="4:19">
      <c r="E41" s="10"/>
      <c r="F41" s="10"/>
      <c r="G41" s="10"/>
      <c r="H41" s="10"/>
      <c r="I41" s="10"/>
      <c r="J41" s="10"/>
      <c r="K41" s="10"/>
      <c r="L41" s="10"/>
      <c r="M41" s="10"/>
      <c r="N41" s="10"/>
      <c r="O41" s="10"/>
      <c r="P41" s="10"/>
      <c r="Q41" s="10"/>
      <c r="R41" s="10"/>
      <c r="S41" s="10"/>
    </row>
    <row r="43" spans="4:19">
      <c r="D43" s="8"/>
    </row>
  </sheetData>
  <mergeCells count="7">
    <mergeCell ref="D26:G26"/>
    <mergeCell ref="H26:S26"/>
    <mergeCell ref="P6:T6"/>
    <mergeCell ref="C15:T15"/>
    <mergeCell ref="D17:S20"/>
    <mergeCell ref="D24:G24"/>
    <mergeCell ref="H24:S24"/>
  </mergeCells>
  <phoneticPr fontId="1"/>
  <pageMargins left="0.27083333333333331" right="0.36458333333333331"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V43"/>
  <sheetViews>
    <sheetView view="pageBreakPreview" zoomScale="76" zoomScaleNormal="100" workbookViewId="0">
      <selection activeCell="X24" sqref="X24"/>
    </sheetView>
  </sheetViews>
  <sheetFormatPr defaultRowHeight="19.5"/>
  <cols>
    <col min="1" max="1" width="9" style="1"/>
    <col min="2" max="2" width="2" style="1" customWidth="1"/>
    <col min="3" max="20" width="4.75" style="1" customWidth="1"/>
    <col min="21" max="21" width="1.75" style="1" customWidth="1"/>
    <col min="22" max="22" width="5.75" style="1" customWidth="1"/>
    <col min="23" max="16384" width="9" style="1"/>
  </cols>
  <sheetData>
    <row r="3" spans="3:20" ht="11.25" customHeight="1"/>
    <row r="4" spans="3:20">
      <c r="T4" s="243" t="s">
        <v>51</v>
      </c>
    </row>
    <row r="5" spans="3:20" ht="13.5" customHeight="1"/>
    <row r="6" spans="3:20" ht="19.5" customHeight="1">
      <c r="P6" s="281" t="s">
        <v>25</v>
      </c>
      <c r="Q6" s="281"/>
      <c r="R6" s="281"/>
      <c r="S6" s="281"/>
      <c r="T6" s="281"/>
    </row>
    <row r="7" spans="3:20">
      <c r="T7" s="243" t="s">
        <v>1</v>
      </c>
    </row>
    <row r="8" spans="3:20" ht="13.5" customHeight="1"/>
    <row r="9" spans="3:20">
      <c r="C9" s="1" t="s">
        <v>45</v>
      </c>
    </row>
    <row r="10" spans="3:20">
      <c r="C10" s="1" t="s">
        <v>46</v>
      </c>
    </row>
    <row r="11" spans="3:20" ht="12" customHeight="1"/>
    <row r="12" spans="3:20">
      <c r="T12" s="264" t="s">
        <v>354</v>
      </c>
    </row>
    <row r="13" spans="3:20">
      <c r="T13" s="264" t="s">
        <v>355</v>
      </c>
    </row>
    <row r="14" spans="3:20">
      <c r="T14" s="243"/>
    </row>
    <row r="15" spans="3:20" ht="24">
      <c r="C15" s="276" t="s">
        <v>87</v>
      </c>
      <c r="D15" s="276"/>
      <c r="E15" s="276"/>
      <c r="F15" s="276"/>
      <c r="G15" s="276"/>
      <c r="H15" s="276"/>
      <c r="I15" s="276"/>
      <c r="J15" s="276"/>
      <c r="K15" s="276"/>
      <c r="L15" s="276"/>
      <c r="M15" s="276"/>
      <c r="N15" s="276"/>
      <c r="O15" s="276"/>
      <c r="P15" s="276"/>
      <c r="Q15" s="276"/>
      <c r="R15" s="276"/>
      <c r="S15" s="276"/>
      <c r="T15" s="276"/>
    </row>
    <row r="17" spans="4:22">
      <c r="D17" s="279" t="s">
        <v>88</v>
      </c>
      <c r="E17" s="279"/>
      <c r="F17" s="279"/>
      <c r="G17" s="279"/>
      <c r="H17" s="279"/>
      <c r="I17" s="279"/>
      <c r="J17" s="279"/>
      <c r="K17" s="279"/>
      <c r="L17" s="279"/>
      <c r="M17" s="279"/>
      <c r="N17" s="279"/>
      <c r="O17" s="279"/>
      <c r="P17" s="279"/>
      <c r="Q17" s="279"/>
      <c r="R17" s="279"/>
      <c r="S17" s="279"/>
    </row>
    <row r="18" spans="4:22" ht="19.5" customHeight="1">
      <c r="D18" s="279"/>
      <c r="E18" s="279"/>
      <c r="F18" s="279"/>
      <c r="G18" s="279"/>
      <c r="H18" s="279"/>
      <c r="I18" s="279"/>
      <c r="J18" s="279"/>
      <c r="K18" s="279"/>
      <c r="L18" s="279"/>
      <c r="M18" s="279"/>
      <c r="N18" s="279"/>
      <c r="O18" s="279"/>
      <c r="P18" s="279"/>
      <c r="Q18" s="279"/>
      <c r="R18" s="279"/>
      <c r="S18" s="279"/>
    </row>
    <row r="19" spans="4:22">
      <c r="D19" s="279"/>
      <c r="E19" s="279"/>
      <c r="F19" s="279"/>
      <c r="G19" s="279"/>
      <c r="H19" s="279"/>
      <c r="I19" s="279"/>
      <c r="J19" s="279"/>
      <c r="K19" s="279"/>
      <c r="L19" s="279"/>
      <c r="M19" s="279"/>
      <c r="N19" s="279"/>
      <c r="O19" s="279"/>
      <c r="P19" s="279"/>
      <c r="Q19" s="279"/>
      <c r="R19" s="279"/>
      <c r="S19" s="279"/>
    </row>
    <row r="20" spans="4:22">
      <c r="D20" s="279"/>
      <c r="E20" s="279"/>
      <c r="F20" s="279"/>
      <c r="G20" s="279"/>
      <c r="H20" s="279"/>
      <c r="I20" s="279"/>
      <c r="J20" s="279"/>
      <c r="K20" s="279"/>
      <c r="L20" s="279"/>
      <c r="M20" s="279"/>
      <c r="N20" s="279"/>
      <c r="O20" s="279"/>
      <c r="P20" s="279"/>
      <c r="Q20" s="279"/>
      <c r="R20" s="279"/>
      <c r="S20" s="279"/>
    </row>
    <row r="21" spans="4:22">
      <c r="D21" s="242"/>
      <c r="E21" s="242"/>
      <c r="F21" s="242"/>
      <c r="G21" s="242"/>
      <c r="H21" s="242"/>
      <c r="I21" s="242"/>
      <c r="J21" s="242"/>
      <c r="K21" s="242"/>
      <c r="L21" s="242"/>
      <c r="M21" s="242"/>
      <c r="N21" s="242"/>
      <c r="O21" s="242"/>
      <c r="P21" s="242"/>
      <c r="Q21" s="242"/>
      <c r="R21" s="242"/>
      <c r="S21" s="242"/>
    </row>
    <row r="22" spans="4:22">
      <c r="L22" s="1" t="s">
        <v>5</v>
      </c>
    </row>
    <row r="24" spans="4:22" ht="19.5" customHeight="1">
      <c r="D24" s="278" t="s">
        <v>6</v>
      </c>
      <c r="E24" s="278"/>
      <c r="F24" s="278"/>
      <c r="G24" s="278"/>
      <c r="I24" s="277" t="s">
        <v>9</v>
      </c>
      <c r="J24" s="277"/>
      <c r="K24" s="277"/>
      <c r="L24" s="277"/>
      <c r="M24" s="277"/>
      <c r="N24" s="277"/>
      <c r="O24" s="277"/>
      <c r="P24" s="277"/>
      <c r="Q24" s="277"/>
      <c r="R24" s="277"/>
      <c r="S24" s="277"/>
    </row>
    <row r="26" spans="4:22" ht="20.25" customHeight="1">
      <c r="D26" s="278" t="s">
        <v>338</v>
      </c>
      <c r="E26" s="278"/>
      <c r="F26" s="278"/>
      <c r="G26" s="278"/>
      <c r="H26" s="278"/>
      <c r="I26" s="278" t="s">
        <v>339</v>
      </c>
      <c r="J26" s="278"/>
      <c r="K26" s="278"/>
      <c r="L26" s="278"/>
      <c r="M26" s="278"/>
      <c r="N26" s="278"/>
      <c r="O26" s="278"/>
      <c r="P26" s="278"/>
      <c r="Q26" s="278"/>
      <c r="R26" s="278"/>
      <c r="S26" s="278"/>
    </row>
    <row r="27" spans="4:22">
      <c r="D27" s="5"/>
      <c r="E27" s="5"/>
      <c r="F27" s="5"/>
      <c r="G27" s="5"/>
      <c r="H27" s="5"/>
      <c r="I27" s="5"/>
      <c r="J27" s="5"/>
      <c r="K27" s="5"/>
      <c r="L27" s="5"/>
      <c r="M27" s="5"/>
      <c r="N27" s="5"/>
      <c r="O27" s="5"/>
      <c r="P27" s="5"/>
      <c r="Q27" s="5"/>
      <c r="R27" s="5"/>
      <c r="S27" s="5"/>
    </row>
    <row r="28" spans="4:22">
      <c r="D28" s="278" t="s">
        <v>340</v>
      </c>
      <c r="E28" s="278"/>
      <c r="F28" s="278"/>
      <c r="G28" s="278"/>
      <c r="H28" s="278"/>
      <c r="I28" s="5" t="s">
        <v>341</v>
      </c>
      <c r="J28" s="5"/>
      <c r="K28" s="5"/>
      <c r="L28" s="5"/>
      <c r="M28" s="5"/>
      <c r="N28" s="5"/>
      <c r="O28" s="5"/>
      <c r="P28" s="5"/>
      <c r="Q28" s="5"/>
      <c r="R28" s="5"/>
      <c r="S28" s="5"/>
    </row>
    <row r="29" spans="4:22">
      <c r="D29" s="5"/>
      <c r="E29" s="5"/>
      <c r="F29" s="5"/>
      <c r="G29" s="5"/>
      <c r="H29" s="5"/>
      <c r="I29" s="5"/>
      <c r="J29" s="5"/>
      <c r="K29" s="5"/>
      <c r="L29" s="5"/>
      <c r="M29" s="5"/>
      <c r="N29" s="5"/>
      <c r="O29" s="5"/>
      <c r="P29" s="5"/>
      <c r="Q29" s="5"/>
      <c r="R29" s="5"/>
      <c r="S29" s="5"/>
      <c r="V29" s="243"/>
    </row>
    <row r="31" spans="4:22">
      <c r="H31" s="5"/>
      <c r="I31" s="5"/>
      <c r="J31" s="5"/>
      <c r="K31" s="5"/>
      <c r="L31" s="5"/>
      <c r="M31" s="5"/>
      <c r="N31" s="5"/>
      <c r="O31" s="5"/>
      <c r="P31" s="5"/>
      <c r="Q31" s="5"/>
      <c r="R31" s="5"/>
      <c r="S31" s="5"/>
    </row>
    <row r="32" spans="4:22">
      <c r="H32" s="5"/>
      <c r="I32" s="5"/>
      <c r="J32" s="5"/>
      <c r="K32" s="5"/>
      <c r="L32" s="5"/>
      <c r="M32" s="5"/>
      <c r="N32" s="5"/>
      <c r="O32" s="5"/>
      <c r="P32" s="5"/>
      <c r="Q32" s="5"/>
      <c r="R32" s="5"/>
      <c r="S32" s="5"/>
    </row>
    <row r="35" spans="4:19">
      <c r="D35" s="5"/>
      <c r="N35" s="5"/>
      <c r="O35" s="5"/>
      <c r="P35" s="5"/>
      <c r="Q35" s="5"/>
      <c r="R35" s="5"/>
      <c r="S35" s="5"/>
    </row>
    <row r="36" spans="4:19">
      <c r="E36" s="6"/>
      <c r="F36" s="6"/>
      <c r="G36" s="6"/>
      <c r="H36" s="6"/>
      <c r="I36" s="6"/>
      <c r="J36" s="6"/>
      <c r="K36" s="6"/>
      <c r="L36" s="6"/>
      <c r="M36" s="6"/>
      <c r="N36" s="6"/>
      <c r="O36" s="6"/>
      <c r="P36" s="6"/>
      <c r="Q36" s="6"/>
      <c r="R36" s="6"/>
      <c r="S36" s="6"/>
    </row>
    <row r="37" spans="4:19">
      <c r="E37" s="6"/>
      <c r="F37" s="6"/>
      <c r="G37" s="6"/>
      <c r="H37" s="6"/>
      <c r="I37" s="6"/>
      <c r="J37" s="6"/>
      <c r="K37" s="6"/>
      <c r="L37" s="6"/>
      <c r="M37" s="6"/>
      <c r="N37" s="6"/>
      <c r="O37" s="6"/>
      <c r="P37" s="6"/>
      <c r="Q37" s="6"/>
      <c r="R37" s="6"/>
      <c r="S37" s="6"/>
    </row>
    <row r="38" spans="4:19" ht="19.5" customHeight="1">
      <c r="E38" s="6"/>
      <c r="F38" s="6"/>
      <c r="G38" s="6"/>
      <c r="H38" s="6"/>
      <c r="I38" s="6"/>
      <c r="J38" s="6"/>
      <c r="K38" s="6"/>
      <c r="L38" s="6"/>
      <c r="M38" s="6"/>
      <c r="N38" s="6"/>
      <c r="O38" s="6"/>
      <c r="P38" s="6"/>
      <c r="Q38" s="6"/>
      <c r="R38" s="6"/>
      <c r="S38" s="6"/>
    </row>
    <row r="40" spans="4:19">
      <c r="E40" s="10"/>
      <c r="F40" s="10"/>
      <c r="G40" s="10"/>
      <c r="H40" s="10"/>
      <c r="I40" s="10"/>
      <c r="J40" s="10"/>
      <c r="K40" s="10"/>
      <c r="L40" s="10"/>
      <c r="M40" s="10"/>
      <c r="N40" s="10"/>
      <c r="O40" s="10"/>
      <c r="P40" s="10"/>
      <c r="Q40" s="10"/>
      <c r="R40" s="10"/>
      <c r="S40" s="10"/>
    </row>
    <row r="41" spans="4:19">
      <c r="E41" s="10"/>
      <c r="F41" s="10"/>
      <c r="G41" s="10"/>
      <c r="H41" s="10"/>
      <c r="I41" s="10"/>
      <c r="J41" s="10"/>
      <c r="K41" s="10"/>
      <c r="L41" s="10"/>
      <c r="M41" s="10"/>
      <c r="N41" s="10"/>
      <c r="O41" s="10"/>
      <c r="P41" s="10"/>
      <c r="Q41" s="10"/>
      <c r="R41" s="10"/>
      <c r="S41" s="10"/>
    </row>
    <row r="43" spans="4:19">
      <c r="D43" s="241"/>
    </row>
  </sheetData>
  <mergeCells count="8">
    <mergeCell ref="D28:H28"/>
    <mergeCell ref="P6:T6"/>
    <mergeCell ref="C15:T15"/>
    <mergeCell ref="D17:S20"/>
    <mergeCell ref="D24:G24"/>
    <mergeCell ref="D26:H26"/>
    <mergeCell ref="I24:S24"/>
    <mergeCell ref="I26:S26"/>
  </mergeCells>
  <phoneticPr fontId="1"/>
  <pageMargins left="0.27083333333333331" right="0.36458333333333331"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V44"/>
  <sheetViews>
    <sheetView view="pageBreakPreview" zoomScale="76" zoomScaleNormal="100" workbookViewId="0">
      <selection activeCell="AA22" sqref="AA22"/>
    </sheetView>
  </sheetViews>
  <sheetFormatPr defaultRowHeight="19.5"/>
  <cols>
    <col min="1" max="1" width="9" style="1"/>
    <col min="2" max="2" width="2" style="1" customWidth="1"/>
    <col min="3" max="20" width="4.75" style="1" customWidth="1"/>
    <col min="21" max="21" width="1.75" style="1" customWidth="1"/>
    <col min="22" max="22" width="5.75" style="1" customWidth="1"/>
    <col min="23" max="16384" width="9" style="1"/>
  </cols>
  <sheetData>
    <row r="2" spans="3:20" ht="11.25" customHeight="1"/>
    <row r="3" spans="3:20">
      <c r="T3" s="2" t="s">
        <v>77</v>
      </c>
    </row>
    <row r="4" spans="3:20" ht="18.75" customHeight="1" thickBot="1"/>
    <row r="5" spans="3:20" ht="19.5" customHeight="1">
      <c r="K5" s="303" t="s">
        <v>52</v>
      </c>
      <c r="L5" s="304"/>
      <c r="M5" s="305"/>
      <c r="N5" s="309" t="s">
        <v>53</v>
      </c>
      <c r="O5" s="304"/>
      <c r="P5" s="305"/>
      <c r="Q5" s="309" t="s">
        <v>54</v>
      </c>
      <c r="R5" s="304"/>
      <c r="S5" s="310"/>
    </row>
    <row r="6" spans="3:20">
      <c r="K6" s="306"/>
      <c r="L6" s="299"/>
      <c r="M6" s="300"/>
      <c r="N6" s="298"/>
      <c r="O6" s="299"/>
      <c r="P6" s="300"/>
      <c r="Q6" s="298"/>
      <c r="R6" s="299"/>
      <c r="S6" s="311"/>
    </row>
    <row r="7" spans="3:20" ht="19.5" customHeight="1">
      <c r="K7" s="307"/>
      <c r="L7" s="297"/>
      <c r="M7" s="302"/>
      <c r="N7" s="301"/>
      <c r="O7" s="297"/>
      <c r="P7" s="302"/>
      <c r="Q7" s="301"/>
      <c r="R7" s="297"/>
      <c r="S7" s="312"/>
    </row>
    <row r="8" spans="3:20" ht="20.25" thickBot="1">
      <c r="K8" s="307"/>
      <c r="L8" s="297"/>
      <c r="M8" s="302"/>
      <c r="N8" s="301"/>
      <c r="O8" s="297"/>
      <c r="P8" s="302"/>
      <c r="Q8" s="301"/>
      <c r="R8" s="297"/>
      <c r="S8" s="312"/>
    </row>
    <row r="9" spans="3:20">
      <c r="D9" s="12"/>
      <c r="E9" s="13"/>
      <c r="F9" s="13"/>
      <c r="G9" s="13"/>
      <c r="H9" s="13"/>
      <c r="I9" s="13"/>
      <c r="J9" s="13"/>
      <c r="K9" s="13"/>
      <c r="L9" s="13"/>
      <c r="M9" s="13"/>
      <c r="N9" s="13"/>
      <c r="O9" s="13"/>
      <c r="P9" s="13"/>
      <c r="Q9" s="13"/>
      <c r="R9" s="13"/>
      <c r="S9" s="14"/>
    </row>
    <row r="10" spans="3:20" ht="21" customHeight="1">
      <c r="D10" s="15"/>
      <c r="E10" s="16"/>
      <c r="F10" s="16"/>
      <c r="G10" s="16"/>
      <c r="H10" s="16"/>
      <c r="I10" s="16"/>
      <c r="J10" s="16"/>
      <c r="K10" s="16"/>
      <c r="L10" s="16"/>
      <c r="M10" s="16"/>
      <c r="N10" s="16"/>
      <c r="O10" s="16"/>
      <c r="P10" s="16"/>
      <c r="Q10" s="16"/>
      <c r="R10" s="16"/>
      <c r="S10" s="33" t="s">
        <v>1</v>
      </c>
    </row>
    <row r="11" spans="3:20">
      <c r="D11" s="15"/>
      <c r="E11" s="16"/>
      <c r="F11" s="16"/>
      <c r="G11" s="16"/>
      <c r="H11" s="16"/>
      <c r="I11" s="16"/>
      <c r="J11" s="16"/>
      <c r="K11" s="16"/>
      <c r="L11" s="16"/>
      <c r="M11" s="16"/>
      <c r="N11" s="16"/>
      <c r="O11" s="16"/>
      <c r="P11" s="16"/>
      <c r="Q11" s="16"/>
      <c r="R11" s="16"/>
      <c r="S11" s="17"/>
    </row>
    <row r="12" spans="3:20">
      <c r="D12" s="15" t="s">
        <v>356</v>
      </c>
      <c r="E12" s="16"/>
      <c r="F12" s="16"/>
      <c r="G12" s="16"/>
      <c r="H12" s="16"/>
      <c r="I12" s="16"/>
      <c r="J12" s="16"/>
      <c r="K12" s="16"/>
      <c r="L12" s="16"/>
      <c r="M12" s="16"/>
      <c r="N12" s="16"/>
      <c r="O12" s="16"/>
      <c r="P12" s="16"/>
      <c r="Q12" s="16"/>
      <c r="R12" s="16"/>
      <c r="S12" s="17"/>
    </row>
    <row r="13" spans="3:20">
      <c r="D13" s="15"/>
      <c r="E13" s="16"/>
      <c r="F13" s="16"/>
      <c r="G13" s="16"/>
      <c r="H13" s="16"/>
      <c r="I13" s="16"/>
      <c r="J13" s="16"/>
      <c r="K13" s="16"/>
      <c r="L13" s="16"/>
      <c r="M13" s="34" t="s">
        <v>55</v>
      </c>
      <c r="N13" s="16"/>
      <c r="O13" s="16"/>
      <c r="P13" s="16"/>
      <c r="Q13" s="16"/>
      <c r="R13" s="16"/>
      <c r="S13" s="17"/>
    </row>
    <row r="14" spans="3:20" ht="12" customHeight="1">
      <c r="C14" s="3"/>
      <c r="D14" s="18"/>
      <c r="E14" s="19"/>
      <c r="F14" s="19"/>
      <c r="G14" s="19"/>
      <c r="H14" s="19"/>
      <c r="I14" s="19"/>
      <c r="J14" s="19"/>
      <c r="K14" s="19"/>
      <c r="L14" s="16"/>
      <c r="M14" s="16"/>
      <c r="N14" s="16"/>
      <c r="O14" s="16"/>
      <c r="P14" s="16"/>
      <c r="Q14" s="16"/>
      <c r="R14" s="16"/>
      <c r="S14" s="17"/>
    </row>
    <row r="15" spans="3:20">
      <c r="D15" s="15"/>
      <c r="E15" s="16"/>
      <c r="F15" s="16"/>
      <c r="G15" s="16"/>
      <c r="H15" s="16"/>
      <c r="I15" s="16"/>
      <c r="J15" s="16"/>
      <c r="K15" s="16"/>
      <c r="L15" s="16"/>
      <c r="M15" s="16" t="s">
        <v>3</v>
      </c>
      <c r="O15" s="16"/>
      <c r="P15" s="16"/>
      <c r="Q15" s="16"/>
      <c r="R15" s="16"/>
      <c r="S15" s="17"/>
    </row>
    <row r="16" spans="3:20" ht="19.5" customHeight="1">
      <c r="D16" s="20"/>
      <c r="E16" s="21"/>
      <c r="F16" s="21"/>
      <c r="G16" s="21"/>
      <c r="H16" s="21"/>
      <c r="I16" s="21"/>
      <c r="J16" s="21"/>
      <c r="K16" s="21"/>
      <c r="L16" s="21"/>
      <c r="M16" s="21" t="s">
        <v>4</v>
      </c>
      <c r="N16" s="1" t="s">
        <v>45</v>
      </c>
      <c r="O16" s="21"/>
      <c r="P16" s="21"/>
      <c r="Q16" s="21"/>
      <c r="R16" s="21"/>
      <c r="S16" s="22"/>
    </row>
    <row r="17" spans="4:22" ht="19.5" customHeight="1">
      <c r="D17" s="20"/>
      <c r="E17" s="21"/>
      <c r="F17" s="21"/>
      <c r="G17" s="21"/>
      <c r="H17" s="21"/>
      <c r="I17" s="21"/>
      <c r="J17" s="21"/>
      <c r="K17" s="21"/>
      <c r="L17" s="21"/>
      <c r="M17" s="21"/>
      <c r="N17" s="26" t="s">
        <v>351</v>
      </c>
      <c r="O17" s="21"/>
      <c r="P17" s="21"/>
      <c r="Q17" s="21"/>
      <c r="R17" s="21"/>
      <c r="S17" s="22"/>
    </row>
    <row r="18" spans="4:22" ht="19.5" customHeight="1">
      <c r="D18" s="20"/>
      <c r="E18" s="21"/>
      <c r="F18" s="21"/>
      <c r="G18" s="21"/>
      <c r="H18" s="21"/>
      <c r="I18" s="21"/>
      <c r="J18" s="21"/>
      <c r="K18" s="21"/>
      <c r="L18" s="21"/>
      <c r="M18" s="21"/>
      <c r="N18" s="26"/>
      <c r="O18" s="21"/>
      <c r="P18" s="21"/>
      <c r="Q18" s="21"/>
      <c r="R18" s="21"/>
      <c r="S18" s="22"/>
    </row>
    <row r="19" spans="4:22" ht="36" customHeight="1">
      <c r="D19" s="20"/>
      <c r="E19" s="21"/>
      <c r="F19" s="21"/>
      <c r="G19" s="308" t="s">
        <v>56</v>
      </c>
      <c r="H19" s="308"/>
      <c r="I19" s="308"/>
      <c r="J19" s="308"/>
      <c r="K19" s="308"/>
      <c r="L19" s="308"/>
      <c r="M19" s="308"/>
      <c r="N19" s="308"/>
      <c r="O19" s="308"/>
      <c r="P19" s="308"/>
      <c r="Q19" s="21"/>
      <c r="R19" s="21"/>
      <c r="S19" s="22"/>
    </row>
    <row r="20" spans="4:22">
      <c r="D20" s="20"/>
      <c r="E20" s="21"/>
      <c r="F20" s="21"/>
      <c r="G20" s="21"/>
      <c r="H20" s="21"/>
      <c r="I20" s="21"/>
      <c r="J20" s="21"/>
      <c r="K20" s="21"/>
      <c r="L20" s="21"/>
      <c r="M20" s="21"/>
      <c r="N20" s="21"/>
      <c r="O20" s="21"/>
      <c r="P20" s="21"/>
      <c r="Q20" s="21"/>
      <c r="R20" s="21"/>
      <c r="S20" s="22"/>
    </row>
    <row r="21" spans="4:22">
      <c r="D21" s="23"/>
      <c r="E21" s="296" t="s">
        <v>57</v>
      </c>
      <c r="F21" s="296"/>
      <c r="G21" s="296"/>
      <c r="H21" s="296"/>
      <c r="I21" s="296"/>
      <c r="J21" s="296"/>
      <c r="K21" s="296"/>
      <c r="L21" s="296"/>
      <c r="M21" s="296"/>
      <c r="N21" s="296"/>
      <c r="O21" s="296"/>
      <c r="P21" s="296"/>
      <c r="Q21" s="296"/>
      <c r="R21" s="296"/>
      <c r="S21" s="24"/>
    </row>
    <row r="22" spans="4:22" ht="14.25" customHeight="1">
      <c r="D22" s="15"/>
      <c r="E22" s="16"/>
      <c r="F22" s="16"/>
      <c r="G22" s="16"/>
      <c r="H22" s="16"/>
      <c r="I22" s="16"/>
      <c r="J22" s="16"/>
      <c r="K22" s="16"/>
      <c r="L22" s="16"/>
      <c r="M22" s="16"/>
      <c r="N22" s="16"/>
      <c r="O22" s="16"/>
      <c r="P22" s="16"/>
      <c r="Q22" s="16"/>
      <c r="R22" s="16"/>
      <c r="S22" s="17"/>
    </row>
    <row r="23" spans="4:22">
      <c r="D23" s="15"/>
      <c r="E23" s="296" t="s">
        <v>58</v>
      </c>
      <c r="F23" s="296"/>
      <c r="G23" s="296"/>
      <c r="H23" s="296"/>
      <c r="I23" s="296"/>
      <c r="J23" s="296"/>
      <c r="K23" s="296"/>
      <c r="L23" s="296"/>
      <c r="M23" s="296"/>
      <c r="N23" s="296"/>
      <c r="O23" s="296"/>
      <c r="P23" s="296"/>
      <c r="Q23" s="296"/>
      <c r="R23" s="296"/>
      <c r="S23" s="17"/>
    </row>
    <row r="24" spans="4:22" ht="14.25" customHeight="1">
      <c r="D24" s="25"/>
      <c r="E24" s="26"/>
      <c r="F24" s="26"/>
      <c r="G24" s="26"/>
      <c r="H24" s="27"/>
      <c r="I24" s="27"/>
      <c r="J24" s="27"/>
      <c r="K24" s="27"/>
      <c r="L24" s="27"/>
      <c r="M24" s="27"/>
      <c r="N24" s="27"/>
      <c r="O24" s="27"/>
      <c r="P24" s="27"/>
      <c r="Q24" s="27"/>
      <c r="R24" s="27"/>
      <c r="S24" s="28"/>
    </row>
    <row r="25" spans="4:22">
      <c r="D25" s="15"/>
      <c r="E25" s="296" t="s">
        <v>89</v>
      </c>
      <c r="F25" s="296"/>
      <c r="G25" s="296"/>
      <c r="H25" s="296"/>
      <c r="I25" s="296"/>
      <c r="J25" s="296"/>
      <c r="K25" s="296"/>
      <c r="L25" s="296"/>
      <c r="M25" s="296"/>
      <c r="N25" s="296"/>
      <c r="O25" s="296"/>
      <c r="P25" s="296"/>
      <c r="Q25" s="296"/>
      <c r="R25" s="296"/>
      <c r="S25" s="17"/>
    </row>
    <row r="26" spans="4:22" ht="13.5" customHeight="1">
      <c r="D26" s="25"/>
      <c r="E26" s="26"/>
      <c r="F26" s="26"/>
      <c r="G26" s="26"/>
      <c r="H26" s="26"/>
      <c r="I26" s="26"/>
      <c r="J26" s="26"/>
      <c r="K26" s="26"/>
      <c r="L26" s="26"/>
      <c r="M26" s="26"/>
      <c r="N26" s="26"/>
      <c r="O26" s="26"/>
      <c r="P26" s="26"/>
      <c r="Q26" s="26"/>
      <c r="R26" s="26"/>
      <c r="S26" s="29"/>
    </row>
    <row r="27" spans="4:22">
      <c r="D27" s="25"/>
      <c r="E27" s="296" t="s">
        <v>59</v>
      </c>
      <c r="F27" s="296"/>
      <c r="G27" s="296"/>
      <c r="H27" s="296"/>
      <c r="I27" s="296"/>
      <c r="J27" s="296"/>
      <c r="K27" s="296"/>
      <c r="L27" s="296"/>
      <c r="M27" s="296"/>
      <c r="N27" s="296"/>
      <c r="O27" s="296"/>
      <c r="P27" s="296"/>
      <c r="Q27" s="296"/>
      <c r="R27" s="296"/>
      <c r="S27" s="29"/>
    </row>
    <row r="28" spans="4:22">
      <c r="D28" s="25"/>
      <c r="E28" s="26"/>
      <c r="F28" s="26"/>
      <c r="G28" s="26"/>
      <c r="H28" s="26"/>
      <c r="I28" s="26"/>
      <c r="J28" s="26"/>
      <c r="K28" s="26"/>
      <c r="L28" s="26"/>
      <c r="M28" s="26"/>
      <c r="N28" s="26"/>
      <c r="O28" s="26"/>
      <c r="P28" s="26"/>
      <c r="Q28" s="26"/>
      <c r="R28" s="26"/>
      <c r="S28" s="29"/>
    </row>
    <row r="29" spans="4:22">
      <c r="D29" s="25"/>
      <c r="E29" s="26"/>
      <c r="F29" s="26"/>
      <c r="G29" s="26"/>
      <c r="H29" s="26"/>
      <c r="I29" s="26"/>
      <c r="J29" s="26"/>
      <c r="K29" s="297" t="s">
        <v>5</v>
      </c>
      <c r="L29" s="297"/>
      <c r="M29" s="26"/>
      <c r="N29" s="26"/>
      <c r="O29" s="26"/>
      <c r="P29" s="26"/>
      <c r="Q29" s="26"/>
      <c r="R29" s="26"/>
      <c r="S29" s="29"/>
      <c r="V29" s="2"/>
    </row>
    <row r="30" spans="4:22">
      <c r="D30" s="15" t="s">
        <v>29</v>
      </c>
      <c r="F30" s="16"/>
      <c r="G30" s="16"/>
      <c r="H30" s="16"/>
      <c r="I30" s="16"/>
      <c r="J30" s="16"/>
      <c r="K30" s="16"/>
      <c r="L30" s="16"/>
      <c r="M30" s="16"/>
      <c r="N30" s="16"/>
      <c r="O30" s="16"/>
      <c r="P30" s="16"/>
      <c r="Q30" s="16"/>
      <c r="R30" s="16"/>
      <c r="S30" s="17"/>
    </row>
    <row r="31" spans="4:22">
      <c r="D31" s="15"/>
      <c r="E31" s="36">
        <v>1</v>
      </c>
      <c r="F31" s="296" t="s">
        <v>90</v>
      </c>
      <c r="G31" s="296"/>
      <c r="H31" s="296"/>
      <c r="I31" s="26"/>
      <c r="J31" s="26"/>
      <c r="K31" s="26"/>
      <c r="L31" s="26"/>
      <c r="M31" s="26"/>
      <c r="N31" s="26"/>
      <c r="O31" s="26"/>
      <c r="P31" s="26"/>
      <c r="Q31" s="26"/>
      <c r="R31" s="26"/>
      <c r="S31" s="29"/>
    </row>
    <row r="32" spans="4:22">
      <c r="D32" s="15"/>
      <c r="E32" s="16"/>
      <c r="F32" s="35"/>
      <c r="G32" s="35"/>
      <c r="H32" s="35"/>
      <c r="I32" s="26"/>
      <c r="J32" s="26"/>
      <c r="K32" s="26"/>
      <c r="L32" s="26"/>
      <c r="M32" s="26"/>
      <c r="N32" s="26"/>
      <c r="O32" s="26"/>
      <c r="P32" s="26"/>
      <c r="Q32" s="26"/>
      <c r="R32" s="26"/>
      <c r="S32" s="29"/>
    </row>
    <row r="33" spans="4:19">
      <c r="D33" s="15"/>
      <c r="E33" s="36">
        <v>2</v>
      </c>
      <c r="F33" s="296" t="s">
        <v>60</v>
      </c>
      <c r="G33" s="296"/>
      <c r="H33" s="296"/>
      <c r="I33" s="16"/>
      <c r="J33" s="16"/>
      <c r="K33" s="16"/>
      <c r="L33" s="16"/>
      <c r="M33" s="16"/>
      <c r="N33" s="16"/>
      <c r="O33" s="16"/>
      <c r="P33" s="16"/>
      <c r="Q33" s="16"/>
      <c r="R33" s="16"/>
      <c r="S33" s="17"/>
    </row>
    <row r="34" spans="4:19">
      <c r="D34" s="15"/>
      <c r="E34" s="16"/>
      <c r="F34" s="35"/>
      <c r="G34" s="35"/>
      <c r="H34" s="35"/>
      <c r="I34" s="16"/>
      <c r="J34" s="16"/>
      <c r="K34" s="16"/>
      <c r="L34" s="16"/>
      <c r="M34" s="16"/>
      <c r="N34" s="16"/>
      <c r="O34" s="16"/>
      <c r="P34" s="16"/>
      <c r="Q34" s="16"/>
      <c r="R34" s="16"/>
      <c r="S34" s="17"/>
    </row>
    <row r="35" spans="4:19">
      <c r="D35" s="25"/>
      <c r="E35" s="36">
        <v>3</v>
      </c>
      <c r="F35" s="296" t="s">
        <v>61</v>
      </c>
      <c r="G35" s="296"/>
      <c r="H35" s="296"/>
      <c r="I35" s="16" t="s">
        <v>11</v>
      </c>
      <c r="J35" s="16"/>
      <c r="K35" s="16"/>
      <c r="L35" s="16"/>
      <c r="M35" s="16"/>
      <c r="N35" s="26"/>
      <c r="O35" s="26"/>
      <c r="P35" s="26"/>
      <c r="Q35" s="26"/>
      <c r="R35" s="26"/>
      <c r="S35" s="29"/>
    </row>
    <row r="36" spans="4:19">
      <c r="D36" s="15"/>
      <c r="E36" s="21"/>
      <c r="F36" s="21"/>
      <c r="G36" s="21"/>
      <c r="H36" s="21"/>
      <c r="I36" s="16" t="s">
        <v>62</v>
      </c>
      <c r="J36" s="21"/>
      <c r="K36" s="21"/>
      <c r="L36" s="21"/>
      <c r="M36" s="21"/>
      <c r="N36" s="21"/>
      <c r="O36" s="21"/>
      <c r="P36" s="21"/>
      <c r="Q36" s="21"/>
      <c r="R36" s="21"/>
      <c r="S36" s="22"/>
    </row>
    <row r="37" spans="4:19">
      <c r="D37" s="15"/>
      <c r="E37" s="21"/>
      <c r="F37" s="21"/>
      <c r="G37" s="21"/>
      <c r="H37" s="21"/>
      <c r="I37" s="16"/>
      <c r="J37" s="21"/>
      <c r="K37" s="21"/>
      <c r="L37" s="21"/>
      <c r="M37" s="21"/>
      <c r="N37" s="21"/>
      <c r="O37" s="21"/>
      <c r="P37" s="21"/>
      <c r="Q37" s="21"/>
      <c r="R37" s="21"/>
      <c r="S37" s="22"/>
    </row>
    <row r="38" spans="4:19">
      <c r="D38" s="15"/>
      <c r="E38" s="21"/>
      <c r="F38" s="21"/>
      <c r="G38" s="21"/>
      <c r="H38" s="21"/>
      <c r="I38" s="21"/>
      <c r="J38" s="21"/>
      <c r="K38" s="21"/>
      <c r="L38" s="21"/>
      <c r="M38" s="21"/>
      <c r="N38" s="21"/>
      <c r="O38" s="21"/>
      <c r="P38" s="21"/>
      <c r="Q38" s="21"/>
      <c r="R38" s="21"/>
      <c r="S38" s="22"/>
    </row>
    <row r="39" spans="4:19" ht="19.5" customHeight="1" thickBot="1">
      <c r="D39" s="30"/>
      <c r="E39" s="31"/>
      <c r="F39" s="31"/>
      <c r="G39" s="31"/>
      <c r="H39" s="31"/>
      <c r="I39" s="31"/>
      <c r="J39" s="31"/>
      <c r="K39" s="31"/>
      <c r="L39" s="31"/>
      <c r="M39" s="31"/>
      <c r="N39" s="31"/>
      <c r="O39" s="31"/>
      <c r="P39" s="31"/>
      <c r="Q39" s="31"/>
      <c r="R39" s="31"/>
      <c r="S39" s="32"/>
    </row>
    <row r="41" spans="4:19">
      <c r="E41" s="10"/>
      <c r="F41" s="10"/>
      <c r="G41" s="10"/>
      <c r="H41" s="10"/>
      <c r="I41" s="10"/>
      <c r="J41" s="10"/>
      <c r="K41" s="10"/>
      <c r="L41" s="10"/>
      <c r="M41" s="10"/>
      <c r="N41" s="10"/>
      <c r="O41" s="10"/>
      <c r="P41" s="10"/>
      <c r="Q41" s="10"/>
      <c r="R41" s="10"/>
      <c r="S41" s="10"/>
    </row>
    <row r="42" spans="4:19">
      <c r="E42" s="10"/>
      <c r="F42" s="10"/>
      <c r="G42" s="10"/>
      <c r="H42" s="10"/>
      <c r="I42" s="10"/>
      <c r="J42" s="10"/>
      <c r="K42" s="10"/>
      <c r="L42" s="10"/>
      <c r="M42" s="10"/>
      <c r="N42" s="10"/>
      <c r="O42" s="10"/>
      <c r="P42" s="10"/>
      <c r="Q42" s="10"/>
      <c r="R42" s="10"/>
      <c r="S42" s="10"/>
    </row>
    <row r="44" spans="4:19">
      <c r="D44" s="8"/>
    </row>
  </sheetData>
  <mergeCells count="15">
    <mergeCell ref="N6:P8"/>
    <mergeCell ref="K5:M5"/>
    <mergeCell ref="K6:M8"/>
    <mergeCell ref="G19:P19"/>
    <mergeCell ref="E23:R23"/>
    <mergeCell ref="E21:R21"/>
    <mergeCell ref="Q5:S5"/>
    <mergeCell ref="Q6:S8"/>
    <mergeCell ref="N5:P5"/>
    <mergeCell ref="F35:H35"/>
    <mergeCell ref="E25:R25"/>
    <mergeCell ref="E27:R27"/>
    <mergeCell ref="K29:L29"/>
    <mergeCell ref="F31:H31"/>
    <mergeCell ref="F33:H33"/>
  </mergeCells>
  <phoneticPr fontId="1"/>
  <pageMargins left="0.27083333333333331" right="0.36458333333333331"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V42"/>
  <sheetViews>
    <sheetView view="pageBreakPreview" topLeftCell="A6" zoomScale="76" zoomScaleNormal="100" workbookViewId="0">
      <selection activeCell="Z16" sqref="Z16"/>
    </sheetView>
  </sheetViews>
  <sheetFormatPr defaultRowHeight="19.5"/>
  <cols>
    <col min="1" max="1" width="9" style="1"/>
    <col min="2" max="2" width="2" style="1" customWidth="1"/>
    <col min="3" max="20" width="4.75" style="1" customWidth="1"/>
    <col min="21" max="21" width="1.75" style="1" customWidth="1"/>
    <col min="22" max="22" width="5.75" style="1" customWidth="1"/>
    <col min="23" max="16384" width="9" style="1"/>
  </cols>
  <sheetData>
    <row r="2" spans="3:20" ht="11.25" customHeight="1"/>
    <row r="3" spans="3:20">
      <c r="T3" s="2" t="s">
        <v>63</v>
      </c>
    </row>
    <row r="4" spans="3:20" ht="13.5" customHeight="1"/>
    <row r="5" spans="3:20" ht="19.5" customHeight="1">
      <c r="P5" s="281" t="s">
        <v>25</v>
      </c>
      <c r="Q5" s="281"/>
      <c r="R5" s="281"/>
      <c r="S5" s="281"/>
      <c r="T5" s="281"/>
    </row>
    <row r="6" spans="3:20">
      <c r="T6" s="2" t="s">
        <v>1</v>
      </c>
    </row>
    <row r="7" spans="3:20" ht="13.5" customHeight="1"/>
    <row r="8" spans="3:20">
      <c r="C8" s="1" t="s">
        <v>45</v>
      </c>
    </row>
    <row r="9" spans="3:20">
      <c r="C9" s="1" t="s">
        <v>46</v>
      </c>
    </row>
    <row r="10" spans="3:20" ht="12" customHeight="1"/>
    <row r="11" spans="3:20">
      <c r="T11" s="264" t="s">
        <v>357</v>
      </c>
    </row>
    <row r="12" spans="3:20">
      <c r="T12" s="264" t="s">
        <v>358</v>
      </c>
    </row>
    <row r="13" spans="3:20">
      <c r="T13" s="2"/>
    </row>
    <row r="14" spans="3:20" ht="57.75" customHeight="1">
      <c r="C14" s="313" t="s">
        <v>91</v>
      </c>
      <c r="D14" s="276"/>
      <c r="E14" s="276"/>
      <c r="F14" s="276"/>
      <c r="G14" s="276"/>
      <c r="H14" s="276"/>
      <c r="I14" s="276"/>
      <c r="J14" s="276"/>
      <c r="K14" s="276"/>
      <c r="L14" s="276"/>
      <c r="M14" s="276"/>
      <c r="N14" s="276"/>
      <c r="O14" s="276"/>
      <c r="P14" s="276"/>
      <c r="Q14" s="276"/>
      <c r="R14" s="276"/>
      <c r="S14" s="276"/>
      <c r="T14" s="276"/>
    </row>
    <row r="16" spans="3:20">
      <c r="D16" s="279" t="s">
        <v>92</v>
      </c>
      <c r="E16" s="279"/>
      <c r="F16" s="279"/>
      <c r="G16" s="279"/>
      <c r="H16" s="279"/>
      <c r="I16" s="279"/>
      <c r="J16" s="279"/>
      <c r="K16" s="279"/>
      <c r="L16" s="279"/>
      <c r="M16" s="279"/>
      <c r="N16" s="279"/>
      <c r="O16" s="279"/>
      <c r="P16" s="279"/>
      <c r="Q16" s="279"/>
      <c r="R16" s="279"/>
      <c r="S16" s="279"/>
    </row>
    <row r="17" spans="4:22" ht="19.5" customHeight="1">
      <c r="D17" s="279"/>
      <c r="E17" s="279"/>
      <c r="F17" s="279"/>
      <c r="G17" s="279"/>
      <c r="H17" s="279"/>
      <c r="I17" s="279"/>
      <c r="J17" s="279"/>
      <c r="K17" s="279"/>
      <c r="L17" s="279"/>
      <c r="M17" s="279"/>
      <c r="N17" s="279"/>
      <c r="O17" s="279"/>
      <c r="P17" s="279"/>
      <c r="Q17" s="279"/>
      <c r="R17" s="279"/>
      <c r="S17" s="279"/>
    </row>
    <row r="18" spans="4:22">
      <c r="D18" s="279"/>
      <c r="E18" s="279"/>
      <c r="F18" s="279"/>
      <c r="G18" s="279"/>
      <c r="H18" s="279"/>
      <c r="I18" s="279"/>
      <c r="J18" s="279"/>
      <c r="K18" s="279"/>
      <c r="L18" s="279"/>
      <c r="M18" s="279"/>
      <c r="N18" s="279"/>
      <c r="O18" s="279"/>
      <c r="P18" s="279"/>
      <c r="Q18" s="279"/>
      <c r="R18" s="279"/>
      <c r="S18" s="279"/>
    </row>
    <row r="19" spans="4:22">
      <c r="D19" s="279"/>
      <c r="E19" s="279"/>
      <c r="F19" s="279"/>
      <c r="G19" s="279"/>
      <c r="H19" s="279"/>
      <c r="I19" s="279"/>
      <c r="J19" s="279"/>
      <c r="K19" s="279"/>
      <c r="L19" s="279"/>
      <c r="M19" s="279"/>
      <c r="N19" s="279"/>
      <c r="O19" s="279"/>
      <c r="P19" s="279"/>
      <c r="Q19" s="279"/>
      <c r="R19" s="279"/>
      <c r="S19" s="279"/>
    </row>
    <row r="20" spans="4:22">
      <c r="D20" s="7"/>
      <c r="E20" s="7"/>
      <c r="F20" s="7"/>
      <c r="G20" s="7"/>
      <c r="H20" s="7"/>
      <c r="I20" s="7"/>
      <c r="J20" s="7"/>
      <c r="K20" s="7"/>
      <c r="L20" s="7"/>
      <c r="M20" s="7"/>
      <c r="N20" s="7"/>
      <c r="O20" s="7"/>
      <c r="P20" s="7"/>
      <c r="Q20" s="7"/>
      <c r="R20" s="7"/>
      <c r="S20" s="7"/>
    </row>
    <row r="21" spans="4:22">
      <c r="L21" s="1" t="s">
        <v>5</v>
      </c>
    </row>
    <row r="23" spans="4:22" ht="19.5" customHeight="1">
      <c r="D23" s="278" t="s">
        <v>6</v>
      </c>
      <c r="E23" s="278"/>
      <c r="F23" s="278"/>
      <c r="G23" s="278"/>
      <c r="H23" s="277" t="s">
        <v>9</v>
      </c>
      <c r="I23" s="277"/>
      <c r="J23" s="277"/>
      <c r="K23" s="277"/>
      <c r="L23" s="277"/>
      <c r="M23" s="277"/>
      <c r="N23" s="277"/>
      <c r="O23" s="277"/>
      <c r="P23" s="277"/>
      <c r="Q23" s="277"/>
      <c r="R23" s="277"/>
      <c r="S23" s="277"/>
    </row>
    <row r="25" spans="4:22" ht="20.25" customHeight="1">
      <c r="D25" s="278" t="s">
        <v>7</v>
      </c>
      <c r="E25" s="278"/>
      <c r="F25" s="278"/>
      <c r="G25" s="278"/>
      <c r="H25" s="278" t="s">
        <v>10</v>
      </c>
      <c r="I25" s="278"/>
      <c r="J25" s="278"/>
      <c r="K25" s="278"/>
      <c r="L25" s="278"/>
      <c r="M25" s="278"/>
      <c r="N25" s="278"/>
      <c r="O25" s="278"/>
      <c r="P25" s="278"/>
      <c r="Q25" s="278"/>
      <c r="R25" s="278"/>
      <c r="S25" s="278"/>
    </row>
    <row r="26" spans="4:22">
      <c r="D26" s="5"/>
      <c r="E26" s="5"/>
      <c r="F26" s="5"/>
      <c r="G26" s="5"/>
      <c r="H26" s="5"/>
      <c r="I26" s="5"/>
      <c r="J26" s="5"/>
      <c r="K26" s="5"/>
      <c r="L26" s="5"/>
      <c r="M26" s="5"/>
      <c r="N26" s="5"/>
      <c r="O26" s="5"/>
      <c r="P26" s="5"/>
      <c r="Q26" s="5"/>
      <c r="R26" s="5"/>
      <c r="S26" s="5"/>
    </row>
    <row r="27" spans="4:22">
      <c r="D27" s="278" t="s">
        <v>64</v>
      </c>
      <c r="E27" s="278"/>
      <c r="F27" s="278"/>
      <c r="G27" s="278"/>
      <c r="H27" s="278" t="s">
        <v>11</v>
      </c>
      <c r="I27" s="278"/>
      <c r="J27" s="278"/>
      <c r="K27" s="278"/>
      <c r="L27" s="278"/>
      <c r="M27" s="278"/>
      <c r="N27" s="278"/>
      <c r="O27" s="278"/>
      <c r="P27" s="278"/>
      <c r="Q27" s="278"/>
      <c r="R27" s="278"/>
      <c r="S27" s="278"/>
    </row>
    <row r="28" spans="4:22">
      <c r="H28" s="278" t="s">
        <v>65</v>
      </c>
      <c r="I28" s="278"/>
      <c r="J28" s="278"/>
      <c r="K28" s="278"/>
      <c r="L28" s="278"/>
      <c r="M28" s="278"/>
      <c r="N28" s="278"/>
      <c r="O28" s="278"/>
      <c r="P28" s="278"/>
      <c r="Q28" s="278"/>
      <c r="R28" s="278"/>
      <c r="S28" s="278"/>
      <c r="V28" s="2"/>
    </row>
    <row r="30" spans="4:22">
      <c r="D30" s="278" t="s">
        <v>66</v>
      </c>
      <c r="E30" s="278"/>
      <c r="F30" s="278"/>
      <c r="G30" s="278"/>
      <c r="H30" s="5" t="s">
        <v>67</v>
      </c>
      <c r="I30" s="5"/>
      <c r="J30" s="5"/>
      <c r="K30" s="5"/>
      <c r="L30" s="5"/>
      <c r="M30" s="5"/>
      <c r="N30" s="5"/>
      <c r="O30" s="5"/>
      <c r="P30" s="5"/>
      <c r="Q30" s="5"/>
      <c r="R30" s="5"/>
      <c r="S30" s="5"/>
    </row>
    <row r="31" spans="4:22">
      <c r="H31" s="5"/>
      <c r="I31" s="5"/>
      <c r="J31" s="5"/>
      <c r="K31" s="5"/>
      <c r="L31" s="5"/>
      <c r="M31" s="5"/>
      <c r="N31" s="5"/>
      <c r="O31" s="5"/>
      <c r="P31" s="5"/>
      <c r="Q31" s="5"/>
      <c r="R31" s="5"/>
      <c r="S31" s="5"/>
    </row>
    <row r="34" spans="4:19">
      <c r="D34" s="5"/>
      <c r="N34" s="5"/>
      <c r="O34" s="5"/>
      <c r="P34" s="5"/>
      <c r="Q34" s="5"/>
      <c r="R34" s="5"/>
      <c r="S34" s="5"/>
    </row>
    <row r="35" spans="4:19">
      <c r="E35" s="6"/>
      <c r="F35" s="6"/>
      <c r="G35" s="6"/>
      <c r="H35" s="6"/>
      <c r="I35" s="6"/>
      <c r="J35" s="6"/>
      <c r="K35" s="6"/>
      <c r="L35" s="6"/>
      <c r="M35" s="6"/>
      <c r="N35" s="6"/>
      <c r="O35" s="6"/>
      <c r="P35" s="6"/>
      <c r="Q35" s="6"/>
      <c r="R35" s="6"/>
      <c r="S35" s="6"/>
    </row>
    <row r="36" spans="4:19">
      <c r="E36" s="6"/>
      <c r="F36" s="6"/>
      <c r="G36" s="6"/>
      <c r="H36" s="6"/>
      <c r="I36" s="6"/>
      <c r="J36" s="6"/>
      <c r="K36" s="6"/>
      <c r="L36" s="6"/>
      <c r="M36" s="6"/>
      <c r="N36" s="6"/>
      <c r="O36" s="6"/>
      <c r="P36" s="6"/>
      <c r="Q36" s="6"/>
      <c r="R36" s="6"/>
      <c r="S36" s="6"/>
    </row>
    <row r="37" spans="4:19" ht="19.5" customHeight="1">
      <c r="E37" s="6"/>
      <c r="F37" s="6"/>
      <c r="G37" s="6"/>
      <c r="H37" s="6"/>
      <c r="I37" s="6"/>
      <c r="J37" s="6"/>
      <c r="K37" s="6"/>
      <c r="L37" s="6"/>
      <c r="M37" s="6"/>
      <c r="N37" s="6"/>
      <c r="O37" s="6"/>
      <c r="P37" s="6"/>
      <c r="Q37" s="6"/>
      <c r="R37" s="6"/>
      <c r="S37" s="6"/>
    </row>
    <row r="39" spans="4:19">
      <c r="E39" s="10"/>
      <c r="F39" s="10"/>
      <c r="G39" s="10"/>
      <c r="H39" s="10"/>
      <c r="I39" s="10"/>
      <c r="J39" s="10"/>
      <c r="K39" s="10"/>
      <c r="L39" s="10"/>
      <c r="M39" s="10"/>
      <c r="N39" s="10"/>
      <c r="O39" s="10"/>
      <c r="P39" s="10"/>
      <c r="Q39" s="10"/>
      <c r="R39" s="10"/>
      <c r="S39" s="10"/>
    </row>
    <row r="40" spans="4:19">
      <c r="E40" s="10"/>
      <c r="F40" s="10"/>
      <c r="G40" s="10"/>
      <c r="H40" s="10"/>
      <c r="I40" s="10"/>
      <c r="J40" s="10"/>
      <c r="K40" s="10"/>
      <c r="L40" s="10"/>
      <c r="M40" s="10"/>
      <c r="N40" s="10"/>
      <c r="O40" s="10"/>
      <c r="P40" s="10"/>
      <c r="Q40" s="10"/>
      <c r="R40" s="10"/>
      <c r="S40" s="10"/>
    </row>
    <row r="42" spans="4:19">
      <c r="D42" s="8"/>
    </row>
  </sheetData>
  <mergeCells count="11">
    <mergeCell ref="D27:G27"/>
    <mergeCell ref="H27:S27"/>
    <mergeCell ref="H28:S28"/>
    <mergeCell ref="D30:G30"/>
    <mergeCell ref="P5:T5"/>
    <mergeCell ref="C14:T14"/>
    <mergeCell ref="D16:S19"/>
    <mergeCell ref="D23:G23"/>
    <mergeCell ref="H23:S23"/>
    <mergeCell ref="D25:G25"/>
    <mergeCell ref="H25:S25"/>
  </mergeCells>
  <phoneticPr fontId="1"/>
  <pageMargins left="0.27083333333333331" right="0.36458333333333331"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V44"/>
  <sheetViews>
    <sheetView view="pageBreakPreview" topLeftCell="B1" zoomScale="76" zoomScaleNormal="100" zoomScaleSheetLayoutView="76" workbookViewId="0">
      <selection activeCell="N9" sqref="N9:T10"/>
    </sheetView>
  </sheetViews>
  <sheetFormatPr defaultRowHeight="19.5"/>
  <cols>
    <col min="1" max="1" width="9" style="1"/>
    <col min="2" max="2" width="2" style="1" customWidth="1"/>
    <col min="3" max="20" width="4.75" style="1" customWidth="1"/>
    <col min="21" max="21" width="1.75" style="1" customWidth="1"/>
    <col min="22" max="22" width="5.75" style="1" customWidth="1"/>
    <col min="23" max="16384" width="9" style="1"/>
  </cols>
  <sheetData>
    <row r="2" spans="3:20" ht="11.25" customHeight="1"/>
    <row r="3" spans="3:20">
      <c r="T3" s="2" t="s">
        <v>76</v>
      </c>
    </row>
    <row r="4" spans="3:20" ht="13.5" customHeight="1"/>
    <row r="5" spans="3:20" ht="19.5" customHeight="1">
      <c r="P5" s="281" t="s">
        <v>25</v>
      </c>
      <c r="Q5" s="281"/>
      <c r="R5" s="281"/>
      <c r="S5" s="281"/>
      <c r="T5" s="281"/>
    </row>
    <row r="6" spans="3:20">
      <c r="T6" s="2" t="s">
        <v>1</v>
      </c>
    </row>
    <row r="7" spans="3:20">
      <c r="C7" s="1" t="s">
        <v>45</v>
      </c>
    </row>
    <row r="8" spans="3:20">
      <c r="C8" s="1" t="s">
        <v>46</v>
      </c>
    </row>
    <row r="9" spans="3:20">
      <c r="T9" s="264" t="s">
        <v>357</v>
      </c>
    </row>
    <row r="10" spans="3:20">
      <c r="T10" s="264" t="s">
        <v>358</v>
      </c>
    </row>
    <row r="11" spans="3:20" ht="12.75" customHeight="1">
      <c r="T11" s="2"/>
    </row>
    <row r="12" spans="3:20" ht="49.5" customHeight="1">
      <c r="C12" s="313" t="s">
        <v>93</v>
      </c>
      <c r="D12" s="276"/>
      <c r="E12" s="276"/>
      <c r="F12" s="276"/>
      <c r="G12" s="276"/>
      <c r="H12" s="276"/>
      <c r="I12" s="276"/>
      <c r="J12" s="276"/>
      <c r="K12" s="276"/>
      <c r="L12" s="276"/>
      <c r="M12" s="276"/>
      <c r="N12" s="276"/>
      <c r="O12" s="276"/>
      <c r="P12" s="276"/>
      <c r="Q12" s="276"/>
      <c r="R12" s="276"/>
      <c r="S12" s="276"/>
      <c r="T12" s="276"/>
    </row>
    <row r="13" spans="3:20" ht="12.75" customHeight="1"/>
    <row r="14" spans="3:20" ht="19.5" customHeight="1">
      <c r="D14" s="279" t="s">
        <v>94</v>
      </c>
      <c r="E14" s="279"/>
      <c r="F14" s="279"/>
      <c r="G14" s="279"/>
      <c r="H14" s="279"/>
      <c r="I14" s="279"/>
      <c r="J14" s="279"/>
      <c r="K14" s="279"/>
      <c r="L14" s="279"/>
      <c r="M14" s="279"/>
      <c r="N14" s="279"/>
      <c r="O14" s="279"/>
      <c r="P14" s="279"/>
      <c r="Q14" s="279"/>
      <c r="R14" s="279"/>
      <c r="S14" s="279"/>
    </row>
    <row r="15" spans="3:20" ht="19.5" customHeight="1">
      <c r="D15" s="279"/>
      <c r="E15" s="279"/>
      <c r="F15" s="279"/>
      <c r="G15" s="279"/>
      <c r="H15" s="279"/>
      <c r="I15" s="279"/>
      <c r="J15" s="279"/>
      <c r="K15" s="279"/>
      <c r="L15" s="279"/>
      <c r="M15" s="279"/>
      <c r="N15" s="279"/>
      <c r="O15" s="279"/>
      <c r="P15" s="279"/>
      <c r="Q15" s="279"/>
      <c r="R15" s="279"/>
      <c r="S15" s="279"/>
    </row>
    <row r="16" spans="3:20">
      <c r="D16" s="279"/>
      <c r="E16" s="279"/>
      <c r="F16" s="279"/>
      <c r="G16" s="279"/>
      <c r="H16" s="279"/>
      <c r="I16" s="279"/>
      <c r="J16" s="279"/>
      <c r="K16" s="279"/>
      <c r="L16" s="279"/>
      <c r="M16" s="279"/>
      <c r="N16" s="279"/>
      <c r="O16" s="279"/>
      <c r="P16" s="279"/>
      <c r="Q16" s="279"/>
      <c r="R16" s="279"/>
      <c r="S16" s="279"/>
    </row>
    <row r="17" spans="4:22">
      <c r="D17" s="279"/>
      <c r="E17" s="279"/>
      <c r="F17" s="279"/>
      <c r="G17" s="279"/>
      <c r="H17" s="279"/>
      <c r="I17" s="279"/>
      <c r="J17" s="279"/>
      <c r="K17" s="279"/>
      <c r="L17" s="279"/>
      <c r="M17" s="279"/>
      <c r="N17" s="279"/>
      <c r="O17" s="279"/>
      <c r="P17" s="279"/>
      <c r="Q17" s="279"/>
      <c r="R17" s="279"/>
      <c r="S17" s="279"/>
    </row>
    <row r="18" spans="4:22">
      <c r="D18" s="279"/>
      <c r="E18" s="279"/>
      <c r="F18" s="279"/>
      <c r="G18" s="279"/>
      <c r="H18" s="279"/>
      <c r="I18" s="279"/>
      <c r="J18" s="279"/>
      <c r="K18" s="279"/>
      <c r="L18" s="279"/>
      <c r="M18" s="279"/>
      <c r="N18" s="279"/>
      <c r="O18" s="279"/>
      <c r="P18" s="279"/>
      <c r="Q18" s="279"/>
      <c r="R18" s="279"/>
      <c r="S18" s="279"/>
    </row>
    <row r="19" spans="4:22" ht="13.5" customHeight="1"/>
    <row r="20" spans="4:22">
      <c r="L20" s="1" t="s">
        <v>5</v>
      </c>
    </row>
    <row r="21" spans="4:22" ht="12.75" customHeight="1"/>
    <row r="22" spans="4:22" ht="19.5" customHeight="1">
      <c r="D22" s="278" t="s">
        <v>6</v>
      </c>
      <c r="E22" s="278"/>
      <c r="F22" s="278"/>
      <c r="G22" s="278"/>
      <c r="H22" s="277" t="s">
        <v>9</v>
      </c>
      <c r="I22" s="277"/>
      <c r="J22" s="277"/>
      <c r="K22" s="277"/>
      <c r="L22" s="277"/>
      <c r="M22" s="277"/>
      <c r="N22" s="277"/>
      <c r="O22" s="277"/>
      <c r="P22" s="277"/>
      <c r="Q22" s="277"/>
      <c r="R22" s="277"/>
      <c r="S22" s="277"/>
    </row>
    <row r="23" spans="4:22" ht="17.25" customHeight="1"/>
    <row r="24" spans="4:22" ht="20.25" customHeight="1">
      <c r="D24" s="278" t="s">
        <v>7</v>
      </c>
      <c r="E24" s="278"/>
      <c r="F24" s="278"/>
      <c r="G24" s="278"/>
      <c r="H24" s="278" t="s">
        <v>10</v>
      </c>
      <c r="I24" s="278"/>
      <c r="J24" s="278"/>
      <c r="K24" s="278"/>
      <c r="L24" s="278"/>
      <c r="M24" s="278"/>
      <c r="N24" s="278"/>
      <c r="O24" s="278"/>
      <c r="P24" s="278"/>
      <c r="Q24" s="278"/>
      <c r="R24" s="278"/>
      <c r="S24" s="278"/>
    </row>
    <row r="25" spans="4:22" ht="20.25" customHeight="1">
      <c r="D25" s="8"/>
      <c r="E25" s="8"/>
      <c r="F25" s="8"/>
      <c r="G25" s="8"/>
      <c r="H25" s="8" t="s">
        <v>68</v>
      </c>
      <c r="I25" s="8"/>
      <c r="J25" s="8"/>
      <c r="K25" s="8"/>
      <c r="L25" s="8"/>
      <c r="M25" s="8"/>
      <c r="N25" s="8"/>
      <c r="O25" s="8"/>
      <c r="P25" s="8"/>
      <c r="Q25" s="8"/>
      <c r="R25" s="8"/>
      <c r="S25" s="8"/>
    </row>
    <row r="26" spans="4:22" ht="16.5" customHeight="1">
      <c r="D26" s="8"/>
      <c r="E26" s="8"/>
      <c r="F26" s="8"/>
      <c r="G26" s="8"/>
      <c r="H26" s="8"/>
      <c r="I26" s="8"/>
      <c r="J26" s="8"/>
      <c r="K26" s="8"/>
      <c r="L26" s="8"/>
      <c r="M26" s="8"/>
      <c r="N26" s="8"/>
      <c r="O26" s="8"/>
      <c r="P26" s="8"/>
      <c r="Q26" s="8"/>
      <c r="R26" s="8"/>
      <c r="S26" s="8"/>
    </row>
    <row r="27" spans="4:22" ht="20.25" customHeight="1">
      <c r="D27" s="278" t="s">
        <v>69</v>
      </c>
      <c r="E27" s="278"/>
      <c r="F27" s="278"/>
      <c r="G27" s="278"/>
      <c r="H27" s="278"/>
      <c r="I27" s="278"/>
      <c r="J27" s="278" t="s">
        <v>27</v>
      </c>
      <c r="K27" s="278"/>
      <c r="L27" s="278"/>
      <c r="M27" s="278"/>
      <c r="N27" s="278"/>
      <c r="O27" s="278"/>
      <c r="P27" s="278"/>
      <c r="Q27" s="278"/>
      <c r="R27" s="278"/>
      <c r="S27" s="278"/>
    </row>
    <row r="28" spans="4:22">
      <c r="D28" s="5"/>
      <c r="E28" s="5"/>
      <c r="F28" s="5"/>
      <c r="G28" s="5"/>
      <c r="H28" s="5"/>
      <c r="I28" s="5"/>
      <c r="J28" s="5"/>
      <c r="K28" s="5"/>
      <c r="L28" s="5"/>
      <c r="M28" s="5"/>
      <c r="N28" s="5"/>
      <c r="O28" s="5"/>
      <c r="P28" s="5"/>
      <c r="Q28" s="5"/>
      <c r="R28" s="5"/>
      <c r="S28" s="5"/>
    </row>
    <row r="29" spans="4:22">
      <c r="D29" s="278" t="s">
        <v>13</v>
      </c>
      <c r="E29" s="278"/>
      <c r="F29" s="278"/>
      <c r="G29" s="278"/>
      <c r="H29" s="278" t="s">
        <v>14</v>
      </c>
      <c r="I29" s="278"/>
      <c r="J29" s="278"/>
      <c r="K29" s="278"/>
      <c r="L29" s="278"/>
      <c r="M29" s="278"/>
      <c r="N29" s="278"/>
      <c r="O29" s="278"/>
      <c r="P29" s="278"/>
      <c r="Q29" s="278"/>
      <c r="R29" s="278"/>
      <c r="S29" s="278"/>
    </row>
    <row r="30" spans="4:22">
      <c r="H30" s="4" t="s">
        <v>15</v>
      </c>
      <c r="I30" s="1" t="s">
        <v>16</v>
      </c>
      <c r="L30" s="4" t="s">
        <v>15</v>
      </c>
      <c r="M30" s="1" t="s">
        <v>17</v>
      </c>
      <c r="V30" s="2"/>
    </row>
    <row r="31" spans="4:22">
      <c r="H31" s="4" t="s">
        <v>15</v>
      </c>
      <c r="I31" s="1" t="s">
        <v>18</v>
      </c>
    </row>
    <row r="32" spans="4:22">
      <c r="I32" s="4" t="s">
        <v>15</v>
      </c>
      <c r="J32" s="278" t="s">
        <v>19</v>
      </c>
      <c r="K32" s="278"/>
      <c r="L32" s="278"/>
      <c r="M32" s="278"/>
      <c r="N32" s="4" t="s">
        <v>15</v>
      </c>
      <c r="O32" s="8" t="s">
        <v>20</v>
      </c>
      <c r="P32" s="8"/>
      <c r="Q32" s="8"/>
      <c r="R32" s="8"/>
    </row>
    <row r="33" spans="4:19">
      <c r="H33" s="4"/>
      <c r="I33" s="4" t="s">
        <v>15</v>
      </c>
      <c r="J33" s="1" t="s">
        <v>21</v>
      </c>
      <c r="L33" s="1" t="s">
        <v>22</v>
      </c>
    </row>
    <row r="34" spans="4:19" ht="13.5" customHeight="1"/>
    <row r="35" spans="4:19">
      <c r="D35" s="1" t="s">
        <v>70</v>
      </c>
      <c r="H35" s="1" t="s">
        <v>71</v>
      </c>
    </row>
    <row r="36" spans="4:19">
      <c r="D36" s="5" t="s">
        <v>29</v>
      </c>
      <c r="H36" s="1" t="s">
        <v>361</v>
      </c>
      <c r="N36" s="5"/>
      <c r="O36" s="5"/>
      <c r="P36" s="5"/>
      <c r="Q36" s="5"/>
      <c r="R36" s="5"/>
      <c r="S36" s="5"/>
    </row>
    <row r="37" spans="4:19">
      <c r="E37" s="6"/>
      <c r="F37" s="6"/>
      <c r="G37" s="6"/>
      <c r="H37" s="1" t="s">
        <v>72</v>
      </c>
      <c r="I37" s="6"/>
      <c r="J37" s="6"/>
      <c r="K37" s="6"/>
      <c r="L37" s="6"/>
      <c r="M37" s="6"/>
      <c r="N37" s="6"/>
      <c r="O37" s="6"/>
      <c r="P37" s="6"/>
      <c r="Q37" s="6"/>
      <c r="R37" s="6"/>
      <c r="S37" s="6"/>
    </row>
    <row r="38" spans="4:19">
      <c r="E38" s="6"/>
      <c r="F38" s="6"/>
      <c r="G38" s="6"/>
      <c r="H38" s="5" t="s">
        <v>73</v>
      </c>
      <c r="I38" s="6"/>
      <c r="J38" s="6"/>
      <c r="K38" s="6"/>
      <c r="L38" s="6"/>
      <c r="M38" s="6"/>
      <c r="N38" s="6"/>
      <c r="O38" s="6"/>
      <c r="P38" s="6"/>
      <c r="Q38" s="6"/>
      <c r="R38" s="6"/>
      <c r="S38" s="6"/>
    </row>
    <row r="39" spans="4:19" ht="19.5" customHeight="1">
      <c r="E39" s="6"/>
      <c r="F39" s="6"/>
      <c r="G39" s="6"/>
      <c r="H39" s="5" t="s">
        <v>74</v>
      </c>
      <c r="I39" s="6"/>
      <c r="J39" s="6"/>
      <c r="K39" s="6"/>
      <c r="L39" s="6"/>
      <c r="M39" s="6"/>
      <c r="N39" s="6"/>
      <c r="O39" s="6"/>
      <c r="P39" s="6"/>
      <c r="Q39" s="6"/>
      <c r="R39" s="6"/>
      <c r="S39" s="6"/>
    </row>
    <row r="40" spans="4:19">
      <c r="H40" s="1" t="s">
        <v>75</v>
      </c>
    </row>
    <row r="41" spans="4:19">
      <c r="E41" s="10"/>
      <c r="F41" s="10"/>
      <c r="G41" s="10"/>
      <c r="H41" s="10"/>
      <c r="I41" s="10"/>
      <c r="J41" s="10"/>
      <c r="K41" s="10"/>
      <c r="L41" s="10"/>
      <c r="M41" s="10"/>
      <c r="N41" s="10"/>
      <c r="O41" s="10"/>
      <c r="P41" s="10"/>
      <c r="Q41" s="10"/>
      <c r="R41" s="10"/>
      <c r="S41" s="10"/>
    </row>
    <row r="42" spans="4:19">
      <c r="E42" s="10"/>
      <c r="F42" s="10"/>
      <c r="G42" s="10"/>
      <c r="H42" s="10"/>
      <c r="I42" s="10"/>
      <c r="J42" s="10"/>
      <c r="K42" s="10"/>
      <c r="L42" s="10"/>
      <c r="M42" s="10"/>
      <c r="N42" s="10"/>
      <c r="O42" s="10"/>
      <c r="P42" s="10"/>
      <c r="Q42" s="10"/>
      <c r="R42" s="10"/>
      <c r="S42" s="10"/>
    </row>
    <row r="44" spans="4:19">
      <c r="D44" s="8"/>
    </row>
  </sheetData>
  <mergeCells count="12">
    <mergeCell ref="P5:T5"/>
    <mergeCell ref="C12:T12"/>
    <mergeCell ref="D22:G22"/>
    <mergeCell ref="H22:S22"/>
    <mergeCell ref="D24:G24"/>
    <mergeCell ref="H24:S24"/>
    <mergeCell ref="J32:M32"/>
    <mergeCell ref="D29:G29"/>
    <mergeCell ref="H29:S29"/>
    <mergeCell ref="D14:S18"/>
    <mergeCell ref="J27:S27"/>
    <mergeCell ref="D27:I27"/>
  </mergeCells>
  <phoneticPr fontId="1"/>
  <pageMargins left="0.27083333333333331" right="0.36458333333333331"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W50"/>
  <sheetViews>
    <sheetView view="pageBreakPreview" zoomScale="85" zoomScaleNormal="100" zoomScaleSheetLayoutView="85" workbookViewId="0">
      <selection activeCell="C38" sqref="C38"/>
    </sheetView>
  </sheetViews>
  <sheetFormatPr defaultRowHeight="11.25"/>
  <cols>
    <col min="1" max="1" width="1.875" style="117" customWidth="1"/>
    <col min="2" max="22" width="4" style="117" customWidth="1"/>
    <col min="23" max="23" width="1.75" style="117" customWidth="1"/>
    <col min="24" max="26" width="4" style="117" customWidth="1"/>
    <col min="27" max="27" width="1.75" style="117" customWidth="1"/>
    <col min="28" max="256" width="9" style="117"/>
    <col min="257" max="257" width="1.875" style="117" customWidth="1"/>
    <col min="258" max="278" width="4" style="117" customWidth="1"/>
    <col min="279" max="279" width="1.75" style="117" customWidth="1"/>
    <col min="280" max="282" width="4" style="117" customWidth="1"/>
    <col min="283" max="283" width="1.75" style="117" customWidth="1"/>
    <col min="284" max="512" width="9" style="117"/>
    <col min="513" max="513" width="1.875" style="117" customWidth="1"/>
    <col min="514" max="534" width="4" style="117" customWidth="1"/>
    <col min="535" max="535" width="1.75" style="117" customWidth="1"/>
    <col min="536" max="538" width="4" style="117" customWidth="1"/>
    <col min="539" max="539" width="1.75" style="117" customWidth="1"/>
    <col min="540" max="768" width="9" style="117"/>
    <col min="769" max="769" width="1.875" style="117" customWidth="1"/>
    <col min="770" max="790" width="4" style="117" customWidth="1"/>
    <col min="791" max="791" width="1.75" style="117" customWidth="1"/>
    <col min="792" max="794" width="4" style="117" customWidth="1"/>
    <col min="795" max="795" width="1.75" style="117" customWidth="1"/>
    <col min="796" max="1024" width="9" style="117"/>
    <col min="1025" max="1025" width="1.875" style="117" customWidth="1"/>
    <col min="1026" max="1046" width="4" style="117" customWidth="1"/>
    <col min="1047" max="1047" width="1.75" style="117" customWidth="1"/>
    <col min="1048" max="1050" width="4" style="117" customWidth="1"/>
    <col min="1051" max="1051" width="1.75" style="117" customWidth="1"/>
    <col min="1052" max="1280" width="9" style="117"/>
    <col min="1281" max="1281" width="1.875" style="117" customWidth="1"/>
    <col min="1282" max="1302" width="4" style="117" customWidth="1"/>
    <col min="1303" max="1303" width="1.75" style="117" customWidth="1"/>
    <col min="1304" max="1306" width="4" style="117" customWidth="1"/>
    <col min="1307" max="1307" width="1.75" style="117" customWidth="1"/>
    <col min="1308" max="1536" width="9" style="117"/>
    <col min="1537" max="1537" width="1.875" style="117" customWidth="1"/>
    <col min="1538" max="1558" width="4" style="117" customWidth="1"/>
    <col min="1559" max="1559" width="1.75" style="117" customWidth="1"/>
    <col min="1560" max="1562" width="4" style="117" customWidth="1"/>
    <col min="1563" max="1563" width="1.75" style="117" customWidth="1"/>
    <col min="1564" max="1792" width="9" style="117"/>
    <col min="1793" max="1793" width="1.875" style="117" customWidth="1"/>
    <col min="1794" max="1814" width="4" style="117" customWidth="1"/>
    <col min="1815" max="1815" width="1.75" style="117" customWidth="1"/>
    <col min="1816" max="1818" width="4" style="117" customWidth="1"/>
    <col min="1819" max="1819" width="1.75" style="117" customWidth="1"/>
    <col min="1820" max="2048" width="9" style="117"/>
    <col min="2049" max="2049" width="1.875" style="117" customWidth="1"/>
    <col min="2050" max="2070" width="4" style="117" customWidth="1"/>
    <col min="2071" max="2071" width="1.75" style="117" customWidth="1"/>
    <col min="2072" max="2074" width="4" style="117" customWidth="1"/>
    <col min="2075" max="2075" width="1.75" style="117" customWidth="1"/>
    <col min="2076" max="2304" width="9" style="117"/>
    <col min="2305" max="2305" width="1.875" style="117" customWidth="1"/>
    <col min="2306" max="2326" width="4" style="117" customWidth="1"/>
    <col min="2327" max="2327" width="1.75" style="117" customWidth="1"/>
    <col min="2328" max="2330" width="4" style="117" customWidth="1"/>
    <col min="2331" max="2331" width="1.75" style="117" customWidth="1"/>
    <col min="2332" max="2560" width="9" style="117"/>
    <col min="2561" max="2561" width="1.875" style="117" customWidth="1"/>
    <col min="2562" max="2582" width="4" style="117" customWidth="1"/>
    <col min="2583" max="2583" width="1.75" style="117" customWidth="1"/>
    <col min="2584" max="2586" width="4" style="117" customWidth="1"/>
    <col min="2587" max="2587" width="1.75" style="117" customWidth="1"/>
    <col min="2588" max="2816" width="9" style="117"/>
    <col min="2817" max="2817" width="1.875" style="117" customWidth="1"/>
    <col min="2818" max="2838" width="4" style="117" customWidth="1"/>
    <col min="2839" max="2839" width="1.75" style="117" customWidth="1"/>
    <col min="2840" max="2842" width="4" style="117" customWidth="1"/>
    <col min="2843" max="2843" width="1.75" style="117" customWidth="1"/>
    <col min="2844" max="3072" width="9" style="117"/>
    <col min="3073" max="3073" width="1.875" style="117" customWidth="1"/>
    <col min="3074" max="3094" width="4" style="117" customWidth="1"/>
    <col min="3095" max="3095" width="1.75" style="117" customWidth="1"/>
    <col min="3096" max="3098" width="4" style="117" customWidth="1"/>
    <col min="3099" max="3099" width="1.75" style="117" customWidth="1"/>
    <col min="3100" max="3328" width="9" style="117"/>
    <col min="3329" max="3329" width="1.875" style="117" customWidth="1"/>
    <col min="3330" max="3350" width="4" style="117" customWidth="1"/>
    <col min="3351" max="3351" width="1.75" style="117" customWidth="1"/>
    <col min="3352" max="3354" width="4" style="117" customWidth="1"/>
    <col min="3355" max="3355" width="1.75" style="117" customWidth="1"/>
    <col min="3356" max="3584" width="9" style="117"/>
    <col min="3585" max="3585" width="1.875" style="117" customWidth="1"/>
    <col min="3586" max="3606" width="4" style="117" customWidth="1"/>
    <col min="3607" max="3607" width="1.75" style="117" customWidth="1"/>
    <col min="3608" max="3610" width="4" style="117" customWidth="1"/>
    <col min="3611" max="3611" width="1.75" style="117" customWidth="1"/>
    <col min="3612" max="3840" width="9" style="117"/>
    <col min="3841" max="3841" width="1.875" style="117" customWidth="1"/>
    <col min="3842" max="3862" width="4" style="117" customWidth="1"/>
    <col min="3863" max="3863" width="1.75" style="117" customWidth="1"/>
    <col min="3864" max="3866" width="4" style="117" customWidth="1"/>
    <col min="3867" max="3867" width="1.75" style="117" customWidth="1"/>
    <col min="3868" max="4096" width="9" style="117"/>
    <col min="4097" max="4097" width="1.875" style="117" customWidth="1"/>
    <col min="4098" max="4118" width="4" style="117" customWidth="1"/>
    <col min="4119" max="4119" width="1.75" style="117" customWidth="1"/>
    <col min="4120" max="4122" width="4" style="117" customWidth="1"/>
    <col min="4123" max="4123" width="1.75" style="117" customWidth="1"/>
    <col min="4124" max="4352" width="9" style="117"/>
    <col min="4353" max="4353" width="1.875" style="117" customWidth="1"/>
    <col min="4354" max="4374" width="4" style="117" customWidth="1"/>
    <col min="4375" max="4375" width="1.75" style="117" customWidth="1"/>
    <col min="4376" max="4378" width="4" style="117" customWidth="1"/>
    <col min="4379" max="4379" width="1.75" style="117" customWidth="1"/>
    <col min="4380" max="4608" width="9" style="117"/>
    <col min="4609" max="4609" width="1.875" style="117" customWidth="1"/>
    <col min="4610" max="4630" width="4" style="117" customWidth="1"/>
    <col min="4631" max="4631" width="1.75" style="117" customWidth="1"/>
    <col min="4632" max="4634" width="4" style="117" customWidth="1"/>
    <col min="4635" max="4635" width="1.75" style="117" customWidth="1"/>
    <col min="4636" max="4864" width="9" style="117"/>
    <col min="4865" max="4865" width="1.875" style="117" customWidth="1"/>
    <col min="4866" max="4886" width="4" style="117" customWidth="1"/>
    <col min="4887" max="4887" width="1.75" style="117" customWidth="1"/>
    <col min="4888" max="4890" width="4" style="117" customWidth="1"/>
    <col min="4891" max="4891" width="1.75" style="117" customWidth="1"/>
    <col min="4892" max="5120" width="9" style="117"/>
    <col min="5121" max="5121" width="1.875" style="117" customWidth="1"/>
    <col min="5122" max="5142" width="4" style="117" customWidth="1"/>
    <col min="5143" max="5143" width="1.75" style="117" customWidth="1"/>
    <col min="5144" max="5146" width="4" style="117" customWidth="1"/>
    <col min="5147" max="5147" width="1.75" style="117" customWidth="1"/>
    <col min="5148" max="5376" width="9" style="117"/>
    <col min="5377" max="5377" width="1.875" style="117" customWidth="1"/>
    <col min="5378" max="5398" width="4" style="117" customWidth="1"/>
    <col min="5399" max="5399" width="1.75" style="117" customWidth="1"/>
    <col min="5400" max="5402" width="4" style="117" customWidth="1"/>
    <col min="5403" max="5403" width="1.75" style="117" customWidth="1"/>
    <col min="5404" max="5632" width="9" style="117"/>
    <col min="5633" max="5633" width="1.875" style="117" customWidth="1"/>
    <col min="5634" max="5654" width="4" style="117" customWidth="1"/>
    <col min="5655" max="5655" width="1.75" style="117" customWidth="1"/>
    <col min="5656" max="5658" width="4" style="117" customWidth="1"/>
    <col min="5659" max="5659" width="1.75" style="117" customWidth="1"/>
    <col min="5660" max="5888" width="9" style="117"/>
    <col min="5889" max="5889" width="1.875" style="117" customWidth="1"/>
    <col min="5890" max="5910" width="4" style="117" customWidth="1"/>
    <col min="5911" max="5911" width="1.75" style="117" customWidth="1"/>
    <col min="5912" max="5914" width="4" style="117" customWidth="1"/>
    <col min="5915" max="5915" width="1.75" style="117" customWidth="1"/>
    <col min="5916" max="6144" width="9" style="117"/>
    <col min="6145" max="6145" width="1.875" style="117" customWidth="1"/>
    <col min="6146" max="6166" width="4" style="117" customWidth="1"/>
    <col min="6167" max="6167" width="1.75" style="117" customWidth="1"/>
    <col min="6168" max="6170" width="4" style="117" customWidth="1"/>
    <col min="6171" max="6171" width="1.75" style="117" customWidth="1"/>
    <col min="6172" max="6400" width="9" style="117"/>
    <col min="6401" max="6401" width="1.875" style="117" customWidth="1"/>
    <col min="6402" max="6422" width="4" style="117" customWidth="1"/>
    <col min="6423" max="6423" width="1.75" style="117" customWidth="1"/>
    <col min="6424" max="6426" width="4" style="117" customWidth="1"/>
    <col min="6427" max="6427" width="1.75" style="117" customWidth="1"/>
    <col min="6428" max="6656" width="9" style="117"/>
    <col min="6657" max="6657" width="1.875" style="117" customWidth="1"/>
    <col min="6658" max="6678" width="4" style="117" customWidth="1"/>
    <col min="6679" max="6679" width="1.75" style="117" customWidth="1"/>
    <col min="6680" max="6682" width="4" style="117" customWidth="1"/>
    <col min="6683" max="6683" width="1.75" style="117" customWidth="1"/>
    <col min="6684" max="6912" width="9" style="117"/>
    <col min="6913" max="6913" width="1.875" style="117" customWidth="1"/>
    <col min="6914" max="6934" width="4" style="117" customWidth="1"/>
    <col min="6935" max="6935" width="1.75" style="117" customWidth="1"/>
    <col min="6936" max="6938" width="4" style="117" customWidth="1"/>
    <col min="6939" max="6939" width="1.75" style="117" customWidth="1"/>
    <col min="6940" max="7168" width="9" style="117"/>
    <col min="7169" max="7169" width="1.875" style="117" customWidth="1"/>
    <col min="7170" max="7190" width="4" style="117" customWidth="1"/>
    <col min="7191" max="7191" width="1.75" style="117" customWidth="1"/>
    <col min="7192" max="7194" width="4" style="117" customWidth="1"/>
    <col min="7195" max="7195" width="1.75" style="117" customWidth="1"/>
    <col min="7196" max="7424" width="9" style="117"/>
    <col min="7425" max="7425" width="1.875" style="117" customWidth="1"/>
    <col min="7426" max="7446" width="4" style="117" customWidth="1"/>
    <col min="7447" max="7447" width="1.75" style="117" customWidth="1"/>
    <col min="7448" max="7450" width="4" style="117" customWidth="1"/>
    <col min="7451" max="7451" width="1.75" style="117" customWidth="1"/>
    <col min="7452" max="7680" width="9" style="117"/>
    <col min="7681" max="7681" width="1.875" style="117" customWidth="1"/>
    <col min="7682" max="7702" width="4" style="117" customWidth="1"/>
    <col min="7703" max="7703" width="1.75" style="117" customWidth="1"/>
    <col min="7704" max="7706" width="4" style="117" customWidth="1"/>
    <col min="7707" max="7707" width="1.75" style="117" customWidth="1"/>
    <col min="7708" max="7936" width="9" style="117"/>
    <col min="7937" max="7937" width="1.875" style="117" customWidth="1"/>
    <col min="7938" max="7958" width="4" style="117" customWidth="1"/>
    <col min="7959" max="7959" width="1.75" style="117" customWidth="1"/>
    <col min="7960" max="7962" width="4" style="117" customWidth="1"/>
    <col min="7963" max="7963" width="1.75" style="117" customWidth="1"/>
    <col min="7964" max="8192" width="9" style="117"/>
    <col min="8193" max="8193" width="1.875" style="117" customWidth="1"/>
    <col min="8194" max="8214" width="4" style="117" customWidth="1"/>
    <col min="8215" max="8215" width="1.75" style="117" customWidth="1"/>
    <col min="8216" max="8218" width="4" style="117" customWidth="1"/>
    <col min="8219" max="8219" width="1.75" style="117" customWidth="1"/>
    <col min="8220" max="8448" width="9" style="117"/>
    <col min="8449" max="8449" width="1.875" style="117" customWidth="1"/>
    <col min="8450" max="8470" width="4" style="117" customWidth="1"/>
    <col min="8471" max="8471" width="1.75" style="117" customWidth="1"/>
    <col min="8472" max="8474" width="4" style="117" customWidth="1"/>
    <col min="8475" max="8475" width="1.75" style="117" customWidth="1"/>
    <col min="8476" max="8704" width="9" style="117"/>
    <col min="8705" max="8705" width="1.875" style="117" customWidth="1"/>
    <col min="8706" max="8726" width="4" style="117" customWidth="1"/>
    <col min="8727" max="8727" width="1.75" style="117" customWidth="1"/>
    <col min="8728" max="8730" width="4" style="117" customWidth="1"/>
    <col min="8731" max="8731" width="1.75" style="117" customWidth="1"/>
    <col min="8732" max="8960" width="9" style="117"/>
    <col min="8961" max="8961" width="1.875" style="117" customWidth="1"/>
    <col min="8962" max="8982" width="4" style="117" customWidth="1"/>
    <col min="8983" max="8983" width="1.75" style="117" customWidth="1"/>
    <col min="8984" max="8986" width="4" style="117" customWidth="1"/>
    <col min="8987" max="8987" width="1.75" style="117" customWidth="1"/>
    <col min="8988" max="9216" width="9" style="117"/>
    <col min="9217" max="9217" width="1.875" style="117" customWidth="1"/>
    <col min="9218" max="9238" width="4" style="117" customWidth="1"/>
    <col min="9239" max="9239" width="1.75" style="117" customWidth="1"/>
    <col min="9240" max="9242" width="4" style="117" customWidth="1"/>
    <col min="9243" max="9243" width="1.75" style="117" customWidth="1"/>
    <col min="9244" max="9472" width="9" style="117"/>
    <col min="9473" max="9473" width="1.875" style="117" customWidth="1"/>
    <col min="9474" max="9494" width="4" style="117" customWidth="1"/>
    <col min="9495" max="9495" width="1.75" style="117" customWidth="1"/>
    <col min="9496" max="9498" width="4" style="117" customWidth="1"/>
    <col min="9499" max="9499" width="1.75" style="117" customWidth="1"/>
    <col min="9500" max="9728" width="9" style="117"/>
    <col min="9729" max="9729" width="1.875" style="117" customWidth="1"/>
    <col min="9730" max="9750" width="4" style="117" customWidth="1"/>
    <col min="9751" max="9751" width="1.75" style="117" customWidth="1"/>
    <col min="9752" max="9754" width="4" style="117" customWidth="1"/>
    <col min="9755" max="9755" width="1.75" style="117" customWidth="1"/>
    <col min="9756" max="9984" width="9" style="117"/>
    <col min="9985" max="9985" width="1.875" style="117" customWidth="1"/>
    <col min="9986" max="10006" width="4" style="117" customWidth="1"/>
    <col min="10007" max="10007" width="1.75" style="117" customWidth="1"/>
    <col min="10008" max="10010" width="4" style="117" customWidth="1"/>
    <col min="10011" max="10011" width="1.75" style="117" customWidth="1"/>
    <col min="10012" max="10240" width="9" style="117"/>
    <col min="10241" max="10241" width="1.875" style="117" customWidth="1"/>
    <col min="10242" max="10262" width="4" style="117" customWidth="1"/>
    <col min="10263" max="10263" width="1.75" style="117" customWidth="1"/>
    <col min="10264" max="10266" width="4" style="117" customWidth="1"/>
    <col min="10267" max="10267" width="1.75" style="117" customWidth="1"/>
    <col min="10268" max="10496" width="9" style="117"/>
    <col min="10497" max="10497" width="1.875" style="117" customWidth="1"/>
    <col min="10498" max="10518" width="4" style="117" customWidth="1"/>
    <col min="10519" max="10519" width="1.75" style="117" customWidth="1"/>
    <col min="10520" max="10522" width="4" style="117" customWidth="1"/>
    <col min="10523" max="10523" width="1.75" style="117" customWidth="1"/>
    <col min="10524" max="10752" width="9" style="117"/>
    <col min="10753" max="10753" width="1.875" style="117" customWidth="1"/>
    <col min="10754" max="10774" width="4" style="117" customWidth="1"/>
    <col min="10775" max="10775" width="1.75" style="117" customWidth="1"/>
    <col min="10776" max="10778" width="4" style="117" customWidth="1"/>
    <col min="10779" max="10779" width="1.75" style="117" customWidth="1"/>
    <col min="10780" max="11008" width="9" style="117"/>
    <col min="11009" max="11009" width="1.875" style="117" customWidth="1"/>
    <col min="11010" max="11030" width="4" style="117" customWidth="1"/>
    <col min="11031" max="11031" width="1.75" style="117" customWidth="1"/>
    <col min="11032" max="11034" width="4" style="117" customWidth="1"/>
    <col min="11035" max="11035" width="1.75" style="117" customWidth="1"/>
    <col min="11036" max="11264" width="9" style="117"/>
    <col min="11265" max="11265" width="1.875" style="117" customWidth="1"/>
    <col min="11266" max="11286" width="4" style="117" customWidth="1"/>
    <col min="11287" max="11287" width="1.75" style="117" customWidth="1"/>
    <col min="11288" max="11290" width="4" style="117" customWidth="1"/>
    <col min="11291" max="11291" width="1.75" style="117" customWidth="1"/>
    <col min="11292" max="11520" width="9" style="117"/>
    <col min="11521" max="11521" width="1.875" style="117" customWidth="1"/>
    <col min="11522" max="11542" width="4" style="117" customWidth="1"/>
    <col min="11543" max="11543" width="1.75" style="117" customWidth="1"/>
    <col min="11544" max="11546" width="4" style="117" customWidth="1"/>
    <col min="11547" max="11547" width="1.75" style="117" customWidth="1"/>
    <col min="11548" max="11776" width="9" style="117"/>
    <col min="11777" max="11777" width="1.875" style="117" customWidth="1"/>
    <col min="11778" max="11798" width="4" style="117" customWidth="1"/>
    <col min="11799" max="11799" width="1.75" style="117" customWidth="1"/>
    <col min="11800" max="11802" width="4" style="117" customWidth="1"/>
    <col min="11803" max="11803" width="1.75" style="117" customWidth="1"/>
    <col min="11804" max="12032" width="9" style="117"/>
    <col min="12033" max="12033" width="1.875" style="117" customWidth="1"/>
    <col min="12034" max="12054" width="4" style="117" customWidth="1"/>
    <col min="12055" max="12055" width="1.75" style="117" customWidth="1"/>
    <col min="12056" max="12058" width="4" style="117" customWidth="1"/>
    <col min="12059" max="12059" width="1.75" style="117" customWidth="1"/>
    <col min="12060" max="12288" width="9" style="117"/>
    <col min="12289" max="12289" width="1.875" style="117" customWidth="1"/>
    <col min="12290" max="12310" width="4" style="117" customWidth="1"/>
    <col min="12311" max="12311" width="1.75" style="117" customWidth="1"/>
    <col min="12312" max="12314" width="4" style="117" customWidth="1"/>
    <col min="12315" max="12315" width="1.75" style="117" customWidth="1"/>
    <col min="12316" max="12544" width="9" style="117"/>
    <col min="12545" max="12545" width="1.875" style="117" customWidth="1"/>
    <col min="12546" max="12566" width="4" style="117" customWidth="1"/>
    <col min="12567" max="12567" width="1.75" style="117" customWidth="1"/>
    <col min="12568" max="12570" width="4" style="117" customWidth="1"/>
    <col min="12571" max="12571" width="1.75" style="117" customWidth="1"/>
    <col min="12572" max="12800" width="9" style="117"/>
    <col min="12801" max="12801" width="1.875" style="117" customWidth="1"/>
    <col min="12802" max="12822" width="4" style="117" customWidth="1"/>
    <col min="12823" max="12823" width="1.75" style="117" customWidth="1"/>
    <col min="12824" max="12826" width="4" style="117" customWidth="1"/>
    <col min="12827" max="12827" width="1.75" style="117" customWidth="1"/>
    <col min="12828" max="13056" width="9" style="117"/>
    <col min="13057" max="13057" width="1.875" style="117" customWidth="1"/>
    <col min="13058" max="13078" width="4" style="117" customWidth="1"/>
    <col min="13079" max="13079" width="1.75" style="117" customWidth="1"/>
    <col min="13080" max="13082" width="4" style="117" customWidth="1"/>
    <col min="13083" max="13083" width="1.75" style="117" customWidth="1"/>
    <col min="13084" max="13312" width="9" style="117"/>
    <col min="13313" max="13313" width="1.875" style="117" customWidth="1"/>
    <col min="13314" max="13334" width="4" style="117" customWidth="1"/>
    <col min="13335" max="13335" width="1.75" style="117" customWidth="1"/>
    <col min="13336" max="13338" width="4" style="117" customWidth="1"/>
    <col min="13339" max="13339" width="1.75" style="117" customWidth="1"/>
    <col min="13340" max="13568" width="9" style="117"/>
    <col min="13569" max="13569" width="1.875" style="117" customWidth="1"/>
    <col min="13570" max="13590" width="4" style="117" customWidth="1"/>
    <col min="13591" max="13591" width="1.75" style="117" customWidth="1"/>
    <col min="13592" max="13594" width="4" style="117" customWidth="1"/>
    <col min="13595" max="13595" width="1.75" style="117" customWidth="1"/>
    <col min="13596" max="13824" width="9" style="117"/>
    <col min="13825" max="13825" width="1.875" style="117" customWidth="1"/>
    <col min="13826" max="13846" width="4" style="117" customWidth="1"/>
    <col min="13847" max="13847" width="1.75" style="117" customWidth="1"/>
    <col min="13848" max="13850" width="4" style="117" customWidth="1"/>
    <col min="13851" max="13851" width="1.75" style="117" customWidth="1"/>
    <col min="13852" max="14080" width="9" style="117"/>
    <col min="14081" max="14081" width="1.875" style="117" customWidth="1"/>
    <col min="14082" max="14102" width="4" style="117" customWidth="1"/>
    <col min="14103" max="14103" width="1.75" style="117" customWidth="1"/>
    <col min="14104" max="14106" width="4" style="117" customWidth="1"/>
    <col min="14107" max="14107" width="1.75" style="117" customWidth="1"/>
    <col min="14108" max="14336" width="9" style="117"/>
    <col min="14337" max="14337" width="1.875" style="117" customWidth="1"/>
    <col min="14338" max="14358" width="4" style="117" customWidth="1"/>
    <col min="14359" max="14359" width="1.75" style="117" customWidth="1"/>
    <col min="14360" max="14362" width="4" style="117" customWidth="1"/>
    <col min="14363" max="14363" width="1.75" style="117" customWidth="1"/>
    <col min="14364" max="14592" width="9" style="117"/>
    <col min="14593" max="14593" width="1.875" style="117" customWidth="1"/>
    <col min="14594" max="14614" width="4" style="117" customWidth="1"/>
    <col min="14615" max="14615" width="1.75" style="117" customWidth="1"/>
    <col min="14616" max="14618" width="4" style="117" customWidth="1"/>
    <col min="14619" max="14619" width="1.75" style="117" customWidth="1"/>
    <col min="14620" max="14848" width="9" style="117"/>
    <col min="14849" max="14849" width="1.875" style="117" customWidth="1"/>
    <col min="14850" max="14870" width="4" style="117" customWidth="1"/>
    <col min="14871" max="14871" width="1.75" style="117" customWidth="1"/>
    <col min="14872" max="14874" width="4" style="117" customWidth="1"/>
    <col min="14875" max="14875" width="1.75" style="117" customWidth="1"/>
    <col min="14876" max="15104" width="9" style="117"/>
    <col min="15105" max="15105" width="1.875" style="117" customWidth="1"/>
    <col min="15106" max="15126" width="4" style="117" customWidth="1"/>
    <col min="15127" max="15127" width="1.75" style="117" customWidth="1"/>
    <col min="15128" max="15130" width="4" style="117" customWidth="1"/>
    <col min="15131" max="15131" width="1.75" style="117" customWidth="1"/>
    <col min="15132" max="15360" width="9" style="117"/>
    <col min="15361" max="15361" width="1.875" style="117" customWidth="1"/>
    <col min="15362" max="15382" width="4" style="117" customWidth="1"/>
    <col min="15383" max="15383" width="1.75" style="117" customWidth="1"/>
    <col min="15384" max="15386" width="4" style="117" customWidth="1"/>
    <col min="15387" max="15387" width="1.75" style="117" customWidth="1"/>
    <col min="15388" max="15616" width="9" style="117"/>
    <col min="15617" max="15617" width="1.875" style="117" customWidth="1"/>
    <col min="15618" max="15638" width="4" style="117" customWidth="1"/>
    <col min="15639" max="15639" width="1.75" style="117" customWidth="1"/>
    <col min="15640" max="15642" width="4" style="117" customWidth="1"/>
    <col min="15643" max="15643" width="1.75" style="117" customWidth="1"/>
    <col min="15644" max="15872" width="9" style="117"/>
    <col min="15873" max="15873" width="1.875" style="117" customWidth="1"/>
    <col min="15874" max="15894" width="4" style="117" customWidth="1"/>
    <col min="15895" max="15895" width="1.75" style="117" customWidth="1"/>
    <col min="15896" max="15898" width="4" style="117" customWidth="1"/>
    <col min="15899" max="15899" width="1.75" style="117" customWidth="1"/>
    <col min="15900" max="16128" width="9" style="117"/>
    <col min="16129" max="16129" width="1.875" style="117" customWidth="1"/>
    <col min="16130" max="16150" width="4" style="117" customWidth="1"/>
    <col min="16151" max="16151" width="1.75" style="117" customWidth="1"/>
    <col min="16152" max="16154" width="4" style="117" customWidth="1"/>
    <col min="16155" max="16155" width="1.75" style="117" customWidth="1"/>
    <col min="16156" max="16384" width="9" style="117"/>
  </cols>
  <sheetData>
    <row r="1" spans="1:23" ht="19.5" customHeight="1" thickBot="1">
      <c r="A1" s="115"/>
      <c r="B1" s="115" t="s">
        <v>192</v>
      </c>
      <c r="C1" s="115"/>
      <c r="D1" s="115"/>
      <c r="E1" s="115"/>
      <c r="F1" s="115"/>
      <c r="G1" s="115"/>
      <c r="H1" s="116"/>
      <c r="I1" s="115"/>
      <c r="J1" s="115"/>
      <c r="K1" s="115"/>
      <c r="L1" s="116"/>
      <c r="M1" s="115"/>
      <c r="N1" s="115"/>
      <c r="O1" s="314" t="s">
        <v>193</v>
      </c>
      <c r="P1" s="314"/>
      <c r="Q1" s="314" t="s">
        <v>194</v>
      </c>
      <c r="R1" s="314"/>
      <c r="S1" s="314" t="s">
        <v>195</v>
      </c>
      <c r="T1" s="314"/>
      <c r="U1" s="314" t="s">
        <v>196</v>
      </c>
      <c r="V1" s="314"/>
      <c r="W1" s="315"/>
    </row>
    <row r="2" spans="1:23" ht="15" thickTop="1">
      <c r="A2" s="115"/>
      <c r="B2" s="115"/>
      <c r="C2" s="115"/>
      <c r="D2" s="115"/>
      <c r="E2" s="115"/>
      <c r="F2" s="115"/>
      <c r="G2" s="115"/>
      <c r="H2" s="116"/>
      <c r="I2" s="115"/>
      <c r="J2" s="115"/>
      <c r="K2" s="115"/>
      <c r="L2" s="116"/>
      <c r="M2" s="115"/>
      <c r="N2" s="115"/>
      <c r="O2" s="316"/>
      <c r="P2" s="316"/>
      <c r="Q2" s="316"/>
      <c r="R2" s="316"/>
      <c r="S2" s="316"/>
      <c r="T2" s="316"/>
      <c r="U2" s="316"/>
      <c r="V2" s="316"/>
      <c r="W2" s="315"/>
    </row>
    <row r="3" spans="1:23" ht="14.25">
      <c r="A3" s="115"/>
      <c r="B3" s="115"/>
      <c r="C3" s="115"/>
      <c r="D3" s="115"/>
      <c r="E3" s="115"/>
      <c r="F3" s="115"/>
      <c r="G3" s="115"/>
      <c r="H3" s="116"/>
      <c r="I3" s="115"/>
      <c r="J3" s="115"/>
      <c r="K3" s="115"/>
      <c r="L3" s="116"/>
      <c r="M3" s="115"/>
      <c r="N3" s="115"/>
      <c r="O3" s="317"/>
      <c r="P3" s="317"/>
      <c r="Q3" s="317"/>
      <c r="R3" s="317"/>
      <c r="S3" s="317"/>
      <c r="T3" s="317"/>
      <c r="U3" s="317"/>
      <c r="V3" s="317"/>
      <c r="W3" s="315"/>
    </row>
    <row r="4" spans="1:23" ht="14.25">
      <c r="A4" s="115"/>
      <c r="B4" s="115"/>
      <c r="C4" s="115"/>
      <c r="D4" s="115"/>
      <c r="E4" s="115"/>
      <c r="F4" s="115"/>
      <c r="G4" s="115"/>
      <c r="H4" s="116"/>
      <c r="I4" s="115"/>
      <c r="J4" s="115"/>
      <c r="K4" s="115"/>
      <c r="L4" s="116"/>
      <c r="M4" s="115"/>
      <c r="N4" s="115"/>
      <c r="O4" s="317"/>
      <c r="P4" s="317"/>
      <c r="Q4" s="317"/>
      <c r="R4" s="317"/>
      <c r="S4" s="317"/>
      <c r="T4" s="317"/>
      <c r="U4" s="317"/>
      <c r="V4" s="317"/>
      <c r="W4" s="315"/>
    </row>
    <row r="5" spans="1:23" ht="18.75">
      <c r="A5" s="115"/>
      <c r="B5" s="318" t="s">
        <v>197</v>
      </c>
      <c r="C5" s="318"/>
      <c r="D5" s="318"/>
      <c r="E5" s="318"/>
      <c r="F5" s="318"/>
      <c r="G5" s="318"/>
      <c r="H5" s="318"/>
      <c r="I5" s="318"/>
      <c r="J5" s="318"/>
      <c r="K5" s="318"/>
      <c r="L5" s="115"/>
      <c r="M5" s="115"/>
      <c r="N5" s="116"/>
      <c r="O5" s="115"/>
      <c r="P5" s="115"/>
      <c r="Q5" s="115"/>
      <c r="R5" s="115"/>
      <c r="S5" s="115"/>
      <c r="T5" s="115"/>
      <c r="U5" s="115"/>
      <c r="V5" s="115"/>
      <c r="W5" s="115"/>
    </row>
    <row r="6" spans="1:23" ht="18.75">
      <c r="A6" s="115"/>
      <c r="B6" s="118"/>
      <c r="C6" s="118"/>
      <c r="D6" s="118"/>
      <c r="E6" s="118"/>
      <c r="F6" s="115"/>
      <c r="G6" s="115"/>
      <c r="H6" s="115"/>
      <c r="I6" s="115"/>
      <c r="J6" s="116"/>
      <c r="K6" s="115"/>
      <c r="L6" s="115"/>
      <c r="M6" s="115"/>
      <c r="N6" s="116"/>
      <c r="O6" s="115"/>
      <c r="P6" s="115"/>
      <c r="Q6" s="115"/>
      <c r="R6" s="115"/>
      <c r="S6" s="115"/>
      <c r="T6" s="115"/>
      <c r="U6" s="115"/>
      <c r="V6" s="115"/>
      <c r="W6" s="115"/>
    </row>
    <row r="7" spans="1:23" ht="14.25">
      <c r="A7" s="115"/>
      <c r="B7" s="119" t="s">
        <v>198</v>
      </c>
      <c r="C7" s="119"/>
      <c r="D7" s="119"/>
      <c r="E7" s="119"/>
      <c r="F7" s="119"/>
      <c r="G7" s="120" t="s">
        <v>199</v>
      </c>
      <c r="H7" s="120"/>
      <c r="I7" s="120"/>
      <c r="J7" s="121"/>
      <c r="K7" s="120"/>
      <c r="L7" s="120"/>
      <c r="M7" s="120"/>
      <c r="N7" s="121"/>
      <c r="O7" s="115"/>
      <c r="P7" s="115"/>
      <c r="Q7" s="115"/>
      <c r="R7" s="115"/>
      <c r="S7" s="115"/>
      <c r="T7" s="115"/>
      <c r="U7" s="115"/>
      <c r="V7" s="115"/>
      <c r="W7" s="115"/>
    </row>
    <row r="8" spans="1:23" ht="14.25">
      <c r="A8" s="115"/>
      <c r="B8" s="122" t="s">
        <v>200</v>
      </c>
      <c r="C8" s="122"/>
      <c r="D8" s="122"/>
      <c r="E8" s="122"/>
      <c r="F8" s="122"/>
      <c r="G8" s="319"/>
      <c r="H8" s="319"/>
      <c r="I8" s="319"/>
      <c r="J8" s="123" t="s">
        <v>201</v>
      </c>
      <c r="K8" s="319"/>
      <c r="L8" s="319"/>
      <c r="M8" s="319"/>
      <c r="N8" s="123"/>
      <c r="O8" s="115"/>
      <c r="P8" s="115"/>
      <c r="Q8" s="115"/>
      <c r="R8" s="115"/>
      <c r="S8" s="115"/>
      <c r="T8" s="115"/>
      <c r="U8" s="115"/>
      <c r="V8" s="115"/>
      <c r="W8" s="115"/>
    </row>
    <row r="9" spans="1:23" ht="14.25">
      <c r="A9" s="115"/>
      <c r="B9" s="320" t="s">
        <v>202</v>
      </c>
      <c r="C9" s="320"/>
      <c r="D9" s="320"/>
      <c r="E9" s="320"/>
      <c r="F9" s="320"/>
      <c r="G9" s="320"/>
      <c r="H9" s="320"/>
      <c r="I9" s="320"/>
      <c r="J9" s="123" t="s">
        <v>201</v>
      </c>
      <c r="K9" s="319"/>
      <c r="L9" s="319"/>
      <c r="M9" s="319"/>
      <c r="N9" s="123"/>
      <c r="O9" s="115"/>
      <c r="P9" s="115"/>
      <c r="Q9" s="115"/>
      <c r="R9" s="115"/>
      <c r="S9" s="115"/>
      <c r="T9" s="115"/>
      <c r="U9" s="115"/>
      <c r="V9" s="115"/>
      <c r="W9" s="115"/>
    </row>
    <row r="10" spans="1:23" ht="14.25">
      <c r="A10" s="115"/>
      <c r="B10" s="320" t="s">
        <v>203</v>
      </c>
      <c r="C10" s="320"/>
      <c r="D10" s="320"/>
      <c r="E10" s="320"/>
      <c r="F10" s="320"/>
      <c r="G10" s="321"/>
      <c r="H10" s="321"/>
      <c r="I10" s="321"/>
      <c r="J10" s="321"/>
      <c r="K10" s="321"/>
      <c r="L10" s="321"/>
      <c r="M10" s="321"/>
      <c r="N10" s="123"/>
      <c r="O10" s="115"/>
      <c r="P10" s="115"/>
      <c r="Q10" s="115"/>
      <c r="R10" s="115"/>
      <c r="S10" s="115"/>
      <c r="T10" s="115"/>
      <c r="U10" s="115"/>
      <c r="V10" s="115"/>
      <c r="W10" s="115"/>
    </row>
    <row r="11" spans="1:23" ht="14.25">
      <c r="A11" s="115"/>
      <c r="B11" s="320" t="s">
        <v>204</v>
      </c>
      <c r="C11" s="320"/>
      <c r="D11" s="320"/>
      <c r="E11" s="320"/>
      <c r="F11" s="320"/>
      <c r="G11" s="322">
        <v>0</v>
      </c>
      <c r="H11" s="322"/>
      <c r="I11" s="322"/>
      <c r="J11" s="322"/>
      <c r="K11" s="322"/>
      <c r="L11" s="322"/>
      <c r="M11" s="322"/>
      <c r="N11" s="123" t="s">
        <v>205</v>
      </c>
      <c r="O11" s="115"/>
      <c r="P11" s="115"/>
      <c r="Q11" s="115"/>
      <c r="R11" s="115"/>
      <c r="S11" s="115"/>
      <c r="T11" s="115"/>
      <c r="U11" s="115"/>
      <c r="V11" s="115"/>
      <c r="W11" s="115"/>
    </row>
    <row r="12" spans="1:23" ht="14.25">
      <c r="A12" s="115"/>
      <c r="B12" s="320" t="s">
        <v>206</v>
      </c>
      <c r="C12" s="320"/>
      <c r="D12" s="320"/>
      <c r="E12" s="320"/>
      <c r="F12" s="320"/>
      <c r="G12" s="322">
        <v>0</v>
      </c>
      <c r="H12" s="322"/>
      <c r="I12" s="322"/>
      <c r="J12" s="322"/>
      <c r="K12" s="322"/>
      <c r="L12" s="322"/>
      <c r="M12" s="322"/>
      <c r="N12" s="123" t="s">
        <v>205</v>
      </c>
      <c r="O12" s="115"/>
      <c r="P12" s="115"/>
      <c r="Q12" s="115"/>
      <c r="R12" s="115"/>
      <c r="S12" s="115"/>
      <c r="T12" s="115"/>
      <c r="U12" s="115"/>
      <c r="V12" s="115"/>
      <c r="W12" s="115"/>
    </row>
    <row r="13" spans="1:23" ht="14.25">
      <c r="A13" s="115"/>
      <c r="B13" s="320" t="s">
        <v>207</v>
      </c>
      <c r="C13" s="320"/>
      <c r="D13" s="320"/>
      <c r="E13" s="320"/>
      <c r="F13" s="320"/>
      <c r="G13" s="322">
        <v>0</v>
      </c>
      <c r="H13" s="322"/>
      <c r="I13" s="322"/>
      <c r="J13" s="322"/>
      <c r="K13" s="322"/>
      <c r="L13" s="322"/>
      <c r="M13" s="322"/>
      <c r="N13" s="123" t="s">
        <v>205</v>
      </c>
      <c r="O13" s="115"/>
      <c r="P13" s="115"/>
      <c r="Q13" s="115"/>
      <c r="R13" s="115"/>
      <c r="S13" s="115"/>
      <c r="T13" s="115"/>
      <c r="U13" s="115"/>
      <c r="V13" s="115"/>
      <c r="W13" s="115"/>
    </row>
    <row r="14" spans="1:23" ht="15" thickBot="1">
      <c r="A14" s="115"/>
      <c r="B14" s="115"/>
      <c r="C14" s="115"/>
      <c r="D14" s="115"/>
      <c r="E14" s="115"/>
      <c r="F14" s="116"/>
      <c r="G14" s="115"/>
      <c r="H14" s="115"/>
      <c r="I14" s="115"/>
      <c r="J14" s="116"/>
      <c r="K14" s="115"/>
      <c r="L14" s="115"/>
      <c r="M14" s="115"/>
      <c r="N14" s="115"/>
      <c r="O14" s="115"/>
      <c r="P14" s="115"/>
      <c r="Q14" s="115"/>
      <c r="R14" s="115"/>
      <c r="S14" s="115"/>
      <c r="T14" s="115"/>
      <c r="U14" s="115"/>
      <c r="V14" s="115"/>
      <c r="W14" s="115"/>
    </row>
    <row r="15" spans="1:23" ht="14.25">
      <c r="A15" s="115"/>
      <c r="B15" s="124" t="s">
        <v>208</v>
      </c>
      <c r="C15" s="125"/>
      <c r="D15" s="125"/>
      <c r="E15" s="125"/>
      <c r="F15" s="126"/>
      <c r="G15" s="125"/>
      <c r="H15" s="125"/>
      <c r="I15" s="125"/>
      <c r="J15" s="126"/>
      <c r="K15" s="125"/>
      <c r="L15" s="125"/>
      <c r="M15" s="125"/>
      <c r="N15" s="125"/>
      <c r="O15" s="125"/>
      <c r="P15" s="125"/>
      <c r="Q15" s="125"/>
      <c r="R15" s="125"/>
      <c r="S15" s="125"/>
      <c r="T15" s="125"/>
      <c r="U15" s="125"/>
      <c r="V15" s="125"/>
      <c r="W15" s="127"/>
    </row>
    <row r="16" spans="1:23" ht="14.25">
      <c r="A16" s="115"/>
      <c r="B16" s="128"/>
      <c r="C16" s="129"/>
      <c r="D16" s="129"/>
      <c r="E16" s="129"/>
      <c r="F16" s="130"/>
      <c r="G16" s="129"/>
      <c r="H16" s="129"/>
      <c r="I16" s="129"/>
      <c r="J16" s="130"/>
      <c r="K16" s="129"/>
      <c r="L16" s="129"/>
      <c r="M16" s="129"/>
      <c r="N16" s="129"/>
      <c r="O16" s="129"/>
      <c r="P16" s="129"/>
      <c r="Q16" s="129"/>
      <c r="R16" s="129"/>
      <c r="S16" s="129"/>
      <c r="T16" s="129"/>
      <c r="U16" s="129"/>
      <c r="V16" s="129"/>
      <c r="W16" s="131"/>
    </row>
    <row r="17" spans="1:23" ht="14.25" customHeight="1">
      <c r="A17" s="115"/>
      <c r="B17" s="132"/>
      <c r="C17" s="323" t="s">
        <v>209</v>
      </c>
      <c r="D17" s="324"/>
      <c r="E17" s="324"/>
      <c r="F17" s="324"/>
      <c r="G17" s="324"/>
      <c r="H17" s="324"/>
      <c r="I17" s="129"/>
      <c r="J17" s="326" t="s">
        <v>210</v>
      </c>
      <c r="K17" s="324"/>
      <c r="L17" s="324"/>
      <c r="M17" s="324"/>
      <c r="N17" s="324"/>
      <c r="O17" s="129"/>
      <c r="P17" s="129"/>
      <c r="Q17" s="129"/>
      <c r="R17" s="129"/>
      <c r="S17" s="129"/>
      <c r="T17" s="129"/>
      <c r="U17" s="129"/>
      <c r="V17" s="129"/>
      <c r="W17" s="131"/>
    </row>
    <row r="18" spans="1:23" ht="15" customHeight="1" thickBot="1">
      <c r="A18" s="115"/>
      <c r="B18" s="133"/>
      <c r="C18" s="325"/>
      <c r="D18" s="325"/>
      <c r="E18" s="325"/>
      <c r="F18" s="325"/>
      <c r="G18" s="325"/>
      <c r="H18" s="325"/>
      <c r="I18" s="134"/>
      <c r="J18" s="325"/>
      <c r="K18" s="325"/>
      <c r="L18" s="325"/>
      <c r="M18" s="325"/>
      <c r="N18" s="325"/>
      <c r="O18" s="129"/>
      <c r="P18" s="129"/>
      <c r="Q18" s="129"/>
      <c r="R18" s="129"/>
      <c r="S18" s="129"/>
      <c r="T18" s="129"/>
      <c r="U18" s="129"/>
      <c r="V18" s="129"/>
      <c r="W18" s="131"/>
    </row>
    <row r="19" spans="1:23" ht="15" thickBot="1">
      <c r="A19" s="129"/>
      <c r="B19" s="135"/>
      <c r="C19" s="327">
        <v>0</v>
      </c>
      <c r="D19" s="328"/>
      <c r="E19" s="328"/>
      <c r="F19" s="328"/>
      <c r="G19" s="328"/>
      <c r="H19" s="329"/>
      <c r="I19" s="130" t="s">
        <v>211</v>
      </c>
      <c r="J19" s="330">
        <f>+G13</f>
        <v>0</v>
      </c>
      <c r="K19" s="331"/>
      <c r="L19" s="331"/>
      <c r="M19" s="331"/>
      <c r="N19" s="332"/>
      <c r="O19" s="130" t="s">
        <v>212</v>
      </c>
      <c r="P19" s="333" t="e">
        <f>+C19*100/J19</f>
        <v>#DIV/0!</v>
      </c>
      <c r="Q19" s="334"/>
      <c r="R19" s="335"/>
      <c r="S19" s="130" t="e">
        <f>IF(P19&lt;T19,"＜","＞")</f>
        <v>#DIV/0!</v>
      </c>
      <c r="T19" s="336">
        <v>1</v>
      </c>
      <c r="U19" s="337"/>
      <c r="V19" s="338"/>
      <c r="W19" s="131"/>
    </row>
    <row r="20" spans="1:23" ht="14.25">
      <c r="A20" s="115"/>
      <c r="B20" s="136"/>
      <c r="C20" s="137"/>
      <c r="D20" s="137"/>
      <c r="E20" s="137"/>
      <c r="F20" s="130"/>
      <c r="G20" s="130" t="s">
        <v>205</v>
      </c>
      <c r="H20" s="137"/>
      <c r="I20" s="137"/>
      <c r="J20" s="130"/>
      <c r="K20" s="137"/>
      <c r="L20" s="137"/>
      <c r="M20" s="137"/>
      <c r="N20" s="130" t="s">
        <v>205</v>
      </c>
      <c r="O20" s="129"/>
      <c r="P20" s="129"/>
      <c r="Q20" s="129"/>
      <c r="R20" s="130" t="s">
        <v>213</v>
      </c>
      <c r="S20" s="129"/>
      <c r="T20" s="129"/>
      <c r="U20" s="129"/>
      <c r="V20" s="130" t="s">
        <v>213</v>
      </c>
      <c r="W20" s="131"/>
    </row>
    <row r="21" spans="1:23" ht="17.25">
      <c r="A21" s="115"/>
      <c r="B21" s="132"/>
      <c r="C21" s="138" t="e">
        <f>IF(P19&lt;T19,"※よって、鋼材類は対象外となる","※鋼材類は対象となり、下記契約変更額算定による")</f>
        <v>#DIV/0!</v>
      </c>
      <c r="D21" s="139"/>
      <c r="E21" s="139"/>
      <c r="F21" s="139"/>
      <c r="G21" s="139"/>
      <c r="H21" s="139"/>
      <c r="I21" s="139"/>
      <c r="J21" s="139"/>
      <c r="K21" s="139"/>
      <c r="L21" s="139"/>
      <c r="M21" s="139"/>
      <c r="N21" s="139"/>
      <c r="O21" s="139"/>
      <c r="P21" s="139"/>
      <c r="Q21" s="139"/>
      <c r="R21" s="139"/>
      <c r="S21" s="139"/>
      <c r="T21" s="139"/>
      <c r="U21" s="139"/>
      <c r="V21" s="129"/>
      <c r="W21" s="131"/>
    </row>
    <row r="22" spans="1:23" ht="15" thickBot="1">
      <c r="A22" s="115"/>
      <c r="B22" s="140"/>
      <c r="C22" s="141"/>
      <c r="D22" s="141"/>
      <c r="E22" s="141"/>
      <c r="F22" s="141"/>
      <c r="G22" s="141"/>
      <c r="H22" s="141"/>
      <c r="I22" s="141"/>
      <c r="J22" s="141"/>
      <c r="K22" s="141"/>
      <c r="L22" s="141"/>
      <c r="M22" s="141"/>
      <c r="N22" s="141"/>
      <c r="O22" s="142"/>
      <c r="P22" s="142"/>
      <c r="Q22" s="142"/>
      <c r="R22" s="142"/>
      <c r="S22" s="142"/>
      <c r="T22" s="142"/>
      <c r="U22" s="142"/>
      <c r="V22" s="142"/>
      <c r="W22" s="143"/>
    </row>
    <row r="23" spans="1:23" ht="14.25">
      <c r="A23" s="115"/>
      <c r="B23" s="144" t="s">
        <v>214</v>
      </c>
      <c r="C23" s="145"/>
      <c r="D23" s="145"/>
      <c r="E23" s="145"/>
      <c r="F23" s="126"/>
      <c r="G23" s="145"/>
      <c r="H23" s="145"/>
      <c r="I23" s="145"/>
      <c r="J23" s="126"/>
      <c r="K23" s="145"/>
      <c r="L23" s="145"/>
      <c r="M23" s="145"/>
      <c r="N23" s="145"/>
      <c r="O23" s="125"/>
      <c r="P23" s="125"/>
      <c r="Q23" s="125"/>
      <c r="R23" s="125"/>
      <c r="S23" s="125"/>
      <c r="T23" s="125"/>
      <c r="U23" s="125"/>
      <c r="V23" s="125"/>
      <c r="W23" s="131"/>
    </row>
    <row r="24" spans="1:23" ht="14.25">
      <c r="A24" s="115"/>
      <c r="B24" s="136"/>
      <c r="C24" s="137"/>
      <c r="D24" s="137"/>
      <c r="E24" s="137"/>
      <c r="F24" s="130"/>
      <c r="G24" s="137"/>
      <c r="H24" s="137"/>
      <c r="I24" s="137"/>
      <c r="J24" s="130"/>
      <c r="K24" s="137"/>
      <c r="L24" s="137"/>
      <c r="M24" s="137"/>
      <c r="N24" s="137"/>
      <c r="O24" s="129"/>
      <c r="P24" s="129"/>
      <c r="Q24" s="129"/>
      <c r="R24" s="129"/>
      <c r="S24" s="129"/>
      <c r="T24" s="129"/>
      <c r="U24" s="129"/>
      <c r="V24" s="129"/>
      <c r="W24" s="131"/>
    </row>
    <row r="25" spans="1:23" ht="14.25" customHeight="1">
      <c r="A25" s="115"/>
      <c r="B25" s="136"/>
      <c r="C25" s="323" t="s">
        <v>209</v>
      </c>
      <c r="D25" s="324"/>
      <c r="E25" s="324"/>
      <c r="F25" s="324"/>
      <c r="G25" s="324"/>
      <c r="H25" s="324"/>
      <c r="I25" s="146"/>
      <c r="J25" s="326" t="s">
        <v>210</v>
      </c>
      <c r="K25" s="324"/>
      <c r="L25" s="324"/>
      <c r="M25" s="324"/>
      <c r="N25" s="324"/>
      <c r="O25" s="129"/>
      <c r="P25" s="129"/>
      <c r="Q25" s="129"/>
      <c r="R25" s="129"/>
      <c r="S25" s="129"/>
      <c r="T25" s="129"/>
      <c r="U25" s="129"/>
      <c r="V25" s="129"/>
      <c r="W25" s="131"/>
    </row>
    <row r="26" spans="1:23" ht="15" customHeight="1" thickBot="1">
      <c r="A26" s="115"/>
      <c r="B26" s="136"/>
      <c r="C26" s="325"/>
      <c r="D26" s="325"/>
      <c r="E26" s="325"/>
      <c r="F26" s="325"/>
      <c r="G26" s="325"/>
      <c r="H26" s="325"/>
      <c r="I26" s="134"/>
      <c r="J26" s="325"/>
      <c r="K26" s="325"/>
      <c r="L26" s="325"/>
      <c r="M26" s="325"/>
      <c r="N26" s="325"/>
      <c r="O26" s="129"/>
      <c r="P26" s="129"/>
      <c r="Q26" s="129"/>
      <c r="R26" s="129"/>
      <c r="S26" s="129"/>
      <c r="T26" s="129"/>
      <c r="U26" s="129"/>
      <c r="V26" s="129"/>
      <c r="W26" s="131"/>
    </row>
    <row r="27" spans="1:23" ht="15" thickBot="1">
      <c r="A27" s="115"/>
      <c r="B27" s="135"/>
      <c r="C27" s="327">
        <v>0</v>
      </c>
      <c r="D27" s="328"/>
      <c r="E27" s="328"/>
      <c r="F27" s="328"/>
      <c r="G27" s="328"/>
      <c r="H27" s="329"/>
      <c r="I27" s="130" t="s">
        <v>211</v>
      </c>
      <c r="J27" s="330">
        <f>+G13</f>
        <v>0</v>
      </c>
      <c r="K27" s="331"/>
      <c r="L27" s="331"/>
      <c r="M27" s="331"/>
      <c r="N27" s="332"/>
      <c r="O27" s="130" t="s">
        <v>212</v>
      </c>
      <c r="P27" s="333" t="e">
        <f>+C27*100/J27</f>
        <v>#DIV/0!</v>
      </c>
      <c r="Q27" s="334"/>
      <c r="R27" s="335"/>
      <c r="S27" s="130" t="e">
        <f>IF(P27&lt;T27,"＜","＞")</f>
        <v>#DIV/0!</v>
      </c>
      <c r="T27" s="336">
        <v>1</v>
      </c>
      <c r="U27" s="337"/>
      <c r="V27" s="338"/>
      <c r="W27" s="131"/>
    </row>
    <row r="28" spans="1:23" ht="14.25">
      <c r="A28" s="115"/>
      <c r="B28" s="136"/>
      <c r="C28" s="137"/>
      <c r="D28" s="137"/>
      <c r="E28" s="137"/>
      <c r="F28" s="130"/>
      <c r="G28" s="130" t="s">
        <v>205</v>
      </c>
      <c r="H28" s="137"/>
      <c r="I28" s="137"/>
      <c r="J28" s="130"/>
      <c r="K28" s="137"/>
      <c r="L28" s="137"/>
      <c r="M28" s="137"/>
      <c r="N28" s="130" t="s">
        <v>205</v>
      </c>
      <c r="O28" s="129"/>
      <c r="P28" s="129"/>
      <c r="Q28" s="129"/>
      <c r="R28" s="130" t="s">
        <v>213</v>
      </c>
      <c r="S28" s="129"/>
      <c r="T28" s="129"/>
      <c r="U28" s="129"/>
      <c r="V28" s="130" t="s">
        <v>213</v>
      </c>
      <c r="W28" s="131"/>
    </row>
    <row r="29" spans="1:23" ht="17.25">
      <c r="A29" s="115"/>
      <c r="B29" s="136"/>
      <c r="C29" s="138" t="e">
        <f>IF(P27&lt;T27,"※よって、燃料油は対象外となる","※燃料油は対象となり、下記契約変更額算定による")</f>
        <v>#DIV/0!</v>
      </c>
      <c r="D29" s="139"/>
      <c r="E29" s="139"/>
      <c r="F29" s="139"/>
      <c r="G29" s="139"/>
      <c r="H29" s="139"/>
      <c r="I29" s="139"/>
      <c r="J29" s="139"/>
      <c r="K29" s="139"/>
      <c r="L29" s="139"/>
      <c r="M29" s="139"/>
      <c r="N29" s="139"/>
      <c r="O29" s="129"/>
      <c r="P29" s="129"/>
      <c r="Q29" s="129"/>
      <c r="R29" s="130"/>
      <c r="S29" s="129"/>
      <c r="T29" s="129"/>
      <c r="U29" s="129"/>
      <c r="V29" s="130"/>
      <c r="W29" s="131"/>
    </row>
    <row r="30" spans="1:23" ht="15" thickBot="1">
      <c r="A30" s="115"/>
      <c r="B30" s="147"/>
      <c r="C30" s="142"/>
      <c r="D30" s="142"/>
      <c r="E30" s="142"/>
      <c r="F30" s="142"/>
      <c r="G30" s="142"/>
      <c r="H30" s="142"/>
      <c r="I30" s="142"/>
      <c r="J30" s="142"/>
      <c r="K30" s="142"/>
      <c r="L30" s="142"/>
      <c r="M30" s="142"/>
      <c r="N30" s="142"/>
      <c r="O30" s="142"/>
      <c r="P30" s="142"/>
      <c r="Q30" s="142"/>
      <c r="R30" s="142"/>
      <c r="S30" s="142"/>
      <c r="T30" s="142"/>
      <c r="U30" s="142"/>
      <c r="V30" s="142"/>
      <c r="W30" s="143"/>
    </row>
    <row r="31" spans="1:23" ht="14.25">
      <c r="A31" s="115"/>
      <c r="B31" s="144" t="s">
        <v>333</v>
      </c>
      <c r="C31" s="145"/>
      <c r="D31" s="145"/>
      <c r="E31" s="145"/>
      <c r="F31" s="126"/>
      <c r="G31" s="145"/>
      <c r="H31" s="145"/>
      <c r="I31" s="145"/>
      <c r="J31" s="126"/>
      <c r="K31" s="145"/>
      <c r="L31" s="145"/>
      <c r="M31" s="145"/>
      <c r="N31" s="145"/>
      <c r="O31" s="125"/>
      <c r="P31" s="125"/>
      <c r="Q31" s="125"/>
      <c r="R31" s="125"/>
      <c r="S31" s="125"/>
      <c r="T31" s="125"/>
      <c r="U31" s="125"/>
      <c r="V31" s="125"/>
      <c r="W31" s="131"/>
    </row>
    <row r="32" spans="1:23" ht="14.25">
      <c r="A32" s="115"/>
      <c r="B32" s="136"/>
      <c r="C32" s="137"/>
      <c r="D32" s="137"/>
      <c r="E32" s="137"/>
      <c r="F32" s="157"/>
      <c r="G32" s="137"/>
      <c r="H32" s="137"/>
      <c r="I32" s="137"/>
      <c r="J32" s="157"/>
      <c r="K32" s="137"/>
      <c r="L32" s="137"/>
      <c r="M32" s="137"/>
      <c r="N32" s="137"/>
      <c r="O32" s="129"/>
      <c r="P32" s="129"/>
      <c r="Q32" s="129"/>
      <c r="R32" s="129"/>
      <c r="S32" s="129"/>
      <c r="T32" s="129"/>
      <c r="U32" s="129"/>
      <c r="V32" s="129"/>
      <c r="W32" s="131"/>
    </row>
    <row r="33" spans="1:23" ht="14.25" customHeight="1">
      <c r="A33" s="115"/>
      <c r="B33" s="136"/>
      <c r="C33" s="323" t="s">
        <v>209</v>
      </c>
      <c r="D33" s="324"/>
      <c r="E33" s="324"/>
      <c r="F33" s="324"/>
      <c r="G33" s="324"/>
      <c r="H33" s="324"/>
      <c r="I33" s="146"/>
      <c r="J33" s="326" t="s">
        <v>210</v>
      </c>
      <c r="K33" s="324"/>
      <c r="L33" s="324"/>
      <c r="M33" s="324"/>
      <c r="N33" s="324"/>
      <c r="O33" s="129"/>
      <c r="P33" s="129"/>
      <c r="Q33" s="129"/>
      <c r="R33" s="129"/>
      <c r="S33" s="129"/>
      <c r="T33" s="129"/>
      <c r="U33" s="129"/>
      <c r="V33" s="129"/>
      <c r="W33" s="131"/>
    </row>
    <row r="34" spans="1:23" ht="15" customHeight="1" thickBot="1">
      <c r="A34" s="115"/>
      <c r="B34" s="136"/>
      <c r="C34" s="325"/>
      <c r="D34" s="325"/>
      <c r="E34" s="325"/>
      <c r="F34" s="325"/>
      <c r="G34" s="325"/>
      <c r="H34" s="325"/>
      <c r="I34" s="134"/>
      <c r="J34" s="325"/>
      <c r="K34" s="325"/>
      <c r="L34" s="325"/>
      <c r="M34" s="325"/>
      <c r="N34" s="325"/>
      <c r="O34" s="129"/>
      <c r="P34" s="129"/>
      <c r="Q34" s="129"/>
      <c r="R34" s="129"/>
      <c r="S34" s="129"/>
      <c r="T34" s="129"/>
      <c r="U34" s="129"/>
      <c r="V34" s="129"/>
      <c r="W34" s="131"/>
    </row>
    <row r="35" spans="1:23" ht="15" thickBot="1">
      <c r="A35" s="115"/>
      <c r="B35" s="135"/>
      <c r="C35" s="327">
        <v>0</v>
      </c>
      <c r="D35" s="328"/>
      <c r="E35" s="328"/>
      <c r="F35" s="328"/>
      <c r="G35" s="328"/>
      <c r="H35" s="329"/>
      <c r="I35" s="157" t="s">
        <v>211</v>
      </c>
      <c r="J35" s="330">
        <f>+G21</f>
        <v>0</v>
      </c>
      <c r="K35" s="331"/>
      <c r="L35" s="331"/>
      <c r="M35" s="331"/>
      <c r="N35" s="332"/>
      <c r="O35" s="157" t="s">
        <v>212</v>
      </c>
      <c r="P35" s="333" t="e">
        <f>+C35*100/J35</f>
        <v>#DIV/0!</v>
      </c>
      <c r="Q35" s="334"/>
      <c r="R35" s="335"/>
      <c r="S35" s="157" t="e">
        <f>IF(P35&lt;T35,"＜","＞")</f>
        <v>#DIV/0!</v>
      </c>
      <c r="T35" s="336">
        <v>1</v>
      </c>
      <c r="U35" s="337"/>
      <c r="V35" s="338"/>
      <c r="W35" s="131"/>
    </row>
    <row r="36" spans="1:23" ht="14.25">
      <c r="A36" s="115"/>
      <c r="B36" s="136"/>
      <c r="C36" s="137"/>
      <c r="D36" s="137"/>
      <c r="E36" s="137"/>
      <c r="F36" s="157"/>
      <c r="G36" s="157" t="s">
        <v>205</v>
      </c>
      <c r="H36" s="137"/>
      <c r="I36" s="137"/>
      <c r="J36" s="157"/>
      <c r="K36" s="137"/>
      <c r="L36" s="137"/>
      <c r="M36" s="137"/>
      <c r="N36" s="157" t="s">
        <v>205</v>
      </c>
      <c r="O36" s="129"/>
      <c r="P36" s="129"/>
      <c r="Q36" s="129"/>
      <c r="R36" s="157" t="s">
        <v>213</v>
      </c>
      <c r="S36" s="129"/>
      <c r="T36" s="129"/>
      <c r="U36" s="129"/>
      <c r="V36" s="157" t="s">
        <v>213</v>
      </c>
      <c r="W36" s="131"/>
    </row>
    <row r="37" spans="1:23" ht="17.25">
      <c r="A37" s="115"/>
      <c r="B37" s="136"/>
      <c r="C37" s="138" t="e">
        <f>IF(P35&lt;T35,"※よって、○○○は対象外となる","※○○○は対象となり、下記契約変更額算定による")</f>
        <v>#DIV/0!</v>
      </c>
      <c r="D37" s="139"/>
      <c r="E37" s="139"/>
      <c r="F37" s="139"/>
      <c r="G37" s="139"/>
      <c r="H37" s="139"/>
      <c r="I37" s="139"/>
      <c r="J37" s="139"/>
      <c r="K37" s="139"/>
      <c r="L37" s="139"/>
      <c r="M37" s="139"/>
      <c r="N37" s="139"/>
      <c r="O37" s="129"/>
      <c r="P37" s="129"/>
      <c r="Q37" s="129"/>
      <c r="R37" s="157"/>
      <c r="S37" s="129"/>
      <c r="T37" s="129"/>
      <c r="U37" s="129"/>
      <c r="V37" s="157"/>
      <c r="W37" s="131"/>
    </row>
    <row r="38" spans="1:23" ht="15" thickBot="1">
      <c r="A38" s="115"/>
      <c r="B38" s="147"/>
      <c r="C38" s="142"/>
      <c r="D38" s="142"/>
      <c r="E38" s="142"/>
      <c r="F38" s="142"/>
      <c r="G38" s="142"/>
      <c r="H38" s="142"/>
      <c r="I38" s="142"/>
      <c r="J38" s="142"/>
      <c r="K38" s="142"/>
      <c r="L38" s="142"/>
      <c r="M38" s="142"/>
      <c r="N38" s="142"/>
      <c r="O38" s="142"/>
      <c r="P38" s="142"/>
      <c r="Q38" s="142"/>
      <c r="R38" s="142"/>
      <c r="S38" s="142"/>
      <c r="T38" s="142"/>
      <c r="U38" s="142"/>
      <c r="V38" s="142"/>
      <c r="W38" s="143"/>
    </row>
    <row r="39" spans="1:23" ht="14.25">
      <c r="A39" s="115"/>
      <c r="B39" s="129"/>
      <c r="C39" s="129"/>
      <c r="D39" s="129"/>
      <c r="E39" s="129"/>
      <c r="F39" s="129"/>
      <c r="G39" s="129"/>
      <c r="H39" s="129"/>
      <c r="I39" s="129"/>
      <c r="J39" s="129"/>
      <c r="K39" s="129"/>
      <c r="L39" s="129"/>
      <c r="M39" s="129"/>
      <c r="N39" s="129"/>
      <c r="O39" s="129"/>
      <c r="P39" s="129"/>
      <c r="Q39" s="129"/>
      <c r="R39" s="129"/>
      <c r="S39" s="129"/>
      <c r="T39" s="129"/>
      <c r="U39" s="129"/>
      <c r="V39" s="129"/>
      <c r="W39" s="129"/>
    </row>
    <row r="40" spans="1:23" ht="14.25">
      <c r="A40" s="115"/>
      <c r="B40" s="115"/>
      <c r="C40" s="115"/>
      <c r="D40" s="115"/>
      <c r="E40" s="115"/>
      <c r="F40" s="116"/>
      <c r="G40" s="115"/>
      <c r="H40" s="115"/>
      <c r="I40" s="115"/>
      <c r="J40" s="116"/>
      <c r="K40" s="115"/>
      <c r="L40" s="115"/>
      <c r="M40" s="115"/>
      <c r="N40" s="115"/>
      <c r="O40" s="115"/>
      <c r="P40" s="115"/>
      <c r="Q40" s="115"/>
      <c r="R40" s="115"/>
      <c r="S40" s="115"/>
      <c r="T40" s="115"/>
      <c r="U40" s="115"/>
      <c r="V40" s="115"/>
      <c r="W40" s="115"/>
    </row>
    <row r="41" spans="1:23" ht="15" thickBot="1">
      <c r="A41" s="115"/>
      <c r="B41" s="115" t="s">
        <v>215</v>
      </c>
      <c r="C41" s="115"/>
      <c r="D41" s="115"/>
      <c r="E41" s="115"/>
      <c r="F41" s="116"/>
      <c r="G41" s="115"/>
      <c r="H41" s="115"/>
      <c r="I41" s="115"/>
      <c r="J41" s="116"/>
      <c r="K41" s="115"/>
      <c r="L41" s="115"/>
      <c r="M41" s="115"/>
      <c r="N41" s="115"/>
      <c r="O41" s="115"/>
      <c r="P41" s="115"/>
      <c r="Q41" s="115"/>
      <c r="R41" s="115"/>
      <c r="S41" s="115"/>
      <c r="T41" s="115"/>
      <c r="U41" s="115"/>
      <c r="V41" s="115"/>
      <c r="W41" s="115"/>
    </row>
    <row r="42" spans="1:23" ht="14.25">
      <c r="A42" s="115"/>
      <c r="B42" s="124" t="s">
        <v>216</v>
      </c>
      <c r="C42" s="125"/>
      <c r="D42" s="125"/>
      <c r="E42" s="125"/>
      <c r="F42" s="126"/>
      <c r="G42" s="125"/>
      <c r="H42" s="125"/>
      <c r="I42" s="125"/>
      <c r="J42" s="126"/>
      <c r="K42" s="125"/>
      <c r="L42" s="125"/>
      <c r="M42" s="125"/>
      <c r="N42" s="125"/>
      <c r="O42" s="125"/>
      <c r="P42" s="125"/>
      <c r="Q42" s="125"/>
      <c r="R42" s="125"/>
      <c r="S42" s="125"/>
      <c r="T42" s="125"/>
      <c r="U42" s="125"/>
      <c r="V42" s="125"/>
      <c r="W42" s="127"/>
    </row>
    <row r="43" spans="1:23" ht="14.25">
      <c r="A43" s="115"/>
      <c r="B43" s="128"/>
      <c r="C43" s="129"/>
      <c r="D43" s="129"/>
      <c r="E43" s="129"/>
      <c r="F43" s="130"/>
      <c r="G43" s="129"/>
      <c r="H43" s="129"/>
      <c r="I43" s="129"/>
      <c r="J43" s="130"/>
      <c r="K43" s="129"/>
      <c r="L43" s="129"/>
      <c r="M43" s="129"/>
      <c r="N43" s="129"/>
      <c r="O43" s="129"/>
      <c r="P43" s="129"/>
      <c r="Q43" s="129"/>
      <c r="R43" s="129"/>
      <c r="S43" s="129"/>
      <c r="T43" s="129"/>
      <c r="U43" s="129"/>
      <c r="V43" s="129"/>
      <c r="W43" s="131"/>
    </row>
    <row r="44" spans="1:23" ht="14.25" customHeight="1">
      <c r="A44" s="115"/>
      <c r="B44" s="128"/>
      <c r="C44" s="323" t="s">
        <v>209</v>
      </c>
      <c r="D44" s="339"/>
      <c r="E44" s="339"/>
      <c r="F44" s="339"/>
      <c r="G44" s="339"/>
      <c r="H44" s="129"/>
      <c r="I44" s="326" t="s">
        <v>210</v>
      </c>
      <c r="J44" s="324"/>
      <c r="K44" s="324"/>
      <c r="L44" s="324"/>
      <c r="M44" s="324"/>
      <c r="N44" s="129"/>
      <c r="O44" s="129"/>
      <c r="P44" s="129"/>
      <c r="Q44" s="129"/>
      <c r="R44" s="323" t="s">
        <v>217</v>
      </c>
      <c r="S44" s="339"/>
      <c r="T44" s="339"/>
      <c r="U44" s="339"/>
      <c r="V44" s="339"/>
      <c r="W44" s="131"/>
    </row>
    <row r="45" spans="1:23" ht="15" customHeight="1" thickBot="1">
      <c r="A45" s="115"/>
      <c r="B45" s="133"/>
      <c r="C45" s="325"/>
      <c r="D45" s="325"/>
      <c r="E45" s="325"/>
      <c r="F45" s="325"/>
      <c r="G45" s="325"/>
      <c r="H45" s="130"/>
      <c r="I45" s="325"/>
      <c r="J45" s="325"/>
      <c r="K45" s="325"/>
      <c r="L45" s="325"/>
      <c r="M45" s="325"/>
      <c r="N45" s="129"/>
      <c r="O45" s="129"/>
      <c r="P45" s="129"/>
      <c r="Q45" s="129"/>
      <c r="R45" s="340"/>
      <c r="S45" s="340"/>
      <c r="T45" s="340"/>
      <c r="U45" s="340"/>
      <c r="V45" s="340"/>
      <c r="W45" s="131"/>
    </row>
    <row r="46" spans="1:23" ht="15" thickBot="1">
      <c r="A46" s="129"/>
      <c r="B46" s="132"/>
      <c r="C46" s="327" t="e">
        <f>IF(P19&gt;T19,C19,0)+IF(P27&gt;T27,C27,0)</f>
        <v>#DIV/0!</v>
      </c>
      <c r="D46" s="328"/>
      <c r="E46" s="328"/>
      <c r="F46" s="328"/>
      <c r="G46" s="329"/>
      <c r="H46" s="148" t="s">
        <v>218</v>
      </c>
      <c r="I46" s="341">
        <f>+G13</f>
        <v>0</v>
      </c>
      <c r="J46" s="328"/>
      <c r="K46" s="328"/>
      <c r="L46" s="328"/>
      <c r="M46" s="329"/>
      <c r="N46" s="130" t="s">
        <v>219</v>
      </c>
      <c r="O46" s="342">
        <v>1</v>
      </c>
      <c r="P46" s="343"/>
      <c r="Q46" s="130" t="s">
        <v>212</v>
      </c>
      <c r="R46" s="344" t="e">
        <f>C46-ROUNDDOWN(I46*O46%,-3)</f>
        <v>#DIV/0!</v>
      </c>
      <c r="S46" s="345"/>
      <c r="T46" s="345"/>
      <c r="U46" s="345"/>
      <c r="V46" s="346"/>
      <c r="W46" s="149"/>
    </row>
    <row r="47" spans="1:23" ht="14.25">
      <c r="A47" s="129"/>
      <c r="B47" s="128"/>
      <c r="C47" s="129"/>
      <c r="D47" s="129"/>
      <c r="E47" s="129"/>
      <c r="F47" s="134"/>
      <c r="G47" s="130" t="s">
        <v>205</v>
      </c>
      <c r="H47" s="129"/>
      <c r="I47" s="129"/>
      <c r="J47" s="130"/>
      <c r="K47" s="129"/>
      <c r="L47" s="129"/>
      <c r="M47" s="130" t="s">
        <v>205</v>
      </c>
      <c r="N47" s="129"/>
      <c r="O47" s="129"/>
      <c r="P47" s="130" t="s">
        <v>213</v>
      </c>
      <c r="Q47" s="129"/>
      <c r="R47" s="130"/>
      <c r="S47" s="130"/>
      <c r="T47" s="129"/>
      <c r="U47" s="129"/>
      <c r="V47" s="150" t="s">
        <v>205</v>
      </c>
      <c r="W47" s="151"/>
    </row>
    <row r="48" spans="1:23" ht="14.25">
      <c r="A48" s="129"/>
      <c r="B48" s="128"/>
      <c r="C48" s="129"/>
      <c r="D48" s="129"/>
      <c r="E48" s="129"/>
      <c r="F48" s="134"/>
      <c r="G48" s="130"/>
      <c r="H48" s="129"/>
      <c r="I48" s="129"/>
      <c r="J48" s="130"/>
      <c r="K48" s="129"/>
      <c r="L48" s="129"/>
      <c r="M48" s="130"/>
      <c r="N48" s="129"/>
      <c r="O48" s="129"/>
      <c r="P48" s="130"/>
      <c r="Q48" s="129"/>
      <c r="R48" s="130"/>
      <c r="S48" s="130"/>
      <c r="T48" s="129"/>
      <c r="U48" s="129"/>
      <c r="V48" s="152"/>
      <c r="W48" s="151"/>
    </row>
    <row r="49" spans="1:23" ht="15" thickBot="1">
      <c r="A49" s="115"/>
      <c r="B49" s="147"/>
      <c r="C49" s="142"/>
      <c r="D49" s="142"/>
      <c r="E49" s="142"/>
      <c r="F49" s="153"/>
      <c r="G49" s="142"/>
      <c r="H49" s="142"/>
      <c r="I49" s="142"/>
      <c r="J49" s="153"/>
      <c r="K49" s="142"/>
      <c r="L49" s="142"/>
      <c r="M49" s="142"/>
      <c r="N49" s="142"/>
      <c r="O49" s="142"/>
      <c r="P49" s="142"/>
      <c r="Q49" s="142"/>
      <c r="R49" s="142"/>
      <c r="S49" s="142"/>
      <c r="T49" s="142"/>
      <c r="U49" s="142"/>
      <c r="V49" s="142"/>
      <c r="W49" s="143"/>
    </row>
    <row r="50" spans="1:23" ht="14.25">
      <c r="A50" s="115"/>
      <c r="B50" s="115"/>
      <c r="C50" s="115"/>
      <c r="D50" s="115"/>
      <c r="E50" s="115"/>
      <c r="F50" s="116"/>
      <c r="G50" s="115"/>
      <c r="H50" s="115"/>
      <c r="I50" s="115"/>
      <c r="J50" s="116"/>
      <c r="K50" s="115"/>
      <c r="L50" s="115"/>
      <c r="M50" s="115"/>
      <c r="N50" s="115"/>
      <c r="O50" s="115"/>
      <c r="P50" s="115"/>
      <c r="Q50" s="115"/>
      <c r="R50" s="115"/>
      <c r="S50" s="115"/>
      <c r="T50" s="115"/>
      <c r="U50" s="129"/>
      <c r="V50" s="129"/>
      <c r="W50" s="115"/>
    </row>
  </sheetData>
  <mergeCells count="48">
    <mergeCell ref="T35:V35"/>
    <mergeCell ref="C33:H34"/>
    <mergeCell ref="J33:N34"/>
    <mergeCell ref="C35:H35"/>
    <mergeCell ref="J35:N35"/>
    <mergeCell ref="P35:R35"/>
    <mergeCell ref="C44:G45"/>
    <mergeCell ref="I44:M45"/>
    <mergeCell ref="R44:V45"/>
    <mergeCell ref="C46:G46"/>
    <mergeCell ref="I46:M46"/>
    <mergeCell ref="O46:P46"/>
    <mergeCell ref="R46:V46"/>
    <mergeCell ref="P19:R19"/>
    <mergeCell ref="T19:V19"/>
    <mergeCell ref="C25:H26"/>
    <mergeCell ref="J25:N26"/>
    <mergeCell ref="C27:H27"/>
    <mergeCell ref="J27:N27"/>
    <mergeCell ref="P27:R27"/>
    <mergeCell ref="T27:V27"/>
    <mergeCell ref="B13:F13"/>
    <mergeCell ref="G13:M13"/>
    <mergeCell ref="C17:H18"/>
    <mergeCell ref="J17:N18"/>
    <mergeCell ref="C19:H19"/>
    <mergeCell ref="J19:N19"/>
    <mergeCell ref="B10:F10"/>
    <mergeCell ref="G10:M10"/>
    <mergeCell ref="B11:F11"/>
    <mergeCell ref="G11:M11"/>
    <mergeCell ref="B12:F12"/>
    <mergeCell ref="G12:M12"/>
    <mergeCell ref="B5:K5"/>
    <mergeCell ref="G8:I8"/>
    <mergeCell ref="K8:M8"/>
    <mergeCell ref="B9:F9"/>
    <mergeCell ref="G9:I9"/>
    <mergeCell ref="K9:M9"/>
    <mergeCell ref="O1:P1"/>
    <mergeCell ref="Q1:R1"/>
    <mergeCell ref="S1:T1"/>
    <mergeCell ref="U1:V1"/>
    <mergeCell ref="W1:W4"/>
    <mergeCell ref="O2:P4"/>
    <mergeCell ref="Q2:R4"/>
    <mergeCell ref="S2:T4"/>
    <mergeCell ref="U2:V4"/>
  </mergeCells>
  <phoneticPr fontId="1"/>
  <printOptions horizontalCentered="1"/>
  <pageMargins left="0.87" right="0.39370078740157483" top="0.78740157480314965" bottom="0.78740157480314965" header="0.51181102362204722" footer="0.51181102362204722"/>
  <pageSetup paperSize="9" scale="93"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Y58"/>
  <sheetViews>
    <sheetView topLeftCell="A11" zoomScaleNormal="100" workbookViewId="0">
      <selection activeCell="V10" sqref="V10"/>
    </sheetView>
  </sheetViews>
  <sheetFormatPr defaultRowHeight="14.25"/>
  <cols>
    <col min="1" max="1" width="1.75" style="115" customWidth="1"/>
    <col min="2" max="5" width="3.625" style="115" customWidth="1"/>
    <col min="6" max="6" width="3.625" style="116" customWidth="1"/>
    <col min="7" max="9" width="3.625" style="115" customWidth="1"/>
    <col min="10" max="10" width="3.625" style="116" customWidth="1"/>
    <col min="11" max="22" width="3.625" style="115" customWidth="1"/>
    <col min="23" max="23" width="1.75" style="115" customWidth="1"/>
    <col min="24" max="24" width="9" style="115"/>
    <col min="25" max="25" width="11.875" style="115" customWidth="1"/>
    <col min="26" max="256" width="9" style="115"/>
    <col min="257" max="257" width="1.75" style="115" customWidth="1"/>
    <col min="258" max="278" width="3.625" style="115" customWidth="1"/>
    <col min="279" max="279" width="1.75" style="115" customWidth="1"/>
    <col min="280" max="280" width="9" style="115"/>
    <col min="281" max="281" width="11.875" style="115" customWidth="1"/>
    <col min="282" max="512" width="9" style="115"/>
    <col min="513" max="513" width="1.75" style="115" customWidth="1"/>
    <col min="514" max="534" width="3.625" style="115" customWidth="1"/>
    <col min="535" max="535" width="1.75" style="115" customWidth="1"/>
    <col min="536" max="536" width="9" style="115"/>
    <col min="537" max="537" width="11.875" style="115" customWidth="1"/>
    <col min="538" max="768" width="9" style="115"/>
    <col min="769" max="769" width="1.75" style="115" customWidth="1"/>
    <col min="770" max="790" width="3.625" style="115" customWidth="1"/>
    <col min="791" max="791" width="1.75" style="115" customWidth="1"/>
    <col min="792" max="792" width="9" style="115"/>
    <col min="793" max="793" width="11.875" style="115" customWidth="1"/>
    <col min="794" max="1024" width="9" style="115"/>
    <col min="1025" max="1025" width="1.75" style="115" customWidth="1"/>
    <col min="1026" max="1046" width="3.625" style="115" customWidth="1"/>
    <col min="1047" max="1047" width="1.75" style="115" customWidth="1"/>
    <col min="1048" max="1048" width="9" style="115"/>
    <col min="1049" max="1049" width="11.875" style="115" customWidth="1"/>
    <col min="1050" max="1280" width="9" style="115"/>
    <col min="1281" max="1281" width="1.75" style="115" customWidth="1"/>
    <col min="1282" max="1302" width="3.625" style="115" customWidth="1"/>
    <col min="1303" max="1303" width="1.75" style="115" customWidth="1"/>
    <col min="1304" max="1304" width="9" style="115"/>
    <col min="1305" max="1305" width="11.875" style="115" customWidth="1"/>
    <col min="1306" max="1536" width="9" style="115"/>
    <col min="1537" max="1537" width="1.75" style="115" customWidth="1"/>
    <col min="1538" max="1558" width="3.625" style="115" customWidth="1"/>
    <col min="1559" max="1559" width="1.75" style="115" customWidth="1"/>
    <col min="1560" max="1560" width="9" style="115"/>
    <col min="1561" max="1561" width="11.875" style="115" customWidth="1"/>
    <col min="1562" max="1792" width="9" style="115"/>
    <col min="1793" max="1793" width="1.75" style="115" customWidth="1"/>
    <col min="1794" max="1814" width="3.625" style="115" customWidth="1"/>
    <col min="1815" max="1815" width="1.75" style="115" customWidth="1"/>
    <col min="1816" max="1816" width="9" style="115"/>
    <col min="1817" max="1817" width="11.875" style="115" customWidth="1"/>
    <col min="1818" max="2048" width="9" style="115"/>
    <col min="2049" max="2049" width="1.75" style="115" customWidth="1"/>
    <col min="2050" max="2070" width="3.625" style="115" customWidth="1"/>
    <col min="2071" max="2071" width="1.75" style="115" customWidth="1"/>
    <col min="2072" max="2072" width="9" style="115"/>
    <col min="2073" max="2073" width="11.875" style="115" customWidth="1"/>
    <col min="2074" max="2304" width="9" style="115"/>
    <col min="2305" max="2305" width="1.75" style="115" customWidth="1"/>
    <col min="2306" max="2326" width="3.625" style="115" customWidth="1"/>
    <col min="2327" max="2327" width="1.75" style="115" customWidth="1"/>
    <col min="2328" max="2328" width="9" style="115"/>
    <col min="2329" max="2329" width="11.875" style="115" customWidth="1"/>
    <col min="2330" max="2560" width="9" style="115"/>
    <col min="2561" max="2561" width="1.75" style="115" customWidth="1"/>
    <col min="2562" max="2582" width="3.625" style="115" customWidth="1"/>
    <col min="2583" max="2583" width="1.75" style="115" customWidth="1"/>
    <col min="2584" max="2584" width="9" style="115"/>
    <col min="2585" max="2585" width="11.875" style="115" customWidth="1"/>
    <col min="2586" max="2816" width="9" style="115"/>
    <col min="2817" max="2817" width="1.75" style="115" customWidth="1"/>
    <col min="2818" max="2838" width="3.625" style="115" customWidth="1"/>
    <col min="2839" max="2839" width="1.75" style="115" customWidth="1"/>
    <col min="2840" max="2840" width="9" style="115"/>
    <col min="2841" max="2841" width="11.875" style="115" customWidth="1"/>
    <col min="2842" max="3072" width="9" style="115"/>
    <col min="3073" max="3073" width="1.75" style="115" customWidth="1"/>
    <col min="3074" max="3094" width="3.625" style="115" customWidth="1"/>
    <col min="3095" max="3095" width="1.75" style="115" customWidth="1"/>
    <col min="3096" max="3096" width="9" style="115"/>
    <col min="3097" max="3097" width="11.875" style="115" customWidth="1"/>
    <col min="3098" max="3328" width="9" style="115"/>
    <col min="3329" max="3329" width="1.75" style="115" customWidth="1"/>
    <col min="3330" max="3350" width="3.625" style="115" customWidth="1"/>
    <col min="3351" max="3351" width="1.75" style="115" customWidth="1"/>
    <col min="3352" max="3352" width="9" style="115"/>
    <col min="3353" max="3353" width="11.875" style="115" customWidth="1"/>
    <col min="3354" max="3584" width="9" style="115"/>
    <col min="3585" max="3585" width="1.75" style="115" customWidth="1"/>
    <col min="3586" max="3606" width="3.625" style="115" customWidth="1"/>
    <col min="3607" max="3607" width="1.75" style="115" customWidth="1"/>
    <col min="3608" max="3608" width="9" style="115"/>
    <col min="3609" max="3609" width="11.875" style="115" customWidth="1"/>
    <col min="3610" max="3840" width="9" style="115"/>
    <col min="3841" max="3841" width="1.75" style="115" customWidth="1"/>
    <col min="3842" max="3862" width="3.625" style="115" customWidth="1"/>
    <col min="3863" max="3863" width="1.75" style="115" customWidth="1"/>
    <col min="3864" max="3864" width="9" style="115"/>
    <col min="3865" max="3865" width="11.875" style="115" customWidth="1"/>
    <col min="3866" max="4096" width="9" style="115"/>
    <col min="4097" max="4097" width="1.75" style="115" customWidth="1"/>
    <col min="4098" max="4118" width="3.625" style="115" customWidth="1"/>
    <col min="4119" max="4119" width="1.75" style="115" customWidth="1"/>
    <col min="4120" max="4120" width="9" style="115"/>
    <col min="4121" max="4121" width="11.875" style="115" customWidth="1"/>
    <col min="4122" max="4352" width="9" style="115"/>
    <col min="4353" max="4353" width="1.75" style="115" customWidth="1"/>
    <col min="4354" max="4374" width="3.625" style="115" customWidth="1"/>
    <col min="4375" max="4375" width="1.75" style="115" customWidth="1"/>
    <col min="4376" max="4376" width="9" style="115"/>
    <col min="4377" max="4377" width="11.875" style="115" customWidth="1"/>
    <col min="4378" max="4608" width="9" style="115"/>
    <col min="4609" max="4609" width="1.75" style="115" customWidth="1"/>
    <col min="4610" max="4630" width="3.625" style="115" customWidth="1"/>
    <col min="4631" max="4631" width="1.75" style="115" customWidth="1"/>
    <col min="4632" max="4632" width="9" style="115"/>
    <col min="4633" max="4633" width="11.875" style="115" customWidth="1"/>
    <col min="4634" max="4864" width="9" style="115"/>
    <col min="4865" max="4865" width="1.75" style="115" customWidth="1"/>
    <col min="4866" max="4886" width="3.625" style="115" customWidth="1"/>
    <col min="4887" max="4887" width="1.75" style="115" customWidth="1"/>
    <col min="4888" max="4888" width="9" style="115"/>
    <col min="4889" max="4889" width="11.875" style="115" customWidth="1"/>
    <col min="4890" max="5120" width="9" style="115"/>
    <col min="5121" max="5121" width="1.75" style="115" customWidth="1"/>
    <col min="5122" max="5142" width="3.625" style="115" customWidth="1"/>
    <col min="5143" max="5143" width="1.75" style="115" customWidth="1"/>
    <col min="5144" max="5144" width="9" style="115"/>
    <col min="5145" max="5145" width="11.875" style="115" customWidth="1"/>
    <col min="5146" max="5376" width="9" style="115"/>
    <col min="5377" max="5377" width="1.75" style="115" customWidth="1"/>
    <col min="5378" max="5398" width="3.625" style="115" customWidth="1"/>
    <col min="5399" max="5399" width="1.75" style="115" customWidth="1"/>
    <col min="5400" max="5400" width="9" style="115"/>
    <col min="5401" max="5401" width="11.875" style="115" customWidth="1"/>
    <col min="5402" max="5632" width="9" style="115"/>
    <col min="5633" max="5633" width="1.75" style="115" customWidth="1"/>
    <col min="5634" max="5654" width="3.625" style="115" customWidth="1"/>
    <col min="5655" max="5655" width="1.75" style="115" customWidth="1"/>
    <col min="5656" max="5656" width="9" style="115"/>
    <col min="5657" max="5657" width="11.875" style="115" customWidth="1"/>
    <col min="5658" max="5888" width="9" style="115"/>
    <col min="5889" max="5889" width="1.75" style="115" customWidth="1"/>
    <col min="5890" max="5910" width="3.625" style="115" customWidth="1"/>
    <col min="5911" max="5911" width="1.75" style="115" customWidth="1"/>
    <col min="5912" max="5912" width="9" style="115"/>
    <col min="5913" max="5913" width="11.875" style="115" customWidth="1"/>
    <col min="5914" max="6144" width="9" style="115"/>
    <col min="6145" max="6145" width="1.75" style="115" customWidth="1"/>
    <col min="6146" max="6166" width="3.625" style="115" customWidth="1"/>
    <col min="6167" max="6167" width="1.75" style="115" customWidth="1"/>
    <col min="6168" max="6168" width="9" style="115"/>
    <col min="6169" max="6169" width="11.875" style="115" customWidth="1"/>
    <col min="6170" max="6400" width="9" style="115"/>
    <col min="6401" max="6401" width="1.75" style="115" customWidth="1"/>
    <col min="6402" max="6422" width="3.625" style="115" customWidth="1"/>
    <col min="6423" max="6423" width="1.75" style="115" customWidth="1"/>
    <col min="6424" max="6424" width="9" style="115"/>
    <col min="6425" max="6425" width="11.875" style="115" customWidth="1"/>
    <col min="6426" max="6656" width="9" style="115"/>
    <col min="6657" max="6657" width="1.75" style="115" customWidth="1"/>
    <col min="6658" max="6678" width="3.625" style="115" customWidth="1"/>
    <col min="6679" max="6679" width="1.75" style="115" customWidth="1"/>
    <col min="6680" max="6680" width="9" style="115"/>
    <col min="6681" max="6681" width="11.875" style="115" customWidth="1"/>
    <col min="6682" max="6912" width="9" style="115"/>
    <col min="6913" max="6913" width="1.75" style="115" customWidth="1"/>
    <col min="6914" max="6934" width="3.625" style="115" customWidth="1"/>
    <col min="6935" max="6935" width="1.75" style="115" customWidth="1"/>
    <col min="6936" max="6936" width="9" style="115"/>
    <col min="6937" max="6937" width="11.875" style="115" customWidth="1"/>
    <col min="6938" max="7168" width="9" style="115"/>
    <col min="7169" max="7169" width="1.75" style="115" customWidth="1"/>
    <col min="7170" max="7190" width="3.625" style="115" customWidth="1"/>
    <col min="7191" max="7191" width="1.75" style="115" customWidth="1"/>
    <col min="7192" max="7192" width="9" style="115"/>
    <col min="7193" max="7193" width="11.875" style="115" customWidth="1"/>
    <col min="7194" max="7424" width="9" style="115"/>
    <col min="7425" max="7425" width="1.75" style="115" customWidth="1"/>
    <col min="7426" max="7446" width="3.625" style="115" customWidth="1"/>
    <col min="7447" max="7447" width="1.75" style="115" customWidth="1"/>
    <col min="7448" max="7448" width="9" style="115"/>
    <col min="7449" max="7449" width="11.875" style="115" customWidth="1"/>
    <col min="7450" max="7680" width="9" style="115"/>
    <col min="7681" max="7681" width="1.75" style="115" customWidth="1"/>
    <col min="7682" max="7702" width="3.625" style="115" customWidth="1"/>
    <col min="7703" max="7703" width="1.75" style="115" customWidth="1"/>
    <col min="7704" max="7704" width="9" style="115"/>
    <col min="7705" max="7705" width="11.875" style="115" customWidth="1"/>
    <col min="7706" max="7936" width="9" style="115"/>
    <col min="7937" max="7937" width="1.75" style="115" customWidth="1"/>
    <col min="7938" max="7958" width="3.625" style="115" customWidth="1"/>
    <col min="7959" max="7959" width="1.75" style="115" customWidth="1"/>
    <col min="7960" max="7960" width="9" style="115"/>
    <col min="7961" max="7961" width="11.875" style="115" customWidth="1"/>
    <col min="7962" max="8192" width="9" style="115"/>
    <col min="8193" max="8193" width="1.75" style="115" customWidth="1"/>
    <col min="8194" max="8214" width="3.625" style="115" customWidth="1"/>
    <col min="8215" max="8215" width="1.75" style="115" customWidth="1"/>
    <col min="8216" max="8216" width="9" style="115"/>
    <col min="8217" max="8217" width="11.875" style="115" customWidth="1"/>
    <col min="8218" max="8448" width="9" style="115"/>
    <col min="8449" max="8449" width="1.75" style="115" customWidth="1"/>
    <col min="8450" max="8470" width="3.625" style="115" customWidth="1"/>
    <col min="8471" max="8471" width="1.75" style="115" customWidth="1"/>
    <col min="8472" max="8472" width="9" style="115"/>
    <col min="8473" max="8473" width="11.875" style="115" customWidth="1"/>
    <col min="8474" max="8704" width="9" style="115"/>
    <col min="8705" max="8705" width="1.75" style="115" customWidth="1"/>
    <col min="8706" max="8726" width="3.625" style="115" customWidth="1"/>
    <col min="8727" max="8727" width="1.75" style="115" customWidth="1"/>
    <col min="8728" max="8728" width="9" style="115"/>
    <col min="8729" max="8729" width="11.875" style="115" customWidth="1"/>
    <col min="8730" max="8960" width="9" style="115"/>
    <col min="8961" max="8961" width="1.75" style="115" customWidth="1"/>
    <col min="8962" max="8982" width="3.625" style="115" customWidth="1"/>
    <col min="8983" max="8983" width="1.75" style="115" customWidth="1"/>
    <col min="8984" max="8984" width="9" style="115"/>
    <col min="8985" max="8985" width="11.875" style="115" customWidth="1"/>
    <col min="8986" max="9216" width="9" style="115"/>
    <col min="9217" max="9217" width="1.75" style="115" customWidth="1"/>
    <col min="9218" max="9238" width="3.625" style="115" customWidth="1"/>
    <col min="9239" max="9239" width="1.75" style="115" customWidth="1"/>
    <col min="9240" max="9240" width="9" style="115"/>
    <col min="9241" max="9241" width="11.875" style="115" customWidth="1"/>
    <col min="9242" max="9472" width="9" style="115"/>
    <col min="9473" max="9473" width="1.75" style="115" customWidth="1"/>
    <col min="9474" max="9494" width="3.625" style="115" customWidth="1"/>
    <col min="9495" max="9495" width="1.75" style="115" customWidth="1"/>
    <col min="9496" max="9496" width="9" style="115"/>
    <col min="9497" max="9497" width="11.875" style="115" customWidth="1"/>
    <col min="9498" max="9728" width="9" style="115"/>
    <col min="9729" max="9729" width="1.75" style="115" customWidth="1"/>
    <col min="9730" max="9750" width="3.625" style="115" customWidth="1"/>
    <col min="9751" max="9751" width="1.75" style="115" customWidth="1"/>
    <col min="9752" max="9752" width="9" style="115"/>
    <col min="9753" max="9753" width="11.875" style="115" customWidth="1"/>
    <col min="9754" max="9984" width="9" style="115"/>
    <col min="9985" max="9985" width="1.75" style="115" customWidth="1"/>
    <col min="9986" max="10006" width="3.625" style="115" customWidth="1"/>
    <col min="10007" max="10007" width="1.75" style="115" customWidth="1"/>
    <col min="10008" max="10008" width="9" style="115"/>
    <col min="10009" max="10009" width="11.875" style="115" customWidth="1"/>
    <col min="10010" max="10240" width="9" style="115"/>
    <col min="10241" max="10241" width="1.75" style="115" customWidth="1"/>
    <col min="10242" max="10262" width="3.625" style="115" customWidth="1"/>
    <col min="10263" max="10263" width="1.75" style="115" customWidth="1"/>
    <col min="10264" max="10264" width="9" style="115"/>
    <col min="10265" max="10265" width="11.875" style="115" customWidth="1"/>
    <col min="10266" max="10496" width="9" style="115"/>
    <col min="10497" max="10497" width="1.75" style="115" customWidth="1"/>
    <col min="10498" max="10518" width="3.625" style="115" customWidth="1"/>
    <col min="10519" max="10519" width="1.75" style="115" customWidth="1"/>
    <col min="10520" max="10520" width="9" style="115"/>
    <col min="10521" max="10521" width="11.875" style="115" customWidth="1"/>
    <col min="10522" max="10752" width="9" style="115"/>
    <col min="10753" max="10753" width="1.75" style="115" customWidth="1"/>
    <col min="10754" max="10774" width="3.625" style="115" customWidth="1"/>
    <col min="10775" max="10775" width="1.75" style="115" customWidth="1"/>
    <col min="10776" max="10776" width="9" style="115"/>
    <col min="10777" max="10777" width="11.875" style="115" customWidth="1"/>
    <col min="10778" max="11008" width="9" style="115"/>
    <col min="11009" max="11009" width="1.75" style="115" customWidth="1"/>
    <col min="11010" max="11030" width="3.625" style="115" customWidth="1"/>
    <col min="11031" max="11031" width="1.75" style="115" customWidth="1"/>
    <col min="11032" max="11032" width="9" style="115"/>
    <col min="11033" max="11033" width="11.875" style="115" customWidth="1"/>
    <col min="11034" max="11264" width="9" style="115"/>
    <col min="11265" max="11265" width="1.75" style="115" customWidth="1"/>
    <col min="11266" max="11286" width="3.625" style="115" customWidth="1"/>
    <col min="11287" max="11287" width="1.75" style="115" customWidth="1"/>
    <col min="11288" max="11288" width="9" style="115"/>
    <col min="11289" max="11289" width="11.875" style="115" customWidth="1"/>
    <col min="11290" max="11520" width="9" style="115"/>
    <col min="11521" max="11521" width="1.75" style="115" customWidth="1"/>
    <col min="11522" max="11542" width="3.625" style="115" customWidth="1"/>
    <col min="11543" max="11543" width="1.75" style="115" customWidth="1"/>
    <col min="11544" max="11544" width="9" style="115"/>
    <col min="11545" max="11545" width="11.875" style="115" customWidth="1"/>
    <col min="11546" max="11776" width="9" style="115"/>
    <col min="11777" max="11777" width="1.75" style="115" customWidth="1"/>
    <col min="11778" max="11798" width="3.625" style="115" customWidth="1"/>
    <col min="11799" max="11799" width="1.75" style="115" customWidth="1"/>
    <col min="11800" max="11800" width="9" style="115"/>
    <col min="11801" max="11801" width="11.875" style="115" customWidth="1"/>
    <col min="11802" max="12032" width="9" style="115"/>
    <col min="12033" max="12033" width="1.75" style="115" customWidth="1"/>
    <col min="12034" max="12054" width="3.625" style="115" customWidth="1"/>
    <col min="12055" max="12055" width="1.75" style="115" customWidth="1"/>
    <col min="12056" max="12056" width="9" style="115"/>
    <col min="12057" max="12057" width="11.875" style="115" customWidth="1"/>
    <col min="12058" max="12288" width="9" style="115"/>
    <col min="12289" max="12289" width="1.75" style="115" customWidth="1"/>
    <col min="12290" max="12310" width="3.625" style="115" customWidth="1"/>
    <col min="12311" max="12311" width="1.75" style="115" customWidth="1"/>
    <col min="12312" max="12312" width="9" style="115"/>
    <col min="12313" max="12313" width="11.875" style="115" customWidth="1"/>
    <col min="12314" max="12544" width="9" style="115"/>
    <col min="12545" max="12545" width="1.75" style="115" customWidth="1"/>
    <col min="12546" max="12566" width="3.625" style="115" customWidth="1"/>
    <col min="12567" max="12567" width="1.75" style="115" customWidth="1"/>
    <col min="12568" max="12568" width="9" style="115"/>
    <col min="12569" max="12569" width="11.875" style="115" customWidth="1"/>
    <col min="12570" max="12800" width="9" style="115"/>
    <col min="12801" max="12801" width="1.75" style="115" customWidth="1"/>
    <col min="12802" max="12822" width="3.625" style="115" customWidth="1"/>
    <col min="12823" max="12823" width="1.75" style="115" customWidth="1"/>
    <col min="12824" max="12824" width="9" style="115"/>
    <col min="12825" max="12825" width="11.875" style="115" customWidth="1"/>
    <col min="12826" max="13056" width="9" style="115"/>
    <col min="13057" max="13057" width="1.75" style="115" customWidth="1"/>
    <col min="13058" max="13078" width="3.625" style="115" customWidth="1"/>
    <col min="13079" max="13079" width="1.75" style="115" customWidth="1"/>
    <col min="13080" max="13080" width="9" style="115"/>
    <col min="13081" max="13081" width="11.875" style="115" customWidth="1"/>
    <col min="13082" max="13312" width="9" style="115"/>
    <col min="13313" max="13313" width="1.75" style="115" customWidth="1"/>
    <col min="13314" max="13334" width="3.625" style="115" customWidth="1"/>
    <col min="13335" max="13335" width="1.75" style="115" customWidth="1"/>
    <col min="13336" max="13336" width="9" style="115"/>
    <col min="13337" max="13337" width="11.875" style="115" customWidth="1"/>
    <col min="13338" max="13568" width="9" style="115"/>
    <col min="13569" max="13569" width="1.75" style="115" customWidth="1"/>
    <col min="13570" max="13590" width="3.625" style="115" customWidth="1"/>
    <col min="13591" max="13591" width="1.75" style="115" customWidth="1"/>
    <col min="13592" max="13592" width="9" style="115"/>
    <col min="13593" max="13593" width="11.875" style="115" customWidth="1"/>
    <col min="13594" max="13824" width="9" style="115"/>
    <col min="13825" max="13825" width="1.75" style="115" customWidth="1"/>
    <col min="13826" max="13846" width="3.625" style="115" customWidth="1"/>
    <col min="13847" max="13847" width="1.75" style="115" customWidth="1"/>
    <col min="13848" max="13848" width="9" style="115"/>
    <col min="13849" max="13849" width="11.875" style="115" customWidth="1"/>
    <col min="13850" max="14080" width="9" style="115"/>
    <col min="14081" max="14081" width="1.75" style="115" customWidth="1"/>
    <col min="14082" max="14102" width="3.625" style="115" customWidth="1"/>
    <col min="14103" max="14103" width="1.75" style="115" customWidth="1"/>
    <col min="14104" max="14104" width="9" style="115"/>
    <col min="14105" max="14105" width="11.875" style="115" customWidth="1"/>
    <col min="14106" max="14336" width="9" style="115"/>
    <col min="14337" max="14337" width="1.75" style="115" customWidth="1"/>
    <col min="14338" max="14358" width="3.625" style="115" customWidth="1"/>
    <col min="14359" max="14359" width="1.75" style="115" customWidth="1"/>
    <col min="14360" max="14360" width="9" style="115"/>
    <col min="14361" max="14361" width="11.875" style="115" customWidth="1"/>
    <col min="14362" max="14592" width="9" style="115"/>
    <col min="14593" max="14593" width="1.75" style="115" customWidth="1"/>
    <col min="14594" max="14614" width="3.625" style="115" customWidth="1"/>
    <col min="14615" max="14615" width="1.75" style="115" customWidth="1"/>
    <col min="14616" max="14616" width="9" style="115"/>
    <col min="14617" max="14617" width="11.875" style="115" customWidth="1"/>
    <col min="14618" max="14848" width="9" style="115"/>
    <col min="14849" max="14849" width="1.75" style="115" customWidth="1"/>
    <col min="14850" max="14870" width="3.625" style="115" customWidth="1"/>
    <col min="14871" max="14871" width="1.75" style="115" customWidth="1"/>
    <col min="14872" max="14872" width="9" style="115"/>
    <col min="14873" max="14873" width="11.875" style="115" customWidth="1"/>
    <col min="14874" max="15104" width="9" style="115"/>
    <col min="15105" max="15105" width="1.75" style="115" customWidth="1"/>
    <col min="15106" max="15126" width="3.625" style="115" customWidth="1"/>
    <col min="15127" max="15127" width="1.75" style="115" customWidth="1"/>
    <col min="15128" max="15128" width="9" style="115"/>
    <col min="15129" max="15129" width="11.875" style="115" customWidth="1"/>
    <col min="15130" max="15360" width="9" style="115"/>
    <col min="15361" max="15361" width="1.75" style="115" customWidth="1"/>
    <col min="15362" max="15382" width="3.625" style="115" customWidth="1"/>
    <col min="15383" max="15383" width="1.75" style="115" customWidth="1"/>
    <col min="15384" max="15384" width="9" style="115"/>
    <col min="15385" max="15385" width="11.875" style="115" customWidth="1"/>
    <col min="15386" max="15616" width="9" style="115"/>
    <col min="15617" max="15617" width="1.75" style="115" customWidth="1"/>
    <col min="15618" max="15638" width="3.625" style="115" customWidth="1"/>
    <col min="15639" max="15639" width="1.75" style="115" customWidth="1"/>
    <col min="15640" max="15640" width="9" style="115"/>
    <col min="15641" max="15641" width="11.875" style="115" customWidth="1"/>
    <col min="15642" max="15872" width="9" style="115"/>
    <col min="15873" max="15873" width="1.75" style="115" customWidth="1"/>
    <col min="15874" max="15894" width="3.625" style="115" customWidth="1"/>
    <col min="15895" max="15895" width="1.75" style="115" customWidth="1"/>
    <col min="15896" max="15896" width="9" style="115"/>
    <col min="15897" max="15897" width="11.875" style="115" customWidth="1"/>
    <col min="15898" max="16128" width="9" style="115"/>
    <col min="16129" max="16129" width="1.75" style="115" customWidth="1"/>
    <col min="16130" max="16150" width="3.625" style="115" customWidth="1"/>
    <col min="16151" max="16151" width="1.75" style="115" customWidth="1"/>
    <col min="16152" max="16152" width="9" style="115"/>
    <col min="16153" max="16153" width="11.875" style="115" customWidth="1"/>
    <col min="16154" max="16384" width="9" style="115"/>
  </cols>
  <sheetData>
    <row r="1" spans="1:23" ht="15" thickBot="1">
      <c r="B1" s="115" t="s">
        <v>192</v>
      </c>
      <c r="F1" s="115"/>
      <c r="H1" s="116"/>
      <c r="J1" s="115"/>
      <c r="L1" s="116"/>
      <c r="O1" s="314" t="s">
        <v>193</v>
      </c>
      <c r="P1" s="314"/>
      <c r="Q1" s="314" t="s">
        <v>194</v>
      </c>
      <c r="R1" s="314"/>
      <c r="S1" s="314" t="s">
        <v>195</v>
      </c>
      <c r="T1" s="314"/>
      <c r="U1" s="314" t="s">
        <v>196</v>
      </c>
      <c r="V1" s="314"/>
      <c r="W1" s="315"/>
    </row>
    <row r="2" spans="1:23" ht="15" thickTop="1">
      <c r="F2" s="115"/>
      <c r="H2" s="116"/>
      <c r="J2" s="115"/>
      <c r="L2" s="116"/>
      <c r="O2" s="316"/>
      <c r="P2" s="316"/>
      <c r="Q2" s="316"/>
      <c r="R2" s="316"/>
      <c r="S2" s="316"/>
      <c r="T2" s="316"/>
      <c r="U2" s="316"/>
      <c r="V2" s="316"/>
      <c r="W2" s="315"/>
    </row>
    <row r="3" spans="1:23">
      <c r="F3" s="115"/>
      <c r="H3" s="116"/>
      <c r="J3" s="115"/>
      <c r="L3" s="116"/>
      <c r="O3" s="317"/>
      <c r="P3" s="317"/>
      <c r="Q3" s="317"/>
      <c r="R3" s="317"/>
      <c r="S3" s="317"/>
      <c r="T3" s="317"/>
      <c r="U3" s="317"/>
      <c r="V3" s="317"/>
      <c r="W3" s="315"/>
    </row>
    <row r="4" spans="1:23">
      <c r="F4" s="115"/>
      <c r="H4" s="116"/>
      <c r="J4" s="115"/>
      <c r="L4" s="116"/>
      <c r="O4" s="317"/>
      <c r="P4" s="317"/>
      <c r="Q4" s="317"/>
      <c r="R4" s="317"/>
      <c r="S4" s="317"/>
      <c r="T4" s="317"/>
      <c r="U4" s="317"/>
      <c r="V4" s="317"/>
      <c r="W4" s="315"/>
    </row>
    <row r="5" spans="1:23" ht="20.100000000000001" customHeight="1">
      <c r="B5" s="318" t="s">
        <v>197</v>
      </c>
      <c r="C5" s="318"/>
      <c r="D5" s="318"/>
      <c r="E5" s="318"/>
      <c r="F5" s="318"/>
      <c r="G5" s="318"/>
      <c r="H5" s="318"/>
      <c r="I5" s="318"/>
      <c r="J5" s="318"/>
      <c r="K5" s="318"/>
      <c r="N5" s="116"/>
    </row>
    <row r="6" spans="1:23" ht="20.100000000000001" customHeight="1">
      <c r="B6" s="118"/>
      <c r="C6" s="118"/>
      <c r="D6" s="118"/>
      <c r="E6" s="118"/>
      <c r="F6" s="115"/>
      <c r="N6" s="116"/>
    </row>
    <row r="7" spans="1:23" ht="20.100000000000001" customHeight="1">
      <c r="B7" s="119" t="s">
        <v>198</v>
      </c>
      <c r="C7" s="119"/>
      <c r="D7" s="119"/>
      <c r="E7" s="119"/>
      <c r="F7" s="119"/>
      <c r="G7" s="120" t="s">
        <v>220</v>
      </c>
      <c r="H7" s="120"/>
      <c r="I7" s="120"/>
      <c r="J7" s="121"/>
      <c r="K7" s="120"/>
      <c r="L7" s="120"/>
      <c r="M7" s="120"/>
      <c r="N7" s="121"/>
    </row>
    <row r="8" spans="1:23" ht="20.100000000000001" customHeight="1">
      <c r="B8" s="122" t="s">
        <v>200</v>
      </c>
      <c r="C8" s="122"/>
      <c r="D8" s="122"/>
      <c r="E8" s="122"/>
      <c r="F8" s="122"/>
      <c r="G8" s="319">
        <v>44652</v>
      </c>
      <c r="H8" s="319"/>
      <c r="I8" s="319"/>
      <c r="J8" s="123" t="s">
        <v>201</v>
      </c>
      <c r="K8" s="319">
        <v>45000</v>
      </c>
      <c r="L8" s="319"/>
      <c r="M8" s="319"/>
      <c r="N8" s="123"/>
    </row>
    <row r="9" spans="1:23" ht="20.100000000000001" customHeight="1">
      <c r="B9" s="320" t="s">
        <v>202</v>
      </c>
      <c r="C9" s="320"/>
      <c r="D9" s="320"/>
      <c r="E9" s="320"/>
      <c r="F9" s="320"/>
      <c r="G9" s="320"/>
      <c r="H9" s="320"/>
      <c r="I9" s="320"/>
      <c r="J9" s="123" t="s">
        <v>201</v>
      </c>
      <c r="K9" s="319">
        <v>44865</v>
      </c>
      <c r="L9" s="319"/>
      <c r="M9" s="319"/>
      <c r="N9" s="123"/>
    </row>
    <row r="10" spans="1:23" ht="20.100000000000001" customHeight="1">
      <c r="B10" s="320" t="s">
        <v>203</v>
      </c>
      <c r="C10" s="320"/>
      <c r="D10" s="320"/>
      <c r="E10" s="320"/>
      <c r="F10" s="320"/>
      <c r="G10" s="321">
        <v>44915</v>
      </c>
      <c r="H10" s="321"/>
      <c r="I10" s="321"/>
      <c r="J10" s="321"/>
      <c r="K10" s="321"/>
      <c r="L10" s="321"/>
      <c r="M10" s="321"/>
      <c r="N10" s="123"/>
    </row>
    <row r="11" spans="1:23" ht="20.100000000000001" customHeight="1">
      <c r="B11" s="320" t="s">
        <v>204</v>
      </c>
      <c r="C11" s="320"/>
      <c r="D11" s="320"/>
      <c r="E11" s="320"/>
      <c r="F11" s="320"/>
      <c r="G11" s="322">
        <v>100000000</v>
      </c>
      <c r="H11" s="322"/>
      <c r="I11" s="322"/>
      <c r="J11" s="322"/>
      <c r="K11" s="322"/>
      <c r="L11" s="322"/>
      <c r="M11" s="322"/>
      <c r="N11" s="123" t="s">
        <v>205</v>
      </c>
    </row>
    <row r="12" spans="1:23" ht="20.100000000000001" customHeight="1">
      <c r="B12" s="320" t="s">
        <v>206</v>
      </c>
      <c r="C12" s="320"/>
      <c r="D12" s="320"/>
      <c r="E12" s="320"/>
      <c r="F12" s="320"/>
      <c r="G12" s="322">
        <v>90000000</v>
      </c>
      <c r="H12" s="322"/>
      <c r="I12" s="322"/>
      <c r="J12" s="322"/>
      <c r="K12" s="322"/>
      <c r="L12" s="322"/>
      <c r="M12" s="322"/>
      <c r="N12" s="123" t="s">
        <v>205</v>
      </c>
    </row>
    <row r="13" spans="1:23" ht="20.100000000000001" customHeight="1">
      <c r="B13" s="320" t="s">
        <v>207</v>
      </c>
      <c r="C13" s="320"/>
      <c r="D13" s="320"/>
      <c r="E13" s="320"/>
      <c r="F13" s="320"/>
      <c r="G13" s="322">
        <v>50000000</v>
      </c>
      <c r="H13" s="322"/>
      <c r="I13" s="322"/>
      <c r="J13" s="322"/>
      <c r="K13" s="322"/>
      <c r="L13" s="322"/>
      <c r="M13" s="322"/>
      <c r="N13" s="123" t="s">
        <v>205</v>
      </c>
    </row>
    <row r="14" spans="1:23" ht="20.100000000000001" customHeight="1" thickBot="1"/>
    <row r="15" spans="1:23" s="117" customFormat="1">
      <c r="A15" s="115"/>
      <c r="B15" s="124" t="s">
        <v>208</v>
      </c>
      <c r="C15" s="125"/>
      <c r="D15" s="125"/>
      <c r="E15" s="125"/>
      <c r="F15" s="126"/>
      <c r="G15" s="125"/>
      <c r="H15" s="125"/>
      <c r="I15" s="125"/>
      <c r="J15" s="126"/>
      <c r="K15" s="125"/>
      <c r="L15" s="125"/>
      <c r="M15" s="125"/>
      <c r="N15" s="125"/>
      <c r="O15" s="125"/>
      <c r="P15" s="125"/>
      <c r="Q15" s="125"/>
      <c r="R15" s="125"/>
      <c r="S15" s="125"/>
      <c r="T15" s="125"/>
      <c r="U15" s="125"/>
      <c r="V15" s="125"/>
      <c r="W15" s="127"/>
    </row>
    <row r="16" spans="1:23" s="117" customFormat="1">
      <c r="A16" s="115"/>
      <c r="B16" s="128"/>
      <c r="C16" s="129"/>
      <c r="D16" s="129"/>
      <c r="E16" s="129"/>
      <c r="F16" s="130"/>
      <c r="G16" s="129"/>
      <c r="H16" s="129"/>
      <c r="I16" s="129"/>
      <c r="J16" s="130"/>
      <c r="K16" s="129"/>
      <c r="L16" s="129"/>
      <c r="M16" s="129"/>
      <c r="N16" s="129"/>
      <c r="O16" s="129"/>
      <c r="P16" s="129"/>
      <c r="Q16" s="129"/>
      <c r="R16" s="129"/>
      <c r="S16" s="129"/>
      <c r="T16" s="129"/>
      <c r="U16" s="129"/>
      <c r="V16" s="129"/>
      <c r="W16" s="131"/>
    </row>
    <row r="17" spans="1:23" s="117" customFormat="1" ht="14.25" customHeight="1">
      <c r="A17" s="115"/>
      <c r="B17" s="132"/>
      <c r="C17" s="323" t="s">
        <v>209</v>
      </c>
      <c r="D17" s="324"/>
      <c r="E17" s="324"/>
      <c r="F17" s="324"/>
      <c r="G17" s="324"/>
      <c r="H17" s="324"/>
      <c r="I17" s="129"/>
      <c r="J17" s="326" t="s">
        <v>210</v>
      </c>
      <c r="K17" s="324"/>
      <c r="L17" s="324"/>
      <c r="M17" s="324"/>
      <c r="N17" s="324"/>
      <c r="O17" s="129"/>
      <c r="P17" s="129"/>
      <c r="Q17" s="129"/>
      <c r="R17" s="129"/>
      <c r="S17" s="129"/>
      <c r="T17" s="129"/>
      <c r="U17" s="129"/>
      <c r="V17" s="129"/>
      <c r="W17" s="131"/>
    </row>
    <row r="18" spans="1:23" s="117" customFormat="1" ht="15" customHeight="1" thickBot="1">
      <c r="A18" s="115"/>
      <c r="B18" s="133"/>
      <c r="C18" s="325"/>
      <c r="D18" s="325"/>
      <c r="E18" s="325"/>
      <c r="F18" s="325"/>
      <c r="G18" s="325"/>
      <c r="H18" s="325"/>
      <c r="I18" s="134"/>
      <c r="J18" s="325"/>
      <c r="K18" s="325"/>
      <c r="L18" s="325"/>
      <c r="M18" s="325"/>
      <c r="N18" s="325"/>
      <c r="O18" s="129"/>
      <c r="P18" s="129"/>
      <c r="Q18" s="129"/>
      <c r="R18" s="129"/>
      <c r="S18" s="129"/>
      <c r="T18" s="129"/>
      <c r="U18" s="129"/>
      <c r="V18" s="129"/>
      <c r="W18" s="131"/>
    </row>
    <row r="19" spans="1:23" s="117" customFormat="1" ht="15" thickBot="1">
      <c r="A19" s="129"/>
      <c r="B19" s="135"/>
      <c r="C19" s="327">
        <v>1000000</v>
      </c>
      <c r="D19" s="328"/>
      <c r="E19" s="328"/>
      <c r="F19" s="328"/>
      <c r="G19" s="328"/>
      <c r="H19" s="329"/>
      <c r="I19" s="130" t="s">
        <v>211</v>
      </c>
      <c r="J19" s="330">
        <f>+G13</f>
        <v>50000000</v>
      </c>
      <c r="K19" s="331"/>
      <c r="L19" s="331"/>
      <c r="M19" s="331"/>
      <c r="N19" s="332"/>
      <c r="O19" s="130" t="s">
        <v>212</v>
      </c>
      <c r="P19" s="333">
        <f>+C19*100/J19</f>
        <v>2</v>
      </c>
      <c r="Q19" s="334"/>
      <c r="R19" s="335"/>
      <c r="S19" s="130" t="str">
        <f>IF(P19&lt;T19,"＜","＞")</f>
        <v>＞</v>
      </c>
      <c r="T19" s="336">
        <v>1</v>
      </c>
      <c r="U19" s="337"/>
      <c r="V19" s="338"/>
      <c r="W19" s="131"/>
    </row>
    <row r="20" spans="1:23" s="117" customFormat="1">
      <c r="A20" s="115"/>
      <c r="B20" s="136"/>
      <c r="C20" s="137"/>
      <c r="D20" s="137"/>
      <c r="E20" s="137"/>
      <c r="F20" s="130"/>
      <c r="G20" s="130" t="s">
        <v>205</v>
      </c>
      <c r="H20" s="137"/>
      <c r="I20" s="137"/>
      <c r="J20" s="130"/>
      <c r="K20" s="137"/>
      <c r="L20" s="137"/>
      <c r="M20" s="137"/>
      <c r="N20" s="130" t="s">
        <v>205</v>
      </c>
      <c r="O20" s="129"/>
      <c r="P20" s="129"/>
      <c r="Q20" s="129"/>
      <c r="R20" s="130" t="s">
        <v>213</v>
      </c>
      <c r="S20" s="129"/>
      <c r="T20" s="129"/>
      <c r="U20" s="129"/>
      <c r="V20" s="130" t="s">
        <v>213</v>
      </c>
      <c r="W20" s="131"/>
    </row>
    <row r="21" spans="1:23" s="117" customFormat="1" ht="17.25">
      <c r="A21" s="115"/>
      <c r="B21" s="132"/>
      <c r="C21" s="138" t="str">
        <f>IF(P19&lt;T19,"※よって、鋼材類は対象外となる","※鋼材類は対象となり、下記契約変更額算定による")</f>
        <v>※鋼材類は対象となり、下記契約変更額算定による</v>
      </c>
      <c r="D21" s="139"/>
      <c r="E21" s="139"/>
      <c r="F21" s="139"/>
      <c r="G21" s="139"/>
      <c r="H21" s="139"/>
      <c r="I21" s="139"/>
      <c r="J21" s="139"/>
      <c r="K21" s="139"/>
      <c r="L21" s="139"/>
      <c r="M21" s="139"/>
      <c r="N21" s="139"/>
      <c r="O21" s="139"/>
      <c r="P21" s="139"/>
      <c r="Q21" s="139"/>
      <c r="R21" s="139"/>
      <c r="S21" s="139"/>
      <c r="T21" s="139"/>
      <c r="U21" s="139"/>
      <c r="V21" s="129"/>
      <c r="W21" s="131"/>
    </row>
    <row r="22" spans="1:23" s="117" customFormat="1" ht="15" thickBot="1">
      <c r="A22" s="115"/>
      <c r="B22" s="140"/>
      <c r="C22" s="141"/>
      <c r="D22" s="141"/>
      <c r="E22" s="141"/>
      <c r="F22" s="141"/>
      <c r="G22" s="141"/>
      <c r="H22" s="141"/>
      <c r="I22" s="141"/>
      <c r="J22" s="141"/>
      <c r="K22" s="141"/>
      <c r="L22" s="141"/>
      <c r="M22" s="141"/>
      <c r="N22" s="141"/>
      <c r="O22" s="142"/>
      <c r="P22" s="142"/>
      <c r="Q22" s="142"/>
      <c r="R22" s="142"/>
      <c r="S22" s="142"/>
      <c r="T22" s="142"/>
      <c r="U22" s="142"/>
      <c r="V22" s="142"/>
      <c r="W22" s="143"/>
    </row>
    <row r="23" spans="1:23" s="117" customFormat="1">
      <c r="A23" s="115"/>
      <c r="B23" s="144" t="s">
        <v>214</v>
      </c>
      <c r="C23" s="145"/>
      <c r="D23" s="145"/>
      <c r="E23" s="145"/>
      <c r="F23" s="126"/>
      <c r="G23" s="145"/>
      <c r="H23" s="145"/>
      <c r="I23" s="145"/>
      <c r="J23" s="126"/>
      <c r="K23" s="145"/>
      <c r="L23" s="145"/>
      <c r="M23" s="145"/>
      <c r="N23" s="145"/>
      <c r="O23" s="125"/>
      <c r="P23" s="125"/>
      <c r="Q23" s="125"/>
      <c r="R23" s="125"/>
      <c r="S23" s="125"/>
      <c r="T23" s="125"/>
      <c r="U23" s="125"/>
      <c r="V23" s="125"/>
      <c r="W23" s="131"/>
    </row>
    <row r="24" spans="1:23" s="117" customFormat="1">
      <c r="A24" s="115"/>
      <c r="B24" s="136"/>
      <c r="C24" s="137"/>
      <c r="D24" s="137"/>
      <c r="E24" s="137"/>
      <c r="F24" s="130"/>
      <c r="G24" s="137"/>
      <c r="H24" s="137"/>
      <c r="I24" s="137"/>
      <c r="J24" s="130"/>
      <c r="K24" s="137"/>
      <c r="L24" s="137"/>
      <c r="M24" s="137"/>
      <c r="N24" s="137"/>
      <c r="O24" s="129"/>
      <c r="P24" s="129"/>
      <c r="Q24" s="129"/>
      <c r="R24" s="129"/>
      <c r="S24" s="129"/>
      <c r="T24" s="129"/>
      <c r="U24" s="129"/>
      <c r="V24" s="129"/>
      <c r="W24" s="131"/>
    </row>
    <row r="25" spans="1:23" s="117" customFormat="1" ht="14.25" customHeight="1">
      <c r="A25" s="115"/>
      <c r="B25" s="136"/>
      <c r="C25" s="323" t="s">
        <v>209</v>
      </c>
      <c r="D25" s="324"/>
      <c r="E25" s="324"/>
      <c r="F25" s="324"/>
      <c r="G25" s="324"/>
      <c r="H25" s="324"/>
      <c r="I25" s="146"/>
      <c r="J25" s="326" t="s">
        <v>210</v>
      </c>
      <c r="K25" s="324"/>
      <c r="L25" s="324"/>
      <c r="M25" s="324"/>
      <c r="N25" s="324"/>
      <c r="O25" s="129"/>
      <c r="P25" s="129"/>
      <c r="Q25" s="129"/>
      <c r="R25" s="129"/>
      <c r="S25" s="129"/>
      <c r="T25" s="129"/>
      <c r="U25" s="129"/>
      <c r="V25" s="129"/>
      <c r="W25" s="131"/>
    </row>
    <row r="26" spans="1:23" s="117" customFormat="1" ht="15" customHeight="1" thickBot="1">
      <c r="A26" s="115"/>
      <c r="B26" s="136"/>
      <c r="C26" s="325"/>
      <c r="D26" s="325"/>
      <c r="E26" s="325"/>
      <c r="F26" s="325"/>
      <c r="G26" s="325"/>
      <c r="H26" s="325"/>
      <c r="I26" s="134"/>
      <c r="J26" s="325"/>
      <c r="K26" s="325"/>
      <c r="L26" s="325"/>
      <c r="M26" s="325"/>
      <c r="N26" s="325"/>
      <c r="O26" s="129"/>
      <c r="P26" s="129"/>
      <c r="Q26" s="129"/>
      <c r="R26" s="129"/>
      <c r="S26" s="129"/>
      <c r="T26" s="129"/>
      <c r="U26" s="129"/>
      <c r="V26" s="129"/>
      <c r="W26" s="131"/>
    </row>
    <row r="27" spans="1:23" s="117" customFormat="1" ht="15" thickBot="1">
      <c r="A27" s="115"/>
      <c r="B27" s="135"/>
      <c r="C27" s="327">
        <v>200000</v>
      </c>
      <c r="D27" s="328"/>
      <c r="E27" s="328"/>
      <c r="F27" s="328"/>
      <c r="G27" s="328"/>
      <c r="H27" s="329"/>
      <c r="I27" s="130" t="s">
        <v>211</v>
      </c>
      <c r="J27" s="330">
        <f>+G13</f>
        <v>50000000</v>
      </c>
      <c r="K27" s="331"/>
      <c r="L27" s="331"/>
      <c r="M27" s="331"/>
      <c r="N27" s="332"/>
      <c r="O27" s="130" t="s">
        <v>212</v>
      </c>
      <c r="P27" s="333">
        <f>+C27*100/J27</f>
        <v>0.4</v>
      </c>
      <c r="Q27" s="334"/>
      <c r="R27" s="335"/>
      <c r="S27" s="130" t="str">
        <f>IF(P27&lt;T27,"＜","＞")</f>
        <v>＜</v>
      </c>
      <c r="T27" s="336">
        <v>1</v>
      </c>
      <c r="U27" s="337"/>
      <c r="V27" s="338"/>
      <c r="W27" s="131"/>
    </row>
    <row r="28" spans="1:23" s="117" customFormat="1">
      <c r="A28" s="115"/>
      <c r="B28" s="136"/>
      <c r="C28" s="137"/>
      <c r="D28" s="137"/>
      <c r="E28" s="137"/>
      <c r="F28" s="130"/>
      <c r="G28" s="130" t="s">
        <v>205</v>
      </c>
      <c r="H28" s="137"/>
      <c r="I28" s="137"/>
      <c r="J28" s="130"/>
      <c r="K28" s="137"/>
      <c r="L28" s="137"/>
      <c r="M28" s="137"/>
      <c r="N28" s="130" t="s">
        <v>205</v>
      </c>
      <c r="O28" s="129"/>
      <c r="P28" s="129"/>
      <c r="Q28" s="129"/>
      <c r="R28" s="130" t="s">
        <v>213</v>
      </c>
      <c r="S28" s="129"/>
      <c r="T28" s="129"/>
      <c r="U28" s="129"/>
      <c r="V28" s="130" t="s">
        <v>213</v>
      </c>
      <c r="W28" s="131"/>
    </row>
    <row r="29" spans="1:23" s="117" customFormat="1" ht="17.25">
      <c r="A29" s="115"/>
      <c r="B29" s="136"/>
      <c r="C29" s="138" t="str">
        <f>IF(P27&lt;T27,"※よって、燃料油は対象外となる","※燃料油は対象となり、下記契約変更額算定による")</f>
        <v>※よって、燃料油は対象外となる</v>
      </c>
      <c r="D29" s="139"/>
      <c r="E29" s="139"/>
      <c r="F29" s="139"/>
      <c r="G29" s="139"/>
      <c r="H29" s="139"/>
      <c r="I29" s="139"/>
      <c r="J29" s="139"/>
      <c r="K29" s="139"/>
      <c r="L29" s="139"/>
      <c r="M29" s="139"/>
      <c r="N29" s="139"/>
      <c r="O29" s="129"/>
      <c r="P29" s="129"/>
      <c r="Q29" s="129"/>
      <c r="R29" s="130"/>
      <c r="S29" s="129"/>
      <c r="T29" s="129"/>
      <c r="U29" s="129"/>
      <c r="V29" s="130"/>
      <c r="W29" s="131"/>
    </row>
    <row r="30" spans="1:23" s="117" customFormat="1" ht="15" thickBot="1">
      <c r="A30" s="115"/>
      <c r="B30" s="147"/>
      <c r="C30" s="142"/>
      <c r="D30" s="142"/>
      <c r="E30" s="142"/>
      <c r="F30" s="142"/>
      <c r="G30" s="142"/>
      <c r="H30" s="142"/>
      <c r="I30" s="142"/>
      <c r="J30" s="142"/>
      <c r="K30" s="142"/>
      <c r="L30" s="142"/>
      <c r="M30" s="142"/>
      <c r="N30" s="142"/>
      <c r="O30" s="142"/>
      <c r="P30" s="142"/>
      <c r="Q30" s="142"/>
      <c r="R30" s="142"/>
      <c r="S30" s="142"/>
      <c r="T30" s="142"/>
      <c r="U30" s="142"/>
      <c r="V30" s="142"/>
      <c r="W30" s="143"/>
    </row>
    <row r="31" spans="1:23" s="117" customFormat="1">
      <c r="A31" s="115"/>
      <c r="B31" s="129"/>
      <c r="C31" s="129"/>
      <c r="D31" s="129"/>
      <c r="E31" s="129"/>
      <c r="F31" s="129"/>
      <c r="G31" s="129"/>
      <c r="H31" s="129"/>
      <c r="I31" s="129"/>
      <c r="J31" s="129"/>
      <c r="K31" s="129"/>
      <c r="L31" s="129"/>
      <c r="M31" s="129"/>
      <c r="N31" s="129"/>
      <c r="O31" s="129"/>
      <c r="P31" s="129"/>
      <c r="Q31" s="129"/>
      <c r="R31" s="129"/>
      <c r="S31" s="129"/>
      <c r="T31" s="129"/>
      <c r="U31" s="129"/>
      <c r="V31" s="129"/>
      <c r="W31" s="129"/>
    </row>
    <row r="32" spans="1:23" s="117" customFormat="1">
      <c r="A32" s="115"/>
      <c r="B32" s="115"/>
      <c r="C32" s="115"/>
      <c r="D32" s="115"/>
      <c r="E32" s="115"/>
      <c r="F32" s="116"/>
      <c r="G32" s="115"/>
      <c r="H32" s="115"/>
      <c r="I32" s="115"/>
      <c r="J32" s="116"/>
      <c r="K32" s="115"/>
      <c r="L32" s="115"/>
      <c r="M32" s="115"/>
      <c r="N32" s="115"/>
      <c r="O32" s="115"/>
      <c r="P32" s="115"/>
      <c r="Q32" s="115"/>
      <c r="R32" s="115"/>
      <c r="S32" s="115"/>
      <c r="T32" s="115"/>
      <c r="U32" s="115"/>
      <c r="V32" s="115"/>
      <c r="W32" s="115"/>
    </row>
    <row r="33" spans="1:25" s="117" customFormat="1" ht="15" thickBot="1">
      <c r="A33" s="115"/>
      <c r="B33" s="115" t="s">
        <v>215</v>
      </c>
      <c r="C33" s="115"/>
      <c r="D33" s="115"/>
      <c r="E33" s="115"/>
      <c r="F33" s="116"/>
      <c r="G33" s="115"/>
      <c r="H33" s="115"/>
      <c r="I33" s="115"/>
      <c r="J33" s="116"/>
      <c r="K33" s="115"/>
      <c r="L33" s="115"/>
      <c r="M33" s="115"/>
      <c r="N33" s="115"/>
      <c r="O33" s="115"/>
      <c r="P33" s="115"/>
      <c r="Q33" s="115"/>
      <c r="R33" s="115"/>
      <c r="S33" s="115"/>
      <c r="T33" s="115"/>
      <c r="U33" s="115"/>
      <c r="V33" s="115"/>
      <c r="W33" s="115"/>
    </row>
    <row r="34" spans="1:25" s="117" customFormat="1">
      <c r="A34" s="115"/>
      <c r="B34" s="124" t="s">
        <v>216</v>
      </c>
      <c r="C34" s="125"/>
      <c r="D34" s="125"/>
      <c r="E34" s="125"/>
      <c r="F34" s="126"/>
      <c r="G34" s="125"/>
      <c r="H34" s="125"/>
      <c r="I34" s="125"/>
      <c r="J34" s="126"/>
      <c r="K34" s="125"/>
      <c r="L34" s="125"/>
      <c r="M34" s="125"/>
      <c r="N34" s="125"/>
      <c r="O34" s="125"/>
      <c r="P34" s="125"/>
      <c r="Q34" s="125"/>
      <c r="R34" s="125"/>
      <c r="S34" s="125"/>
      <c r="T34" s="125"/>
      <c r="U34" s="125"/>
      <c r="V34" s="125"/>
      <c r="W34" s="127"/>
    </row>
    <row r="35" spans="1:25" s="117" customFormat="1">
      <c r="A35" s="115"/>
      <c r="B35" s="128"/>
      <c r="C35" s="129"/>
      <c r="D35" s="129"/>
      <c r="E35" s="129"/>
      <c r="F35" s="130"/>
      <c r="G35" s="129"/>
      <c r="H35" s="129"/>
      <c r="I35" s="129"/>
      <c r="J35" s="130"/>
      <c r="K35" s="129"/>
      <c r="L35" s="129"/>
      <c r="M35" s="129"/>
      <c r="N35" s="129"/>
      <c r="O35" s="129"/>
      <c r="P35" s="129"/>
      <c r="Q35" s="129"/>
      <c r="R35" s="129"/>
      <c r="S35" s="129"/>
      <c r="T35" s="129"/>
      <c r="U35" s="129"/>
      <c r="V35" s="129"/>
      <c r="W35" s="131"/>
    </row>
    <row r="36" spans="1:25" s="117" customFormat="1" ht="14.25" customHeight="1">
      <c r="A36" s="115"/>
      <c r="B36" s="128"/>
      <c r="C36" s="323" t="s">
        <v>209</v>
      </c>
      <c r="D36" s="339"/>
      <c r="E36" s="339"/>
      <c r="F36" s="339"/>
      <c r="G36" s="339"/>
      <c r="H36" s="129"/>
      <c r="I36" s="326" t="s">
        <v>210</v>
      </c>
      <c r="J36" s="324"/>
      <c r="K36" s="324"/>
      <c r="L36" s="324"/>
      <c r="M36" s="324"/>
      <c r="N36" s="129"/>
      <c r="O36" s="129"/>
      <c r="P36" s="129"/>
      <c r="Q36" s="129"/>
      <c r="R36" s="323" t="s">
        <v>217</v>
      </c>
      <c r="S36" s="339"/>
      <c r="T36" s="339"/>
      <c r="U36" s="339"/>
      <c r="V36" s="339"/>
      <c r="W36" s="131"/>
    </row>
    <row r="37" spans="1:25" s="117" customFormat="1" ht="15" customHeight="1" thickBot="1">
      <c r="A37" s="115"/>
      <c r="B37" s="133"/>
      <c r="C37" s="325"/>
      <c r="D37" s="325"/>
      <c r="E37" s="325"/>
      <c r="F37" s="325"/>
      <c r="G37" s="325"/>
      <c r="H37" s="130"/>
      <c r="I37" s="325"/>
      <c r="J37" s="325"/>
      <c r="K37" s="325"/>
      <c r="L37" s="325"/>
      <c r="M37" s="325"/>
      <c r="N37" s="129"/>
      <c r="O37" s="129"/>
      <c r="P37" s="129"/>
      <c r="Q37" s="129"/>
      <c r="R37" s="340"/>
      <c r="S37" s="340"/>
      <c r="T37" s="340"/>
      <c r="U37" s="340"/>
      <c r="V37" s="340"/>
      <c r="W37" s="131"/>
    </row>
    <row r="38" spans="1:25" s="117" customFormat="1" ht="15" thickBot="1">
      <c r="A38" s="129"/>
      <c r="B38" s="132"/>
      <c r="C38" s="327">
        <f>IF(P19&gt;T19,C19,0)+IF(P27&gt;T27,C27,0)</f>
        <v>1000000</v>
      </c>
      <c r="D38" s="328"/>
      <c r="E38" s="328"/>
      <c r="F38" s="328"/>
      <c r="G38" s="329"/>
      <c r="H38" s="148" t="s">
        <v>218</v>
      </c>
      <c r="I38" s="341">
        <f>+G13</f>
        <v>50000000</v>
      </c>
      <c r="J38" s="328"/>
      <c r="K38" s="328"/>
      <c r="L38" s="328"/>
      <c r="M38" s="329"/>
      <c r="N38" s="130" t="s">
        <v>219</v>
      </c>
      <c r="O38" s="342">
        <v>1</v>
      </c>
      <c r="P38" s="343"/>
      <c r="Q38" s="130" t="s">
        <v>212</v>
      </c>
      <c r="R38" s="344">
        <f>C38-ROUNDDOWN(I38*O38%,-3)</f>
        <v>500000</v>
      </c>
      <c r="S38" s="345"/>
      <c r="T38" s="345"/>
      <c r="U38" s="345"/>
      <c r="V38" s="346"/>
      <c r="W38" s="149"/>
    </row>
    <row r="39" spans="1:25" s="117" customFormat="1">
      <c r="A39" s="129"/>
      <c r="B39" s="128"/>
      <c r="C39" s="129"/>
      <c r="D39" s="129"/>
      <c r="E39" s="129"/>
      <c r="F39" s="134"/>
      <c r="G39" s="130" t="s">
        <v>205</v>
      </c>
      <c r="H39" s="129"/>
      <c r="I39" s="129"/>
      <c r="J39" s="130"/>
      <c r="K39" s="129"/>
      <c r="L39" s="129"/>
      <c r="M39" s="130" t="s">
        <v>205</v>
      </c>
      <c r="N39" s="129"/>
      <c r="O39" s="129"/>
      <c r="P39" s="130" t="s">
        <v>213</v>
      </c>
      <c r="Q39" s="129"/>
      <c r="R39" s="130"/>
      <c r="S39" s="130"/>
      <c r="T39" s="129"/>
      <c r="U39" s="129"/>
      <c r="V39" s="150" t="s">
        <v>205</v>
      </c>
      <c r="W39" s="151"/>
    </row>
    <row r="40" spans="1:25" s="117" customFormat="1">
      <c r="A40" s="129"/>
      <c r="B40" s="128"/>
      <c r="C40" s="129"/>
      <c r="D40" s="129"/>
      <c r="E40" s="129"/>
      <c r="F40" s="134"/>
      <c r="G40" s="130"/>
      <c r="H40" s="129"/>
      <c r="I40" s="129"/>
      <c r="J40" s="130"/>
      <c r="K40" s="129"/>
      <c r="L40" s="129"/>
      <c r="M40" s="130"/>
      <c r="N40" s="129"/>
      <c r="O40" s="129"/>
      <c r="P40" s="130"/>
      <c r="Q40" s="129"/>
      <c r="R40" s="130"/>
      <c r="S40" s="130"/>
      <c r="T40" s="129"/>
      <c r="U40" s="129"/>
      <c r="V40" s="152"/>
      <c r="W40" s="151"/>
    </row>
    <row r="41" spans="1:25" s="117" customFormat="1" ht="15" thickBot="1">
      <c r="A41" s="115"/>
      <c r="B41" s="147"/>
      <c r="C41" s="142"/>
      <c r="D41" s="142"/>
      <c r="E41" s="142"/>
      <c r="F41" s="153"/>
      <c r="G41" s="142"/>
      <c r="H41" s="142"/>
      <c r="I41" s="142"/>
      <c r="J41" s="153"/>
      <c r="K41" s="142"/>
      <c r="L41" s="142"/>
      <c r="M41" s="142"/>
      <c r="N41" s="142"/>
      <c r="O41" s="142"/>
      <c r="P41" s="142"/>
      <c r="Q41" s="142"/>
      <c r="R41" s="142"/>
      <c r="S41" s="142"/>
      <c r="T41" s="142"/>
      <c r="U41" s="142"/>
      <c r="V41" s="142"/>
      <c r="W41" s="143"/>
    </row>
    <row r="42" spans="1:25" s="117" customFormat="1">
      <c r="A42" s="115"/>
      <c r="B42" s="115"/>
      <c r="C42" s="115"/>
      <c r="D42" s="115"/>
      <c r="E42" s="115"/>
      <c r="F42" s="116"/>
      <c r="G42" s="115"/>
      <c r="H42" s="115"/>
      <c r="I42" s="115"/>
      <c r="J42" s="116"/>
      <c r="K42" s="115"/>
      <c r="L42" s="115"/>
      <c r="M42" s="115"/>
      <c r="N42" s="115"/>
      <c r="O42" s="115"/>
      <c r="P42" s="115"/>
      <c r="Q42" s="115"/>
      <c r="R42" s="115"/>
      <c r="S42" s="115"/>
      <c r="T42" s="115"/>
      <c r="U42" s="129"/>
      <c r="V42" s="129"/>
      <c r="W42" s="115"/>
    </row>
    <row r="43" spans="1:25" ht="20.100000000000001" customHeight="1">
      <c r="A43" s="129"/>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29"/>
    </row>
    <row r="44" spans="1:25" ht="20.100000000000001" customHeight="1">
      <c r="A44" s="129"/>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29"/>
    </row>
    <row r="45" spans="1:25" ht="20.100000000000001" customHeight="1">
      <c r="A45" s="129"/>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29"/>
    </row>
    <row r="46" spans="1:25" ht="20.100000000000001" customHeight="1">
      <c r="A46" s="129"/>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54"/>
    </row>
    <row r="47" spans="1:25" ht="20.100000000000001" customHeight="1">
      <c r="A47" s="129"/>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29"/>
    </row>
    <row r="48" spans="1:25" ht="20.100000000000001" customHeight="1">
      <c r="B48" s="129"/>
      <c r="C48" s="129"/>
      <c r="D48" s="129"/>
      <c r="E48" s="129"/>
      <c r="F48" s="130"/>
      <c r="G48" s="129"/>
      <c r="H48" s="129"/>
      <c r="I48" s="129"/>
      <c r="J48" s="130"/>
      <c r="K48" s="129"/>
      <c r="L48" s="129"/>
      <c r="M48" s="129"/>
      <c r="N48" s="129"/>
      <c r="O48" s="129"/>
      <c r="P48" s="129"/>
      <c r="Q48" s="129"/>
      <c r="R48" s="129"/>
      <c r="S48" s="129"/>
      <c r="T48" s="129"/>
      <c r="U48" s="129"/>
      <c r="V48" s="129"/>
      <c r="W48" s="129"/>
      <c r="X48" s="129"/>
      <c r="Y48" s="129"/>
    </row>
    <row r="49" spans="2:25" ht="20.100000000000001" customHeight="1">
      <c r="B49" s="129"/>
      <c r="C49" s="129"/>
      <c r="D49" s="129"/>
      <c r="E49" s="129"/>
      <c r="F49" s="130"/>
      <c r="G49" s="129"/>
      <c r="H49" s="129"/>
      <c r="I49" s="129"/>
      <c r="J49" s="130"/>
      <c r="K49" s="129"/>
      <c r="L49" s="129"/>
      <c r="M49" s="129"/>
      <c r="N49" s="129"/>
      <c r="O49" s="129"/>
      <c r="P49" s="129"/>
      <c r="Q49" s="129"/>
      <c r="R49" s="129"/>
      <c r="S49" s="129"/>
      <c r="T49" s="129"/>
      <c r="U49" s="129"/>
      <c r="V49" s="129"/>
      <c r="W49" s="129"/>
      <c r="X49" s="129"/>
      <c r="Y49" s="129"/>
    </row>
    <row r="50" spans="2:25" ht="20.100000000000001" customHeight="1">
      <c r="U50" s="155"/>
      <c r="V50" s="155"/>
    </row>
    <row r="51" spans="2:25" ht="20.100000000000001" customHeight="1">
      <c r="T51" s="129"/>
      <c r="U51" s="129"/>
      <c r="V51" s="130"/>
    </row>
    <row r="52" spans="2:25" ht="20.100000000000001" customHeight="1"/>
    <row r="53" spans="2:25" ht="20.100000000000001" customHeight="1"/>
    <row r="54" spans="2:25" ht="20.100000000000001" customHeight="1"/>
    <row r="55" spans="2:25" ht="20.100000000000001" customHeight="1"/>
    <row r="56" spans="2:25" ht="20.100000000000001" customHeight="1"/>
    <row r="57" spans="2:25" ht="20.100000000000001" customHeight="1"/>
    <row r="58" spans="2:25" ht="20.100000000000001" customHeight="1"/>
  </sheetData>
  <mergeCells count="42">
    <mergeCell ref="C36:G37"/>
    <mergeCell ref="I36:M37"/>
    <mergeCell ref="R36:V37"/>
    <mergeCell ref="C38:G38"/>
    <mergeCell ref="I38:M38"/>
    <mergeCell ref="O38:P38"/>
    <mergeCell ref="R38:V38"/>
    <mergeCell ref="P19:R19"/>
    <mergeCell ref="T19:V19"/>
    <mergeCell ref="C25:H26"/>
    <mergeCell ref="J25:N26"/>
    <mergeCell ref="C27:H27"/>
    <mergeCell ref="J27:N27"/>
    <mergeCell ref="P27:R27"/>
    <mergeCell ref="T27:V27"/>
    <mergeCell ref="B13:F13"/>
    <mergeCell ref="G13:M13"/>
    <mergeCell ref="C17:H18"/>
    <mergeCell ref="J17:N18"/>
    <mergeCell ref="C19:H19"/>
    <mergeCell ref="J19:N19"/>
    <mergeCell ref="B10:F10"/>
    <mergeCell ref="G10:M10"/>
    <mergeCell ref="B11:F11"/>
    <mergeCell ref="G11:M11"/>
    <mergeCell ref="B12:F12"/>
    <mergeCell ref="G12:M12"/>
    <mergeCell ref="B5:K5"/>
    <mergeCell ref="G8:I8"/>
    <mergeCell ref="K8:M8"/>
    <mergeCell ref="B9:F9"/>
    <mergeCell ref="G9:I9"/>
    <mergeCell ref="K9:M9"/>
    <mergeCell ref="O1:P1"/>
    <mergeCell ref="Q1:R1"/>
    <mergeCell ref="S1:T1"/>
    <mergeCell ref="U1:V1"/>
    <mergeCell ref="W1:W4"/>
    <mergeCell ref="O2:P4"/>
    <mergeCell ref="Q2:R4"/>
    <mergeCell ref="S2:T4"/>
    <mergeCell ref="U2:V4"/>
  </mergeCells>
  <phoneticPr fontId="1"/>
  <printOptions horizontalCentered="1" verticalCentered="1"/>
  <pageMargins left="0.78740157480314965" right="0.59055118110236227" top="0.59055118110236227" bottom="0.59055118110236227"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39"/>
  <sheetViews>
    <sheetView zoomScale="70" zoomScaleNormal="70" workbookViewId="0">
      <selection activeCell="AG19" sqref="AG19"/>
    </sheetView>
  </sheetViews>
  <sheetFormatPr defaultRowHeight="13.5"/>
  <cols>
    <col min="1" max="1" width="3.75" style="37" customWidth="1"/>
    <col min="2" max="2" width="26.375" style="37" customWidth="1"/>
    <col min="3" max="16" width="5.75" style="37" customWidth="1"/>
    <col min="17" max="17" width="8" style="37" customWidth="1"/>
    <col min="18" max="18" width="10.375" style="37" customWidth="1"/>
    <col min="19" max="19" width="11.375" style="37" bestFit="1" customWidth="1"/>
    <col min="20" max="20" width="3.75" style="37" customWidth="1"/>
    <col min="21" max="21" width="11" style="37" customWidth="1"/>
    <col min="22" max="22" width="4.625" style="37" customWidth="1"/>
    <col min="23" max="23" width="11.375" style="37" customWidth="1"/>
    <col min="24" max="24" width="3.5" style="37" customWidth="1"/>
    <col min="25" max="25" width="8.875" style="37" customWidth="1"/>
    <col min="26" max="26" width="3.75" style="37" customWidth="1"/>
    <col min="27" max="27" width="9.375" style="37" customWidth="1"/>
    <col min="28" max="28" width="9" style="37"/>
    <col min="29" max="29" width="12.375" style="37" customWidth="1"/>
    <col min="30" max="256" width="9" style="37"/>
    <col min="257" max="257" width="3.75" style="37" customWidth="1"/>
    <col min="258" max="258" width="26.375" style="37" customWidth="1"/>
    <col min="259" max="272" width="5.75" style="37" customWidth="1"/>
    <col min="273" max="273" width="8" style="37" customWidth="1"/>
    <col min="274" max="274" width="10.375" style="37" customWidth="1"/>
    <col min="275" max="275" width="11.375" style="37" bestFit="1" customWidth="1"/>
    <col min="276" max="276" width="3.75" style="37" customWidth="1"/>
    <col min="277" max="277" width="11" style="37" customWidth="1"/>
    <col min="278" max="278" width="4.625" style="37" customWidth="1"/>
    <col min="279" max="279" width="11.375" style="37" customWidth="1"/>
    <col min="280" max="280" width="3.5" style="37" customWidth="1"/>
    <col min="281" max="281" width="8.875" style="37" customWidth="1"/>
    <col min="282" max="282" width="3.75" style="37" customWidth="1"/>
    <col min="283" max="283" width="9.25" style="37" bestFit="1" customWidth="1"/>
    <col min="284" max="284" width="9" style="37"/>
    <col min="285" max="285" width="12.375" style="37" customWidth="1"/>
    <col min="286" max="512" width="9" style="37"/>
    <col min="513" max="513" width="3.75" style="37" customWidth="1"/>
    <col min="514" max="514" width="26.375" style="37" customWidth="1"/>
    <col min="515" max="528" width="5.75" style="37" customWidth="1"/>
    <col min="529" max="529" width="8" style="37" customWidth="1"/>
    <col min="530" max="530" width="10.375" style="37" customWidth="1"/>
    <col min="531" max="531" width="11.375" style="37" bestFit="1" customWidth="1"/>
    <col min="532" max="532" width="3.75" style="37" customWidth="1"/>
    <col min="533" max="533" width="11" style="37" customWidth="1"/>
    <col min="534" max="534" width="4.625" style="37" customWidth="1"/>
    <col min="535" max="535" width="11.375" style="37" customWidth="1"/>
    <col min="536" max="536" width="3.5" style="37" customWidth="1"/>
    <col min="537" max="537" width="8.875" style="37" customWidth="1"/>
    <col min="538" max="538" width="3.75" style="37" customWidth="1"/>
    <col min="539" max="539" width="9.25" style="37" bestFit="1" customWidth="1"/>
    <col min="540" max="540" width="9" style="37"/>
    <col min="541" max="541" width="12.375" style="37" customWidth="1"/>
    <col min="542" max="768" width="9" style="37"/>
    <col min="769" max="769" width="3.75" style="37" customWidth="1"/>
    <col min="770" max="770" width="26.375" style="37" customWidth="1"/>
    <col min="771" max="784" width="5.75" style="37" customWidth="1"/>
    <col min="785" max="785" width="8" style="37" customWidth="1"/>
    <col min="786" max="786" width="10.375" style="37" customWidth="1"/>
    <col min="787" max="787" width="11.375" style="37" bestFit="1" customWidth="1"/>
    <col min="788" max="788" width="3.75" style="37" customWidth="1"/>
    <col min="789" max="789" width="11" style="37" customWidth="1"/>
    <col min="790" max="790" width="4.625" style="37" customWidth="1"/>
    <col min="791" max="791" width="11.375" style="37" customWidth="1"/>
    <col min="792" max="792" width="3.5" style="37" customWidth="1"/>
    <col min="793" max="793" width="8.875" style="37" customWidth="1"/>
    <col min="794" max="794" width="3.75" style="37" customWidth="1"/>
    <col min="795" max="795" width="9.25" style="37" bestFit="1" customWidth="1"/>
    <col min="796" max="796" width="9" style="37"/>
    <col min="797" max="797" width="12.375" style="37" customWidth="1"/>
    <col min="798" max="1024" width="9" style="37"/>
    <col min="1025" max="1025" width="3.75" style="37" customWidth="1"/>
    <col min="1026" max="1026" width="26.375" style="37" customWidth="1"/>
    <col min="1027" max="1040" width="5.75" style="37" customWidth="1"/>
    <col min="1041" max="1041" width="8" style="37" customWidth="1"/>
    <col min="1042" max="1042" width="10.375" style="37" customWidth="1"/>
    <col min="1043" max="1043" width="11.375" style="37" bestFit="1" customWidth="1"/>
    <col min="1044" max="1044" width="3.75" style="37" customWidth="1"/>
    <col min="1045" max="1045" width="11" style="37" customWidth="1"/>
    <col min="1046" max="1046" width="4.625" style="37" customWidth="1"/>
    <col min="1047" max="1047" width="11.375" style="37" customWidth="1"/>
    <col min="1048" max="1048" width="3.5" style="37" customWidth="1"/>
    <col min="1049" max="1049" width="8.875" style="37" customWidth="1"/>
    <col min="1050" max="1050" width="3.75" style="37" customWidth="1"/>
    <col min="1051" max="1051" width="9.25" style="37" bestFit="1" customWidth="1"/>
    <col min="1052" max="1052" width="9" style="37"/>
    <col min="1053" max="1053" width="12.375" style="37" customWidth="1"/>
    <col min="1054" max="1280" width="9" style="37"/>
    <col min="1281" max="1281" width="3.75" style="37" customWidth="1"/>
    <col min="1282" max="1282" width="26.375" style="37" customWidth="1"/>
    <col min="1283" max="1296" width="5.75" style="37" customWidth="1"/>
    <col min="1297" max="1297" width="8" style="37" customWidth="1"/>
    <col min="1298" max="1298" width="10.375" style="37" customWidth="1"/>
    <col min="1299" max="1299" width="11.375" style="37" bestFit="1" customWidth="1"/>
    <col min="1300" max="1300" width="3.75" style="37" customWidth="1"/>
    <col min="1301" max="1301" width="11" style="37" customWidth="1"/>
    <col min="1302" max="1302" width="4.625" style="37" customWidth="1"/>
    <col min="1303" max="1303" width="11.375" style="37" customWidth="1"/>
    <col min="1304" max="1304" width="3.5" style="37" customWidth="1"/>
    <col min="1305" max="1305" width="8.875" style="37" customWidth="1"/>
    <col min="1306" max="1306" width="3.75" style="37" customWidth="1"/>
    <col min="1307" max="1307" width="9.25" style="37" bestFit="1" customWidth="1"/>
    <col min="1308" max="1308" width="9" style="37"/>
    <col min="1309" max="1309" width="12.375" style="37" customWidth="1"/>
    <col min="1310" max="1536" width="9" style="37"/>
    <col min="1537" max="1537" width="3.75" style="37" customWidth="1"/>
    <col min="1538" max="1538" width="26.375" style="37" customWidth="1"/>
    <col min="1539" max="1552" width="5.75" style="37" customWidth="1"/>
    <col min="1553" max="1553" width="8" style="37" customWidth="1"/>
    <col min="1554" max="1554" width="10.375" style="37" customWidth="1"/>
    <col min="1555" max="1555" width="11.375" style="37" bestFit="1" customWidth="1"/>
    <col min="1556" max="1556" width="3.75" style="37" customWidth="1"/>
    <col min="1557" max="1557" width="11" style="37" customWidth="1"/>
    <col min="1558" max="1558" width="4.625" style="37" customWidth="1"/>
    <col min="1559" max="1559" width="11.375" style="37" customWidth="1"/>
    <col min="1560" max="1560" width="3.5" style="37" customWidth="1"/>
    <col min="1561" max="1561" width="8.875" style="37" customWidth="1"/>
    <col min="1562" max="1562" width="3.75" style="37" customWidth="1"/>
    <col min="1563" max="1563" width="9.25" style="37" bestFit="1" customWidth="1"/>
    <col min="1564" max="1564" width="9" style="37"/>
    <col min="1565" max="1565" width="12.375" style="37" customWidth="1"/>
    <col min="1566" max="1792" width="9" style="37"/>
    <col min="1793" max="1793" width="3.75" style="37" customWidth="1"/>
    <col min="1794" max="1794" width="26.375" style="37" customWidth="1"/>
    <col min="1795" max="1808" width="5.75" style="37" customWidth="1"/>
    <col min="1809" max="1809" width="8" style="37" customWidth="1"/>
    <col min="1810" max="1810" width="10.375" style="37" customWidth="1"/>
    <col min="1811" max="1811" width="11.375" style="37" bestFit="1" customWidth="1"/>
    <col min="1812" max="1812" width="3.75" style="37" customWidth="1"/>
    <col min="1813" max="1813" width="11" style="37" customWidth="1"/>
    <col min="1814" max="1814" width="4.625" style="37" customWidth="1"/>
    <col min="1815" max="1815" width="11.375" style="37" customWidth="1"/>
    <col min="1816" max="1816" width="3.5" style="37" customWidth="1"/>
    <col min="1817" max="1817" width="8.875" style="37" customWidth="1"/>
    <col min="1818" max="1818" width="3.75" style="37" customWidth="1"/>
    <col min="1819" max="1819" width="9.25" style="37" bestFit="1" customWidth="1"/>
    <col min="1820" max="1820" width="9" style="37"/>
    <col min="1821" max="1821" width="12.375" style="37" customWidth="1"/>
    <col min="1822" max="2048" width="9" style="37"/>
    <col min="2049" max="2049" width="3.75" style="37" customWidth="1"/>
    <col min="2050" max="2050" width="26.375" style="37" customWidth="1"/>
    <col min="2051" max="2064" width="5.75" style="37" customWidth="1"/>
    <col min="2065" max="2065" width="8" style="37" customWidth="1"/>
    <col min="2066" max="2066" width="10.375" style="37" customWidth="1"/>
    <col min="2067" max="2067" width="11.375" style="37" bestFit="1" customWidth="1"/>
    <col min="2068" max="2068" width="3.75" style="37" customWidth="1"/>
    <col min="2069" max="2069" width="11" style="37" customWidth="1"/>
    <col min="2070" max="2070" width="4.625" style="37" customWidth="1"/>
    <col min="2071" max="2071" width="11.375" style="37" customWidth="1"/>
    <col min="2072" max="2072" width="3.5" style="37" customWidth="1"/>
    <col min="2073" max="2073" width="8.875" style="37" customWidth="1"/>
    <col min="2074" max="2074" width="3.75" style="37" customWidth="1"/>
    <col min="2075" max="2075" width="9.25" style="37" bestFit="1" customWidth="1"/>
    <col min="2076" max="2076" width="9" style="37"/>
    <col min="2077" max="2077" width="12.375" style="37" customWidth="1"/>
    <col min="2078" max="2304" width="9" style="37"/>
    <col min="2305" max="2305" width="3.75" style="37" customWidth="1"/>
    <col min="2306" max="2306" width="26.375" style="37" customWidth="1"/>
    <col min="2307" max="2320" width="5.75" style="37" customWidth="1"/>
    <col min="2321" max="2321" width="8" style="37" customWidth="1"/>
    <col min="2322" max="2322" width="10.375" style="37" customWidth="1"/>
    <col min="2323" max="2323" width="11.375" style="37" bestFit="1" customWidth="1"/>
    <col min="2324" max="2324" width="3.75" style="37" customWidth="1"/>
    <col min="2325" max="2325" width="11" style="37" customWidth="1"/>
    <col min="2326" max="2326" width="4.625" style="37" customWidth="1"/>
    <col min="2327" max="2327" width="11.375" style="37" customWidth="1"/>
    <col min="2328" max="2328" width="3.5" style="37" customWidth="1"/>
    <col min="2329" max="2329" width="8.875" style="37" customWidth="1"/>
    <col min="2330" max="2330" width="3.75" style="37" customWidth="1"/>
    <col min="2331" max="2331" width="9.25" style="37" bestFit="1" customWidth="1"/>
    <col min="2332" max="2332" width="9" style="37"/>
    <col min="2333" max="2333" width="12.375" style="37" customWidth="1"/>
    <col min="2334" max="2560" width="9" style="37"/>
    <col min="2561" max="2561" width="3.75" style="37" customWidth="1"/>
    <col min="2562" max="2562" width="26.375" style="37" customWidth="1"/>
    <col min="2563" max="2576" width="5.75" style="37" customWidth="1"/>
    <col min="2577" max="2577" width="8" style="37" customWidth="1"/>
    <col min="2578" max="2578" width="10.375" style="37" customWidth="1"/>
    <col min="2579" max="2579" width="11.375" style="37" bestFit="1" customWidth="1"/>
    <col min="2580" max="2580" width="3.75" style="37" customWidth="1"/>
    <col min="2581" max="2581" width="11" style="37" customWidth="1"/>
    <col min="2582" max="2582" width="4.625" style="37" customWidth="1"/>
    <col min="2583" max="2583" width="11.375" style="37" customWidth="1"/>
    <col min="2584" max="2584" width="3.5" style="37" customWidth="1"/>
    <col min="2585" max="2585" width="8.875" style="37" customWidth="1"/>
    <col min="2586" max="2586" width="3.75" style="37" customWidth="1"/>
    <col min="2587" max="2587" width="9.25" style="37" bestFit="1" customWidth="1"/>
    <col min="2588" max="2588" width="9" style="37"/>
    <col min="2589" max="2589" width="12.375" style="37" customWidth="1"/>
    <col min="2590" max="2816" width="9" style="37"/>
    <col min="2817" max="2817" width="3.75" style="37" customWidth="1"/>
    <col min="2818" max="2818" width="26.375" style="37" customWidth="1"/>
    <col min="2819" max="2832" width="5.75" style="37" customWidth="1"/>
    <col min="2833" max="2833" width="8" style="37" customWidth="1"/>
    <col min="2834" max="2834" width="10.375" style="37" customWidth="1"/>
    <col min="2835" max="2835" width="11.375" style="37" bestFit="1" customWidth="1"/>
    <col min="2836" max="2836" width="3.75" style="37" customWidth="1"/>
    <col min="2837" max="2837" width="11" style="37" customWidth="1"/>
    <col min="2838" max="2838" width="4.625" style="37" customWidth="1"/>
    <col min="2839" max="2839" width="11.375" style="37" customWidth="1"/>
    <col min="2840" max="2840" width="3.5" style="37" customWidth="1"/>
    <col min="2841" max="2841" width="8.875" style="37" customWidth="1"/>
    <col min="2842" max="2842" width="3.75" style="37" customWidth="1"/>
    <col min="2843" max="2843" width="9.25" style="37" bestFit="1" customWidth="1"/>
    <col min="2844" max="2844" width="9" style="37"/>
    <col min="2845" max="2845" width="12.375" style="37" customWidth="1"/>
    <col min="2846" max="3072" width="9" style="37"/>
    <col min="3073" max="3073" width="3.75" style="37" customWidth="1"/>
    <col min="3074" max="3074" width="26.375" style="37" customWidth="1"/>
    <col min="3075" max="3088" width="5.75" style="37" customWidth="1"/>
    <col min="3089" max="3089" width="8" style="37" customWidth="1"/>
    <col min="3090" max="3090" width="10.375" style="37" customWidth="1"/>
    <col min="3091" max="3091" width="11.375" style="37" bestFit="1" customWidth="1"/>
    <col min="3092" max="3092" width="3.75" style="37" customWidth="1"/>
    <col min="3093" max="3093" width="11" style="37" customWidth="1"/>
    <col min="3094" max="3094" width="4.625" style="37" customWidth="1"/>
    <col min="3095" max="3095" width="11.375" style="37" customWidth="1"/>
    <col min="3096" max="3096" width="3.5" style="37" customWidth="1"/>
    <col min="3097" max="3097" width="8.875" style="37" customWidth="1"/>
    <col min="3098" max="3098" width="3.75" style="37" customWidth="1"/>
    <col min="3099" max="3099" width="9.25" style="37" bestFit="1" customWidth="1"/>
    <col min="3100" max="3100" width="9" style="37"/>
    <col min="3101" max="3101" width="12.375" style="37" customWidth="1"/>
    <col min="3102" max="3328" width="9" style="37"/>
    <col min="3329" max="3329" width="3.75" style="37" customWidth="1"/>
    <col min="3330" max="3330" width="26.375" style="37" customWidth="1"/>
    <col min="3331" max="3344" width="5.75" style="37" customWidth="1"/>
    <col min="3345" max="3345" width="8" style="37" customWidth="1"/>
    <col min="3346" max="3346" width="10.375" style="37" customWidth="1"/>
    <col min="3347" max="3347" width="11.375" style="37" bestFit="1" customWidth="1"/>
    <col min="3348" max="3348" width="3.75" style="37" customWidth="1"/>
    <col min="3349" max="3349" width="11" style="37" customWidth="1"/>
    <col min="3350" max="3350" width="4.625" style="37" customWidth="1"/>
    <col min="3351" max="3351" width="11.375" style="37" customWidth="1"/>
    <col min="3352" max="3352" width="3.5" style="37" customWidth="1"/>
    <col min="3353" max="3353" width="8.875" style="37" customWidth="1"/>
    <col min="3354" max="3354" width="3.75" style="37" customWidth="1"/>
    <col min="3355" max="3355" width="9.25" style="37" bestFit="1" customWidth="1"/>
    <col min="3356" max="3356" width="9" style="37"/>
    <col min="3357" max="3357" width="12.375" style="37" customWidth="1"/>
    <col min="3358" max="3584" width="9" style="37"/>
    <col min="3585" max="3585" width="3.75" style="37" customWidth="1"/>
    <col min="3586" max="3586" width="26.375" style="37" customWidth="1"/>
    <col min="3587" max="3600" width="5.75" style="37" customWidth="1"/>
    <col min="3601" max="3601" width="8" style="37" customWidth="1"/>
    <col min="3602" max="3602" width="10.375" style="37" customWidth="1"/>
    <col min="3603" max="3603" width="11.375" style="37" bestFit="1" customWidth="1"/>
    <col min="3604" max="3604" width="3.75" style="37" customWidth="1"/>
    <col min="3605" max="3605" width="11" style="37" customWidth="1"/>
    <col min="3606" max="3606" width="4.625" style="37" customWidth="1"/>
    <col min="3607" max="3607" width="11.375" style="37" customWidth="1"/>
    <col min="3608" max="3608" width="3.5" style="37" customWidth="1"/>
    <col min="3609" max="3609" width="8.875" style="37" customWidth="1"/>
    <col min="3610" max="3610" width="3.75" style="37" customWidth="1"/>
    <col min="3611" max="3611" width="9.25" style="37" bestFit="1" customWidth="1"/>
    <col min="3612" max="3612" width="9" style="37"/>
    <col min="3613" max="3613" width="12.375" style="37" customWidth="1"/>
    <col min="3614" max="3840" width="9" style="37"/>
    <col min="3841" max="3841" width="3.75" style="37" customWidth="1"/>
    <col min="3842" max="3842" width="26.375" style="37" customWidth="1"/>
    <col min="3843" max="3856" width="5.75" style="37" customWidth="1"/>
    <col min="3857" max="3857" width="8" style="37" customWidth="1"/>
    <col min="3858" max="3858" width="10.375" style="37" customWidth="1"/>
    <col min="3859" max="3859" width="11.375" style="37" bestFit="1" customWidth="1"/>
    <col min="3860" max="3860" width="3.75" style="37" customWidth="1"/>
    <col min="3861" max="3861" width="11" style="37" customWidth="1"/>
    <col min="3862" max="3862" width="4.625" style="37" customWidth="1"/>
    <col min="3863" max="3863" width="11.375" style="37" customWidth="1"/>
    <col min="3864" max="3864" width="3.5" style="37" customWidth="1"/>
    <col min="3865" max="3865" width="8.875" style="37" customWidth="1"/>
    <col min="3866" max="3866" width="3.75" style="37" customWidth="1"/>
    <col min="3867" max="3867" width="9.25" style="37" bestFit="1" customWidth="1"/>
    <col min="3868" max="3868" width="9" style="37"/>
    <col min="3869" max="3869" width="12.375" style="37" customWidth="1"/>
    <col min="3870" max="4096" width="9" style="37"/>
    <col min="4097" max="4097" width="3.75" style="37" customWidth="1"/>
    <col min="4098" max="4098" width="26.375" style="37" customWidth="1"/>
    <col min="4099" max="4112" width="5.75" style="37" customWidth="1"/>
    <col min="4113" max="4113" width="8" style="37" customWidth="1"/>
    <col min="4114" max="4114" width="10.375" style="37" customWidth="1"/>
    <col min="4115" max="4115" width="11.375" style="37" bestFit="1" customWidth="1"/>
    <col min="4116" max="4116" width="3.75" style="37" customWidth="1"/>
    <col min="4117" max="4117" width="11" style="37" customWidth="1"/>
    <col min="4118" max="4118" width="4.625" style="37" customWidth="1"/>
    <col min="4119" max="4119" width="11.375" style="37" customWidth="1"/>
    <col min="4120" max="4120" width="3.5" style="37" customWidth="1"/>
    <col min="4121" max="4121" width="8.875" style="37" customWidth="1"/>
    <col min="4122" max="4122" width="3.75" style="37" customWidth="1"/>
    <col min="4123" max="4123" width="9.25" style="37" bestFit="1" customWidth="1"/>
    <col min="4124" max="4124" width="9" style="37"/>
    <col min="4125" max="4125" width="12.375" style="37" customWidth="1"/>
    <col min="4126" max="4352" width="9" style="37"/>
    <col min="4353" max="4353" width="3.75" style="37" customWidth="1"/>
    <col min="4354" max="4354" width="26.375" style="37" customWidth="1"/>
    <col min="4355" max="4368" width="5.75" style="37" customWidth="1"/>
    <col min="4369" max="4369" width="8" style="37" customWidth="1"/>
    <col min="4370" max="4370" width="10.375" style="37" customWidth="1"/>
    <col min="4371" max="4371" width="11.375" style="37" bestFit="1" customWidth="1"/>
    <col min="4372" max="4372" width="3.75" style="37" customWidth="1"/>
    <col min="4373" max="4373" width="11" style="37" customWidth="1"/>
    <col min="4374" max="4374" width="4.625" style="37" customWidth="1"/>
    <col min="4375" max="4375" width="11.375" style="37" customWidth="1"/>
    <col min="4376" max="4376" width="3.5" style="37" customWidth="1"/>
    <col min="4377" max="4377" width="8.875" style="37" customWidth="1"/>
    <col min="4378" max="4378" width="3.75" style="37" customWidth="1"/>
    <col min="4379" max="4379" width="9.25" style="37" bestFit="1" customWidth="1"/>
    <col min="4380" max="4380" width="9" style="37"/>
    <col min="4381" max="4381" width="12.375" style="37" customWidth="1"/>
    <col min="4382" max="4608" width="9" style="37"/>
    <col min="4609" max="4609" width="3.75" style="37" customWidth="1"/>
    <col min="4610" max="4610" width="26.375" style="37" customWidth="1"/>
    <col min="4611" max="4624" width="5.75" style="37" customWidth="1"/>
    <col min="4625" max="4625" width="8" style="37" customWidth="1"/>
    <col min="4626" max="4626" width="10.375" style="37" customWidth="1"/>
    <col min="4627" max="4627" width="11.375" style="37" bestFit="1" customWidth="1"/>
    <col min="4628" max="4628" width="3.75" style="37" customWidth="1"/>
    <col min="4629" max="4629" width="11" style="37" customWidth="1"/>
    <col min="4630" max="4630" width="4.625" style="37" customWidth="1"/>
    <col min="4631" max="4631" width="11.375" style="37" customWidth="1"/>
    <col min="4632" max="4632" width="3.5" style="37" customWidth="1"/>
    <col min="4633" max="4633" width="8.875" style="37" customWidth="1"/>
    <col min="4634" max="4634" width="3.75" style="37" customWidth="1"/>
    <col min="4635" max="4635" width="9.25" style="37" bestFit="1" customWidth="1"/>
    <col min="4636" max="4636" width="9" style="37"/>
    <col min="4637" max="4637" width="12.375" style="37" customWidth="1"/>
    <col min="4638" max="4864" width="9" style="37"/>
    <col min="4865" max="4865" width="3.75" style="37" customWidth="1"/>
    <col min="4866" max="4866" width="26.375" style="37" customWidth="1"/>
    <col min="4867" max="4880" width="5.75" style="37" customWidth="1"/>
    <col min="4881" max="4881" width="8" style="37" customWidth="1"/>
    <col min="4882" max="4882" width="10.375" style="37" customWidth="1"/>
    <col min="4883" max="4883" width="11.375" style="37" bestFit="1" customWidth="1"/>
    <col min="4884" max="4884" width="3.75" style="37" customWidth="1"/>
    <col min="4885" max="4885" width="11" style="37" customWidth="1"/>
    <col min="4886" max="4886" width="4.625" style="37" customWidth="1"/>
    <col min="4887" max="4887" width="11.375" style="37" customWidth="1"/>
    <col min="4888" max="4888" width="3.5" style="37" customWidth="1"/>
    <col min="4889" max="4889" width="8.875" style="37" customWidth="1"/>
    <col min="4890" max="4890" width="3.75" style="37" customWidth="1"/>
    <col min="4891" max="4891" width="9.25" style="37" bestFit="1" customWidth="1"/>
    <col min="4892" max="4892" width="9" style="37"/>
    <col min="4893" max="4893" width="12.375" style="37" customWidth="1"/>
    <col min="4894" max="5120" width="9" style="37"/>
    <col min="5121" max="5121" width="3.75" style="37" customWidth="1"/>
    <col min="5122" max="5122" width="26.375" style="37" customWidth="1"/>
    <col min="5123" max="5136" width="5.75" style="37" customWidth="1"/>
    <col min="5137" max="5137" width="8" style="37" customWidth="1"/>
    <col min="5138" max="5138" width="10.375" style="37" customWidth="1"/>
    <col min="5139" max="5139" width="11.375" style="37" bestFit="1" customWidth="1"/>
    <col min="5140" max="5140" width="3.75" style="37" customWidth="1"/>
    <col min="5141" max="5141" width="11" style="37" customWidth="1"/>
    <col min="5142" max="5142" width="4.625" style="37" customWidth="1"/>
    <col min="5143" max="5143" width="11.375" style="37" customWidth="1"/>
    <col min="5144" max="5144" width="3.5" style="37" customWidth="1"/>
    <col min="5145" max="5145" width="8.875" style="37" customWidth="1"/>
    <col min="5146" max="5146" width="3.75" style="37" customWidth="1"/>
    <col min="5147" max="5147" width="9.25" style="37" bestFit="1" customWidth="1"/>
    <col min="5148" max="5148" width="9" style="37"/>
    <col min="5149" max="5149" width="12.375" style="37" customWidth="1"/>
    <col min="5150" max="5376" width="9" style="37"/>
    <col min="5377" max="5377" width="3.75" style="37" customWidth="1"/>
    <col min="5378" max="5378" width="26.375" style="37" customWidth="1"/>
    <col min="5379" max="5392" width="5.75" style="37" customWidth="1"/>
    <col min="5393" max="5393" width="8" style="37" customWidth="1"/>
    <col min="5394" max="5394" width="10.375" style="37" customWidth="1"/>
    <col min="5395" max="5395" width="11.375" style="37" bestFit="1" customWidth="1"/>
    <col min="5396" max="5396" width="3.75" style="37" customWidth="1"/>
    <col min="5397" max="5397" width="11" style="37" customWidth="1"/>
    <col min="5398" max="5398" width="4.625" style="37" customWidth="1"/>
    <col min="5399" max="5399" width="11.375" style="37" customWidth="1"/>
    <col min="5400" max="5400" width="3.5" style="37" customWidth="1"/>
    <col min="5401" max="5401" width="8.875" style="37" customWidth="1"/>
    <col min="5402" max="5402" width="3.75" style="37" customWidth="1"/>
    <col min="5403" max="5403" width="9.25" style="37" bestFit="1" customWidth="1"/>
    <col min="5404" max="5404" width="9" style="37"/>
    <col min="5405" max="5405" width="12.375" style="37" customWidth="1"/>
    <col min="5406" max="5632" width="9" style="37"/>
    <col min="5633" max="5633" width="3.75" style="37" customWidth="1"/>
    <col min="5634" max="5634" width="26.375" style="37" customWidth="1"/>
    <col min="5635" max="5648" width="5.75" style="37" customWidth="1"/>
    <col min="5649" max="5649" width="8" style="37" customWidth="1"/>
    <col min="5650" max="5650" width="10.375" style="37" customWidth="1"/>
    <col min="5651" max="5651" width="11.375" style="37" bestFit="1" customWidth="1"/>
    <col min="5652" max="5652" width="3.75" style="37" customWidth="1"/>
    <col min="5653" max="5653" width="11" style="37" customWidth="1"/>
    <col min="5654" max="5654" width="4.625" style="37" customWidth="1"/>
    <col min="5655" max="5655" width="11.375" style="37" customWidth="1"/>
    <col min="5656" max="5656" width="3.5" style="37" customWidth="1"/>
    <col min="5657" max="5657" width="8.875" style="37" customWidth="1"/>
    <col min="5658" max="5658" width="3.75" style="37" customWidth="1"/>
    <col min="5659" max="5659" width="9.25" style="37" bestFit="1" customWidth="1"/>
    <col min="5660" max="5660" width="9" style="37"/>
    <col min="5661" max="5661" width="12.375" style="37" customWidth="1"/>
    <col min="5662" max="5888" width="9" style="37"/>
    <col min="5889" max="5889" width="3.75" style="37" customWidth="1"/>
    <col min="5890" max="5890" width="26.375" style="37" customWidth="1"/>
    <col min="5891" max="5904" width="5.75" style="37" customWidth="1"/>
    <col min="5905" max="5905" width="8" style="37" customWidth="1"/>
    <col min="5906" max="5906" width="10.375" style="37" customWidth="1"/>
    <col min="5907" max="5907" width="11.375" style="37" bestFit="1" customWidth="1"/>
    <col min="5908" max="5908" width="3.75" style="37" customWidth="1"/>
    <col min="5909" max="5909" width="11" style="37" customWidth="1"/>
    <col min="5910" max="5910" width="4.625" style="37" customWidth="1"/>
    <col min="5911" max="5911" width="11.375" style="37" customWidth="1"/>
    <col min="5912" max="5912" width="3.5" style="37" customWidth="1"/>
    <col min="5913" max="5913" width="8.875" style="37" customWidth="1"/>
    <col min="5914" max="5914" width="3.75" style="37" customWidth="1"/>
    <col min="5915" max="5915" width="9.25" style="37" bestFit="1" customWidth="1"/>
    <col min="5916" max="5916" width="9" style="37"/>
    <col min="5917" max="5917" width="12.375" style="37" customWidth="1"/>
    <col min="5918" max="6144" width="9" style="37"/>
    <col min="6145" max="6145" width="3.75" style="37" customWidth="1"/>
    <col min="6146" max="6146" width="26.375" style="37" customWidth="1"/>
    <col min="6147" max="6160" width="5.75" style="37" customWidth="1"/>
    <col min="6161" max="6161" width="8" style="37" customWidth="1"/>
    <col min="6162" max="6162" width="10.375" style="37" customWidth="1"/>
    <col min="6163" max="6163" width="11.375" style="37" bestFit="1" customWidth="1"/>
    <col min="6164" max="6164" width="3.75" style="37" customWidth="1"/>
    <col min="6165" max="6165" width="11" style="37" customWidth="1"/>
    <col min="6166" max="6166" width="4.625" style="37" customWidth="1"/>
    <col min="6167" max="6167" width="11.375" style="37" customWidth="1"/>
    <col min="6168" max="6168" width="3.5" style="37" customWidth="1"/>
    <col min="6169" max="6169" width="8.875" style="37" customWidth="1"/>
    <col min="6170" max="6170" width="3.75" style="37" customWidth="1"/>
    <col min="6171" max="6171" width="9.25" style="37" bestFit="1" customWidth="1"/>
    <col min="6172" max="6172" width="9" style="37"/>
    <col min="6173" max="6173" width="12.375" style="37" customWidth="1"/>
    <col min="6174" max="6400" width="9" style="37"/>
    <col min="6401" max="6401" width="3.75" style="37" customWidth="1"/>
    <col min="6402" max="6402" width="26.375" style="37" customWidth="1"/>
    <col min="6403" max="6416" width="5.75" style="37" customWidth="1"/>
    <col min="6417" max="6417" width="8" style="37" customWidth="1"/>
    <col min="6418" max="6418" width="10.375" style="37" customWidth="1"/>
    <col min="6419" max="6419" width="11.375" style="37" bestFit="1" customWidth="1"/>
    <col min="6420" max="6420" width="3.75" style="37" customWidth="1"/>
    <col min="6421" max="6421" width="11" style="37" customWidth="1"/>
    <col min="6422" max="6422" width="4.625" style="37" customWidth="1"/>
    <col min="6423" max="6423" width="11.375" style="37" customWidth="1"/>
    <col min="6424" max="6424" width="3.5" style="37" customWidth="1"/>
    <col min="6425" max="6425" width="8.875" style="37" customWidth="1"/>
    <col min="6426" max="6426" width="3.75" style="37" customWidth="1"/>
    <col min="6427" max="6427" width="9.25" style="37" bestFit="1" customWidth="1"/>
    <col min="6428" max="6428" width="9" style="37"/>
    <col min="6429" max="6429" width="12.375" style="37" customWidth="1"/>
    <col min="6430" max="6656" width="9" style="37"/>
    <col min="6657" max="6657" width="3.75" style="37" customWidth="1"/>
    <col min="6658" max="6658" width="26.375" style="37" customWidth="1"/>
    <col min="6659" max="6672" width="5.75" style="37" customWidth="1"/>
    <col min="6673" max="6673" width="8" style="37" customWidth="1"/>
    <col min="6674" max="6674" width="10.375" style="37" customWidth="1"/>
    <col min="6675" max="6675" width="11.375" style="37" bestFit="1" customWidth="1"/>
    <col min="6676" max="6676" width="3.75" style="37" customWidth="1"/>
    <col min="6677" max="6677" width="11" style="37" customWidth="1"/>
    <col min="6678" max="6678" width="4.625" style="37" customWidth="1"/>
    <col min="6679" max="6679" width="11.375" style="37" customWidth="1"/>
    <col min="6680" max="6680" width="3.5" style="37" customWidth="1"/>
    <col min="6681" max="6681" width="8.875" style="37" customWidth="1"/>
    <col min="6682" max="6682" width="3.75" style="37" customWidth="1"/>
    <col min="6683" max="6683" width="9.25" style="37" bestFit="1" customWidth="1"/>
    <col min="6684" max="6684" width="9" style="37"/>
    <col min="6685" max="6685" width="12.375" style="37" customWidth="1"/>
    <col min="6686" max="6912" width="9" style="37"/>
    <col min="6913" max="6913" width="3.75" style="37" customWidth="1"/>
    <col min="6914" max="6914" width="26.375" style="37" customWidth="1"/>
    <col min="6915" max="6928" width="5.75" style="37" customWidth="1"/>
    <col min="6929" max="6929" width="8" style="37" customWidth="1"/>
    <col min="6930" max="6930" width="10.375" style="37" customWidth="1"/>
    <col min="6931" max="6931" width="11.375" style="37" bestFit="1" customWidth="1"/>
    <col min="6932" max="6932" width="3.75" style="37" customWidth="1"/>
    <col min="6933" max="6933" width="11" style="37" customWidth="1"/>
    <col min="6934" max="6934" width="4.625" style="37" customWidth="1"/>
    <col min="6935" max="6935" width="11.375" style="37" customWidth="1"/>
    <col min="6936" max="6936" width="3.5" style="37" customWidth="1"/>
    <col min="6937" max="6937" width="8.875" style="37" customWidth="1"/>
    <col min="6938" max="6938" width="3.75" style="37" customWidth="1"/>
    <col min="6939" max="6939" width="9.25" style="37" bestFit="1" customWidth="1"/>
    <col min="6940" max="6940" width="9" style="37"/>
    <col min="6941" max="6941" width="12.375" style="37" customWidth="1"/>
    <col min="6942" max="7168" width="9" style="37"/>
    <col min="7169" max="7169" width="3.75" style="37" customWidth="1"/>
    <col min="7170" max="7170" width="26.375" style="37" customWidth="1"/>
    <col min="7171" max="7184" width="5.75" style="37" customWidth="1"/>
    <col min="7185" max="7185" width="8" style="37" customWidth="1"/>
    <col min="7186" max="7186" width="10.375" style="37" customWidth="1"/>
    <col min="7187" max="7187" width="11.375" style="37" bestFit="1" customWidth="1"/>
    <col min="7188" max="7188" width="3.75" style="37" customWidth="1"/>
    <col min="7189" max="7189" width="11" style="37" customWidth="1"/>
    <col min="7190" max="7190" width="4.625" style="37" customWidth="1"/>
    <col min="7191" max="7191" width="11.375" style="37" customWidth="1"/>
    <col min="7192" max="7192" width="3.5" style="37" customWidth="1"/>
    <col min="7193" max="7193" width="8.875" style="37" customWidth="1"/>
    <col min="7194" max="7194" width="3.75" style="37" customWidth="1"/>
    <col min="7195" max="7195" width="9.25" style="37" bestFit="1" customWidth="1"/>
    <col min="7196" max="7196" width="9" style="37"/>
    <col min="7197" max="7197" width="12.375" style="37" customWidth="1"/>
    <col min="7198" max="7424" width="9" style="37"/>
    <col min="7425" max="7425" width="3.75" style="37" customWidth="1"/>
    <col min="7426" max="7426" width="26.375" style="37" customWidth="1"/>
    <col min="7427" max="7440" width="5.75" style="37" customWidth="1"/>
    <col min="7441" max="7441" width="8" style="37" customWidth="1"/>
    <col min="7442" max="7442" width="10.375" style="37" customWidth="1"/>
    <col min="7443" max="7443" width="11.375" style="37" bestFit="1" customWidth="1"/>
    <col min="7444" max="7444" width="3.75" style="37" customWidth="1"/>
    <col min="7445" max="7445" width="11" style="37" customWidth="1"/>
    <col min="7446" max="7446" width="4.625" style="37" customWidth="1"/>
    <col min="7447" max="7447" width="11.375" style="37" customWidth="1"/>
    <col min="7448" max="7448" width="3.5" style="37" customWidth="1"/>
    <col min="7449" max="7449" width="8.875" style="37" customWidth="1"/>
    <col min="7450" max="7450" width="3.75" style="37" customWidth="1"/>
    <col min="7451" max="7451" width="9.25" style="37" bestFit="1" customWidth="1"/>
    <col min="7452" max="7452" width="9" style="37"/>
    <col min="7453" max="7453" width="12.375" style="37" customWidth="1"/>
    <col min="7454" max="7680" width="9" style="37"/>
    <col min="7681" max="7681" width="3.75" style="37" customWidth="1"/>
    <col min="7682" max="7682" width="26.375" style="37" customWidth="1"/>
    <col min="7683" max="7696" width="5.75" style="37" customWidth="1"/>
    <col min="7697" max="7697" width="8" style="37" customWidth="1"/>
    <col min="7698" max="7698" width="10.375" style="37" customWidth="1"/>
    <col min="7699" max="7699" width="11.375" style="37" bestFit="1" customWidth="1"/>
    <col min="7700" max="7700" width="3.75" style="37" customWidth="1"/>
    <col min="7701" max="7701" width="11" style="37" customWidth="1"/>
    <col min="7702" max="7702" width="4.625" style="37" customWidth="1"/>
    <col min="7703" max="7703" width="11.375" style="37" customWidth="1"/>
    <col min="7704" max="7704" width="3.5" style="37" customWidth="1"/>
    <col min="7705" max="7705" width="8.875" style="37" customWidth="1"/>
    <col min="7706" max="7706" width="3.75" style="37" customWidth="1"/>
    <col min="7707" max="7707" width="9.25" style="37" bestFit="1" customWidth="1"/>
    <col min="7708" max="7708" width="9" style="37"/>
    <col min="7709" max="7709" width="12.375" style="37" customWidth="1"/>
    <col min="7710" max="7936" width="9" style="37"/>
    <col min="7937" max="7937" width="3.75" style="37" customWidth="1"/>
    <col min="7938" max="7938" width="26.375" style="37" customWidth="1"/>
    <col min="7939" max="7952" width="5.75" style="37" customWidth="1"/>
    <col min="7953" max="7953" width="8" style="37" customWidth="1"/>
    <col min="7954" max="7954" width="10.375" style="37" customWidth="1"/>
    <col min="7955" max="7955" width="11.375" style="37" bestFit="1" customWidth="1"/>
    <col min="7956" max="7956" width="3.75" style="37" customWidth="1"/>
    <col min="7957" max="7957" width="11" style="37" customWidth="1"/>
    <col min="7958" max="7958" width="4.625" style="37" customWidth="1"/>
    <col min="7959" max="7959" width="11.375" style="37" customWidth="1"/>
    <col min="7960" max="7960" width="3.5" style="37" customWidth="1"/>
    <col min="7961" max="7961" width="8.875" style="37" customWidth="1"/>
    <col min="7962" max="7962" width="3.75" style="37" customWidth="1"/>
    <col min="7963" max="7963" width="9.25" style="37" bestFit="1" customWidth="1"/>
    <col min="7964" max="7964" width="9" style="37"/>
    <col min="7965" max="7965" width="12.375" style="37" customWidth="1"/>
    <col min="7966" max="8192" width="9" style="37"/>
    <col min="8193" max="8193" width="3.75" style="37" customWidth="1"/>
    <col min="8194" max="8194" width="26.375" style="37" customWidth="1"/>
    <col min="8195" max="8208" width="5.75" style="37" customWidth="1"/>
    <col min="8209" max="8209" width="8" style="37" customWidth="1"/>
    <col min="8210" max="8210" width="10.375" style="37" customWidth="1"/>
    <col min="8211" max="8211" width="11.375" style="37" bestFit="1" customWidth="1"/>
    <col min="8212" max="8212" width="3.75" style="37" customWidth="1"/>
    <col min="8213" max="8213" width="11" style="37" customWidth="1"/>
    <col min="8214" max="8214" width="4.625" style="37" customWidth="1"/>
    <col min="8215" max="8215" width="11.375" style="37" customWidth="1"/>
    <col min="8216" max="8216" width="3.5" style="37" customWidth="1"/>
    <col min="8217" max="8217" width="8.875" style="37" customWidth="1"/>
    <col min="8218" max="8218" width="3.75" style="37" customWidth="1"/>
    <col min="8219" max="8219" width="9.25" style="37" bestFit="1" customWidth="1"/>
    <col min="8220" max="8220" width="9" style="37"/>
    <col min="8221" max="8221" width="12.375" style="37" customWidth="1"/>
    <col min="8222" max="8448" width="9" style="37"/>
    <col min="8449" max="8449" width="3.75" style="37" customWidth="1"/>
    <col min="8450" max="8450" width="26.375" style="37" customWidth="1"/>
    <col min="8451" max="8464" width="5.75" style="37" customWidth="1"/>
    <col min="8465" max="8465" width="8" style="37" customWidth="1"/>
    <col min="8466" max="8466" width="10.375" style="37" customWidth="1"/>
    <col min="8467" max="8467" width="11.375" style="37" bestFit="1" customWidth="1"/>
    <col min="8468" max="8468" width="3.75" style="37" customWidth="1"/>
    <col min="8469" max="8469" width="11" style="37" customWidth="1"/>
    <col min="8470" max="8470" width="4.625" style="37" customWidth="1"/>
    <col min="8471" max="8471" width="11.375" style="37" customWidth="1"/>
    <col min="8472" max="8472" width="3.5" style="37" customWidth="1"/>
    <col min="8473" max="8473" width="8.875" style="37" customWidth="1"/>
    <col min="8474" max="8474" width="3.75" style="37" customWidth="1"/>
    <col min="8475" max="8475" width="9.25" style="37" bestFit="1" customWidth="1"/>
    <col min="8476" max="8476" width="9" style="37"/>
    <col min="8477" max="8477" width="12.375" style="37" customWidth="1"/>
    <col min="8478" max="8704" width="9" style="37"/>
    <col min="8705" max="8705" width="3.75" style="37" customWidth="1"/>
    <col min="8706" max="8706" width="26.375" style="37" customWidth="1"/>
    <col min="8707" max="8720" width="5.75" style="37" customWidth="1"/>
    <col min="8721" max="8721" width="8" style="37" customWidth="1"/>
    <col min="8722" max="8722" width="10.375" style="37" customWidth="1"/>
    <col min="8723" max="8723" width="11.375" style="37" bestFit="1" customWidth="1"/>
    <col min="8724" max="8724" width="3.75" style="37" customWidth="1"/>
    <col min="8725" max="8725" width="11" style="37" customWidth="1"/>
    <col min="8726" max="8726" width="4.625" style="37" customWidth="1"/>
    <col min="8727" max="8727" width="11.375" style="37" customWidth="1"/>
    <col min="8728" max="8728" width="3.5" style="37" customWidth="1"/>
    <col min="8729" max="8729" width="8.875" style="37" customWidth="1"/>
    <col min="8730" max="8730" width="3.75" style="37" customWidth="1"/>
    <col min="8731" max="8731" width="9.25" style="37" bestFit="1" customWidth="1"/>
    <col min="8732" max="8732" width="9" style="37"/>
    <col min="8733" max="8733" width="12.375" style="37" customWidth="1"/>
    <col min="8734" max="8960" width="9" style="37"/>
    <col min="8961" max="8961" width="3.75" style="37" customWidth="1"/>
    <col min="8962" max="8962" width="26.375" style="37" customWidth="1"/>
    <col min="8963" max="8976" width="5.75" style="37" customWidth="1"/>
    <col min="8977" max="8977" width="8" style="37" customWidth="1"/>
    <col min="8978" max="8978" width="10.375" style="37" customWidth="1"/>
    <col min="8979" max="8979" width="11.375" style="37" bestFit="1" customWidth="1"/>
    <col min="8980" max="8980" width="3.75" style="37" customWidth="1"/>
    <col min="8981" max="8981" width="11" style="37" customWidth="1"/>
    <col min="8982" max="8982" width="4.625" style="37" customWidth="1"/>
    <col min="8983" max="8983" width="11.375" style="37" customWidth="1"/>
    <col min="8984" max="8984" width="3.5" style="37" customWidth="1"/>
    <col min="8985" max="8985" width="8.875" style="37" customWidth="1"/>
    <col min="8986" max="8986" width="3.75" style="37" customWidth="1"/>
    <col min="8987" max="8987" width="9.25" style="37" bestFit="1" customWidth="1"/>
    <col min="8988" max="8988" width="9" style="37"/>
    <col min="8989" max="8989" width="12.375" style="37" customWidth="1"/>
    <col min="8990" max="9216" width="9" style="37"/>
    <col min="9217" max="9217" width="3.75" style="37" customWidth="1"/>
    <col min="9218" max="9218" width="26.375" style="37" customWidth="1"/>
    <col min="9219" max="9232" width="5.75" style="37" customWidth="1"/>
    <col min="9233" max="9233" width="8" style="37" customWidth="1"/>
    <col min="9234" max="9234" width="10.375" style="37" customWidth="1"/>
    <col min="9235" max="9235" width="11.375" style="37" bestFit="1" customWidth="1"/>
    <col min="9236" max="9236" width="3.75" style="37" customWidth="1"/>
    <col min="9237" max="9237" width="11" style="37" customWidth="1"/>
    <col min="9238" max="9238" width="4.625" style="37" customWidth="1"/>
    <col min="9239" max="9239" width="11.375" style="37" customWidth="1"/>
    <col min="9240" max="9240" width="3.5" style="37" customWidth="1"/>
    <col min="9241" max="9241" width="8.875" style="37" customWidth="1"/>
    <col min="9242" max="9242" width="3.75" style="37" customWidth="1"/>
    <col min="9243" max="9243" width="9.25" style="37" bestFit="1" customWidth="1"/>
    <col min="9244" max="9244" width="9" style="37"/>
    <col min="9245" max="9245" width="12.375" style="37" customWidth="1"/>
    <col min="9246" max="9472" width="9" style="37"/>
    <col min="9473" max="9473" width="3.75" style="37" customWidth="1"/>
    <col min="9474" max="9474" width="26.375" style="37" customWidth="1"/>
    <col min="9475" max="9488" width="5.75" style="37" customWidth="1"/>
    <col min="9489" max="9489" width="8" style="37" customWidth="1"/>
    <col min="9490" max="9490" width="10.375" style="37" customWidth="1"/>
    <col min="9491" max="9491" width="11.375" style="37" bestFit="1" customWidth="1"/>
    <col min="9492" max="9492" width="3.75" style="37" customWidth="1"/>
    <col min="9493" max="9493" width="11" style="37" customWidth="1"/>
    <col min="9494" max="9494" width="4.625" style="37" customWidth="1"/>
    <col min="9495" max="9495" width="11.375" style="37" customWidth="1"/>
    <col min="9496" max="9496" width="3.5" style="37" customWidth="1"/>
    <col min="9497" max="9497" width="8.875" style="37" customWidth="1"/>
    <col min="9498" max="9498" width="3.75" style="37" customWidth="1"/>
    <col min="9499" max="9499" width="9.25" style="37" bestFit="1" customWidth="1"/>
    <col min="9500" max="9500" width="9" style="37"/>
    <col min="9501" max="9501" width="12.375" style="37" customWidth="1"/>
    <col min="9502" max="9728" width="9" style="37"/>
    <col min="9729" max="9729" width="3.75" style="37" customWidth="1"/>
    <col min="9730" max="9730" width="26.375" style="37" customWidth="1"/>
    <col min="9731" max="9744" width="5.75" style="37" customWidth="1"/>
    <col min="9745" max="9745" width="8" style="37" customWidth="1"/>
    <col min="9746" max="9746" width="10.375" style="37" customWidth="1"/>
    <col min="9747" max="9747" width="11.375" style="37" bestFit="1" customWidth="1"/>
    <col min="9748" max="9748" width="3.75" style="37" customWidth="1"/>
    <col min="9749" max="9749" width="11" style="37" customWidth="1"/>
    <col min="9750" max="9750" width="4.625" style="37" customWidth="1"/>
    <col min="9751" max="9751" width="11.375" style="37" customWidth="1"/>
    <col min="9752" max="9752" width="3.5" style="37" customWidth="1"/>
    <col min="9753" max="9753" width="8.875" style="37" customWidth="1"/>
    <col min="9754" max="9754" width="3.75" style="37" customWidth="1"/>
    <col min="9755" max="9755" width="9.25" style="37" bestFit="1" customWidth="1"/>
    <col min="9756" max="9756" width="9" style="37"/>
    <col min="9757" max="9757" width="12.375" style="37" customWidth="1"/>
    <col min="9758" max="9984" width="9" style="37"/>
    <col min="9985" max="9985" width="3.75" style="37" customWidth="1"/>
    <col min="9986" max="9986" width="26.375" style="37" customWidth="1"/>
    <col min="9987" max="10000" width="5.75" style="37" customWidth="1"/>
    <col min="10001" max="10001" width="8" style="37" customWidth="1"/>
    <col min="10002" max="10002" width="10.375" style="37" customWidth="1"/>
    <col min="10003" max="10003" width="11.375" style="37" bestFit="1" customWidth="1"/>
    <col min="10004" max="10004" width="3.75" style="37" customWidth="1"/>
    <col min="10005" max="10005" width="11" style="37" customWidth="1"/>
    <col min="10006" max="10006" width="4.625" style="37" customWidth="1"/>
    <col min="10007" max="10007" width="11.375" style="37" customWidth="1"/>
    <col min="10008" max="10008" width="3.5" style="37" customWidth="1"/>
    <col min="10009" max="10009" width="8.875" style="37" customWidth="1"/>
    <col min="10010" max="10010" width="3.75" style="37" customWidth="1"/>
    <col min="10011" max="10011" width="9.25" style="37" bestFit="1" customWidth="1"/>
    <col min="10012" max="10012" width="9" style="37"/>
    <col min="10013" max="10013" width="12.375" style="37" customWidth="1"/>
    <col min="10014" max="10240" width="9" style="37"/>
    <col min="10241" max="10241" width="3.75" style="37" customWidth="1"/>
    <col min="10242" max="10242" width="26.375" style="37" customWidth="1"/>
    <col min="10243" max="10256" width="5.75" style="37" customWidth="1"/>
    <col min="10257" max="10257" width="8" style="37" customWidth="1"/>
    <col min="10258" max="10258" width="10.375" style="37" customWidth="1"/>
    <col min="10259" max="10259" width="11.375" style="37" bestFit="1" customWidth="1"/>
    <col min="10260" max="10260" width="3.75" style="37" customWidth="1"/>
    <col min="10261" max="10261" width="11" style="37" customWidth="1"/>
    <col min="10262" max="10262" width="4.625" style="37" customWidth="1"/>
    <col min="10263" max="10263" width="11.375" style="37" customWidth="1"/>
    <col min="10264" max="10264" width="3.5" style="37" customWidth="1"/>
    <col min="10265" max="10265" width="8.875" style="37" customWidth="1"/>
    <col min="10266" max="10266" width="3.75" style="37" customWidth="1"/>
    <col min="10267" max="10267" width="9.25" style="37" bestFit="1" customWidth="1"/>
    <col min="10268" max="10268" width="9" style="37"/>
    <col min="10269" max="10269" width="12.375" style="37" customWidth="1"/>
    <col min="10270" max="10496" width="9" style="37"/>
    <col min="10497" max="10497" width="3.75" style="37" customWidth="1"/>
    <col min="10498" max="10498" width="26.375" style="37" customWidth="1"/>
    <col min="10499" max="10512" width="5.75" style="37" customWidth="1"/>
    <col min="10513" max="10513" width="8" style="37" customWidth="1"/>
    <col min="10514" max="10514" width="10.375" style="37" customWidth="1"/>
    <col min="10515" max="10515" width="11.375" style="37" bestFit="1" customWidth="1"/>
    <col min="10516" max="10516" width="3.75" style="37" customWidth="1"/>
    <col min="10517" max="10517" width="11" style="37" customWidth="1"/>
    <col min="10518" max="10518" width="4.625" style="37" customWidth="1"/>
    <col min="10519" max="10519" width="11.375" style="37" customWidth="1"/>
    <col min="10520" max="10520" width="3.5" style="37" customWidth="1"/>
    <col min="10521" max="10521" width="8.875" style="37" customWidth="1"/>
    <col min="10522" max="10522" width="3.75" style="37" customWidth="1"/>
    <col min="10523" max="10523" width="9.25" style="37" bestFit="1" customWidth="1"/>
    <col min="10524" max="10524" width="9" style="37"/>
    <col min="10525" max="10525" width="12.375" style="37" customWidth="1"/>
    <col min="10526" max="10752" width="9" style="37"/>
    <col min="10753" max="10753" width="3.75" style="37" customWidth="1"/>
    <col min="10754" max="10754" width="26.375" style="37" customWidth="1"/>
    <col min="10755" max="10768" width="5.75" style="37" customWidth="1"/>
    <col min="10769" max="10769" width="8" style="37" customWidth="1"/>
    <col min="10770" max="10770" width="10.375" style="37" customWidth="1"/>
    <col min="10771" max="10771" width="11.375" style="37" bestFit="1" customWidth="1"/>
    <col min="10772" max="10772" width="3.75" style="37" customWidth="1"/>
    <col min="10773" max="10773" width="11" style="37" customWidth="1"/>
    <col min="10774" max="10774" width="4.625" style="37" customWidth="1"/>
    <col min="10775" max="10775" width="11.375" style="37" customWidth="1"/>
    <col min="10776" max="10776" width="3.5" style="37" customWidth="1"/>
    <col min="10777" max="10777" width="8.875" style="37" customWidth="1"/>
    <col min="10778" max="10778" width="3.75" style="37" customWidth="1"/>
    <col min="10779" max="10779" width="9.25" style="37" bestFit="1" customWidth="1"/>
    <col min="10780" max="10780" width="9" style="37"/>
    <col min="10781" max="10781" width="12.375" style="37" customWidth="1"/>
    <col min="10782" max="11008" width="9" style="37"/>
    <col min="11009" max="11009" width="3.75" style="37" customWidth="1"/>
    <col min="11010" max="11010" width="26.375" style="37" customWidth="1"/>
    <col min="11011" max="11024" width="5.75" style="37" customWidth="1"/>
    <col min="11025" max="11025" width="8" style="37" customWidth="1"/>
    <col min="11026" max="11026" width="10.375" style="37" customWidth="1"/>
    <col min="11027" max="11027" width="11.375" style="37" bestFit="1" customWidth="1"/>
    <col min="11028" max="11028" width="3.75" style="37" customWidth="1"/>
    <col min="11029" max="11029" width="11" style="37" customWidth="1"/>
    <col min="11030" max="11030" width="4.625" style="37" customWidth="1"/>
    <col min="11031" max="11031" width="11.375" style="37" customWidth="1"/>
    <col min="11032" max="11032" width="3.5" style="37" customWidth="1"/>
    <col min="11033" max="11033" width="8.875" style="37" customWidth="1"/>
    <col min="11034" max="11034" width="3.75" style="37" customWidth="1"/>
    <col min="11035" max="11035" width="9.25" style="37" bestFit="1" customWidth="1"/>
    <col min="11036" max="11036" width="9" style="37"/>
    <col min="11037" max="11037" width="12.375" style="37" customWidth="1"/>
    <col min="11038" max="11264" width="9" style="37"/>
    <col min="11265" max="11265" width="3.75" style="37" customWidth="1"/>
    <col min="11266" max="11266" width="26.375" style="37" customWidth="1"/>
    <col min="11267" max="11280" width="5.75" style="37" customWidth="1"/>
    <col min="11281" max="11281" width="8" style="37" customWidth="1"/>
    <col min="11282" max="11282" width="10.375" style="37" customWidth="1"/>
    <col min="11283" max="11283" width="11.375" style="37" bestFit="1" customWidth="1"/>
    <col min="11284" max="11284" width="3.75" style="37" customWidth="1"/>
    <col min="11285" max="11285" width="11" style="37" customWidth="1"/>
    <col min="11286" max="11286" width="4.625" style="37" customWidth="1"/>
    <col min="11287" max="11287" width="11.375" style="37" customWidth="1"/>
    <col min="11288" max="11288" width="3.5" style="37" customWidth="1"/>
    <col min="11289" max="11289" width="8.875" style="37" customWidth="1"/>
    <col min="11290" max="11290" width="3.75" style="37" customWidth="1"/>
    <col min="11291" max="11291" width="9.25" style="37" bestFit="1" customWidth="1"/>
    <col min="11292" max="11292" width="9" style="37"/>
    <col min="11293" max="11293" width="12.375" style="37" customWidth="1"/>
    <col min="11294" max="11520" width="9" style="37"/>
    <col min="11521" max="11521" width="3.75" style="37" customWidth="1"/>
    <col min="11522" max="11522" width="26.375" style="37" customWidth="1"/>
    <col min="11523" max="11536" width="5.75" style="37" customWidth="1"/>
    <col min="11537" max="11537" width="8" style="37" customWidth="1"/>
    <col min="11538" max="11538" width="10.375" style="37" customWidth="1"/>
    <col min="11539" max="11539" width="11.375" style="37" bestFit="1" customWidth="1"/>
    <col min="11540" max="11540" width="3.75" style="37" customWidth="1"/>
    <col min="11541" max="11541" width="11" style="37" customWidth="1"/>
    <col min="11542" max="11542" width="4.625" style="37" customWidth="1"/>
    <col min="11543" max="11543" width="11.375" style="37" customWidth="1"/>
    <col min="11544" max="11544" width="3.5" style="37" customWidth="1"/>
    <col min="11545" max="11545" width="8.875" style="37" customWidth="1"/>
    <col min="11546" max="11546" width="3.75" style="37" customWidth="1"/>
    <col min="11547" max="11547" width="9.25" style="37" bestFit="1" customWidth="1"/>
    <col min="11548" max="11548" width="9" style="37"/>
    <col min="11549" max="11549" width="12.375" style="37" customWidth="1"/>
    <col min="11550" max="11776" width="9" style="37"/>
    <col min="11777" max="11777" width="3.75" style="37" customWidth="1"/>
    <col min="11778" max="11778" width="26.375" style="37" customWidth="1"/>
    <col min="11779" max="11792" width="5.75" style="37" customWidth="1"/>
    <col min="11793" max="11793" width="8" style="37" customWidth="1"/>
    <col min="11794" max="11794" width="10.375" style="37" customWidth="1"/>
    <col min="11795" max="11795" width="11.375" style="37" bestFit="1" customWidth="1"/>
    <col min="11796" max="11796" width="3.75" style="37" customWidth="1"/>
    <col min="11797" max="11797" width="11" style="37" customWidth="1"/>
    <col min="11798" max="11798" width="4.625" style="37" customWidth="1"/>
    <col min="11799" max="11799" width="11.375" style="37" customWidth="1"/>
    <col min="11800" max="11800" width="3.5" style="37" customWidth="1"/>
    <col min="11801" max="11801" width="8.875" style="37" customWidth="1"/>
    <col min="11802" max="11802" width="3.75" style="37" customWidth="1"/>
    <col min="11803" max="11803" width="9.25" style="37" bestFit="1" customWidth="1"/>
    <col min="11804" max="11804" width="9" style="37"/>
    <col min="11805" max="11805" width="12.375" style="37" customWidth="1"/>
    <col min="11806" max="12032" width="9" style="37"/>
    <col min="12033" max="12033" width="3.75" style="37" customWidth="1"/>
    <col min="12034" max="12034" width="26.375" style="37" customWidth="1"/>
    <col min="12035" max="12048" width="5.75" style="37" customWidth="1"/>
    <col min="12049" max="12049" width="8" style="37" customWidth="1"/>
    <col min="12050" max="12050" width="10.375" style="37" customWidth="1"/>
    <col min="12051" max="12051" width="11.375" style="37" bestFit="1" customWidth="1"/>
    <col min="12052" max="12052" width="3.75" style="37" customWidth="1"/>
    <col min="12053" max="12053" width="11" style="37" customWidth="1"/>
    <col min="12054" max="12054" width="4.625" style="37" customWidth="1"/>
    <col min="12055" max="12055" width="11.375" style="37" customWidth="1"/>
    <col min="12056" max="12056" width="3.5" style="37" customWidth="1"/>
    <col min="12057" max="12057" width="8.875" style="37" customWidth="1"/>
    <col min="12058" max="12058" width="3.75" style="37" customWidth="1"/>
    <col min="12059" max="12059" width="9.25" style="37" bestFit="1" customWidth="1"/>
    <col min="12060" max="12060" width="9" style="37"/>
    <col min="12061" max="12061" width="12.375" style="37" customWidth="1"/>
    <col min="12062" max="12288" width="9" style="37"/>
    <col min="12289" max="12289" width="3.75" style="37" customWidth="1"/>
    <col min="12290" max="12290" width="26.375" style="37" customWidth="1"/>
    <col min="12291" max="12304" width="5.75" style="37" customWidth="1"/>
    <col min="12305" max="12305" width="8" style="37" customWidth="1"/>
    <col min="12306" max="12306" width="10.375" style="37" customWidth="1"/>
    <col min="12307" max="12307" width="11.375" style="37" bestFit="1" customWidth="1"/>
    <col min="12308" max="12308" width="3.75" style="37" customWidth="1"/>
    <col min="12309" max="12309" width="11" style="37" customWidth="1"/>
    <col min="12310" max="12310" width="4.625" style="37" customWidth="1"/>
    <col min="12311" max="12311" width="11.375" style="37" customWidth="1"/>
    <col min="12312" max="12312" width="3.5" style="37" customWidth="1"/>
    <col min="12313" max="12313" width="8.875" style="37" customWidth="1"/>
    <col min="12314" max="12314" width="3.75" style="37" customWidth="1"/>
    <col min="12315" max="12315" width="9.25" style="37" bestFit="1" customWidth="1"/>
    <col min="12316" max="12316" width="9" style="37"/>
    <col min="12317" max="12317" width="12.375" style="37" customWidth="1"/>
    <col min="12318" max="12544" width="9" style="37"/>
    <col min="12545" max="12545" width="3.75" style="37" customWidth="1"/>
    <col min="12546" max="12546" width="26.375" style="37" customWidth="1"/>
    <col min="12547" max="12560" width="5.75" style="37" customWidth="1"/>
    <col min="12561" max="12561" width="8" style="37" customWidth="1"/>
    <col min="12562" max="12562" width="10.375" style="37" customWidth="1"/>
    <col min="12563" max="12563" width="11.375" style="37" bestFit="1" customWidth="1"/>
    <col min="12564" max="12564" width="3.75" style="37" customWidth="1"/>
    <col min="12565" max="12565" width="11" style="37" customWidth="1"/>
    <col min="12566" max="12566" width="4.625" style="37" customWidth="1"/>
    <col min="12567" max="12567" width="11.375" style="37" customWidth="1"/>
    <col min="12568" max="12568" width="3.5" style="37" customWidth="1"/>
    <col min="12569" max="12569" width="8.875" style="37" customWidth="1"/>
    <col min="12570" max="12570" width="3.75" style="37" customWidth="1"/>
    <col min="12571" max="12571" width="9.25" style="37" bestFit="1" customWidth="1"/>
    <col min="12572" max="12572" width="9" style="37"/>
    <col min="12573" max="12573" width="12.375" style="37" customWidth="1"/>
    <col min="12574" max="12800" width="9" style="37"/>
    <col min="12801" max="12801" width="3.75" style="37" customWidth="1"/>
    <col min="12802" max="12802" width="26.375" style="37" customWidth="1"/>
    <col min="12803" max="12816" width="5.75" style="37" customWidth="1"/>
    <col min="12817" max="12817" width="8" style="37" customWidth="1"/>
    <col min="12818" max="12818" width="10.375" style="37" customWidth="1"/>
    <col min="12819" max="12819" width="11.375" style="37" bestFit="1" customWidth="1"/>
    <col min="12820" max="12820" width="3.75" style="37" customWidth="1"/>
    <col min="12821" max="12821" width="11" style="37" customWidth="1"/>
    <col min="12822" max="12822" width="4.625" style="37" customWidth="1"/>
    <col min="12823" max="12823" width="11.375" style="37" customWidth="1"/>
    <col min="12824" max="12824" width="3.5" style="37" customWidth="1"/>
    <col min="12825" max="12825" width="8.875" style="37" customWidth="1"/>
    <col min="12826" max="12826" width="3.75" style="37" customWidth="1"/>
    <col min="12827" max="12827" width="9.25" style="37" bestFit="1" customWidth="1"/>
    <col min="12828" max="12828" width="9" style="37"/>
    <col min="12829" max="12829" width="12.375" style="37" customWidth="1"/>
    <col min="12830" max="13056" width="9" style="37"/>
    <col min="13057" max="13057" width="3.75" style="37" customWidth="1"/>
    <col min="13058" max="13058" width="26.375" style="37" customWidth="1"/>
    <col min="13059" max="13072" width="5.75" style="37" customWidth="1"/>
    <col min="13073" max="13073" width="8" style="37" customWidth="1"/>
    <col min="13074" max="13074" width="10.375" style="37" customWidth="1"/>
    <col min="13075" max="13075" width="11.375" style="37" bestFit="1" customWidth="1"/>
    <col min="13076" max="13076" width="3.75" style="37" customWidth="1"/>
    <col min="13077" max="13077" width="11" style="37" customWidth="1"/>
    <col min="13078" max="13078" width="4.625" style="37" customWidth="1"/>
    <col min="13079" max="13079" width="11.375" style="37" customWidth="1"/>
    <col min="13080" max="13080" width="3.5" style="37" customWidth="1"/>
    <col min="13081" max="13081" width="8.875" style="37" customWidth="1"/>
    <col min="13082" max="13082" width="3.75" style="37" customWidth="1"/>
    <col min="13083" max="13083" width="9.25" style="37" bestFit="1" customWidth="1"/>
    <col min="13084" max="13084" width="9" style="37"/>
    <col min="13085" max="13085" width="12.375" style="37" customWidth="1"/>
    <col min="13086" max="13312" width="9" style="37"/>
    <col min="13313" max="13313" width="3.75" style="37" customWidth="1"/>
    <col min="13314" max="13314" width="26.375" style="37" customWidth="1"/>
    <col min="13315" max="13328" width="5.75" style="37" customWidth="1"/>
    <col min="13329" max="13329" width="8" style="37" customWidth="1"/>
    <col min="13330" max="13330" width="10.375" style="37" customWidth="1"/>
    <col min="13331" max="13331" width="11.375" style="37" bestFit="1" customWidth="1"/>
    <col min="13332" max="13332" width="3.75" style="37" customWidth="1"/>
    <col min="13333" max="13333" width="11" style="37" customWidth="1"/>
    <col min="13334" max="13334" width="4.625" style="37" customWidth="1"/>
    <col min="13335" max="13335" width="11.375" style="37" customWidth="1"/>
    <col min="13336" max="13336" width="3.5" style="37" customWidth="1"/>
    <col min="13337" max="13337" width="8.875" style="37" customWidth="1"/>
    <col min="13338" max="13338" width="3.75" style="37" customWidth="1"/>
    <col min="13339" max="13339" width="9.25" style="37" bestFit="1" customWidth="1"/>
    <col min="13340" max="13340" width="9" style="37"/>
    <col min="13341" max="13341" width="12.375" style="37" customWidth="1"/>
    <col min="13342" max="13568" width="9" style="37"/>
    <col min="13569" max="13569" width="3.75" style="37" customWidth="1"/>
    <col min="13570" max="13570" width="26.375" style="37" customWidth="1"/>
    <col min="13571" max="13584" width="5.75" style="37" customWidth="1"/>
    <col min="13585" max="13585" width="8" style="37" customWidth="1"/>
    <col min="13586" max="13586" width="10.375" style="37" customWidth="1"/>
    <col min="13587" max="13587" width="11.375" style="37" bestFit="1" customWidth="1"/>
    <col min="13588" max="13588" width="3.75" style="37" customWidth="1"/>
    <col min="13589" max="13589" width="11" style="37" customWidth="1"/>
    <col min="13590" max="13590" width="4.625" style="37" customWidth="1"/>
    <col min="13591" max="13591" width="11.375" style="37" customWidth="1"/>
    <col min="13592" max="13592" width="3.5" style="37" customWidth="1"/>
    <col min="13593" max="13593" width="8.875" style="37" customWidth="1"/>
    <col min="13594" max="13594" width="3.75" style="37" customWidth="1"/>
    <col min="13595" max="13595" width="9.25" style="37" bestFit="1" customWidth="1"/>
    <col min="13596" max="13596" width="9" style="37"/>
    <col min="13597" max="13597" width="12.375" style="37" customWidth="1"/>
    <col min="13598" max="13824" width="9" style="37"/>
    <col min="13825" max="13825" width="3.75" style="37" customWidth="1"/>
    <col min="13826" max="13826" width="26.375" style="37" customWidth="1"/>
    <col min="13827" max="13840" width="5.75" style="37" customWidth="1"/>
    <col min="13841" max="13841" width="8" style="37" customWidth="1"/>
    <col min="13842" max="13842" width="10.375" style="37" customWidth="1"/>
    <col min="13843" max="13843" width="11.375" style="37" bestFit="1" customWidth="1"/>
    <col min="13844" max="13844" width="3.75" style="37" customWidth="1"/>
    <col min="13845" max="13845" width="11" style="37" customWidth="1"/>
    <col min="13846" max="13846" width="4.625" style="37" customWidth="1"/>
    <col min="13847" max="13847" width="11.375" style="37" customWidth="1"/>
    <col min="13848" max="13848" width="3.5" style="37" customWidth="1"/>
    <col min="13849" max="13849" width="8.875" style="37" customWidth="1"/>
    <col min="13850" max="13850" width="3.75" style="37" customWidth="1"/>
    <col min="13851" max="13851" width="9.25" style="37" bestFit="1" customWidth="1"/>
    <col min="13852" max="13852" width="9" style="37"/>
    <col min="13853" max="13853" width="12.375" style="37" customWidth="1"/>
    <col min="13854" max="14080" width="9" style="37"/>
    <col min="14081" max="14081" width="3.75" style="37" customWidth="1"/>
    <col min="14082" max="14082" width="26.375" style="37" customWidth="1"/>
    <col min="14083" max="14096" width="5.75" style="37" customWidth="1"/>
    <col min="14097" max="14097" width="8" style="37" customWidth="1"/>
    <col min="14098" max="14098" width="10.375" style="37" customWidth="1"/>
    <col min="14099" max="14099" width="11.375" style="37" bestFit="1" customWidth="1"/>
    <col min="14100" max="14100" width="3.75" style="37" customWidth="1"/>
    <col min="14101" max="14101" width="11" style="37" customWidth="1"/>
    <col min="14102" max="14102" width="4.625" style="37" customWidth="1"/>
    <col min="14103" max="14103" width="11.375" style="37" customWidth="1"/>
    <col min="14104" max="14104" width="3.5" style="37" customWidth="1"/>
    <col min="14105" max="14105" width="8.875" style="37" customWidth="1"/>
    <col min="14106" max="14106" width="3.75" style="37" customWidth="1"/>
    <col min="14107" max="14107" width="9.25" style="37" bestFit="1" customWidth="1"/>
    <col min="14108" max="14108" width="9" style="37"/>
    <col min="14109" max="14109" width="12.375" style="37" customWidth="1"/>
    <col min="14110" max="14336" width="9" style="37"/>
    <col min="14337" max="14337" width="3.75" style="37" customWidth="1"/>
    <col min="14338" max="14338" width="26.375" style="37" customWidth="1"/>
    <col min="14339" max="14352" width="5.75" style="37" customWidth="1"/>
    <col min="14353" max="14353" width="8" style="37" customWidth="1"/>
    <col min="14354" max="14354" width="10.375" style="37" customWidth="1"/>
    <col min="14355" max="14355" width="11.375" style="37" bestFit="1" customWidth="1"/>
    <col min="14356" max="14356" width="3.75" style="37" customWidth="1"/>
    <col min="14357" max="14357" width="11" style="37" customWidth="1"/>
    <col min="14358" max="14358" width="4.625" style="37" customWidth="1"/>
    <col min="14359" max="14359" width="11.375" style="37" customWidth="1"/>
    <col min="14360" max="14360" width="3.5" style="37" customWidth="1"/>
    <col min="14361" max="14361" width="8.875" style="37" customWidth="1"/>
    <col min="14362" max="14362" width="3.75" style="37" customWidth="1"/>
    <col min="14363" max="14363" width="9.25" style="37" bestFit="1" customWidth="1"/>
    <col min="14364" max="14364" width="9" style="37"/>
    <col min="14365" max="14365" width="12.375" style="37" customWidth="1"/>
    <col min="14366" max="14592" width="9" style="37"/>
    <col min="14593" max="14593" width="3.75" style="37" customWidth="1"/>
    <col min="14594" max="14594" width="26.375" style="37" customWidth="1"/>
    <col min="14595" max="14608" width="5.75" style="37" customWidth="1"/>
    <col min="14609" max="14609" width="8" style="37" customWidth="1"/>
    <col min="14610" max="14610" width="10.375" style="37" customWidth="1"/>
    <col min="14611" max="14611" width="11.375" style="37" bestFit="1" customWidth="1"/>
    <col min="14612" max="14612" width="3.75" style="37" customWidth="1"/>
    <col min="14613" max="14613" width="11" style="37" customWidth="1"/>
    <col min="14614" max="14614" width="4.625" style="37" customWidth="1"/>
    <col min="14615" max="14615" width="11.375" style="37" customWidth="1"/>
    <col min="14616" max="14616" width="3.5" style="37" customWidth="1"/>
    <col min="14617" max="14617" width="8.875" style="37" customWidth="1"/>
    <col min="14618" max="14618" width="3.75" style="37" customWidth="1"/>
    <col min="14619" max="14619" width="9.25" style="37" bestFit="1" customWidth="1"/>
    <col min="14620" max="14620" width="9" style="37"/>
    <col min="14621" max="14621" width="12.375" style="37" customWidth="1"/>
    <col min="14622" max="14848" width="9" style="37"/>
    <col min="14849" max="14849" width="3.75" style="37" customWidth="1"/>
    <col min="14850" max="14850" width="26.375" style="37" customWidth="1"/>
    <col min="14851" max="14864" width="5.75" style="37" customWidth="1"/>
    <col min="14865" max="14865" width="8" style="37" customWidth="1"/>
    <col min="14866" max="14866" width="10.375" style="37" customWidth="1"/>
    <col min="14867" max="14867" width="11.375" style="37" bestFit="1" customWidth="1"/>
    <col min="14868" max="14868" width="3.75" style="37" customWidth="1"/>
    <col min="14869" max="14869" width="11" style="37" customWidth="1"/>
    <col min="14870" max="14870" width="4.625" style="37" customWidth="1"/>
    <col min="14871" max="14871" width="11.375" style="37" customWidth="1"/>
    <col min="14872" max="14872" width="3.5" style="37" customWidth="1"/>
    <col min="14873" max="14873" width="8.875" style="37" customWidth="1"/>
    <col min="14874" max="14874" width="3.75" style="37" customWidth="1"/>
    <col min="14875" max="14875" width="9.25" style="37" bestFit="1" customWidth="1"/>
    <col min="14876" max="14876" width="9" style="37"/>
    <col min="14877" max="14877" width="12.375" style="37" customWidth="1"/>
    <col min="14878" max="15104" width="9" style="37"/>
    <col min="15105" max="15105" width="3.75" style="37" customWidth="1"/>
    <col min="15106" max="15106" width="26.375" style="37" customWidth="1"/>
    <col min="15107" max="15120" width="5.75" style="37" customWidth="1"/>
    <col min="15121" max="15121" width="8" style="37" customWidth="1"/>
    <col min="15122" max="15122" width="10.375" style="37" customWidth="1"/>
    <col min="15123" max="15123" width="11.375" style="37" bestFit="1" customWidth="1"/>
    <col min="15124" max="15124" width="3.75" style="37" customWidth="1"/>
    <col min="15125" max="15125" width="11" style="37" customWidth="1"/>
    <col min="15126" max="15126" width="4.625" style="37" customWidth="1"/>
    <col min="15127" max="15127" width="11.375" style="37" customWidth="1"/>
    <col min="15128" max="15128" width="3.5" style="37" customWidth="1"/>
    <col min="15129" max="15129" width="8.875" style="37" customWidth="1"/>
    <col min="15130" max="15130" width="3.75" style="37" customWidth="1"/>
    <col min="15131" max="15131" width="9.25" style="37" bestFit="1" customWidth="1"/>
    <col min="15132" max="15132" width="9" style="37"/>
    <col min="15133" max="15133" width="12.375" style="37" customWidth="1"/>
    <col min="15134" max="15360" width="9" style="37"/>
    <col min="15361" max="15361" width="3.75" style="37" customWidth="1"/>
    <col min="15362" max="15362" width="26.375" style="37" customWidth="1"/>
    <col min="15363" max="15376" width="5.75" style="37" customWidth="1"/>
    <col min="15377" max="15377" width="8" style="37" customWidth="1"/>
    <col min="15378" max="15378" width="10.375" style="37" customWidth="1"/>
    <col min="15379" max="15379" width="11.375" style="37" bestFit="1" customWidth="1"/>
    <col min="15380" max="15380" width="3.75" style="37" customWidth="1"/>
    <col min="15381" max="15381" width="11" style="37" customWidth="1"/>
    <col min="15382" max="15382" width="4.625" style="37" customWidth="1"/>
    <col min="15383" max="15383" width="11.375" style="37" customWidth="1"/>
    <col min="15384" max="15384" width="3.5" style="37" customWidth="1"/>
    <col min="15385" max="15385" width="8.875" style="37" customWidth="1"/>
    <col min="15386" max="15386" width="3.75" style="37" customWidth="1"/>
    <col min="15387" max="15387" width="9.25" style="37" bestFit="1" customWidth="1"/>
    <col min="15388" max="15388" width="9" style="37"/>
    <col min="15389" max="15389" width="12.375" style="37" customWidth="1"/>
    <col min="15390" max="15616" width="9" style="37"/>
    <col min="15617" max="15617" width="3.75" style="37" customWidth="1"/>
    <col min="15618" max="15618" width="26.375" style="37" customWidth="1"/>
    <col min="15619" max="15632" width="5.75" style="37" customWidth="1"/>
    <col min="15633" max="15633" width="8" style="37" customWidth="1"/>
    <col min="15634" max="15634" width="10.375" style="37" customWidth="1"/>
    <col min="15635" max="15635" width="11.375" style="37" bestFit="1" customWidth="1"/>
    <col min="15636" max="15636" width="3.75" style="37" customWidth="1"/>
    <col min="15637" max="15637" width="11" style="37" customWidth="1"/>
    <col min="15638" max="15638" width="4.625" style="37" customWidth="1"/>
    <col min="15639" max="15639" width="11.375" style="37" customWidth="1"/>
    <col min="15640" max="15640" width="3.5" style="37" customWidth="1"/>
    <col min="15641" max="15641" width="8.875" style="37" customWidth="1"/>
    <col min="15642" max="15642" width="3.75" style="37" customWidth="1"/>
    <col min="15643" max="15643" width="9.25" style="37" bestFit="1" customWidth="1"/>
    <col min="15644" max="15644" width="9" style="37"/>
    <col min="15645" max="15645" width="12.375" style="37" customWidth="1"/>
    <col min="15646" max="15872" width="9" style="37"/>
    <col min="15873" max="15873" width="3.75" style="37" customWidth="1"/>
    <col min="15874" max="15874" width="26.375" style="37" customWidth="1"/>
    <col min="15875" max="15888" width="5.75" style="37" customWidth="1"/>
    <col min="15889" max="15889" width="8" style="37" customWidth="1"/>
    <col min="15890" max="15890" width="10.375" style="37" customWidth="1"/>
    <col min="15891" max="15891" width="11.375" style="37" bestFit="1" customWidth="1"/>
    <col min="15892" max="15892" width="3.75" style="37" customWidth="1"/>
    <col min="15893" max="15893" width="11" style="37" customWidth="1"/>
    <col min="15894" max="15894" width="4.625" style="37" customWidth="1"/>
    <col min="15895" max="15895" width="11.375" style="37" customWidth="1"/>
    <col min="15896" max="15896" width="3.5" style="37" customWidth="1"/>
    <col min="15897" max="15897" width="8.875" style="37" customWidth="1"/>
    <col min="15898" max="15898" width="3.75" style="37" customWidth="1"/>
    <col min="15899" max="15899" width="9.25" style="37" bestFit="1" customWidth="1"/>
    <col min="15900" max="15900" width="9" style="37"/>
    <col min="15901" max="15901" width="12.375" style="37" customWidth="1"/>
    <col min="15902" max="16128" width="9" style="37"/>
    <col min="16129" max="16129" width="3.75" style="37" customWidth="1"/>
    <col min="16130" max="16130" width="26.375" style="37" customWidth="1"/>
    <col min="16131" max="16144" width="5.75" style="37" customWidth="1"/>
    <col min="16145" max="16145" width="8" style="37" customWidth="1"/>
    <col min="16146" max="16146" width="10.375" style="37" customWidth="1"/>
    <col min="16147" max="16147" width="11.375" style="37" bestFit="1" customWidth="1"/>
    <col min="16148" max="16148" width="3.75" style="37" customWidth="1"/>
    <col min="16149" max="16149" width="11" style="37" customWidth="1"/>
    <col min="16150" max="16150" width="4.625" style="37" customWidth="1"/>
    <col min="16151" max="16151" width="11.375" style="37" customWidth="1"/>
    <col min="16152" max="16152" width="3.5" style="37" customWidth="1"/>
    <col min="16153" max="16153" width="8.875" style="37" customWidth="1"/>
    <col min="16154" max="16154" width="3.75" style="37" customWidth="1"/>
    <col min="16155" max="16155" width="9.25" style="37" bestFit="1" customWidth="1"/>
    <col min="16156" max="16156" width="9" style="37"/>
    <col min="16157" max="16157" width="12.375" style="37" customWidth="1"/>
    <col min="16158" max="16384" width="9" style="37"/>
  </cols>
  <sheetData>
    <row r="1" spans="2:27" ht="18.75">
      <c r="B1" s="158" t="s">
        <v>221</v>
      </c>
    </row>
    <row r="2" spans="2:27" ht="14.25" thickBot="1"/>
    <row r="3" spans="2:27" ht="17.25" customHeight="1">
      <c r="B3" s="391" t="s">
        <v>222</v>
      </c>
      <c r="C3" s="394" t="s">
        <v>223</v>
      </c>
      <c r="D3" s="395"/>
      <c r="E3" s="396"/>
      <c r="F3" s="400" t="s">
        <v>224</v>
      </c>
      <c r="G3" s="401"/>
      <c r="H3" s="401"/>
      <c r="I3" s="401"/>
      <c r="J3" s="401"/>
      <c r="K3" s="401"/>
      <c r="L3" s="401"/>
      <c r="M3" s="401"/>
      <c r="N3" s="401"/>
      <c r="O3" s="401"/>
      <c r="P3" s="401"/>
      <c r="Q3" s="401"/>
      <c r="R3" s="401"/>
      <c r="S3" s="402"/>
      <c r="U3" s="159" t="s">
        <v>225</v>
      </c>
      <c r="V3" s="160"/>
      <c r="W3" s="161" t="s">
        <v>226</v>
      </c>
      <c r="X3" s="403" t="s">
        <v>227</v>
      </c>
      <c r="Y3" s="404"/>
      <c r="Z3" s="404"/>
      <c r="AA3" s="405"/>
    </row>
    <row r="4" spans="2:27" ht="17.25" customHeight="1">
      <c r="B4" s="392"/>
      <c r="C4" s="397"/>
      <c r="D4" s="398"/>
      <c r="E4" s="399"/>
      <c r="F4" s="400" t="s">
        <v>228</v>
      </c>
      <c r="G4" s="401"/>
      <c r="H4" s="401"/>
      <c r="I4" s="401"/>
      <c r="J4" s="401"/>
      <c r="K4" s="401"/>
      <c r="L4" s="401"/>
      <c r="M4" s="401"/>
      <c r="N4" s="401"/>
      <c r="O4" s="401"/>
      <c r="P4" s="401"/>
      <c r="Q4" s="402"/>
      <c r="R4" s="162" t="s">
        <v>229</v>
      </c>
      <c r="S4" s="163"/>
      <c r="U4" s="164" t="s">
        <v>230</v>
      </c>
      <c r="V4" s="160"/>
      <c r="W4" s="165"/>
      <c r="X4" s="379" t="s">
        <v>231</v>
      </c>
      <c r="Y4" s="380"/>
      <c r="Z4" s="380"/>
      <c r="AA4" s="381"/>
    </row>
    <row r="5" spans="2:27" ht="17.25" customHeight="1">
      <c r="B5" s="392"/>
      <c r="C5" s="166" t="s">
        <v>232</v>
      </c>
      <c r="D5" s="167"/>
      <c r="E5" s="168"/>
      <c r="F5" s="169" t="s">
        <v>233</v>
      </c>
      <c r="G5" s="170"/>
      <c r="H5" s="170"/>
      <c r="I5" s="170"/>
      <c r="J5" s="170"/>
      <c r="K5" s="170"/>
      <c r="L5" s="170"/>
      <c r="M5" s="170"/>
      <c r="N5" s="170"/>
      <c r="O5" s="170"/>
      <c r="P5" s="171"/>
      <c r="Q5" s="172" t="s">
        <v>234</v>
      </c>
      <c r="R5" s="173" t="s">
        <v>235</v>
      </c>
      <c r="S5" s="172" t="s">
        <v>236</v>
      </c>
      <c r="U5" s="164" t="s">
        <v>237</v>
      </c>
      <c r="V5" s="174"/>
      <c r="W5" s="165"/>
      <c r="X5" s="379" t="s">
        <v>238</v>
      </c>
      <c r="Y5" s="380"/>
      <c r="Z5" s="380"/>
      <c r="AA5" s="381"/>
    </row>
    <row r="6" spans="2:27" ht="17.25" customHeight="1" thickBot="1">
      <c r="B6" s="393"/>
      <c r="C6" s="175">
        <v>10</v>
      </c>
      <c r="D6" s="175">
        <v>11</v>
      </c>
      <c r="E6" s="175">
        <v>12</v>
      </c>
      <c r="F6" s="94">
        <v>1</v>
      </c>
      <c r="G6" s="94">
        <v>2</v>
      </c>
      <c r="H6" s="94">
        <v>3</v>
      </c>
      <c r="I6" s="94">
        <v>4</v>
      </c>
      <c r="J6" s="94">
        <v>5</v>
      </c>
      <c r="K6" s="94">
        <v>6</v>
      </c>
      <c r="L6" s="94">
        <v>7</v>
      </c>
      <c r="M6" s="94">
        <v>8</v>
      </c>
      <c r="N6" s="94">
        <v>9</v>
      </c>
      <c r="O6" s="94">
        <v>10</v>
      </c>
      <c r="P6" s="94">
        <v>11</v>
      </c>
      <c r="Q6" s="163"/>
      <c r="R6" s="176" t="s">
        <v>239</v>
      </c>
      <c r="S6" s="66"/>
      <c r="U6" s="177" t="s">
        <v>240</v>
      </c>
      <c r="V6" s="174"/>
      <c r="W6" s="178"/>
      <c r="X6" s="382"/>
      <c r="Y6" s="383"/>
      <c r="Z6" s="383"/>
      <c r="AA6" s="384"/>
    </row>
    <row r="7" spans="2:27" ht="30" customHeight="1">
      <c r="B7" s="179" t="s">
        <v>241</v>
      </c>
      <c r="C7" s="180">
        <v>3000</v>
      </c>
      <c r="D7" s="180">
        <v>2000</v>
      </c>
      <c r="E7" s="180">
        <v>3000</v>
      </c>
      <c r="F7" s="181">
        <v>2000</v>
      </c>
      <c r="G7" s="181">
        <v>3000</v>
      </c>
      <c r="H7" s="181">
        <v>2000</v>
      </c>
      <c r="I7" s="181">
        <v>3000</v>
      </c>
      <c r="J7" s="181">
        <v>2000</v>
      </c>
      <c r="K7" s="181">
        <v>3000</v>
      </c>
      <c r="L7" s="181">
        <v>2000</v>
      </c>
      <c r="M7" s="181">
        <v>3000</v>
      </c>
      <c r="N7" s="181">
        <v>2000</v>
      </c>
      <c r="O7" s="181">
        <v>3000</v>
      </c>
      <c r="P7" s="181">
        <v>1000</v>
      </c>
      <c r="Q7" s="182">
        <f>SUM(F7:P7)</f>
        <v>26000</v>
      </c>
      <c r="R7" s="183">
        <v>4000</v>
      </c>
      <c r="S7" s="184">
        <f>Q7+R7</f>
        <v>30000</v>
      </c>
      <c r="T7" s="41" t="str">
        <f>IF(U7&lt;S7,"＞","≦")</f>
        <v>≦</v>
      </c>
      <c r="U7" s="185">
        <v>40000</v>
      </c>
      <c r="V7" s="186" t="s">
        <v>242</v>
      </c>
      <c r="W7" s="187">
        <f>IF(S7&gt;U7,U7,S7)</f>
        <v>30000</v>
      </c>
      <c r="X7" s="385" t="str">
        <f>IF(S7=W7,"対象数量＝購入数量","対象数量＝設計数量")</f>
        <v>対象数量＝購入数量</v>
      </c>
      <c r="Y7" s="386"/>
      <c r="Z7" s="386"/>
      <c r="AA7" s="387"/>
    </row>
    <row r="8" spans="2:27" ht="30" customHeight="1" thickBot="1">
      <c r="B8" s="179" t="s">
        <v>243</v>
      </c>
      <c r="C8" s="180">
        <v>1000</v>
      </c>
      <c r="D8" s="180"/>
      <c r="E8" s="180"/>
      <c r="F8" s="181">
        <v>2000</v>
      </c>
      <c r="G8" s="181"/>
      <c r="H8" s="181"/>
      <c r="I8" s="181">
        <v>3000</v>
      </c>
      <c r="J8" s="181"/>
      <c r="K8" s="181"/>
      <c r="L8" s="181">
        <v>500</v>
      </c>
      <c r="M8" s="181"/>
      <c r="N8" s="181"/>
      <c r="O8" s="181">
        <v>500</v>
      </c>
      <c r="P8" s="181"/>
      <c r="Q8" s="182">
        <f>SUM(F8:P8)</f>
        <v>6000</v>
      </c>
      <c r="R8" s="188"/>
      <c r="S8" s="184">
        <f>Q8+R8</f>
        <v>6000</v>
      </c>
      <c r="T8" s="41" t="str">
        <f>IF(U8&lt;S8,"＞","≦")</f>
        <v>≦</v>
      </c>
      <c r="U8" s="185">
        <v>15000</v>
      </c>
      <c r="V8" s="186" t="s">
        <v>242</v>
      </c>
      <c r="W8" s="189">
        <f>IF(S8&gt;U8,U8,S8)</f>
        <v>6000</v>
      </c>
      <c r="X8" s="388" t="str">
        <f>IF(S8=W8,"対象数量＝購入数量","対象数量＝設計数量")</f>
        <v>対象数量＝購入数量</v>
      </c>
      <c r="Y8" s="389"/>
      <c r="Z8" s="389"/>
      <c r="AA8" s="390"/>
    </row>
    <row r="9" spans="2:27" ht="30" customHeight="1" thickBot="1">
      <c r="B9" s="179" t="s">
        <v>244</v>
      </c>
      <c r="C9" s="180">
        <v>80</v>
      </c>
      <c r="D9" s="180">
        <v>80</v>
      </c>
      <c r="E9" s="180">
        <v>85</v>
      </c>
      <c r="F9" s="181">
        <v>85</v>
      </c>
      <c r="G9" s="181">
        <v>90</v>
      </c>
      <c r="H9" s="181">
        <v>90</v>
      </c>
      <c r="I9" s="181">
        <v>95</v>
      </c>
      <c r="J9" s="181">
        <v>100</v>
      </c>
      <c r="K9" s="181">
        <v>105</v>
      </c>
      <c r="L9" s="181">
        <v>110</v>
      </c>
      <c r="M9" s="181">
        <v>110</v>
      </c>
      <c r="N9" s="181">
        <v>115</v>
      </c>
      <c r="O9" s="181">
        <v>115</v>
      </c>
      <c r="P9" s="181">
        <v>120</v>
      </c>
      <c r="Q9" s="190"/>
      <c r="R9" s="183">
        <f>R10</f>
        <v>91</v>
      </c>
      <c r="S9" s="44"/>
      <c r="T9" s="364" t="str">
        <f>IF(R7&gt;0,"←証明なし単価(乙)
:下記甲単価を採用","")</f>
        <v>←証明なし単価(乙)
:下記甲単価を採用</v>
      </c>
      <c r="U9" s="365"/>
      <c r="V9" s="365"/>
      <c r="W9" s="377" t="s">
        <v>245</v>
      </c>
      <c r="X9" s="378"/>
      <c r="Y9" s="378"/>
    </row>
    <row r="10" spans="2:27" ht="30" customHeight="1" thickBot="1">
      <c r="B10" s="179" t="s">
        <v>246</v>
      </c>
      <c r="C10" s="180">
        <v>75</v>
      </c>
      <c r="D10" s="180">
        <v>75</v>
      </c>
      <c r="E10" s="180">
        <v>80</v>
      </c>
      <c r="F10" s="181">
        <v>80</v>
      </c>
      <c r="G10" s="181">
        <v>85</v>
      </c>
      <c r="H10" s="181">
        <v>85</v>
      </c>
      <c r="I10" s="181">
        <v>90</v>
      </c>
      <c r="J10" s="181">
        <v>95</v>
      </c>
      <c r="K10" s="181">
        <v>100</v>
      </c>
      <c r="L10" s="181">
        <v>105</v>
      </c>
      <c r="M10" s="181">
        <v>105</v>
      </c>
      <c r="N10" s="181">
        <v>110</v>
      </c>
      <c r="O10" s="181">
        <v>110</v>
      </c>
      <c r="P10" s="181">
        <v>115</v>
      </c>
      <c r="Q10" s="190"/>
      <c r="R10" s="183">
        <f>INT(AVERAGE(D10:N10))</f>
        <v>91</v>
      </c>
      <c r="S10" s="191"/>
      <c r="T10" s="364" t="str">
        <f>IF(R7&gt;0,"←証明なし単価（甲）
：H19.11～20.9の平均","")</f>
        <v>←証明なし単価（甲）
：H19.11～20.9の平均</v>
      </c>
      <c r="U10" s="365"/>
      <c r="V10" s="366"/>
      <c r="W10" s="192" t="s">
        <v>247</v>
      </c>
      <c r="X10" s="367" t="s">
        <v>248</v>
      </c>
      <c r="Y10" s="368"/>
      <c r="Z10" s="368"/>
      <c r="AA10" s="369"/>
    </row>
    <row r="11" spans="2:27" ht="30" customHeight="1">
      <c r="B11" s="179" t="s">
        <v>249</v>
      </c>
      <c r="C11" s="180">
        <f t="shared" ref="C11:P11" si="0">C9*C7</f>
        <v>240000</v>
      </c>
      <c r="D11" s="180">
        <f t="shared" si="0"/>
        <v>160000</v>
      </c>
      <c r="E11" s="180">
        <f t="shared" si="0"/>
        <v>255000</v>
      </c>
      <c r="F11" s="193">
        <f t="shared" si="0"/>
        <v>170000</v>
      </c>
      <c r="G11" s="193">
        <f t="shared" si="0"/>
        <v>270000</v>
      </c>
      <c r="H11" s="193">
        <f t="shared" si="0"/>
        <v>180000</v>
      </c>
      <c r="I11" s="193">
        <f t="shared" si="0"/>
        <v>285000</v>
      </c>
      <c r="J11" s="193">
        <f t="shared" si="0"/>
        <v>200000</v>
      </c>
      <c r="K11" s="193">
        <f t="shared" si="0"/>
        <v>315000</v>
      </c>
      <c r="L11" s="193">
        <f t="shared" si="0"/>
        <v>220000</v>
      </c>
      <c r="M11" s="193">
        <f t="shared" si="0"/>
        <v>330000</v>
      </c>
      <c r="N11" s="193">
        <f t="shared" si="0"/>
        <v>230000</v>
      </c>
      <c r="O11" s="193">
        <f t="shared" si="0"/>
        <v>345000</v>
      </c>
      <c r="P11" s="193">
        <f t="shared" si="0"/>
        <v>120000</v>
      </c>
      <c r="Q11" s="182">
        <f>SUM(F11:P11)</f>
        <v>2665000</v>
      </c>
      <c r="R11" s="194">
        <f>R9*R7</f>
        <v>364000</v>
      </c>
      <c r="S11" s="184">
        <f>Q11+R11</f>
        <v>3029000</v>
      </c>
      <c r="W11" s="187">
        <f>IF(S7=W7,S11,INT(U7/S7*S11))</f>
        <v>3029000</v>
      </c>
      <c r="X11" s="370" t="str">
        <f>IF(S7=W7,"乙の購入金額を採用","設計数量分に調整")</f>
        <v>乙の購入金額を採用</v>
      </c>
      <c r="Y11" s="371"/>
      <c r="Z11" s="371"/>
      <c r="AA11" s="372"/>
    </row>
    <row r="12" spans="2:27" ht="30" customHeight="1" thickBot="1">
      <c r="B12" s="179" t="s">
        <v>250</v>
      </c>
      <c r="C12" s="180">
        <f t="shared" ref="C12:P12" si="1">C8*C9</f>
        <v>80000</v>
      </c>
      <c r="D12" s="180">
        <f t="shared" si="1"/>
        <v>0</v>
      </c>
      <c r="E12" s="180">
        <f t="shared" si="1"/>
        <v>0</v>
      </c>
      <c r="F12" s="193">
        <f t="shared" si="1"/>
        <v>170000</v>
      </c>
      <c r="G12" s="193">
        <f t="shared" si="1"/>
        <v>0</v>
      </c>
      <c r="H12" s="193">
        <f t="shared" si="1"/>
        <v>0</v>
      </c>
      <c r="I12" s="193">
        <f t="shared" si="1"/>
        <v>285000</v>
      </c>
      <c r="J12" s="193">
        <f t="shared" si="1"/>
        <v>0</v>
      </c>
      <c r="K12" s="193">
        <f t="shared" si="1"/>
        <v>0</v>
      </c>
      <c r="L12" s="193">
        <f t="shared" si="1"/>
        <v>55000</v>
      </c>
      <c r="M12" s="193">
        <f t="shared" si="1"/>
        <v>0</v>
      </c>
      <c r="N12" s="193">
        <f t="shared" si="1"/>
        <v>0</v>
      </c>
      <c r="O12" s="193">
        <f t="shared" si="1"/>
        <v>57500</v>
      </c>
      <c r="P12" s="193">
        <f t="shared" si="1"/>
        <v>0</v>
      </c>
      <c r="Q12" s="182">
        <f>SUM(F12:P12)</f>
        <v>567500</v>
      </c>
      <c r="R12" s="188"/>
      <c r="S12" s="184">
        <f>Q12+R12</f>
        <v>567500</v>
      </c>
      <c r="W12" s="189">
        <f>IF(S8=W8,S12,INT(U8/S8*S12))</f>
        <v>567500</v>
      </c>
      <c r="X12" s="373" t="str">
        <f>IF(S8=W8,"乙の購入金額を採用","設計数量分に調整")</f>
        <v>乙の購入金額を採用</v>
      </c>
      <c r="Y12" s="374"/>
      <c r="Z12" s="374"/>
      <c r="AA12" s="375"/>
    </row>
    <row r="13" spans="2:27" ht="30" customHeight="1" thickBot="1">
      <c r="B13" s="179" t="s">
        <v>251</v>
      </c>
      <c r="C13" s="180">
        <f t="shared" ref="C13:P13" si="2">(C7+C8)*C10</f>
        <v>300000</v>
      </c>
      <c r="D13" s="180">
        <f t="shared" si="2"/>
        <v>150000</v>
      </c>
      <c r="E13" s="180">
        <f t="shared" si="2"/>
        <v>240000</v>
      </c>
      <c r="F13" s="193">
        <f t="shared" si="2"/>
        <v>320000</v>
      </c>
      <c r="G13" s="193">
        <f t="shared" si="2"/>
        <v>255000</v>
      </c>
      <c r="H13" s="193">
        <f t="shared" si="2"/>
        <v>170000</v>
      </c>
      <c r="I13" s="193">
        <f t="shared" si="2"/>
        <v>540000</v>
      </c>
      <c r="J13" s="193">
        <f t="shared" si="2"/>
        <v>190000</v>
      </c>
      <c r="K13" s="193">
        <f t="shared" si="2"/>
        <v>300000</v>
      </c>
      <c r="L13" s="193">
        <f t="shared" si="2"/>
        <v>262500</v>
      </c>
      <c r="M13" s="193">
        <f t="shared" si="2"/>
        <v>315000</v>
      </c>
      <c r="N13" s="193">
        <f t="shared" si="2"/>
        <v>220000</v>
      </c>
      <c r="O13" s="193">
        <f t="shared" si="2"/>
        <v>385000</v>
      </c>
      <c r="P13" s="193">
        <f t="shared" si="2"/>
        <v>115000</v>
      </c>
      <c r="Q13" s="182">
        <f>SUM(F13:P13)</f>
        <v>3072500</v>
      </c>
      <c r="R13" s="194">
        <f>(R7+R8)*R10</f>
        <v>364000</v>
      </c>
      <c r="S13" s="184">
        <f>Q13+R13</f>
        <v>3436500</v>
      </c>
      <c r="AA13" s="195" t="str">
        <f>IF(W11/S11+W12/S12&lt;2,"※設計数量に調整：設計数量／購入数量×購入金額","")</f>
        <v/>
      </c>
    </row>
    <row r="14" spans="2:27" ht="17.25" customHeight="1" thickBot="1">
      <c r="B14" s="196" t="s">
        <v>252</v>
      </c>
      <c r="C14" s="197"/>
      <c r="D14" s="197"/>
      <c r="E14" s="197"/>
      <c r="F14" s="198"/>
      <c r="G14" s="198"/>
      <c r="H14" s="198"/>
      <c r="I14" s="376">
        <f>S13</f>
        <v>3436500</v>
      </c>
      <c r="J14" s="376"/>
      <c r="K14" s="92" t="s">
        <v>253</v>
      </c>
      <c r="L14" s="376">
        <f>S7</f>
        <v>30000</v>
      </c>
      <c r="M14" s="376"/>
      <c r="N14" s="61" t="s">
        <v>254</v>
      </c>
      <c r="O14" s="376">
        <f>S8</f>
        <v>6000</v>
      </c>
      <c r="P14" s="376"/>
      <c r="Q14" s="92" t="s">
        <v>255</v>
      </c>
      <c r="R14" s="92"/>
      <c r="S14" s="199">
        <f>INT(S13/(S7+S8))</f>
        <v>95</v>
      </c>
    </row>
    <row r="15" spans="2:27" ht="14.25" thickBot="1">
      <c r="B15" s="200"/>
      <c r="R15" s="39"/>
    </row>
    <row r="16" spans="2:27" ht="17.25" customHeight="1">
      <c r="B16" s="391" t="s">
        <v>256</v>
      </c>
      <c r="C16" s="394" t="s">
        <v>223</v>
      </c>
      <c r="D16" s="395"/>
      <c r="E16" s="396"/>
      <c r="F16" s="400" t="s">
        <v>224</v>
      </c>
      <c r="G16" s="401"/>
      <c r="H16" s="401"/>
      <c r="I16" s="401"/>
      <c r="J16" s="401"/>
      <c r="K16" s="401"/>
      <c r="L16" s="401"/>
      <c r="M16" s="401"/>
      <c r="N16" s="401"/>
      <c r="O16" s="401"/>
      <c r="P16" s="401"/>
      <c r="Q16" s="401"/>
      <c r="R16" s="401"/>
      <c r="S16" s="402"/>
      <c r="U16" s="159" t="s">
        <v>225</v>
      </c>
      <c r="V16" s="160"/>
      <c r="W16" s="161" t="s">
        <v>226</v>
      </c>
      <c r="X16" s="403" t="s">
        <v>227</v>
      </c>
      <c r="Y16" s="404"/>
      <c r="Z16" s="404"/>
      <c r="AA16" s="405"/>
    </row>
    <row r="17" spans="2:29" ht="17.25" customHeight="1">
      <c r="B17" s="392"/>
      <c r="C17" s="397"/>
      <c r="D17" s="398"/>
      <c r="E17" s="399"/>
      <c r="F17" s="400" t="s">
        <v>228</v>
      </c>
      <c r="G17" s="401"/>
      <c r="H17" s="401"/>
      <c r="I17" s="401"/>
      <c r="J17" s="401"/>
      <c r="K17" s="401"/>
      <c r="L17" s="401"/>
      <c r="M17" s="401"/>
      <c r="N17" s="401"/>
      <c r="O17" s="401"/>
      <c r="P17" s="401"/>
      <c r="Q17" s="402"/>
      <c r="R17" s="162" t="s">
        <v>229</v>
      </c>
      <c r="S17" s="163"/>
      <c r="U17" s="164" t="s">
        <v>230</v>
      </c>
      <c r="V17" s="160"/>
      <c r="W17" s="165"/>
      <c r="X17" s="379" t="s">
        <v>231</v>
      </c>
      <c r="Y17" s="380"/>
      <c r="Z17" s="380"/>
      <c r="AA17" s="381"/>
    </row>
    <row r="18" spans="2:29" ht="17.25" customHeight="1">
      <c r="B18" s="392"/>
      <c r="C18" s="166" t="s">
        <v>232</v>
      </c>
      <c r="D18" s="167"/>
      <c r="E18" s="168"/>
      <c r="F18" s="169" t="s">
        <v>233</v>
      </c>
      <c r="G18" s="170"/>
      <c r="H18" s="170"/>
      <c r="I18" s="170"/>
      <c r="J18" s="170"/>
      <c r="K18" s="170"/>
      <c r="L18" s="170"/>
      <c r="M18" s="170"/>
      <c r="N18" s="170"/>
      <c r="O18" s="170"/>
      <c r="P18" s="171"/>
      <c r="Q18" s="172" t="s">
        <v>234</v>
      </c>
      <c r="R18" s="173" t="s">
        <v>235</v>
      </c>
      <c r="S18" s="172" t="s">
        <v>236</v>
      </c>
      <c r="U18" s="164" t="s">
        <v>237</v>
      </c>
      <c r="V18" s="174"/>
      <c r="W18" s="165"/>
      <c r="X18" s="379" t="s">
        <v>238</v>
      </c>
      <c r="Y18" s="380"/>
      <c r="Z18" s="380"/>
      <c r="AA18" s="381"/>
    </row>
    <row r="19" spans="2:29" ht="17.25" customHeight="1" thickBot="1">
      <c r="B19" s="393"/>
      <c r="C19" s="175">
        <v>10</v>
      </c>
      <c r="D19" s="175">
        <v>11</v>
      </c>
      <c r="E19" s="175">
        <v>12</v>
      </c>
      <c r="F19" s="94">
        <v>1</v>
      </c>
      <c r="G19" s="94">
        <v>2</v>
      </c>
      <c r="H19" s="94">
        <v>3</v>
      </c>
      <c r="I19" s="94">
        <v>4</v>
      </c>
      <c r="J19" s="94">
        <v>5</v>
      </c>
      <c r="K19" s="94">
        <v>6</v>
      </c>
      <c r="L19" s="94">
        <v>7</v>
      </c>
      <c r="M19" s="94">
        <v>8</v>
      </c>
      <c r="N19" s="94">
        <v>9</v>
      </c>
      <c r="O19" s="94">
        <v>10</v>
      </c>
      <c r="P19" s="94">
        <v>11</v>
      </c>
      <c r="Q19" s="163"/>
      <c r="R19" s="176" t="s">
        <v>239</v>
      </c>
      <c r="S19" s="66"/>
      <c r="U19" s="177" t="s">
        <v>240</v>
      </c>
      <c r="V19" s="174"/>
      <c r="W19" s="178"/>
      <c r="X19" s="382"/>
      <c r="Y19" s="383"/>
      <c r="Z19" s="383"/>
      <c r="AA19" s="384"/>
    </row>
    <row r="20" spans="2:29" ht="30" customHeight="1">
      <c r="B20" s="179" t="s">
        <v>241</v>
      </c>
      <c r="C20" s="180">
        <v>500</v>
      </c>
      <c r="D20" s="180">
        <v>500</v>
      </c>
      <c r="E20" s="180">
        <v>500</v>
      </c>
      <c r="F20" s="181">
        <v>500</v>
      </c>
      <c r="G20" s="181">
        <v>2000</v>
      </c>
      <c r="H20" s="181">
        <v>2000</v>
      </c>
      <c r="I20" s="181">
        <v>1000</v>
      </c>
      <c r="J20" s="181">
        <v>500</v>
      </c>
      <c r="K20" s="181">
        <v>1000</v>
      </c>
      <c r="L20" s="181">
        <v>2000</v>
      </c>
      <c r="M20" s="181">
        <v>1000</v>
      </c>
      <c r="N20" s="181">
        <v>2000</v>
      </c>
      <c r="O20" s="181">
        <v>500</v>
      </c>
      <c r="P20" s="181">
        <v>100</v>
      </c>
      <c r="Q20" s="182">
        <f>SUM(F20:P20)</f>
        <v>12600</v>
      </c>
      <c r="R20" s="183">
        <v>0</v>
      </c>
      <c r="S20" s="184">
        <f>Q20+R20</f>
        <v>12600</v>
      </c>
      <c r="T20" s="41" t="str">
        <f>IF(U20&lt;S20,"＞","≦")</f>
        <v>＞</v>
      </c>
      <c r="U20" s="185">
        <v>10000</v>
      </c>
      <c r="V20" s="186" t="s">
        <v>242</v>
      </c>
      <c r="W20" s="187">
        <f>IF(S20&gt;U20,U20,S20)</f>
        <v>10000</v>
      </c>
      <c r="X20" s="385" t="str">
        <f>IF(S20=W20,"対象数量＝購入数量","対象数量＝設計数量")</f>
        <v>対象数量＝設計数量</v>
      </c>
      <c r="Y20" s="386"/>
      <c r="Z20" s="386"/>
      <c r="AA20" s="387"/>
    </row>
    <row r="21" spans="2:29" ht="30" customHeight="1" thickBot="1">
      <c r="B21" s="179" t="s">
        <v>243</v>
      </c>
      <c r="C21" s="180">
        <v>200</v>
      </c>
      <c r="D21" s="180"/>
      <c r="E21" s="180"/>
      <c r="F21" s="181">
        <v>200</v>
      </c>
      <c r="G21" s="181"/>
      <c r="H21" s="181"/>
      <c r="I21" s="181">
        <v>200</v>
      </c>
      <c r="J21" s="181"/>
      <c r="K21" s="181"/>
      <c r="L21" s="181">
        <v>200</v>
      </c>
      <c r="M21" s="181"/>
      <c r="N21" s="181"/>
      <c r="O21" s="181">
        <v>200</v>
      </c>
      <c r="P21" s="181"/>
      <c r="Q21" s="182">
        <f>SUM(F21:P21)</f>
        <v>800</v>
      </c>
      <c r="R21" s="188"/>
      <c r="S21" s="184">
        <f>Q21+R21</f>
        <v>800</v>
      </c>
      <c r="T21" s="41" t="str">
        <f>IF(U21&lt;S21,"＞","≦")</f>
        <v>＞</v>
      </c>
      <c r="U21" s="185">
        <v>500</v>
      </c>
      <c r="V21" s="186" t="s">
        <v>242</v>
      </c>
      <c r="W21" s="189">
        <f>IF(S21&gt;U21,U21,S21)</f>
        <v>500</v>
      </c>
      <c r="X21" s="388" t="str">
        <f>IF(S21=W21,"対象数量＝購入数量","対象数量＝設計数量")</f>
        <v>対象数量＝設計数量</v>
      </c>
      <c r="Y21" s="389"/>
      <c r="Z21" s="389"/>
      <c r="AA21" s="390"/>
    </row>
    <row r="22" spans="2:29" ht="30" customHeight="1" thickBot="1">
      <c r="B22" s="179" t="s">
        <v>244</v>
      </c>
      <c r="C22" s="180">
        <v>100</v>
      </c>
      <c r="D22" s="180">
        <v>100</v>
      </c>
      <c r="E22" s="180">
        <v>110</v>
      </c>
      <c r="F22" s="181">
        <v>120</v>
      </c>
      <c r="G22" s="181">
        <v>130</v>
      </c>
      <c r="H22" s="181">
        <v>140</v>
      </c>
      <c r="I22" s="181">
        <v>150</v>
      </c>
      <c r="J22" s="181">
        <v>160</v>
      </c>
      <c r="K22" s="181">
        <v>170</v>
      </c>
      <c r="L22" s="181">
        <v>180</v>
      </c>
      <c r="M22" s="181">
        <v>190</v>
      </c>
      <c r="N22" s="181">
        <v>200</v>
      </c>
      <c r="O22" s="181">
        <v>210</v>
      </c>
      <c r="P22" s="181">
        <v>220</v>
      </c>
      <c r="Q22" s="190"/>
      <c r="R22" s="183">
        <f>IF(R20&gt;0,R23,0)</f>
        <v>0</v>
      </c>
      <c r="S22" s="44"/>
      <c r="T22" s="364" t="str">
        <f>IF(R20&gt;0,"←証明なし単価(乙)
:下記甲単価を採用","")</f>
        <v/>
      </c>
      <c r="U22" s="365"/>
      <c r="V22" s="365"/>
      <c r="W22" s="377" t="s">
        <v>245</v>
      </c>
      <c r="X22" s="378"/>
      <c r="Y22" s="378"/>
    </row>
    <row r="23" spans="2:29" ht="30" customHeight="1" thickBot="1">
      <c r="B23" s="179" t="s">
        <v>246</v>
      </c>
      <c r="C23" s="180">
        <v>95</v>
      </c>
      <c r="D23" s="180">
        <v>95</v>
      </c>
      <c r="E23" s="180">
        <v>105</v>
      </c>
      <c r="F23" s="181">
        <v>115</v>
      </c>
      <c r="G23" s="181">
        <v>125</v>
      </c>
      <c r="H23" s="181">
        <v>135</v>
      </c>
      <c r="I23" s="181">
        <v>145</v>
      </c>
      <c r="J23" s="181">
        <v>90</v>
      </c>
      <c r="K23" s="181">
        <v>165</v>
      </c>
      <c r="L23" s="181">
        <v>175</v>
      </c>
      <c r="M23" s="181">
        <v>185</v>
      </c>
      <c r="N23" s="181">
        <v>195</v>
      </c>
      <c r="O23" s="181">
        <v>205</v>
      </c>
      <c r="P23" s="181">
        <v>215</v>
      </c>
      <c r="Q23" s="190"/>
      <c r="R23" s="183">
        <f>IF(R20&gt;0,INT(AVERAGE(D23:N23)),0)</f>
        <v>0</v>
      </c>
      <c r="S23" s="191"/>
      <c r="T23" s="364" t="str">
        <f>IF(R20&gt;0,"←証明なし単価（甲）
：H19.11～20.9の平均","")</f>
        <v/>
      </c>
      <c r="U23" s="365"/>
      <c r="V23" s="366"/>
      <c r="W23" s="192" t="s">
        <v>247</v>
      </c>
      <c r="X23" s="367" t="s">
        <v>248</v>
      </c>
      <c r="Y23" s="368"/>
      <c r="Z23" s="368"/>
      <c r="AA23" s="369"/>
    </row>
    <row r="24" spans="2:29" ht="30" customHeight="1">
      <c r="B24" s="179" t="s">
        <v>249</v>
      </c>
      <c r="C24" s="180">
        <f t="shared" ref="C24:P24" si="3">C22*C20</f>
        <v>50000</v>
      </c>
      <c r="D24" s="180">
        <f t="shared" si="3"/>
        <v>50000</v>
      </c>
      <c r="E24" s="180">
        <f t="shared" si="3"/>
        <v>55000</v>
      </c>
      <c r="F24" s="193">
        <f t="shared" si="3"/>
        <v>60000</v>
      </c>
      <c r="G24" s="193">
        <f t="shared" si="3"/>
        <v>260000</v>
      </c>
      <c r="H24" s="193">
        <f t="shared" si="3"/>
        <v>280000</v>
      </c>
      <c r="I24" s="193">
        <f t="shared" si="3"/>
        <v>150000</v>
      </c>
      <c r="J24" s="193">
        <f t="shared" si="3"/>
        <v>80000</v>
      </c>
      <c r="K24" s="193">
        <f t="shared" si="3"/>
        <v>170000</v>
      </c>
      <c r="L24" s="193">
        <f t="shared" si="3"/>
        <v>360000</v>
      </c>
      <c r="M24" s="193">
        <f t="shared" si="3"/>
        <v>190000</v>
      </c>
      <c r="N24" s="193">
        <f t="shared" si="3"/>
        <v>400000</v>
      </c>
      <c r="O24" s="193">
        <f t="shared" si="3"/>
        <v>105000</v>
      </c>
      <c r="P24" s="193">
        <f t="shared" si="3"/>
        <v>22000</v>
      </c>
      <c r="Q24" s="182">
        <f>SUM(F24:P24)</f>
        <v>2077000</v>
      </c>
      <c r="R24" s="194">
        <f>R22*R20</f>
        <v>0</v>
      </c>
      <c r="S24" s="184">
        <f>Q24+R24</f>
        <v>2077000</v>
      </c>
      <c r="W24" s="187">
        <f>IF(S20=W20,S24,INT(U20/S20*S24))</f>
        <v>1648412</v>
      </c>
      <c r="X24" s="370" t="str">
        <f>IF(S20=W20,"乙の購入金額を採用","設計数量分に調整")</f>
        <v>設計数量分に調整</v>
      </c>
      <c r="Y24" s="371"/>
      <c r="Z24" s="371"/>
      <c r="AA24" s="372"/>
    </row>
    <row r="25" spans="2:29" ht="30" customHeight="1" thickBot="1">
      <c r="B25" s="179" t="s">
        <v>250</v>
      </c>
      <c r="C25" s="180">
        <f t="shared" ref="C25:P25" si="4">C21*C22</f>
        <v>20000</v>
      </c>
      <c r="D25" s="180">
        <f t="shared" si="4"/>
        <v>0</v>
      </c>
      <c r="E25" s="180">
        <f t="shared" si="4"/>
        <v>0</v>
      </c>
      <c r="F25" s="193">
        <f t="shared" si="4"/>
        <v>24000</v>
      </c>
      <c r="G25" s="193">
        <f t="shared" si="4"/>
        <v>0</v>
      </c>
      <c r="H25" s="193">
        <f t="shared" si="4"/>
        <v>0</v>
      </c>
      <c r="I25" s="193">
        <f t="shared" si="4"/>
        <v>30000</v>
      </c>
      <c r="J25" s="193">
        <f t="shared" si="4"/>
        <v>0</v>
      </c>
      <c r="K25" s="193">
        <f t="shared" si="4"/>
        <v>0</v>
      </c>
      <c r="L25" s="193">
        <f t="shared" si="4"/>
        <v>36000</v>
      </c>
      <c r="M25" s="193">
        <f t="shared" si="4"/>
        <v>0</v>
      </c>
      <c r="N25" s="193">
        <f t="shared" si="4"/>
        <v>0</v>
      </c>
      <c r="O25" s="193">
        <f t="shared" si="4"/>
        <v>42000</v>
      </c>
      <c r="P25" s="193">
        <f t="shared" si="4"/>
        <v>0</v>
      </c>
      <c r="Q25" s="182">
        <f>SUM(F25:P25)</f>
        <v>132000</v>
      </c>
      <c r="R25" s="188"/>
      <c r="S25" s="184">
        <f>Q25+R25</f>
        <v>132000</v>
      </c>
      <c r="W25" s="189">
        <f>IF(S21=W21,S25,INT(U21/S21*S25))</f>
        <v>82500</v>
      </c>
      <c r="X25" s="373" t="str">
        <f>IF(S21=W21,"乙の購入金額を採用","設計数量分に調整")</f>
        <v>設計数量分に調整</v>
      </c>
      <c r="Y25" s="374"/>
      <c r="Z25" s="374"/>
      <c r="AA25" s="375"/>
    </row>
    <row r="26" spans="2:29" ht="30" customHeight="1" thickBot="1">
      <c r="B26" s="179" t="s">
        <v>251</v>
      </c>
      <c r="C26" s="180">
        <f t="shared" ref="C26:P26" si="5">(C20+C21)*C23</f>
        <v>66500</v>
      </c>
      <c r="D26" s="180">
        <f t="shared" si="5"/>
        <v>47500</v>
      </c>
      <c r="E26" s="180">
        <f t="shared" si="5"/>
        <v>52500</v>
      </c>
      <c r="F26" s="193">
        <f t="shared" si="5"/>
        <v>80500</v>
      </c>
      <c r="G26" s="193">
        <f t="shared" si="5"/>
        <v>250000</v>
      </c>
      <c r="H26" s="193">
        <f t="shared" si="5"/>
        <v>270000</v>
      </c>
      <c r="I26" s="193">
        <f t="shared" si="5"/>
        <v>174000</v>
      </c>
      <c r="J26" s="193">
        <f t="shared" si="5"/>
        <v>45000</v>
      </c>
      <c r="K26" s="193">
        <f t="shared" si="5"/>
        <v>165000</v>
      </c>
      <c r="L26" s="193">
        <f t="shared" si="5"/>
        <v>385000</v>
      </c>
      <c r="M26" s="193">
        <f t="shared" si="5"/>
        <v>185000</v>
      </c>
      <c r="N26" s="193">
        <f t="shared" si="5"/>
        <v>390000</v>
      </c>
      <c r="O26" s="193">
        <f t="shared" si="5"/>
        <v>143500</v>
      </c>
      <c r="P26" s="193">
        <f t="shared" si="5"/>
        <v>21500</v>
      </c>
      <c r="Q26" s="182">
        <f>SUM(F26:P26)</f>
        <v>2109500</v>
      </c>
      <c r="R26" s="194">
        <f>(R20+R21)*R23</f>
        <v>0</v>
      </c>
      <c r="S26" s="184">
        <f>Q26+R26</f>
        <v>2109500</v>
      </c>
      <c r="AA26" s="201" t="str">
        <f>IF(W24/S24+W25/S25&lt;2,"※設計数量に調整：設計数量／購入数量×購入金額","")</f>
        <v>※設計数量に調整：設計数量／購入数量×購入金額</v>
      </c>
    </row>
    <row r="27" spans="2:29" ht="16.5" customHeight="1" thickBot="1">
      <c r="B27" s="196" t="s">
        <v>252</v>
      </c>
      <c r="C27" s="197"/>
      <c r="D27" s="197"/>
      <c r="E27" s="197"/>
      <c r="F27" s="198"/>
      <c r="G27" s="198"/>
      <c r="H27" s="198"/>
      <c r="I27" s="376">
        <f>S26</f>
        <v>2109500</v>
      </c>
      <c r="J27" s="376"/>
      <c r="K27" s="92" t="s">
        <v>253</v>
      </c>
      <c r="L27" s="376">
        <f>S20</f>
        <v>12600</v>
      </c>
      <c r="M27" s="376"/>
      <c r="N27" s="61" t="s">
        <v>254</v>
      </c>
      <c r="O27" s="376">
        <f>S21</f>
        <v>800</v>
      </c>
      <c r="P27" s="376"/>
      <c r="Q27" s="92" t="s">
        <v>255</v>
      </c>
      <c r="R27" s="92"/>
      <c r="S27" s="199">
        <f>INT(S26/(S20+S21))</f>
        <v>157</v>
      </c>
      <c r="X27" s="160"/>
      <c r="Y27" s="160"/>
      <c r="Z27" s="160"/>
    </row>
    <row r="28" spans="2:29">
      <c r="B28" s="200"/>
      <c r="R28" s="39"/>
      <c r="S28" s="202"/>
      <c r="U28" s="203"/>
      <c r="V28" s="41"/>
      <c r="W28" s="203"/>
    </row>
    <row r="29" spans="2:29" ht="19.5" customHeight="1">
      <c r="B29" s="204" t="s">
        <v>257</v>
      </c>
      <c r="U29" s="205" t="s">
        <v>258</v>
      </c>
    </row>
    <row r="30" spans="2:29" ht="19.5" customHeight="1">
      <c r="B30" s="206" t="s">
        <v>259</v>
      </c>
      <c r="C30" s="94" t="s">
        <v>260</v>
      </c>
      <c r="D30" s="196"/>
      <c r="E30" s="92"/>
      <c r="F30" s="92"/>
      <c r="G30" s="92"/>
      <c r="H30" s="92"/>
      <c r="I30" s="92"/>
      <c r="J30" s="92"/>
      <c r="K30" s="92"/>
      <c r="L30" s="92"/>
      <c r="M30" s="92"/>
      <c r="N30" s="92"/>
      <c r="O30" s="92"/>
      <c r="P30" s="92"/>
      <c r="Q30" s="92"/>
      <c r="R30" s="93"/>
      <c r="S30" s="207">
        <v>0.84499999999999997</v>
      </c>
      <c r="U30" s="190" t="s">
        <v>261</v>
      </c>
      <c r="V30" s="60" t="s">
        <v>262</v>
      </c>
      <c r="W30" s="196" t="s">
        <v>263</v>
      </c>
      <c r="X30" s="92"/>
      <c r="Y30" s="92"/>
      <c r="Z30" s="92"/>
      <c r="AA30" s="92"/>
      <c r="AB30" s="93"/>
      <c r="AC30" s="185">
        <v>100000000</v>
      </c>
    </row>
    <row r="31" spans="2:29" ht="19.5" customHeight="1">
      <c r="B31" s="356" t="s">
        <v>264</v>
      </c>
      <c r="C31" s="357"/>
      <c r="D31" s="288" t="s">
        <v>177</v>
      </c>
      <c r="E31" s="290"/>
      <c r="F31" s="290"/>
      <c r="G31" s="290"/>
      <c r="H31" s="290"/>
      <c r="I31" s="289"/>
      <c r="J31" s="288" t="s">
        <v>256</v>
      </c>
      <c r="K31" s="290"/>
      <c r="L31" s="290"/>
      <c r="M31" s="290"/>
      <c r="N31" s="290"/>
      <c r="O31" s="289"/>
      <c r="P31" s="208"/>
      <c r="Q31" s="209"/>
      <c r="R31" s="209"/>
      <c r="S31" s="210"/>
      <c r="U31" s="211" t="s">
        <v>265</v>
      </c>
      <c r="V31" s="60"/>
      <c r="W31" s="196"/>
      <c r="X31" s="92"/>
      <c r="Y31" s="92"/>
      <c r="Z31" s="92"/>
      <c r="AA31" s="92"/>
      <c r="AB31" s="93"/>
      <c r="AC31" s="184">
        <f>IF(T39="＞",S39,0)</f>
        <v>1215900</v>
      </c>
    </row>
    <row r="32" spans="2:29" ht="19.5" customHeight="1" thickBot="1">
      <c r="B32" s="212" t="s">
        <v>226</v>
      </c>
      <c r="C32" s="94" t="s">
        <v>266</v>
      </c>
      <c r="D32" s="196"/>
      <c r="E32" s="358">
        <f>W7</f>
        <v>30000</v>
      </c>
      <c r="F32" s="363"/>
      <c r="G32" s="196"/>
      <c r="H32" s="358">
        <f>W8</f>
        <v>6000</v>
      </c>
      <c r="I32" s="363"/>
      <c r="J32" s="196"/>
      <c r="K32" s="358">
        <f>W20</f>
        <v>10000</v>
      </c>
      <c r="L32" s="363"/>
      <c r="M32" s="196"/>
      <c r="N32" s="358">
        <f>W21</f>
        <v>500</v>
      </c>
      <c r="O32" s="363"/>
      <c r="P32" s="213"/>
      <c r="Q32" s="160"/>
      <c r="R32" s="160"/>
      <c r="S32" s="214"/>
      <c r="U32" s="215" t="s">
        <v>267</v>
      </c>
      <c r="V32" s="171"/>
      <c r="AC32" s="216">
        <v>5000000</v>
      </c>
    </row>
    <row r="33" spans="2:29" ht="19.5" customHeight="1">
      <c r="B33" s="59" t="s">
        <v>268</v>
      </c>
      <c r="C33" s="94" t="s">
        <v>269</v>
      </c>
      <c r="D33" s="213"/>
      <c r="E33" s="359">
        <v>75</v>
      </c>
      <c r="F33" s="360"/>
      <c r="G33" s="213"/>
      <c r="H33" s="359">
        <v>75</v>
      </c>
      <c r="I33" s="360"/>
      <c r="J33" s="213"/>
      <c r="K33" s="359">
        <v>95</v>
      </c>
      <c r="L33" s="360"/>
      <c r="M33" s="213"/>
      <c r="N33" s="359">
        <v>95</v>
      </c>
      <c r="O33" s="360"/>
      <c r="P33" s="217"/>
      <c r="Q33" s="89"/>
      <c r="R33" s="89"/>
      <c r="S33" s="90"/>
      <c r="U33" s="218" t="s">
        <v>270</v>
      </c>
      <c r="V33" s="219" t="s">
        <v>271</v>
      </c>
      <c r="W33" s="220" t="s">
        <v>272</v>
      </c>
      <c r="X33" s="221"/>
      <c r="Y33" s="221"/>
      <c r="Z33" s="221"/>
      <c r="AA33" s="221"/>
      <c r="AB33" s="222"/>
      <c r="AC33" s="223">
        <f>W34+Y34-AA34</f>
        <v>5215900</v>
      </c>
    </row>
    <row r="34" spans="2:29" ht="19.5" customHeight="1" thickBot="1">
      <c r="B34" s="361" t="s">
        <v>273</v>
      </c>
      <c r="C34" s="362"/>
      <c r="D34" s="224" t="s">
        <v>274</v>
      </c>
      <c r="E34" s="358">
        <f>E33*E32</f>
        <v>2250000</v>
      </c>
      <c r="F34" s="358"/>
      <c r="G34" s="61" t="s">
        <v>254</v>
      </c>
      <c r="H34" s="358">
        <f>H33*H32</f>
        <v>450000</v>
      </c>
      <c r="I34" s="358"/>
      <c r="J34" s="61" t="s">
        <v>254</v>
      </c>
      <c r="K34" s="358">
        <f>K33*K32</f>
        <v>950000</v>
      </c>
      <c r="L34" s="358"/>
      <c r="M34" s="61" t="s">
        <v>254</v>
      </c>
      <c r="N34" s="358">
        <f>N33*N32</f>
        <v>47500</v>
      </c>
      <c r="O34" s="358"/>
      <c r="P34" s="92" t="s">
        <v>275</v>
      </c>
      <c r="Q34" s="225">
        <f>Q36</f>
        <v>0.84499999999999997</v>
      </c>
      <c r="R34" s="93" t="s">
        <v>276</v>
      </c>
      <c r="S34" s="185">
        <f>ROUNDDOWN((E34+H34+K34+N34)*Q34,-3)*1.05</f>
        <v>3280200</v>
      </c>
      <c r="U34" s="226"/>
      <c r="V34" s="227"/>
      <c r="W34" s="228">
        <f>AC31</f>
        <v>1215900</v>
      </c>
      <c r="X34" s="229" t="s">
        <v>254</v>
      </c>
      <c r="Y34" s="230">
        <f>AC32</f>
        <v>5000000</v>
      </c>
      <c r="Z34" s="229" t="s">
        <v>135</v>
      </c>
      <c r="AA34" s="265">
        <f>ROUNDDOWN(AC30*1%,-3)</f>
        <v>1000000</v>
      </c>
      <c r="AB34" s="231"/>
      <c r="AC34" s="232"/>
    </row>
    <row r="35" spans="2:29" ht="19.5" customHeight="1">
      <c r="B35" s="212" t="s">
        <v>277</v>
      </c>
      <c r="C35" s="233" t="s">
        <v>278</v>
      </c>
      <c r="D35" s="213"/>
      <c r="E35" s="359">
        <f>S14</f>
        <v>95</v>
      </c>
      <c r="F35" s="360"/>
      <c r="G35" s="213"/>
      <c r="H35" s="359">
        <f>S14</f>
        <v>95</v>
      </c>
      <c r="I35" s="360"/>
      <c r="J35" s="213"/>
      <c r="K35" s="359">
        <f>S27</f>
        <v>157</v>
      </c>
      <c r="L35" s="360"/>
      <c r="M35" s="213"/>
      <c r="N35" s="359">
        <f>S27</f>
        <v>157</v>
      </c>
      <c r="O35" s="360"/>
      <c r="P35" s="217"/>
      <c r="Q35" s="89"/>
      <c r="R35" s="77"/>
      <c r="S35" s="90"/>
      <c r="T35" s="46" t="s">
        <v>279</v>
      </c>
      <c r="AA35" s="46" t="s">
        <v>280</v>
      </c>
    </row>
    <row r="36" spans="2:29" ht="19.5" customHeight="1">
      <c r="B36" s="361" t="s">
        <v>281</v>
      </c>
      <c r="C36" s="362"/>
      <c r="D36" s="224" t="s">
        <v>274</v>
      </c>
      <c r="E36" s="358">
        <f>E32*E35</f>
        <v>2850000</v>
      </c>
      <c r="F36" s="358"/>
      <c r="G36" s="61" t="s">
        <v>254</v>
      </c>
      <c r="H36" s="358">
        <f>H32*H35</f>
        <v>570000</v>
      </c>
      <c r="I36" s="358"/>
      <c r="J36" s="61" t="s">
        <v>254</v>
      </c>
      <c r="K36" s="358">
        <f>K32*K35</f>
        <v>1570000</v>
      </c>
      <c r="L36" s="358"/>
      <c r="M36" s="61" t="s">
        <v>254</v>
      </c>
      <c r="N36" s="358">
        <f>N32*N35</f>
        <v>78500</v>
      </c>
      <c r="O36" s="358"/>
      <c r="P36" s="92" t="s">
        <v>275</v>
      </c>
      <c r="Q36" s="225">
        <f>S30</f>
        <v>0.84499999999999997</v>
      </c>
      <c r="R36" s="93" t="s">
        <v>276</v>
      </c>
      <c r="S36" s="185">
        <f>ROUNDDOWN((E36+H36+K36+N36)*Q36,-3)*1.05</f>
        <v>4496100</v>
      </c>
      <c r="V36" s="160"/>
      <c r="W36" s="160"/>
      <c r="X36" s="160"/>
      <c r="Y36" s="160"/>
      <c r="Z36" s="160"/>
      <c r="AA36" s="160"/>
      <c r="AB36" s="355"/>
      <c r="AC36" s="355"/>
    </row>
    <row r="37" spans="2:29" ht="19.5" customHeight="1">
      <c r="B37" s="356" t="s">
        <v>282</v>
      </c>
      <c r="C37" s="357"/>
      <c r="D37" s="196"/>
      <c r="E37" s="358">
        <f>W11</f>
        <v>3029000</v>
      </c>
      <c r="F37" s="358"/>
      <c r="G37" s="61" t="s">
        <v>254</v>
      </c>
      <c r="H37" s="358">
        <f>W12</f>
        <v>567500</v>
      </c>
      <c r="I37" s="358"/>
      <c r="J37" s="61" t="s">
        <v>254</v>
      </c>
      <c r="K37" s="358">
        <f>W24</f>
        <v>1648412</v>
      </c>
      <c r="L37" s="358"/>
      <c r="M37" s="61" t="s">
        <v>254</v>
      </c>
      <c r="N37" s="358">
        <f>W25</f>
        <v>82500</v>
      </c>
      <c r="O37" s="358"/>
      <c r="P37" s="61" t="s">
        <v>283</v>
      </c>
      <c r="Q37" s="92"/>
      <c r="R37" s="60"/>
      <c r="S37" s="184">
        <f>ROUNDDOWN(E37+H37+K37+N37,-3)</f>
        <v>5327000</v>
      </c>
      <c r="T37" s="46" t="s">
        <v>284</v>
      </c>
      <c r="V37" s="160"/>
      <c r="W37" s="160"/>
      <c r="X37" s="160"/>
      <c r="Y37" s="160"/>
      <c r="Z37" s="160"/>
      <c r="AA37" s="160"/>
      <c r="AB37" s="359"/>
      <c r="AC37" s="359"/>
    </row>
    <row r="38" spans="2:29" ht="19.5" customHeight="1" thickBot="1">
      <c r="B38" s="347" t="s">
        <v>285</v>
      </c>
      <c r="C38" s="348"/>
      <c r="D38" s="208" t="s">
        <v>286</v>
      </c>
      <c r="E38" s="209"/>
      <c r="F38" s="209"/>
      <c r="G38" s="209"/>
      <c r="H38" s="209"/>
      <c r="I38" s="209"/>
      <c r="J38" s="209"/>
      <c r="K38" s="209"/>
      <c r="L38" s="209"/>
      <c r="M38" s="209"/>
      <c r="N38" s="209"/>
      <c r="O38" s="209"/>
      <c r="P38" s="209"/>
      <c r="Q38" s="209"/>
      <c r="R38" s="210"/>
      <c r="S38" s="216">
        <f>IF(S36&lt;S37,S36,S37)</f>
        <v>4496100</v>
      </c>
      <c r="U38" s="41"/>
      <c r="V38" s="160"/>
      <c r="W38" s="160"/>
      <c r="X38" s="160"/>
      <c r="Y38" s="160"/>
      <c r="Z38" s="160"/>
      <c r="AA38" s="160"/>
      <c r="AB38" s="160"/>
      <c r="AC38" s="160"/>
    </row>
    <row r="39" spans="2:29" ht="19.5" customHeight="1" thickBot="1">
      <c r="B39" s="349" t="s">
        <v>265</v>
      </c>
      <c r="C39" s="350"/>
      <c r="D39" s="234" t="s">
        <v>287</v>
      </c>
      <c r="E39" s="235"/>
      <c r="F39" s="235"/>
      <c r="G39" s="235"/>
      <c r="H39" s="351">
        <f>S38</f>
        <v>4496100</v>
      </c>
      <c r="I39" s="352"/>
      <c r="J39" s="236" t="s">
        <v>135</v>
      </c>
      <c r="K39" s="351">
        <f>S34</f>
        <v>3280200</v>
      </c>
      <c r="L39" s="351"/>
      <c r="M39" s="237" t="s">
        <v>283</v>
      </c>
      <c r="N39" s="235"/>
      <c r="O39" s="235"/>
      <c r="P39" s="235"/>
      <c r="Q39" s="235"/>
      <c r="R39" s="238"/>
      <c r="S39" s="239">
        <f>H39-K39</f>
        <v>1215900</v>
      </c>
      <c r="T39" s="41" t="str">
        <f>IF(U39&lt;S39,"＞","≦")</f>
        <v>＞</v>
      </c>
      <c r="U39" s="240">
        <f>INT(AC30*1%)</f>
        <v>1000000</v>
      </c>
      <c r="V39" s="160" t="str">
        <f>"（Ｐ×１．０％）　；燃料油は単品スライド"&amp;IF(T39="＞","対象","対象外")</f>
        <v>（Ｐ×１．０％）　；燃料油は単品スライド対象</v>
      </c>
      <c r="W39" s="160"/>
      <c r="X39" s="160"/>
      <c r="Y39" s="160"/>
      <c r="Z39" s="160"/>
      <c r="AA39" s="160"/>
      <c r="AB39" s="353"/>
      <c r="AC39" s="354"/>
    </row>
  </sheetData>
  <mergeCells count="75">
    <mergeCell ref="B3:B6"/>
    <mergeCell ref="C3:E4"/>
    <mergeCell ref="F3:S3"/>
    <mergeCell ref="X3:AA3"/>
    <mergeCell ref="F4:Q4"/>
    <mergeCell ref="X4:AA4"/>
    <mergeCell ref="X5:AA5"/>
    <mergeCell ref="X6:AA6"/>
    <mergeCell ref="X7:AA7"/>
    <mergeCell ref="X8:AA8"/>
    <mergeCell ref="T9:V9"/>
    <mergeCell ref="W9:Y9"/>
    <mergeCell ref="T10:V10"/>
    <mergeCell ref="X10:AA10"/>
    <mergeCell ref="B16:B19"/>
    <mergeCell ref="C16:E17"/>
    <mergeCell ref="F16:S16"/>
    <mergeCell ref="X16:AA16"/>
    <mergeCell ref="F17:Q17"/>
    <mergeCell ref="T22:V22"/>
    <mergeCell ref="W22:Y22"/>
    <mergeCell ref="X11:AA11"/>
    <mergeCell ref="X12:AA12"/>
    <mergeCell ref="I14:J14"/>
    <mergeCell ref="L14:M14"/>
    <mergeCell ref="O14:P14"/>
    <mergeCell ref="X17:AA17"/>
    <mergeCell ref="X18:AA18"/>
    <mergeCell ref="X19:AA19"/>
    <mergeCell ref="X20:AA20"/>
    <mergeCell ref="X21:AA21"/>
    <mergeCell ref="T23:V23"/>
    <mergeCell ref="X23:AA23"/>
    <mergeCell ref="X24:AA24"/>
    <mergeCell ref="X25:AA25"/>
    <mergeCell ref="I27:J27"/>
    <mergeCell ref="L27:M27"/>
    <mergeCell ref="O27:P27"/>
    <mergeCell ref="B31:C31"/>
    <mergeCell ref="D31:I31"/>
    <mergeCell ref="J31:O31"/>
    <mergeCell ref="E32:F32"/>
    <mergeCell ref="H32:I32"/>
    <mergeCell ref="K32:L32"/>
    <mergeCell ref="N32:O32"/>
    <mergeCell ref="E33:F33"/>
    <mergeCell ref="H33:I33"/>
    <mergeCell ref="K33:L33"/>
    <mergeCell ref="N33:O33"/>
    <mergeCell ref="B34:C34"/>
    <mergeCell ref="E34:F34"/>
    <mergeCell ref="H34:I34"/>
    <mergeCell ref="K34:L34"/>
    <mergeCell ref="N34:O34"/>
    <mergeCell ref="E35:F35"/>
    <mergeCell ref="H35:I35"/>
    <mergeCell ref="K35:L35"/>
    <mergeCell ref="N35:O35"/>
    <mergeCell ref="B36:C36"/>
    <mergeCell ref="E36:F36"/>
    <mergeCell ref="H36:I36"/>
    <mergeCell ref="K36:L36"/>
    <mergeCell ref="N36:O36"/>
    <mergeCell ref="AB36:AC36"/>
    <mergeCell ref="B37:C37"/>
    <mergeCell ref="E37:F37"/>
    <mergeCell ref="H37:I37"/>
    <mergeCell ref="K37:L37"/>
    <mergeCell ref="N37:O37"/>
    <mergeCell ref="AB37:AC37"/>
    <mergeCell ref="B38:C38"/>
    <mergeCell ref="B39:C39"/>
    <mergeCell ref="H39:I39"/>
    <mergeCell ref="K39:L39"/>
    <mergeCell ref="AB39:AC39"/>
  </mergeCells>
  <phoneticPr fontId="1"/>
  <pageMargins left="0.39370078740157483" right="0.39370078740157483" top="0.59055118110236227" bottom="0.47244094488188981" header="0" footer="0"/>
  <pageSetup paperSize="9" scale="65" orientation="landscape"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T37"/>
  <sheetViews>
    <sheetView view="pageBreakPreview" zoomScaleNormal="100" zoomScaleSheetLayoutView="100" workbookViewId="0">
      <selection activeCell="S19" sqref="S19"/>
    </sheetView>
  </sheetViews>
  <sheetFormatPr defaultRowHeight="19.5"/>
  <cols>
    <col min="1" max="1" width="9" style="1"/>
    <col min="2" max="2" width="2" style="1" customWidth="1"/>
    <col min="3" max="20" width="4.75" style="1" customWidth="1"/>
    <col min="21" max="21" width="1.75" style="1" customWidth="1"/>
    <col min="22" max="16384" width="9" style="1"/>
  </cols>
  <sheetData>
    <row r="2" spans="3:20" ht="11.25" customHeight="1"/>
    <row r="3" spans="3:20">
      <c r="T3" s="2" t="s">
        <v>0</v>
      </c>
    </row>
    <row r="4" spans="3:20" ht="13.5" customHeight="1"/>
    <row r="5" spans="3:20">
      <c r="T5" s="2" t="s">
        <v>1</v>
      </c>
    </row>
    <row r="6" spans="3:20" ht="13.5" customHeight="1"/>
    <row r="7" spans="3:20">
      <c r="C7" s="1" t="s">
        <v>346</v>
      </c>
    </row>
    <row r="8" spans="3:20" ht="12" customHeight="1"/>
    <row r="9" spans="3:20">
      <c r="L9" s="1" t="s">
        <v>2</v>
      </c>
      <c r="N9" s="1" t="s">
        <v>3</v>
      </c>
    </row>
    <row r="10" spans="3:20">
      <c r="N10" s="1" t="s">
        <v>4</v>
      </c>
      <c r="O10" s="1" t="s">
        <v>347</v>
      </c>
    </row>
    <row r="11" spans="3:20">
      <c r="O11" s="1" t="s">
        <v>348</v>
      </c>
    </row>
    <row r="13" spans="3:20" ht="24">
      <c r="C13" s="276" t="s">
        <v>78</v>
      </c>
      <c r="D13" s="276"/>
      <c r="E13" s="276"/>
      <c r="F13" s="276"/>
      <c r="G13" s="276"/>
      <c r="H13" s="276"/>
      <c r="I13" s="276"/>
      <c r="J13" s="276"/>
      <c r="K13" s="276"/>
      <c r="L13" s="276"/>
      <c r="M13" s="276"/>
      <c r="N13" s="276"/>
      <c r="O13" s="276"/>
      <c r="P13" s="276"/>
      <c r="Q13" s="276"/>
      <c r="R13" s="276"/>
      <c r="S13" s="276"/>
      <c r="T13" s="276"/>
    </row>
    <row r="15" spans="3:20" ht="19.5" customHeight="1">
      <c r="D15" s="279" t="s">
        <v>79</v>
      </c>
      <c r="E15" s="279"/>
      <c r="F15" s="279"/>
      <c r="G15" s="279"/>
      <c r="H15" s="279"/>
      <c r="I15" s="279"/>
      <c r="J15" s="279"/>
      <c r="K15" s="279"/>
      <c r="L15" s="279"/>
      <c r="M15" s="279"/>
      <c r="N15" s="279"/>
      <c r="O15" s="279"/>
      <c r="P15" s="279"/>
      <c r="Q15" s="279"/>
      <c r="R15" s="279"/>
      <c r="S15" s="279"/>
    </row>
    <row r="16" spans="3:20">
      <c r="D16" s="279"/>
      <c r="E16" s="279"/>
      <c r="F16" s="279"/>
      <c r="G16" s="279"/>
      <c r="H16" s="279"/>
      <c r="I16" s="279"/>
      <c r="J16" s="279"/>
      <c r="K16" s="279"/>
      <c r="L16" s="279"/>
      <c r="M16" s="279"/>
      <c r="N16" s="279"/>
      <c r="O16" s="279"/>
      <c r="P16" s="279"/>
      <c r="Q16" s="279"/>
      <c r="R16" s="279"/>
      <c r="S16" s="279"/>
    </row>
    <row r="17" spans="4:19">
      <c r="D17" s="279"/>
      <c r="E17" s="279"/>
      <c r="F17" s="279"/>
      <c r="G17" s="279"/>
      <c r="H17" s="279"/>
      <c r="I17" s="279"/>
      <c r="J17" s="279"/>
      <c r="K17" s="279"/>
      <c r="L17" s="279"/>
      <c r="M17" s="279"/>
      <c r="N17" s="279"/>
      <c r="O17" s="279"/>
      <c r="P17" s="279"/>
      <c r="Q17" s="279"/>
      <c r="R17" s="279"/>
      <c r="S17" s="279"/>
    </row>
    <row r="18" spans="4:19">
      <c r="D18" s="279"/>
      <c r="E18" s="279"/>
      <c r="F18" s="279"/>
      <c r="G18" s="279"/>
      <c r="H18" s="279"/>
      <c r="I18" s="279"/>
      <c r="J18" s="279"/>
      <c r="K18" s="279"/>
      <c r="L18" s="279"/>
      <c r="M18" s="279"/>
      <c r="N18" s="279"/>
      <c r="O18" s="279"/>
      <c r="P18" s="279"/>
      <c r="Q18" s="279"/>
      <c r="R18" s="279"/>
      <c r="S18" s="279"/>
    </row>
    <row r="19" spans="4:19">
      <c r="D19" s="7"/>
      <c r="E19" s="7"/>
      <c r="F19" s="7"/>
      <c r="G19" s="7"/>
      <c r="H19" s="7"/>
      <c r="I19" s="7"/>
      <c r="J19" s="7"/>
      <c r="K19" s="7"/>
      <c r="L19" s="7"/>
      <c r="M19" s="7"/>
      <c r="N19" s="7"/>
      <c r="O19" s="7"/>
      <c r="P19" s="7"/>
      <c r="Q19" s="7"/>
      <c r="R19" s="7"/>
      <c r="S19" s="7"/>
    </row>
    <row r="20" spans="4:19">
      <c r="L20" s="1" t="s">
        <v>5</v>
      </c>
    </row>
    <row r="21" spans="4:19" ht="14.25" customHeight="1"/>
    <row r="22" spans="4:19">
      <c r="D22" s="278" t="s">
        <v>6</v>
      </c>
      <c r="E22" s="278"/>
      <c r="F22" s="278"/>
      <c r="G22" s="278"/>
      <c r="H22" s="277" t="s">
        <v>9</v>
      </c>
      <c r="I22" s="277"/>
      <c r="J22" s="277"/>
      <c r="K22" s="277"/>
      <c r="L22" s="277"/>
      <c r="M22" s="277"/>
      <c r="N22" s="277"/>
      <c r="O22" s="277"/>
      <c r="P22" s="277"/>
      <c r="Q22" s="277"/>
      <c r="R22" s="277"/>
      <c r="S22" s="277"/>
    </row>
    <row r="24" spans="4:19">
      <c r="D24" s="278" t="s">
        <v>7</v>
      </c>
      <c r="E24" s="278"/>
      <c r="F24" s="278"/>
      <c r="G24" s="278"/>
      <c r="H24" s="278" t="s">
        <v>10</v>
      </c>
      <c r="I24" s="278"/>
      <c r="J24" s="278"/>
      <c r="K24" s="278"/>
      <c r="L24" s="278"/>
      <c r="M24" s="278"/>
      <c r="N24" s="278"/>
      <c r="O24" s="278"/>
      <c r="P24" s="278"/>
      <c r="Q24" s="278"/>
      <c r="R24" s="278"/>
      <c r="S24" s="278"/>
    </row>
    <row r="26" spans="4:19">
      <c r="D26" s="278" t="s">
        <v>8</v>
      </c>
      <c r="E26" s="278"/>
      <c r="F26" s="278"/>
      <c r="G26" s="278"/>
      <c r="H26" s="278" t="s">
        <v>11</v>
      </c>
      <c r="I26" s="278"/>
      <c r="J26" s="278"/>
      <c r="K26" s="278"/>
      <c r="L26" s="278"/>
      <c r="M26" s="278"/>
      <c r="N26" s="278"/>
      <c r="O26" s="278"/>
      <c r="P26" s="278"/>
      <c r="Q26" s="278"/>
      <c r="R26" s="278"/>
      <c r="S26" s="278"/>
    </row>
    <row r="27" spans="4:19">
      <c r="H27" s="278" t="s">
        <v>12</v>
      </c>
      <c r="I27" s="278"/>
      <c r="J27" s="278"/>
      <c r="K27" s="278"/>
      <c r="L27" s="278"/>
      <c r="M27" s="278"/>
      <c r="N27" s="278"/>
      <c r="O27" s="278"/>
      <c r="P27" s="278"/>
      <c r="Q27" s="278"/>
      <c r="R27" s="278"/>
      <c r="S27" s="278"/>
    </row>
    <row r="29" spans="4:19">
      <c r="D29" s="278" t="s">
        <v>13</v>
      </c>
      <c r="E29" s="278"/>
      <c r="F29" s="278"/>
      <c r="G29" s="278"/>
      <c r="H29" s="278" t="s">
        <v>14</v>
      </c>
      <c r="I29" s="278"/>
      <c r="J29" s="278"/>
      <c r="K29" s="278"/>
      <c r="L29" s="278"/>
      <c r="M29" s="278"/>
      <c r="N29" s="278"/>
      <c r="O29" s="278"/>
      <c r="P29" s="278"/>
      <c r="Q29" s="278"/>
      <c r="R29" s="278"/>
      <c r="S29" s="278"/>
    </row>
    <row r="30" spans="4:19">
      <c r="H30" s="4" t="s">
        <v>15</v>
      </c>
      <c r="I30" s="1" t="s">
        <v>16</v>
      </c>
    </row>
    <row r="31" spans="4:19">
      <c r="H31" s="4" t="s">
        <v>15</v>
      </c>
      <c r="I31" s="1" t="s">
        <v>17</v>
      </c>
    </row>
    <row r="32" spans="4:19">
      <c r="H32" s="4" t="s">
        <v>15</v>
      </c>
      <c r="I32" s="1" t="s">
        <v>18</v>
      </c>
    </row>
    <row r="33" spans="4:12">
      <c r="H33" s="4"/>
      <c r="I33" s="4" t="s">
        <v>15</v>
      </c>
      <c r="J33" s="1" t="s">
        <v>19</v>
      </c>
    </row>
    <row r="34" spans="4:12">
      <c r="I34" s="4" t="s">
        <v>15</v>
      </c>
      <c r="J34" s="1" t="s">
        <v>20</v>
      </c>
    </row>
    <row r="35" spans="4:12">
      <c r="I35" s="4" t="s">
        <v>15</v>
      </c>
      <c r="J35" s="1" t="s">
        <v>21</v>
      </c>
      <c r="L35" s="1" t="s">
        <v>22</v>
      </c>
    </row>
    <row r="37" spans="4:12">
      <c r="D37" s="278" t="s">
        <v>23</v>
      </c>
      <c r="E37" s="278"/>
      <c r="F37" s="278"/>
      <c r="G37" s="278"/>
    </row>
  </sheetData>
  <mergeCells count="12">
    <mergeCell ref="C13:T13"/>
    <mergeCell ref="H22:S22"/>
    <mergeCell ref="D22:G22"/>
    <mergeCell ref="D37:G37"/>
    <mergeCell ref="D15:S18"/>
    <mergeCell ref="H24:S24"/>
    <mergeCell ref="H26:S26"/>
    <mergeCell ref="H27:S27"/>
    <mergeCell ref="D26:G26"/>
    <mergeCell ref="D24:G24"/>
    <mergeCell ref="H29:S29"/>
    <mergeCell ref="D29:G29"/>
  </mergeCells>
  <phoneticPr fontId="1"/>
  <pageMargins left="0.27083333333333331" right="0.36458333333333331"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V39"/>
  <sheetViews>
    <sheetView view="pageBreakPreview" zoomScale="76" zoomScaleNormal="100" workbookViewId="0">
      <selection activeCell="AJ16" sqref="AJ16"/>
    </sheetView>
  </sheetViews>
  <sheetFormatPr defaultRowHeight="19.5"/>
  <cols>
    <col min="1" max="1" width="9" style="1"/>
    <col min="2" max="2" width="2" style="1" customWidth="1"/>
    <col min="3" max="20" width="4.75" style="1" customWidth="1"/>
    <col min="21" max="21" width="1.75" style="1" customWidth="1"/>
    <col min="22" max="22" width="5.75" style="1" customWidth="1"/>
    <col min="23" max="16384" width="9" style="1"/>
  </cols>
  <sheetData>
    <row r="2" spans="3:21" ht="11.25" customHeight="1"/>
    <row r="3" spans="3:21">
      <c r="T3" s="2" t="s">
        <v>24</v>
      </c>
    </row>
    <row r="4" spans="3:21" ht="13.5" customHeight="1"/>
    <row r="5" spans="3:21" ht="19.5" customHeight="1">
      <c r="P5" s="281" t="s">
        <v>25</v>
      </c>
      <c r="Q5" s="281"/>
      <c r="R5" s="281"/>
      <c r="S5" s="281"/>
      <c r="T5" s="281"/>
    </row>
    <row r="6" spans="3:21">
      <c r="T6" s="2" t="s">
        <v>1</v>
      </c>
    </row>
    <row r="7" spans="3:21" ht="13.5" customHeight="1"/>
    <row r="8" spans="3:21">
      <c r="C8" s="1" t="s">
        <v>45</v>
      </c>
    </row>
    <row r="9" spans="3:21">
      <c r="C9" s="1" t="s">
        <v>349</v>
      </c>
    </row>
    <row r="10" spans="3:21">
      <c r="T10" s="270" t="s">
        <v>357</v>
      </c>
    </row>
    <row r="11" spans="3:21">
      <c r="T11" s="270" t="s">
        <v>358</v>
      </c>
      <c r="U11" s="2"/>
    </row>
    <row r="13" spans="3:21" ht="24">
      <c r="C13" s="276" t="s">
        <v>80</v>
      </c>
      <c r="D13" s="276"/>
      <c r="E13" s="276"/>
      <c r="F13" s="276"/>
      <c r="G13" s="276"/>
      <c r="H13" s="276"/>
      <c r="I13" s="276"/>
      <c r="J13" s="276"/>
      <c r="K13" s="276"/>
      <c r="L13" s="276"/>
      <c r="M13" s="276"/>
      <c r="N13" s="276"/>
      <c r="O13" s="276"/>
      <c r="P13" s="276"/>
      <c r="Q13" s="276"/>
      <c r="R13" s="276"/>
      <c r="S13" s="276"/>
      <c r="T13" s="276"/>
    </row>
    <row r="15" spans="3:21" ht="19.5" customHeight="1">
      <c r="D15" s="279" t="s">
        <v>81</v>
      </c>
      <c r="E15" s="279"/>
      <c r="F15" s="279"/>
      <c r="G15" s="279"/>
      <c r="H15" s="279"/>
      <c r="I15" s="279"/>
      <c r="J15" s="279"/>
      <c r="K15" s="279"/>
      <c r="L15" s="279"/>
      <c r="M15" s="279"/>
      <c r="N15" s="279"/>
      <c r="O15" s="279"/>
      <c r="P15" s="279"/>
      <c r="Q15" s="279"/>
      <c r="R15" s="279"/>
      <c r="S15" s="279"/>
    </row>
    <row r="16" spans="3:21">
      <c r="D16" s="279"/>
      <c r="E16" s="279"/>
      <c r="F16" s="279"/>
      <c r="G16" s="279"/>
      <c r="H16" s="279"/>
      <c r="I16" s="279"/>
      <c r="J16" s="279"/>
      <c r="K16" s="279"/>
      <c r="L16" s="279"/>
      <c r="M16" s="279"/>
      <c r="N16" s="279"/>
      <c r="O16" s="279"/>
      <c r="P16" s="279"/>
      <c r="Q16" s="279"/>
      <c r="R16" s="279"/>
      <c r="S16" s="279"/>
    </row>
    <row r="17" spans="4:22">
      <c r="D17" s="279"/>
      <c r="E17" s="279"/>
      <c r="F17" s="279"/>
      <c r="G17" s="279"/>
      <c r="H17" s="279"/>
      <c r="I17" s="279"/>
      <c r="J17" s="279"/>
      <c r="K17" s="279"/>
      <c r="L17" s="279"/>
      <c r="M17" s="279"/>
      <c r="N17" s="279"/>
      <c r="O17" s="279"/>
      <c r="P17" s="279"/>
      <c r="Q17" s="279"/>
      <c r="R17" s="279"/>
      <c r="S17" s="279"/>
    </row>
    <row r="18" spans="4:22">
      <c r="D18" s="279"/>
      <c r="E18" s="279"/>
      <c r="F18" s="279"/>
      <c r="G18" s="279"/>
      <c r="H18" s="279"/>
      <c r="I18" s="279"/>
      <c r="J18" s="279"/>
      <c r="K18" s="279"/>
      <c r="L18" s="279"/>
      <c r="M18" s="279"/>
      <c r="N18" s="279"/>
      <c r="O18" s="279"/>
      <c r="P18" s="279"/>
      <c r="Q18" s="279"/>
      <c r="R18" s="279"/>
      <c r="S18" s="279"/>
    </row>
    <row r="19" spans="4:22">
      <c r="D19" s="279"/>
      <c r="E19" s="279"/>
      <c r="F19" s="279"/>
      <c r="G19" s="279"/>
      <c r="H19" s="279"/>
      <c r="I19" s="279"/>
      <c r="J19" s="279"/>
      <c r="K19" s="279"/>
      <c r="L19" s="279"/>
      <c r="M19" s="279"/>
      <c r="N19" s="279"/>
      <c r="O19" s="279"/>
      <c r="P19" s="279"/>
      <c r="Q19" s="279"/>
      <c r="R19" s="279"/>
      <c r="S19" s="279"/>
    </row>
    <row r="20" spans="4:22">
      <c r="D20" s="279"/>
      <c r="E20" s="279"/>
      <c r="F20" s="279"/>
      <c r="G20" s="279"/>
      <c r="H20" s="279"/>
      <c r="I20" s="279"/>
      <c r="J20" s="279"/>
      <c r="K20" s="279"/>
      <c r="L20" s="279"/>
      <c r="M20" s="279"/>
      <c r="N20" s="279"/>
      <c r="O20" s="279"/>
      <c r="P20" s="279"/>
      <c r="Q20" s="279"/>
      <c r="R20" s="279"/>
      <c r="S20" s="279"/>
    </row>
    <row r="21" spans="4:22" ht="12.75" customHeight="1">
      <c r="D21" s="7"/>
      <c r="E21" s="7"/>
      <c r="F21" s="7"/>
      <c r="G21" s="7"/>
      <c r="H21" s="7"/>
      <c r="I21" s="7"/>
      <c r="J21" s="7"/>
      <c r="K21" s="7"/>
      <c r="L21" s="7"/>
      <c r="M21" s="7"/>
      <c r="N21" s="7"/>
      <c r="O21" s="7"/>
      <c r="P21" s="7"/>
      <c r="Q21" s="7"/>
      <c r="R21" s="7"/>
      <c r="S21" s="7"/>
    </row>
    <row r="22" spans="4:22">
      <c r="L22" s="1" t="s">
        <v>5</v>
      </c>
    </row>
    <row r="23" spans="4:22" ht="14.25" customHeight="1"/>
    <row r="24" spans="4:22">
      <c r="D24" s="278" t="s">
        <v>6</v>
      </c>
      <c r="E24" s="278"/>
      <c r="F24" s="278"/>
      <c r="G24" s="278"/>
      <c r="H24" s="277" t="s">
        <v>9</v>
      </c>
      <c r="I24" s="277"/>
      <c r="J24" s="277"/>
      <c r="K24" s="277"/>
      <c r="L24" s="277"/>
      <c r="M24" s="277"/>
      <c r="N24" s="277"/>
      <c r="O24" s="277"/>
      <c r="P24" s="277"/>
      <c r="Q24" s="277"/>
      <c r="R24" s="277"/>
      <c r="S24" s="277"/>
    </row>
    <row r="26" spans="4:22">
      <c r="D26" s="278" t="s">
        <v>26</v>
      </c>
      <c r="E26" s="278"/>
      <c r="F26" s="278"/>
      <c r="G26" s="278"/>
      <c r="H26" s="278"/>
      <c r="I26" s="278"/>
      <c r="J26" s="278" t="s">
        <v>27</v>
      </c>
      <c r="K26" s="278"/>
      <c r="L26" s="278"/>
      <c r="M26" s="278"/>
      <c r="N26" s="278"/>
      <c r="O26" s="278"/>
      <c r="P26" s="278"/>
      <c r="Q26" s="278"/>
      <c r="R26" s="278"/>
      <c r="S26" s="278"/>
      <c r="V26" s="2"/>
    </row>
    <row r="28" spans="4:22">
      <c r="D28" s="1" t="s">
        <v>28</v>
      </c>
      <c r="H28" s="5" t="s">
        <v>359</v>
      </c>
      <c r="I28" s="5"/>
      <c r="J28" s="5"/>
      <c r="K28" s="5"/>
      <c r="L28" s="5"/>
      <c r="M28" s="5"/>
      <c r="N28" s="5"/>
      <c r="O28" s="5"/>
      <c r="P28" s="5"/>
      <c r="Q28" s="5"/>
      <c r="R28" s="5"/>
      <c r="S28" s="5"/>
    </row>
    <row r="29" spans="4:22">
      <c r="H29" s="5" t="s">
        <v>30</v>
      </c>
      <c r="I29" s="5"/>
      <c r="J29" s="5"/>
      <c r="K29" s="5"/>
      <c r="L29" s="5"/>
      <c r="M29" s="5"/>
      <c r="N29" s="5"/>
      <c r="O29" s="5"/>
      <c r="P29" s="5"/>
      <c r="Q29" s="5"/>
      <c r="R29" s="5"/>
      <c r="S29" s="5"/>
    </row>
    <row r="30" spans="4:22">
      <c r="H30" s="1" t="s">
        <v>31</v>
      </c>
    </row>
    <row r="31" spans="4:22">
      <c r="H31" s="1" t="s">
        <v>34</v>
      </c>
    </row>
    <row r="32" spans="4:22">
      <c r="D32" s="5"/>
    </row>
    <row r="33" spans="4:19">
      <c r="E33" s="279" t="s">
        <v>82</v>
      </c>
      <c r="F33" s="279"/>
      <c r="G33" s="279"/>
      <c r="H33" s="279"/>
      <c r="I33" s="279"/>
      <c r="J33" s="279"/>
      <c r="K33" s="279"/>
      <c r="L33" s="279"/>
      <c r="M33" s="279"/>
      <c r="N33" s="279"/>
      <c r="O33" s="279"/>
      <c r="P33" s="279"/>
      <c r="Q33" s="279"/>
      <c r="R33" s="279"/>
      <c r="S33" s="279"/>
    </row>
    <row r="34" spans="4:19">
      <c r="E34" s="279"/>
      <c r="F34" s="279"/>
      <c r="G34" s="279"/>
      <c r="H34" s="279"/>
      <c r="I34" s="279"/>
      <c r="J34" s="279"/>
      <c r="K34" s="279"/>
      <c r="L34" s="279"/>
      <c r="M34" s="279"/>
      <c r="N34" s="279"/>
      <c r="O34" s="279"/>
      <c r="P34" s="279"/>
      <c r="Q34" s="279"/>
      <c r="R34" s="279"/>
      <c r="S34" s="279"/>
    </row>
    <row r="35" spans="4:19" ht="19.5" customHeight="1">
      <c r="E35" s="279"/>
      <c r="F35" s="279"/>
      <c r="G35" s="279"/>
      <c r="H35" s="279"/>
      <c r="I35" s="279"/>
      <c r="J35" s="279"/>
      <c r="K35" s="279"/>
      <c r="L35" s="279"/>
      <c r="M35" s="279"/>
      <c r="N35" s="279"/>
      <c r="O35" s="279"/>
      <c r="P35" s="279"/>
      <c r="Q35" s="279"/>
      <c r="R35" s="279"/>
      <c r="S35" s="279"/>
    </row>
    <row r="37" spans="4:19">
      <c r="E37" s="280" t="s">
        <v>35</v>
      </c>
      <c r="F37" s="280"/>
      <c r="G37" s="280"/>
      <c r="H37" s="280"/>
      <c r="I37" s="280"/>
      <c r="J37" s="280"/>
      <c r="K37" s="280"/>
      <c r="L37" s="280"/>
      <c r="M37" s="280"/>
      <c r="N37" s="280"/>
      <c r="O37" s="280"/>
      <c r="P37" s="280"/>
      <c r="Q37" s="280"/>
      <c r="R37" s="280"/>
      <c r="S37" s="280"/>
    </row>
    <row r="38" spans="4:19">
      <c r="E38" s="280"/>
      <c r="F38" s="280"/>
      <c r="G38" s="280"/>
      <c r="H38" s="280"/>
      <c r="I38" s="280"/>
      <c r="J38" s="280"/>
      <c r="K38" s="280"/>
      <c r="L38" s="280"/>
      <c r="M38" s="280"/>
      <c r="N38" s="280"/>
      <c r="O38" s="280"/>
      <c r="P38" s="280"/>
      <c r="Q38" s="280"/>
      <c r="R38" s="280"/>
      <c r="S38" s="280"/>
    </row>
    <row r="39" spans="4:19">
      <c r="D39" s="8"/>
    </row>
  </sheetData>
  <mergeCells count="9">
    <mergeCell ref="E33:S35"/>
    <mergeCell ref="E37:S38"/>
    <mergeCell ref="P5:T5"/>
    <mergeCell ref="C13:T13"/>
    <mergeCell ref="D15:S20"/>
    <mergeCell ref="D24:G24"/>
    <mergeCell ref="H24:S24"/>
    <mergeCell ref="D26:I26"/>
    <mergeCell ref="J26:S26"/>
  </mergeCells>
  <phoneticPr fontId="1"/>
  <pageMargins left="0.27083333333333331" right="0.36458333333333331"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T36"/>
  <sheetViews>
    <sheetView view="pageBreakPreview" zoomScaleNormal="100" zoomScaleSheetLayoutView="100" workbookViewId="0">
      <selection activeCell="X24" sqref="X24"/>
    </sheetView>
  </sheetViews>
  <sheetFormatPr defaultRowHeight="19.5"/>
  <cols>
    <col min="1" max="1" width="9" style="1"/>
    <col min="2" max="2" width="2" style="1" customWidth="1"/>
    <col min="3" max="20" width="4.75" style="1" customWidth="1"/>
    <col min="21" max="21" width="1.75" style="1" customWidth="1"/>
    <col min="22" max="16384" width="9" style="1"/>
  </cols>
  <sheetData>
    <row r="2" spans="3:20" ht="11.25" customHeight="1"/>
    <row r="3" spans="3:20">
      <c r="T3" s="2" t="s">
        <v>32</v>
      </c>
    </row>
    <row r="4" spans="3:20" ht="13.5" customHeight="1"/>
    <row r="5" spans="3:20">
      <c r="T5" s="2" t="s">
        <v>1</v>
      </c>
    </row>
    <row r="6" spans="3:20" ht="13.5" customHeight="1"/>
    <row r="7" spans="3:20">
      <c r="C7" s="1" t="s">
        <v>346</v>
      </c>
    </row>
    <row r="8" spans="3:20" ht="12" customHeight="1"/>
    <row r="9" spans="3:20">
      <c r="L9" s="1" t="s">
        <v>350</v>
      </c>
      <c r="N9" s="1" t="s">
        <v>3</v>
      </c>
    </row>
    <row r="10" spans="3:20">
      <c r="N10" s="1" t="s">
        <v>4</v>
      </c>
      <c r="O10" s="1" t="s">
        <v>45</v>
      </c>
    </row>
    <row r="11" spans="3:20">
      <c r="O11" s="1" t="s">
        <v>351</v>
      </c>
    </row>
    <row r="13" spans="3:20" ht="24">
      <c r="C13" s="276" t="s">
        <v>83</v>
      </c>
      <c r="D13" s="276"/>
      <c r="E13" s="276"/>
      <c r="F13" s="276"/>
      <c r="G13" s="276"/>
      <c r="H13" s="276"/>
      <c r="I13" s="276"/>
      <c r="J13" s="276"/>
      <c r="K13" s="276"/>
      <c r="L13" s="276"/>
      <c r="M13" s="276"/>
      <c r="N13" s="276"/>
      <c r="O13" s="276"/>
      <c r="P13" s="276"/>
      <c r="Q13" s="276"/>
      <c r="R13" s="276"/>
      <c r="S13" s="276"/>
      <c r="T13" s="276"/>
    </row>
    <row r="15" spans="3:20" ht="19.5" customHeight="1">
      <c r="D15" s="279" t="s">
        <v>33</v>
      </c>
      <c r="E15" s="279"/>
      <c r="F15" s="279"/>
      <c r="G15" s="279"/>
      <c r="H15" s="279"/>
      <c r="I15" s="279"/>
      <c r="J15" s="279"/>
      <c r="K15" s="279"/>
      <c r="L15" s="279"/>
      <c r="M15" s="279"/>
      <c r="N15" s="279"/>
      <c r="O15" s="279"/>
      <c r="P15" s="279"/>
      <c r="Q15" s="279"/>
      <c r="R15" s="279"/>
      <c r="S15" s="279"/>
    </row>
    <row r="16" spans="3:20">
      <c r="D16" s="279"/>
      <c r="E16" s="279"/>
      <c r="F16" s="279"/>
      <c r="G16" s="279"/>
      <c r="H16" s="279"/>
      <c r="I16" s="279"/>
      <c r="J16" s="279"/>
      <c r="K16" s="279"/>
      <c r="L16" s="279"/>
      <c r="M16" s="279"/>
      <c r="N16" s="279"/>
      <c r="O16" s="279"/>
      <c r="P16" s="279"/>
      <c r="Q16" s="279"/>
      <c r="R16" s="279"/>
      <c r="S16" s="279"/>
    </row>
    <row r="17" spans="4:19">
      <c r="D17" s="279"/>
      <c r="E17" s="279"/>
      <c r="F17" s="279"/>
      <c r="G17" s="279"/>
      <c r="H17" s="279"/>
      <c r="I17" s="279"/>
      <c r="J17" s="279"/>
      <c r="K17" s="279"/>
      <c r="L17" s="279"/>
      <c r="M17" s="279"/>
      <c r="N17" s="279"/>
      <c r="O17" s="279"/>
      <c r="P17" s="279"/>
      <c r="Q17" s="279"/>
      <c r="R17" s="279"/>
      <c r="S17" s="279"/>
    </row>
    <row r="18" spans="4:19" ht="12.75" customHeight="1">
      <c r="D18" s="7"/>
      <c r="E18" s="7"/>
      <c r="F18" s="7"/>
      <c r="G18" s="7"/>
      <c r="H18" s="7"/>
      <c r="I18" s="7"/>
      <c r="J18" s="7"/>
      <c r="K18" s="7"/>
      <c r="L18" s="7"/>
      <c r="M18" s="7"/>
      <c r="N18" s="7"/>
      <c r="O18" s="7"/>
      <c r="P18" s="7"/>
      <c r="Q18" s="7"/>
      <c r="R18" s="7"/>
      <c r="S18" s="7"/>
    </row>
    <row r="19" spans="4:19">
      <c r="L19" s="1" t="s">
        <v>5</v>
      </c>
    </row>
    <row r="20" spans="4:19" ht="14.25" customHeight="1"/>
    <row r="21" spans="4:19">
      <c r="D21" s="278" t="s">
        <v>6</v>
      </c>
      <c r="E21" s="278"/>
      <c r="F21" s="278"/>
      <c r="G21" s="278"/>
      <c r="H21" s="277" t="s">
        <v>9</v>
      </c>
      <c r="I21" s="277"/>
      <c r="J21" s="277"/>
      <c r="K21" s="277"/>
      <c r="L21" s="277"/>
      <c r="M21" s="277"/>
      <c r="N21" s="277"/>
      <c r="O21" s="277"/>
      <c r="P21" s="277"/>
      <c r="Q21" s="277"/>
      <c r="R21" s="277"/>
      <c r="S21" s="277"/>
    </row>
    <row r="23" spans="4:19">
      <c r="D23" s="278" t="s">
        <v>360</v>
      </c>
      <c r="E23" s="282"/>
      <c r="F23" s="282"/>
      <c r="G23" s="282"/>
      <c r="H23" s="282"/>
      <c r="I23" s="282"/>
      <c r="J23" s="282"/>
      <c r="K23" s="282"/>
      <c r="L23" s="282"/>
      <c r="M23" s="282"/>
      <c r="N23" s="282"/>
      <c r="O23" s="282"/>
      <c r="P23" s="282"/>
      <c r="Q23" s="282"/>
      <c r="R23" s="282"/>
      <c r="S23" s="282"/>
    </row>
    <row r="25" spans="4:19">
      <c r="D25" s="278" t="s">
        <v>36</v>
      </c>
      <c r="E25" s="278"/>
      <c r="F25" s="278"/>
      <c r="G25" s="278"/>
      <c r="H25" s="278"/>
      <c r="I25" s="278"/>
      <c r="J25" s="278"/>
      <c r="K25" s="278"/>
      <c r="L25" s="278"/>
      <c r="M25" s="278"/>
      <c r="N25" s="278"/>
      <c r="O25" s="278"/>
      <c r="P25" s="278"/>
      <c r="Q25" s="278"/>
      <c r="R25" s="278"/>
      <c r="S25" s="278"/>
    </row>
    <row r="26" spans="4:19">
      <c r="E26" s="278" t="s">
        <v>37</v>
      </c>
      <c r="F26" s="278"/>
      <c r="G26" s="278"/>
      <c r="H26" s="278"/>
      <c r="I26" s="278"/>
      <c r="J26" s="278"/>
      <c r="K26" s="278"/>
      <c r="L26" s="278"/>
      <c r="M26" s="278"/>
      <c r="N26" s="278"/>
      <c r="O26" s="278"/>
      <c r="P26" s="278"/>
      <c r="Q26" s="278"/>
      <c r="R26" s="278"/>
      <c r="S26" s="278"/>
    </row>
    <row r="28" spans="4:19">
      <c r="D28" s="278" t="s">
        <v>38</v>
      </c>
      <c r="E28" s="278"/>
      <c r="F28" s="278"/>
      <c r="G28" s="278"/>
      <c r="H28" s="278"/>
      <c r="I28" s="278"/>
      <c r="J28" s="278"/>
      <c r="K28" s="278"/>
      <c r="L28" s="278"/>
      <c r="M28" s="278"/>
      <c r="N28" s="278"/>
      <c r="O28" s="278"/>
      <c r="P28" s="278"/>
      <c r="Q28" s="278"/>
      <c r="R28" s="278"/>
      <c r="S28" s="278"/>
    </row>
    <row r="29" spans="4:19">
      <c r="H29" s="4"/>
    </row>
    <row r="30" spans="4:19">
      <c r="H30" s="4"/>
    </row>
    <row r="31" spans="4:19">
      <c r="H31" s="4"/>
    </row>
    <row r="32" spans="4:19">
      <c r="H32" s="4"/>
      <c r="I32" s="4"/>
    </row>
    <row r="33" spans="4:9">
      <c r="I33" s="4"/>
    </row>
    <row r="34" spans="4:9">
      <c r="I34" s="4"/>
    </row>
    <row r="36" spans="4:9">
      <c r="D36" s="278"/>
      <c r="E36" s="278"/>
      <c r="F36" s="278"/>
      <c r="G36" s="278"/>
    </row>
  </sheetData>
  <mergeCells count="10">
    <mergeCell ref="C13:T13"/>
    <mergeCell ref="D21:G21"/>
    <mergeCell ref="H21:S21"/>
    <mergeCell ref="D15:S17"/>
    <mergeCell ref="D23:S23"/>
    <mergeCell ref="D28:G28"/>
    <mergeCell ref="H28:S28"/>
    <mergeCell ref="D36:G36"/>
    <mergeCell ref="D25:S25"/>
    <mergeCell ref="E26:S26"/>
  </mergeCells>
  <phoneticPr fontId="1"/>
  <pageMargins left="0.27083333333333331" right="0.36458333333333331"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L54"/>
  <sheetViews>
    <sheetView view="pageBreakPreview" zoomScale="85" zoomScaleNormal="100" zoomScaleSheetLayoutView="85" workbookViewId="0">
      <selection activeCell="A5" sqref="A5"/>
    </sheetView>
  </sheetViews>
  <sheetFormatPr defaultRowHeight="13.5"/>
  <cols>
    <col min="1" max="1" width="9" style="37"/>
    <col min="2" max="2" width="10.875" style="37" customWidth="1"/>
    <col min="3" max="3" width="7.125" style="37" customWidth="1"/>
    <col min="4" max="8" width="9" style="37"/>
    <col min="9" max="9" width="12.125" style="37" customWidth="1"/>
    <col min="10" max="257" width="9" style="37"/>
    <col min="258" max="258" width="10.875" style="37" customWidth="1"/>
    <col min="259" max="259" width="7.125" style="37" customWidth="1"/>
    <col min="260" max="264" width="9" style="37"/>
    <col min="265" max="265" width="12.125" style="37" customWidth="1"/>
    <col min="266" max="513" width="9" style="37"/>
    <col min="514" max="514" width="10.875" style="37" customWidth="1"/>
    <col min="515" max="515" width="7.125" style="37" customWidth="1"/>
    <col min="516" max="520" width="9" style="37"/>
    <col min="521" max="521" width="12.125" style="37" customWidth="1"/>
    <col min="522" max="769" width="9" style="37"/>
    <col min="770" max="770" width="10.875" style="37" customWidth="1"/>
    <col min="771" max="771" width="7.125" style="37" customWidth="1"/>
    <col min="772" max="776" width="9" style="37"/>
    <col min="777" max="777" width="12.125" style="37" customWidth="1"/>
    <col min="778" max="1025" width="9" style="37"/>
    <col min="1026" max="1026" width="10.875" style="37" customWidth="1"/>
    <col min="1027" max="1027" width="7.125" style="37" customWidth="1"/>
    <col min="1028" max="1032" width="9" style="37"/>
    <col min="1033" max="1033" width="12.125" style="37" customWidth="1"/>
    <col min="1034" max="1281" width="9" style="37"/>
    <col min="1282" max="1282" width="10.875" style="37" customWidth="1"/>
    <col min="1283" max="1283" width="7.125" style="37" customWidth="1"/>
    <col min="1284" max="1288" width="9" style="37"/>
    <col min="1289" max="1289" width="12.125" style="37" customWidth="1"/>
    <col min="1290" max="1537" width="9" style="37"/>
    <col min="1538" max="1538" width="10.875" style="37" customWidth="1"/>
    <col min="1539" max="1539" width="7.125" style="37" customWidth="1"/>
    <col min="1540" max="1544" width="9" style="37"/>
    <col min="1545" max="1545" width="12.125" style="37" customWidth="1"/>
    <col min="1546" max="1793" width="9" style="37"/>
    <col min="1794" max="1794" width="10.875" style="37" customWidth="1"/>
    <col min="1795" max="1795" width="7.125" style="37" customWidth="1"/>
    <col min="1796" max="1800" width="9" style="37"/>
    <col min="1801" max="1801" width="12.125" style="37" customWidth="1"/>
    <col min="1802" max="2049" width="9" style="37"/>
    <col min="2050" max="2050" width="10.875" style="37" customWidth="1"/>
    <col min="2051" max="2051" width="7.125" style="37" customWidth="1"/>
    <col min="2052" max="2056" width="9" style="37"/>
    <col min="2057" max="2057" width="12.125" style="37" customWidth="1"/>
    <col min="2058" max="2305" width="9" style="37"/>
    <col min="2306" max="2306" width="10.875" style="37" customWidth="1"/>
    <col min="2307" max="2307" width="7.125" style="37" customWidth="1"/>
    <col min="2308" max="2312" width="9" style="37"/>
    <col min="2313" max="2313" width="12.125" style="37" customWidth="1"/>
    <col min="2314" max="2561" width="9" style="37"/>
    <col min="2562" max="2562" width="10.875" style="37" customWidth="1"/>
    <col min="2563" max="2563" width="7.125" style="37" customWidth="1"/>
    <col min="2564" max="2568" width="9" style="37"/>
    <col min="2569" max="2569" width="12.125" style="37" customWidth="1"/>
    <col min="2570" max="2817" width="9" style="37"/>
    <col min="2818" max="2818" width="10.875" style="37" customWidth="1"/>
    <col min="2819" max="2819" width="7.125" style="37" customWidth="1"/>
    <col min="2820" max="2824" width="9" style="37"/>
    <col min="2825" max="2825" width="12.125" style="37" customWidth="1"/>
    <col min="2826" max="3073" width="9" style="37"/>
    <col min="3074" max="3074" width="10.875" style="37" customWidth="1"/>
    <col min="3075" max="3075" width="7.125" style="37" customWidth="1"/>
    <col min="3076" max="3080" width="9" style="37"/>
    <col min="3081" max="3081" width="12.125" style="37" customWidth="1"/>
    <col min="3082" max="3329" width="9" style="37"/>
    <col min="3330" max="3330" width="10.875" style="37" customWidth="1"/>
    <col min="3331" max="3331" width="7.125" style="37" customWidth="1"/>
    <col min="3332" max="3336" width="9" style="37"/>
    <col min="3337" max="3337" width="12.125" style="37" customWidth="1"/>
    <col min="3338" max="3585" width="9" style="37"/>
    <col min="3586" max="3586" width="10.875" style="37" customWidth="1"/>
    <col min="3587" max="3587" width="7.125" style="37" customWidth="1"/>
    <col min="3588" max="3592" width="9" style="37"/>
    <col min="3593" max="3593" width="12.125" style="37" customWidth="1"/>
    <col min="3594" max="3841" width="9" style="37"/>
    <col min="3842" max="3842" width="10.875" style="37" customWidth="1"/>
    <col min="3843" max="3843" width="7.125" style="37" customWidth="1"/>
    <col min="3844" max="3848" width="9" style="37"/>
    <col min="3849" max="3849" width="12.125" style="37" customWidth="1"/>
    <col min="3850" max="4097" width="9" style="37"/>
    <col min="4098" max="4098" width="10.875" style="37" customWidth="1"/>
    <col min="4099" max="4099" width="7.125" style="37" customWidth="1"/>
    <col min="4100" max="4104" width="9" style="37"/>
    <col min="4105" max="4105" width="12.125" style="37" customWidth="1"/>
    <col min="4106" max="4353" width="9" style="37"/>
    <col min="4354" max="4354" width="10.875" style="37" customWidth="1"/>
    <col min="4355" max="4355" width="7.125" style="37" customWidth="1"/>
    <col min="4356" max="4360" width="9" style="37"/>
    <col min="4361" max="4361" width="12.125" style="37" customWidth="1"/>
    <col min="4362" max="4609" width="9" style="37"/>
    <col min="4610" max="4610" width="10.875" style="37" customWidth="1"/>
    <col min="4611" max="4611" width="7.125" style="37" customWidth="1"/>
    <col min="4612" max="4616" width="9" style="37"/>
    <col min="4617" max="4617" width="12.125" style="37" customWidth="1"/>
    <col min="4618" max="4865" width="9" style="37"/>
    <col min="4866" max="4866" width="10.875" style="37" customWidth="1"/>
    <col min="4867" max="4867" width="7.125" style="37" customWidth="1"/>
    <col min="4868" max="4872" width="9" style="37"/>
    <col min="4873" max="4873" width="12.125" style="37" customWidth="1"/>
    <col min="4874" max="5121" width="9" style="37"/>
    <col min="5122" max="5122" width="10.875" style="37" customWidth="1"/>
    <col min="5123" max="5123" width="7.125" style="37" customWidth="1"/>
    <col min="5124" max="5128" width="9" style="37"/>
    <col min="5129" max="5129" width="12.125" style="37" customWidth="1"/>
    <col min="5130" max="5377" width="9" style="37"/>
    <col min="5378" max="5378" width="10.875" style="37" customWidth="1"/>
    <col min="5379" max="5379" width="7.125" style="37" customWidth="1"/>
    <col min="5380" max="5384" width="9" style="37"/>
    <col min="5385" max="5385" width="12.125" style="37" customWidth="1"/>
    <col min="5386" max="5633" width="9" style="37"/>
    <col min="5634" max="5634" width="10.875" style="37" customWidth="1"/>
    <col min="5635" max="5635" width="7.125" style="37" customWidth="1"/>
    <col min="5636" max="5640" width="9" style="37"/>
    <col min="5641" max="5641" width="12.125" style="37" customWidth="1"/>
    <col min="5642" max="5889" width="9" style="37"/>
    <col min="5890" max="5890" width="10.875" style="37" customWidth="1"/>
    <col min="5891" max="5891" width="7.125" style="37" customWidth="1"/>
    <col min="5892" max="5896" width="9" style="37"/>
    <col min="5897" max="5897" width="12.125" style="37" customWidth="1"/>
    <col min="5898" max="6145" width="9" style="37"/>
    <col min="6146" max="6146" width="10.875" style="37" customWidth="1"/>
    <col min="6147" max="6147" width="7.125" style="37" customWidth="1"/>
    <col min="6148" max="6152" width="9" style="37"/>
    <col min="6153" max="6153" width="12.125" style="37" customWidth="1"/>
    <col min="6154" max="6401" width="9" style="37"/>
    <col min="6402" max="6402" width="10.875" style="37" customWidth="1"/>
    <col min="6403" max="6403" width="7.125" style="37" customWidth="1"/>
    <col min="6404" max="6408" width="9" style="37"/>
    <col min="6409" max="6409" width="12.125" style="37" customWidth="1"/>
    <col min="6410" max="6657" width="9" style="37"/>
    <col min="6658" max="6658" width="10.875" style="37" customWidth="1"/>
    <col min="6659" max="6659" width="7.125" style="37" customWidth="1"/>
    <col min="6660" max="6664" width="9" style="37"/>
    <col min="6665" max="6665" width="12.125" style="37" customWidth="1"/>
    <col min="6666" max="6913" width="9" style="37"/>
    <col min="6914" max="6914" width="10.875" style="37" customWidth="1"/>
    <col min="6915" max="6915" width="7.125" style="37" customWidth="1"/>
    <col min="6916" max="6920" width="9" style="37"/>
    <col min="6921" max="6921" width="12.125" style="37" customWidth="1"/>
    <col min="6922" max="7169" width="9" style="37"/>
    <col min="7170" max="7170" width="10.875" style="37" customWidth="1"/>
    <col min="7171" max="7171" width="7.125" style="37" customWidth="1"/>
    <col min="7172" max="7176" width="9" style="37"/>
    <col min="7177" max="7177" width="12.125" style="37" customWidth="1"/>
    <col min="7178" max="7425" width="9" style="37"/>
    <col min="7426" max="7426" width="10.875" style="37" customWidth="1"/>
    <col min="7427" max="7427" width="7.125" style="37" customWidth="1"/>
    <col min="7428" max="7432" width="9" style="37"/>
    <col min="7433" max="7433" width="12.125" style="37" customWidth="1"/>
    <col min="7434" max="7681" width="9" style="37"/>
    <col min="7682" max="7682" width="10.875" style="37" customWidth="1"/>
    <col min="7683" max="7683" width="7.125" style="37" customWidth="1"/>
    <col min="7684" max="7688" width="9" style="37"/>
    <col min="7689" max="7689" width="12.125" style="37" customWidth="1"/>
    <col min="7690" max="7937" width="9" style="37"/>
    <col min="7938" max="7938" width="10.875" style="37" customWidth="1"/>
    <col min="7939" max="7939" width="7.125" style="37" customWidth="1"/>
    <col min="7940" max="7944" width="9" style="37"/>
    <col min="7945" max="7945" width="12.125" style="37" customWidth="1"/>
    <col min="7946" max="8193" width="9" style="37"/>
    <col min="8194" max="8194" width="10.875" style="37" customWidth="1"/>
    <col min="8195" max="8195" width="7.125" style="37" customWidth="1"/>
    <col min="8196" max="8200" width="9" style="37"/>
    <col min="8201" max="8201" width="12.125" style="37" customWidth="1"/>
    <col min="8202" max="8449" width="9" style="37"/>
    <col min="8450" max="8450" width="10.875" style="37" customWidth="1"/>
    <col min="8451" max="8451" width="7.125" style="37" customWidth="1"/>
    <col min="8452" max="8456" width="9" style="37"/>
    <col min="8457" max="8457" width="12.125" style="37" customWidth="1"/>
    <col min="8458" max="8705" width="9" style="37"/>
    <col min="8706" max="8706" width="10.875" style="37" customWidth="1"/>
    <col min="8707" max="8707" width="7.125" style="37" customWidth="1"/>
    <col min="8708" max="8712" width="9" style="37"/>
    <col min="8713" max="8713" width="12.125" style="37" customWidth="1"/>
    <col min="8714" max="8961" width="9" style="37"/>
    <col min="8962" max="8962" width="10.875" style="37" customWidth="1"/>
    <col min="8963" max="8963" width="7.125" style="37" customWidth="1"/>
    <col min="8964" max="8968" width="9" style="37"/>
    <col min="8969" max="8969" width="12.125" style="37" customWidth="1"/>
    <col min="8970" max="9217" width="9" style="37"/>
    <col min="9218" max="9218" width="10.875" style="37" customWidth="1"/>
    <col min="9219" max="9219" width="7.125" style="37" customWidth="1"/>
    <col min="9220" max="9224" width="9" style="37"/>
    <col min="9225" max="9225" width="12.125" style="37" customWidth="1"/>
    <col min="9226" max="9473" width="9" style="37"/>
    <col min="9474" max="9474" width="10.875" style="37" customWidth="1"/>
    <col min="9475" max="9475" width="7.125" style="37" customWidth="1"/>
    <col min="9476" max="9480" width="9" style="37"/>
    <col min="9481" max="9481" width="12.125" style="37" customWidth="1"/>
    <col min="9482" max="9729" width="9" style="37"/>
    <col min="9730" max="9730" width="10.875" style="37" customWidth="1"/>
    <col min="9731" max="9731" width="7.125" style="37" customWidth="1"/>
    <col min="9732" max="9736" width="9" style="37"/>
    <col min="9737" max="9737" width="12.125" style="37" customWidth="1"/>
    <col min="9738" max="9985" width="9" style="37"/>
    <col min="9986" max="9986" width="10.875" style="37" customWidth="1"/>
    <col min="9987" max="9987" width="7.125" style="37" customWidth="1"/>
    <col min="9988" max="9992" width="9" style="37"/>
    <col min="9993" max="9993" width="12.125" style="37" customWidth="1"/>
    <col min="9994" max="10241" width="9" style="37"/>
    <col min="10242" max="10242" width="10.875" style="37" customWidth="1"/>
    <col min="10243" max="10243" width="7.125" style="37" customWidth="1"/>
    <col min="10244" max="10248" width="9" style="37"/>
    <col min="10249" max="10249" width="12.125" style="37" customWidth="1"/>
    <col min="10250" max="10497" width="9" style="37"/>
    <col min="10498" max="10498" width="10.875" style="37" customWidth="1"/>
    <col min="10499" max="10499" width="7.125" style="37" customWidth="1"/>
    <col min="10500" max="10504" width="9" style="37"/>
    <col min="10505" max="10505" width="12.125" style="37" customWidth="1"/>
    <col min="10506" max="10753" width="9" style="37"/>
    <col min="10754" max="10754" width="10.875" style="37" customWidth="1"/>
    <col min="10755" max="10755" width="7.125" style="37" customWidth="1"/>
    <col min="10756" max="10760" width="9" style="37"/>
    <col min="10761" max="10761" width="12.125" style="37" customWidth="1"/>
    <col min="10762" max="11009" width="9" style="37"/>
    <col min="11010" max="11010" width="10.875" style="37" customWidth="1"/>
    <col min="11011" max="11011" width="7.125" style="37" customWidth="1"/>
    <col min="11012" max="11016" width="9" style="37"/>
    <col min="11017" max="11017" width="12.125" style="37" customWidth="1"/>
    <col min="11018" max="11265" width="9" style="37"/>
    <col min="11266" max="11266" width="10.875" style="37" customWidth="1"/>
    <col min="11267" max="11267" width="7.125" style="37" customWidth="1"/>
    <col min="11268" max="11272" width="9" style="37"/>
    <col min="11273" max="11273" width="12.125" style="37" customWidth="1"/>
    <col min="11274" max="11521" width="9" style="37"/>
    <col min="11522" max="11522" width="10.875" style="37" customWidth="1"/>
    <col min="11523" max="11523" width="7.125" style="37" customWidth="1"/>
    <col min="11524" max="11528" width="9" style="37"/>
    <col min="11529" max="11529" width="12.125" style="37" customWidth="1"/>
    <col min="11530" max="11777" width="9" style="37"/>
    <col min="11778" max="11778" width="10.875" style="37" customWidth="1"/>
    <col min="11779" max="11779" width="7.125" style="37" customWidth="1"/>
    <col min="11780" max="11784" width="9" style="37"/>
    <col min="11785" max="11785" width="12.125" style="37" customWidth="1"/>
    <col min="11786" max="12033" width="9" style="37"/>
    <col min="12034" max="12034" width="10.875" style="37" customWidth="1"/>
    <col min="12035" max="12035" width="7.125" style="37" customWidth="1"/>
    <col min="12036" max="12040" width="9" style="37"/>
    <col min="12041" max="12041" width="12.125" style="37" customWidth="1"/>
    <col min="12042" max="12289" width="9" style="37"/>
    <col min="12290" max="12290" width="10.875" style="37" customWidth="1"/>
    <col min="12291" max="12291" width="7.125" style="37" customWidth="1"/>
    <col min="12292" max="12296" width="9" style="37"/>
    <col min="12297" max="12297" width="12.125" style="37" customWidth="1"/>
    <col min="12298" max="12545" width="9" style="37"/>
    <col min="12546" max="12546" width="10.875" style="37" customWidth="1"/>
    <col min="12547" max="12547" width="7.125" style="37" customWidth="1"/>
    <col min="12548" max="12552" width="9" style="37"/>
    <col min="12553" max="12553" width="12.125" style="37" customWidth="1"/>
    <col min="12554" max="12801" width="9" style="37"/>
    <col min="12802" max="12802" width="10.875" style="37" customWidth="1"/>
    <col min="12803" max="12803" width="7.125" style="37" customWidth="1"/>
    <col min="12804" max="12808" width="9" style="37"/>
    <col min="12809" max="12809" width="12.125" style="37" customWidth="1"/>
    <col min="12810" max="13057" width="9" style="37"/>
    <col min="13058" max="13058" width="10.875" style="37" customWidth="1"/>
    <col min="13059" max="13059" width="7.125" style="37" customWidth="1"/>
    <col min="13060" max="13064" width="9" style="37"/>
    <col min="13065" max="13065" width="12.125" style="37" customWidth="1"/>
    <col min="13066" max="13313" width="9" style="37"/>
    <col min="13314" max="13314" width="10.875" style="37" customWidth="1"/>
    <col min="13315" max="13315" width="7.125" style="37" customWidth="1"/>
    <col min="13316" max="13320" width="9" style="37"/>
    <col min="13321" max="13321" width="12.125" style="37" customWidth="1"/>
    <col min="13322" max="13569" width="9" style="37"/>
    <col min="13570" max="13570" width="10.875" style="37" customWidth="1"/>
    <col min="13571" max="13571" width="7.125" style="37" customWidth="1"/>
    <col min="13572" max="13576" width="9" style="37"/>
    <col min="13577" max="13577" width="12.125" style="37" customWidth="1"/>
    <col min="13578" max="13825" width="9" style="37"/>
    <col min="13826" max="13826" width="10.875" style="37" customWidth="1"/>
    <col min="13827" max="13827" width="7.125" style="37" customWidth="1"/>
    <col min="13828" max="13832" width="9" style="37"/>
    <col min="13833" max="13833" width="12.125" style="37" customWidth="1"/>
    <col min="13834" max="14081" width="9" style="37"/>
    <col min="14082" max="14082" width="10.875" style="37" customWidth="1"/>
    <col min="14083" max="14083" width="7.125" style="37" customWidth="1"/>
    <col min="14084" max="14088" width="9" style="37"/>
    <col min="14089" max="14089" width="12.125" style="37" customWidth="1"/>
    <col min="14090" max="14337" width="9" style="37"/>
    <col min="14338" max="14338" width="10.875" style="37" customWidth="1"/>
    <col min="14339" max="14339" width="7.125" style="37" customWidth="1"/>
    <col min="14340" max="14344" width="9" style="37"/>
    <col min="14345" max="14345" width="12.125" style="37" customWidth="1"/>
    <col min="14346" max="14593" width="9" style="37"/>
    <col min="14594" max="14594" width="10.875" style="37" customWidth="1"/>
    <col min="14595" max="14595" width="7.125" style="37" customWidth="1"/>
    <col min="14596" max="14600" width="9" style="37"/>
    <col min="14601" max="14601" width="12.125" style="37" customWidth="1"/>
    <col min="14602" max="14849" width="9" style="37"/>
    <col min="14850" max="14850" width="10.875" style="37" customWidth="1"/>
    <col min="14851" max="14851" width="7.125" style="37" customWidth="1"/>
    <col min="14852" max="14856" width="9" style="37"/>
    <col min="14857" max="14857" width="12.125" style="37" customWidth="1"/>
    <col min="14858" max="15105" width="9" style="37"/>
    <col min="15106" max="15106" width="10.875" style="37" customWidth="1"/>
    <col min="15107" max="15107" width="7.125" style="37" customWidth="1"/>
    <col min="15108" max="15112" width="9" style="37"/>
    <col min="15113" max="15113" width="12.125" style="37" customWidth="1"/>
    <col min="15114" max="15361" width="9" style="37"/>
    <col min="15362" max="15362" width="10.875" style="37" customWidth="1"/>
    <col min="15363" max="15363" width="7.125" style="37" customWidth="1"/>
    <col min="15364" max="15368" width="9" style="37"/>
    <col min="15369" max="15369" width="12.125" style="37" customWidth="1"/>
    <col min="15370" max="15617" width="9" style="37"/>
    <col min="15618" max="15618" width="10.875" style="37" customWidth="1"/>
    <col min="15619" max="15619" width="7.125" style="37" customWidth="1"/>
    <col min="15620" max="15624" width="9" style="37"/>
    <col min="15625" max="15625" width="12.125" style="37" customWidth="1"/>
    <col min="15626" max="15873" width="9" style="37"/>
    <col min="15874" max="15874" width="10.875" style="37" customWidth="1"/>
    <col min="15875" max="15875" width="7.125" style="37" customWidth="1"/>
    <col min="15876" max="15880" width="9" style="37"/>
    <col min="15881" max="15881" width="12.125" style="37" customWidth="1"/>
    <col min="15882" max="16129" width="9" style="37"/>
    <col min="16130" max="16130" width="10.875" style="37" customWidth="1"/>
    <col min="16131" max="16131" width="7.125" style="37" customWidth="1"/>
    <col min="16132" max="16136" width="9" style="37"/>
    <col min="16137" max="16137" width="12.125" style="37" customWidth="1"/>
    <col min="16138" max="16384" width="9" style="37"/>
  </cols>
  <sheetData>
    <row r="1" spans="1:12">
      <c r="A1" s="37" t="s">
        <v>95</v>
      </c>
      <c r="C1" s="38"/>
      <c r="I1" s="39" t="s">
        <v>96</v>
      </c>
    </row>
    <row r="2" spans="1:12">
      <c r="C2" s="38"/>
      <c r="I2" s="39"/>
    </row>
    <row r="3" spans="1:12" ht="18.75">
      <c r="A3" s="284" t="s">
        <v>97</v>
      </c>
      <c r="B3" s="284"/>
      <c r="C3" s="284"/>
      <c r="D3" s="284"/>
      <c r="E3" s="284"/>
      <c r="F3" s="284"/>
      <c r="G3" s="284"/>
      <c r="H3" s="284"/>
      <c r="I3" s="284"/>
      <c r="J3" s="40"/>
      <c r="K3" s="40"/>
      <c r="L3" s="40"/>
    </row>
    <row r="4" spans="1:12">
      <c r="C4" s="38"/>
    </row>
    <row r="5" spans="1:12">
      <c r="A5" s="37" t="s">
        <v>345</v>
      </c>
      <c r="C5" s="38"/>
    </row>
    <row r="6" spans="1:12">
      <c r="C6" s="38"/>
      <c r="G6" s="37" t="s">
        <v>98</v>
      </c>
      <c r="H6" s="269" t="s">
        <v>45</v>
      </c>
      <c r="I6" s="267"/>
    </row>
    <row r="7" spans="1:12">
      <c r="C7" s="38"/>
      <c r="H7" s="269" t="s">
        <v>351</v>
      </c>
      <c r="I7" s="268"/>
    </row>
    <row r="8" spans="1:12">
      <c r="C8" s="38"/>
      <c r="I8" s="39"/>
    </row>
    <row r="9" spans="1:12">
      <c r="C9" s="38"/>
    </row>
    <row r="10" spans="1:12" ht="13.5" customHeight="1">
      <c r="A10" s="285" t="s">
        <v>99</v>
      </c>
      <c r="B10" s="285"/>
      <c r="C10" s="285"/>
      <c r="D10" s="285"/>
      <c r="E10" s="285"/>
      <c r="F10" s="285"/>
      <c r="G10" s="285"/>
      <c r="H10" s="285"/>
      <c r="I10" s="285"/>
    </row>
    <row r="11" spans="1:12">
      <c r="A11" s="285"/>
      <c r="B11" s="285"/>
      <c r="C11" s="285"/>
      <c r="D11" s="285"/>
      <c r="E11" s="285"/>
      <c r="F11" s="285"/>
      <c r="G11" s="285"/>
      <c r="H11" s="285"/>
      <c r="I11" s="285"/>
    </row>
    <row r="12" spans="1:12">
      <c r="B12" s="37" t="s">
        <v>100</v>
      </c>
      <c r="C12" s="38"/>
    </row>
    <row r="14" spans="1:12">
      <c r="A14" s="286" t="s">
        <v>101</v>
      </c>
      <c r="B14" s="286"/>
      <c r="C14" s="286"/>
      <c r="D14" s="286"/>
      <c r="E14" s="286"/>
      <c r="F14" s="286"/>
      <c r="G14" s="286"/>
      <c r="H14" s="286"/>
      <c r="I14" s="286"/>
    </row>
    <row r="16" spans="1:12" ht="22.5" customHeight="1" thickBot="1">
      <c r="A16" s="42" t="s">
        <v>102</v>
      </c>
      <c r="B16" s="42" t="s">
        <v>103</v>
      </c>
      <c r="C16" s="42" t="s">
        <v>104</v>
      </c>
      <c r="D16" s="42" t="s">
        <v>105</v>
      </c>
      <c r="E16" s="42" t="s">
        <v>106</v>
      </c>
      <c r="F16" s="42" t="s">
        <v>107</v>
      </c>
      <c r="G16" s="42" t="s">
        <v>108</v>
      </c>
      <c r="H16" s="42" t="s">
        <v>109</v>
      </c>
      <c r="I16" s="42" t="s">
        <v>110</v>
      </c>
    </row>
    <row r="17" spans="1:9" ht="14.25" thickTop="1">
      <c r="A17" s="43"/>
      <c r="B17" s="43"/>
      <c r="C17" s="43"/>
      <c r="D17" s="43"/>
      <c r="E17" s="43"/>
      <c r="F17" s="43"/>
      <c r="G17" s="43"/>
      <c r="H17" s="43"/>
      <c r="I17" s="43"/>
    </row>
    <row r="18" spans="1:9">
      <c r="A18" s="44"/>
      <c r="B18" s="44"/>
      <c r="C18" s="44"/>
      <c r="D18" s="44"/>
      <c r="E18" s="44"/>
      <c r="F18" s="44"/>
      <c r="G18" s="44"/>
      <c r="H18" s="44"/>
      <c r="I18" s="44"/>
    </row>
    <row r="19" spans="1:9">
      <c r="A19" s="44"/>
      <c r="B19" s="44"/>
      <c r="C19" s="44"/>
      <c r="D19" s="44"/>
      <c r="E19" s="44"/>
      <c r="F19" s="44"/>
      <c r="G19" s="44"/>
      <c r="H19" s="44"/>
      <c r="I19" s="44"/>
    </row>
    <row r="20" spans="1:9">
      <c r="A20" s="44"/>
      <c r="B20" s="44"/>
      <c r="C20" s="44"/>
      <c r="D20" s="44"/>
      <c r="E20" s="44"/>
      <c r="F20" s="44"/>
      <c r="G20" s="44"/>
      <c r="H20" s="44"/>
      <c r="I20" s="44"/>
    </row>
    <row r="21" spans="1:9">
      <c r="A21" s="44"/>
      <c r="B21" s="44"/>
      <c r="C21" s="44"/>
      <c r="D21" s="44"/>
      <c r="E21" s="44"/>
      <c r="F21" s="44"/>
      <c r="G21" s="44"/>
      <c r="H21" s="44"/>
      <c r="I21" s="44"/>
    </row>
    <row r="22" spans="1:9">
      <c r="A22" s="44"/>
      <c r="B22" s="44"/>
      <c r="C22" s="44"/>
      <c r="D22" s="44"/>
      <c r="E22" s="44"/>
      <c r="F22" s="44"/>
      <c r="G22" s="44"/>
      <c r="H22" s="44"/>
      <c r="I22" s="44"/>
    </row>
    <row r="23" spans="1:9">
      <c r="A23" s="44"/>
      <c r="B23" s="44"/>
      <c r="C23" s="44"/>
      <c r="D23" s="44"/>
      <c r="E23" s="44"/>
      <c r="F23" s="44"/>
      <c r="G23" s="44"/>
      <c r="H23" s="44"/>
      <c r="I23" s="44"/>
    </row>
    <row r="24" spans="1:9">
      <c r="A24" s="44"/>
      <c r="B24" s="44"/>
      <c r="C24" s="44"/>
      <c r="D24" s="44"/>
      <c r="E24" s="44"/>
      <c r="F24" s="44"/>
      <c r="G24" s="44"/>
      <c r="H24" s="44"/>
      <c r="I24" s="44"/>
    </row>
    <row r="25" spans="1:9">
      <c r="A25" s="44"/>
      <c r="B25" s="44"/>
      <c r="C25" s="44"/>
      <c r="D25" s="44"/>
      <c r="E25" s="44"/>
      <c r="F25" s="44"/>
      <c r="G25" s="44"/>
      <c r="H25" s="44"/>
      <c r="I25" s="44"/>
    </row>
    <row r="26" spans="1:9">
      <c r="A26" s="44"/>
      <c r="B26" s="44"/>
      <c r="C26" s="44"/>
      <c r="D26" s="44"/>
      <c r="E26" s="44"/>
      <c r="F26" s="44"/>
      <c r="G26" s="44"/>
      <c r="H26" s="44"/>
      <c r="I26" s="44"/>
    </row>
    <row r="27" spans="1:9">
      <c r="A27" s="44"/>
      <c r="B27" s="44"/>
      <c r="C27" s="44"/>
      <c r="D27" s="44"/>
      <c r="E27" s="44"/>
      <c r="F27" s="44"/>
      <c r="G27" s="44"/>
      <c r="H27" s="44"/>
      <c r="I27" s="44"/>
    </row>
    <row r="28" spans="1:9">
      <c r="A28" s="44"/>
      <c r="B28" s="44"/>
      <c r="C28" s="44"/>
      <c r="D28" s="44"/>
      <c r="E28" s="44"/>
      <c r="F28" s="44"/>
      <c r="G28" s="44"/>
      <c r="H28" s="44"/>
      <c r="I28" s="44"/>
    </row>
    <row r="29" spans="1:9">
      <c r="A29" s="44"/>
      <c r="B29" s="44"/>
      <c r="C29" s="44"/>
      <c r="D29" s="44"/>
      <c r="E29" s="44"/>
      <c r="F29" s="44"/>
      <c r="G29" s="44"/>
      <c r="H29" s="44"/>
      <c r="I29" s="44"/>
    </row>
    <row r="30" spans="1:9">
      <c r="A30" s="44"/>
      <c r="B30" s="44"/>
      <c r="C30" s="44"/>
      <c r="D30" s="44"/>
      <c r="E30" s="44"/>
      <c r="F30" s="44"/>
      <c r="G30" s="44"/>
      <c r="H30" s="44"/>
      <c r="I30" s="44"/>
    </row>
    <row r="31" spans="1:9">
      <c r="A31" s="44"/>
      <c r="B31" s="44"/>
      <c r="C31" s="44"/>
      <c r="D31" s="44"/>
      <c r="E31" s="44"/>
      <c r="F31" s="44"/>
      <c r="G31" s="44"/>
      <c r="H31" s="44"/>
      <c r="I31" s="44"/>
    </row>
    <row r="32" spans="1:9">
      <c r="A32" s="44"/>
      <c r="B32" s="44"/>
      <c r="C32" s="44"/>
      <c r="D32" s="44"/>
      <c r="E32" s="44"/>
      <c r="F32" s="44"/>
      <c r="G32" s="44"/>
      <c r="H32" s="44"/>
      <c r="I32" s="44"/>
    </row>
    <row r="33" spans="1:9">
      <c r="A33" s="44"/>
      <c r="B33" s="44"/>
      <c r="C33" s="44"/>
      <c r="D33" s="44"/>
      <c r="E33" s="44"/>
      <c r="F33" s="44"/>
      <c r="G33" s="44"/>
      <c r="H33" s="44"/>
      <c r="I33" s="44"/>
    </row>
    <row r="34" spans="1:9">
      <c r="A34" s="44"/>
      <c r="B34" s="44"/>
      <c r="C34" s="44"/>
      <c r="D34" s="44"/>
      <c r="E34" s="44"/>
      <c r="F34" s="44"/>
      <c r="G34" s="44"/>
      <c r="H34" s="44"/>
      <c r="I34" s="44"/>
    </row>
    <row r="35" spans="1:9">
      <c r="A35" s="44"/>
      <c r="B35" s="44"/>
      <c r="C35" s="44"/>
      <c r="D35" s="44"/>
      <c r="E35" s="44"/>
      <c r="F35" s="44"/>
      <c r="G35" s="44"/>
      <c r="H35" s="44"/>
      <c r="I35" s="44"/>
    </row>
    <row r="36" spans="1:9">
      <c r="A36" s="44"/>
      <c r="B36" s="44"/>
      <c r="C36" s="44"/>
      <c r="D36" s="44"/>
      <c r="E36" s="44"/>
      <c r="F36" s="44"/>
      <c r="G36" s="44"/>
      <c r="H36" s="44"/>
      <c r="I36" s="44"/>
    </row>
    <row r="37" spans="1:9">
      <c r="A37" s="44"/>
      <c r="B37" s="44"/>
      <c r="C37" s="44"/>
      <c r="D37" s="44"/>
      <c r="E37" s="44"/>
      <c r="F37" s="44"/>
      <c r="G37" s="44"/>
      <c r="H37" s="44"/>
      <c r="I37" s="44"/>
    </row>
    <row r="38" spans="1:9">
      <c r="A38" s="44"/>
      <c r="B38" s="44"/>
      <c r="C38" s="44"/>
      <c r="D38" s="44"/>
      <c r="E38" s="44"/>
      <c r="F38" s="44"/>
      <c r="G38" s="44"/>
      <c r="H38" s="44"/>
      <c r="I38" s="44"/>
    </row>
    <row r="39" spans="1:9">
      <c r="A39" s="44"/>
      <c r="B39" s="44"/>
      <c r="C39" s="44"/>
      <c r="D39" s="44"/>
      <c r="E39" s="44"/>
      <c r="F39" s="44"/>
      <c r="G39" s="44"/>
      <c r="H39" s="44"/>
      <c r="I39" s="44"/>
    </row>
    <row r="40" spans="1:9">
      <c r="A40" s="44"/>
      <c r="B40" s="44"/>
      <c r="C40" s="44"/>
      <c r="D40" s="44"/>
      <c r="E40" s="44"/>
      <c r="F40" s="44"/>
      <c r="G40" s="44"/>
      <c r="H40" s="44"/>
      <c r="I40" s="44"/>
    </row>
    <row r="41" spans="1:9">
      <c r="A41" s="44"/>
      <c r="B41" s="44"/>
      <c r="C41" s="44"/>
      <c r="D41" s="44"/>
      <c r="E41" s="44"/>
      <c r="F41" s="44"/>
      <c r="G41" s="44"/>
      <c r="H41" s="44"/>
      <c r="I41" s="44"/>
    </row>
    <row r="42" spans="1:9">
      <c r="A42" s="44"/>
      <c r="B42" s="44"/>
      <c r="C42" s="44"/>
      <c r="D42" s="44"/>
      <c r="E42" s="44"/>
      <c r="F42" s="44"/>
      <c r="G42" s="44"/>
      <c r="H42" s="44"/>
      <c r="I42" s="44"/>
    </row>
    <row r="43" spans="1:9">
      <c r="A43" s="44"/>
      <c r="B43" s="44"/>
      <c r="C43" s="44"/>
      <c r="D43" s="44"/>
      <c r="E43" s="44"/>
      <c r="F43" s="44"/>
      <c r="G43" s="44"/>
      <c r="H43" s="44"/>
      <c r="I43" s="44"/>
    </row>
    <row r="44" spans="1:9">
      <c r="A44" s="44"/>
      <c r="B44" s="44"/>
      <c r="C44" s="44"/>
      <c r="D44" s="44"/>
      <c r="E44" s="44"/>
      <c r="F44" s="44"/>
      <c r="G44" s="44"/>
      <c r="H44" s="44"/>
      <c r="I44" s="44"/>
    </row>
    <row r="45" spans="1:9">
      <c r="A45" s="44"/>
      <c r="B45" s="44"/>
      <c r="C45" s="44"/>
      <c r="D45" s="44"/>
      <c r="E45" s="44"/>
      <c r="F45" s="44"/>
      <c r="G45" s="44"/>
      <c r="H45" s="44"/>
      <c r="I45" s="44"/>
    </row>
    <row r="46" spans="1:9">
      <c r="A46" s="45"/>
      <c r="B46" s="45"/>
      <c r="C46" s="45"/>
      <c r="D46" s="45"/>
      <c r="E46" s="45"/>
      <c r="F46" s="45"/>
      <c r="G46" s="45"/>
      <c r="H46" s="45"/>
      <c r="I46" s="45"/>
    </row>
    <row r="47" spans="1:9">
      <c r="A47" s="46" t="s">
        <v>111</v>
      </c>
      <c r="B47" s="46"/>
      <c r="C47" s="46"/>
      <c r="D47" s="46"/>
      <c r="E47" s="46"/>
      <c r="F47" s="46"/>
      <c r="G47" s="46"/>
      <c r="H47" s="46"/>
      <c r="I47" s="46"/>
    </row>
    <row r="48" spans="1:9" ht="13.5" customHeight="1">
      <c r="A48" s="283" t="s">
        <v>112</v>
      </c>
      <c r="B48" s="283"/>
      <c r="C48" s="283"/>
      <c r="D48" s="283"/>
      <c r="E48" s="283"/>
      <c r="F48" s="283"/>
      <c r="G48" s="283"/>
      <c r="H48" s="283"/>
      <c r="I48" s="283"/>
    </row>
    <row r="49" spans="1:9" ht="13.5" customHeight="1">
      <c r="A49" s="283"/>
      <c r="B49" s="283"/>
      <c r="C49" s="283"/>
      <c r="D49" s="283"/>
      <c r="E49" s="283"/>
      <c r="F49" s="283"/>
      <c r="G49" s="283"/>
      <c r="H49" s="283"/>
      <c r="I49" s="283"/>
    </row>
    <row r="50" spans="1:9">
      <c r="A50" s="283"/>
      <c r="B50" s="283"/>
      <c r="C50" s="283"/>
      <c r="D50" s="283"/>
      <c r="E50" s="283"/>
      <c r="F50" s="283"/>
      <c r="G50" s="283"/>
      <c r="H50" s="283"/>
      <c r="I50" s="283"/>
    </row>
    <row r="51" spans="1:9" ht="13.5" customHeight="1">
      <c r="A51" s="287" t="s">
        <v>113</v>
      </c>
      <c r="B51" s="287"/>
      <c r="C51" s="287"/>
      <c r="D51" s="287"/>
      <c r="E51" s="287"/>
      <c r="F51" s="287"/>
      <c r="G51" s="287"/>
      <c r="H51" s="287"/>
      <c r="I51" s="287"/>
    </row>
    <row r="52" spans="1:9" ht="13.5" customHeight="1">
      <c r="A52" s="287"/>
      <c r="B52" s="287"/>
      <c r="C52" s="287"/>
      <c r="D52" s="287"/>
      <c r="E52" s="287"/>
      <c r="F52" s="287"/>
      <c r="G52" s="287"/>
      <c r="H52" s="287"/>
      <c r="I52" s="287"/>
    </row>
    <row r="53" spans="1:9">
      <c r="A53" s="283" t="s">
        <v>114</v>
      </c>
      <c r="B53" s="283"/>
      <c r="C53" s="283"/>
      <c r="D53" s="283"/>
      <c r="E53" s="283"/>
      <c r="F53" s="283"/>
      <c r="G53" s="283"/>
      <c r="H53" s="283"/>
      <c r="I53" s="283"/>
    </row>
    <row r="54" spans="1:9">
      <c r="A54" s="283"/>
      <c r="B54" s="283"/>
      <c r="C54" s="283"/>
      <c r="D54" s="283"/>
      <c r="E54" s="283"/>
      <c r="F54" s="283"/>
      <c r="G54" s="283"/>
      <c r="H54" s="283"/>
      <c r="I54" s="283"/>
    </row>
  </sheetData>
  <mergeCells count="6">
    <mergeCell ref="A53:I54"/>
    <mergeCell ref="A3:I3"/>
    <mergeCell ref="A10:I11"/>
    <mergeCell ref="A14:I14"/>
    <mergeCell ref="A48:I50"/>
    <mergeCell ref="A51:I52"/>
  </mergeCells>
  <phoneticPr fontId="1"/>
  <printOptions horizontalCentered="1" vertic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I54"/>
  <sheetViews>
    <sheetView view="pageBreakPreview" zoomScale="85" zoomScaleNormal="100" zoomScaleSheetLayoutView="85" workbookViewId="0">
      <selection activeCell="B7" sqref="B7"/>
    </sheetView>
  </sheetViews>
  <sheetFormatPr defaultRowHeight="13.5"/>
  <cols>
    <col min="1" max="1" width="9" style="37"/>
    <col min="2" max="2" width="10.875" style="37" customWidth="1"/>
    <col min="3" max="3" width="7.125" style="38" customWidth="1"/>
    <col min="4" max="8" width="9" style="37"/>
    <col min="9" max="9" width="12.125" style="37" customWidth="1"/>
    <col min="10" max="257" width="9" style="37"/>
    <col min="258" max="258" width="10.875" style="37" customWidth="1"/>
    <col min="259" max="259" width="7.125" style="37" customWidth="1"/>
    <col min="260" max="264" width="9" style="37"/>
    <col min="265" max="265" width="12.125" style="37" customWidth="1"/>
    <col min="266" max="513" width="9" style="37"/>
    <col min="514" max="514" width="10.875" style="37" customWidth="1"/>
    <col min="515" max="515" width="7.125" style="37" customWidth="1"/>
    <col min="516" max="520" width="9" style="37"/>
    <col min="521" max="521" width="12.125" style="37" customWidth="1"/>
    <col min="522" max="769" width="9" style="37"/>
    <col min="770" max="770" width="10.875" style="37" customWidth="1"/>
    <col min="771" max="771" width="7.125" style="37" customWidth="1"/>
    <col min="772" max="776" width="9" style="37"/>
    <col min="777" max="777" width="12.125" style="37" customWidth="1"/>
    <col min="778" max="1025" width="9" style="37"/>
    <col min="1026" max="1026" width="10.875" style="37" customWidth="1"/>
    <col min="1027" max="1027" width="7.125" style="37" customWidth="1"/>
    <col min="1028" max="1032" width="9" style="37"/>
    <col min="1033" max="1033" width="12.125" style="37" customWidth="1"/>
    <col min="1034" max="1281" width="9" style="37"/>
    <col min="1282" max="1282" width="10.875" style="37" customWidth="1"/>
    <col min="1283" max="1283" width="7.125" style="37" customWidth="1"/>
    <col min="1284" max="1288" width="9" style="37"/>
    <col min="1289" max="1289" width="12.125" style="37" customWidth="1"/>
    <col min="1290" max="1537" width="9" style="37"/>
    <col min="1538" max="1538" width="10.875" style="37" customWidth="1"/>
    <col min="1539" max="1539" width="7.125" style="37" customWidth="1"/>
    <col min="1540" max="1544" width="9" style="37"/>
    <col min="1545" max="1545" width="12.125" style="37" customWidth="1"/>
    <col min="1546" max="1793" width="9" style="37"/>
    <col min="1794" max="1794" width="10.875" style="37" customWidth="1"/>
    <col min="1795" max="1795" width="7.125" style="37" customWidth="1"/>
    <col min="1796" max="1800" width="9" style="37"/>
    <col min="1801" max="1801" width="12.125" style="37" customWidth="1"/>
    <col min="1802" max="2049" width="9" style="37"/>
    <col min="2050" max="2050" width="10.875" style="37" customWidth="1"/>
    <col min="2051" max="2051" width="7.125" style="37" customWidth="1"/>
    <col min="2052" max="2056" width="9" style="37"/>
    <col min="2057" max="2057" width="12.125" style="37" customWidth="1"/>
    <col min="2058" max="2305" width="9" style="37"/>
    <col min="2306" max="2306" width="10.875" style="37" customWidth="1"/>
    <col min="2307" max="2307" width="7.125" style="37" customWidth="1"/>
    <col min="2308" max="2312" width="9" style="37"/>
    <col min="2313" max="2313" width="12.125" style="37" customWidth="1"/>
    <col min="2314" max="2561" width="9" style="37"/>
    <col min="2562" max="2562" width="10.875" style="37" customWidth="1"/>
    <col min="2563" max="2563" width="7.125" style="37" customWidth="1"/>
    <col min="2564" max="2568" width="9" style="37"/>
    <col min="2569" max="2569" width="12.125" style="37" customWidth="1"/>
    <col min="2570" max="2817" width="9" style="37"/>
    <col min="2818" max="2818" width="10.875" style="37" customWidth="1"/>
    <col min="2819" max="2819" width="7.125" style="37" customWidth="1"/>
    <col min="2820" max="2824" width="9" style="37"/>
    <col min="2825" max="2825" width="12.125" style="37" customWidth="1"/>
    <col min="2826" max="3073" width="9" style="37"/>
    <col min="3074" max="3074" width="10.875" style="37" customWidth="1"/>
    <col min="3075" max="3075" width="7.125" style="37" customWidth="1"/>
    <col min="3076" max="3080" width="9" style="37"/>
    <col min="3081" max="3081" width="12.125" style="37" customWidth="1"/>
    <col min="3082" max="3329" width="9" style="37"/>
    <col min="3330" max="3330" width="10.875" style="37" customWidth="1"/>
    <col min="3331" max="3331" width="7.125" style="37" customWidth="1"/>
    <col min="3332" max="3336" width="9" style="37"/>
    <col min="3337" max="3337" width="12.125" style="37" customWidth="1"/>
    <col min="3338" max="3585" width="9" style="37"/>
    <col min="3586" max="3586" width="10.875" style="37" customWidth="1"/>
    <col min="3587" max="3587" width="7.125" style="37" customWidth="1"/>
    <col min="3588" max="3592" width="9" style="37"/>
    <col min="3593" max="3593" width="12.125" style="37" customWidth="1"/>
    <col min="3594" max="3841" width="9" style="37"/>
    <col min="3842" max="3842" width="10.875" style="37" customWidth="1"/>
    <col min="3843" max="3843" width="7.125" style="37" customWidth="1"/>
    <col min="3844" max="3848" width="9" style="37"/>
    <col min="3849" max="3849" width="12.125" style="37" customWidth="1"/>
    <col min="3850" max="4097" width="9" style="37"/>
    <col min="4098" max="4098" width="10.875" style="37" customWidth="1"/>
    <col min="4099" max="4099" width="7.125" style="37" customWidth="1"/>
    <col min="4100" max="4104" width="9" style="37"/>
    <col min="4105" max="4105" width="12.125" style="37" customWidth="1"/>
    <col min="4106" max="4353" width="9" style="37"/>
    <col min="4354" max="4354" width="10.875" style="37" customWidth="1"/>
    <col min="4355" max="4355" width="7.125" style="37" customWidth="1"/>
    <col min="4356" max="4360" width="9" style="37"/>
    <col min="4361" max="4361" width="12.125" style="37" customWidth="1"/>
    <col min="4362" max="4609" width="9" style="37"/>
    <col min="4610" max="4610" width="10.875" style="37" customWidth="1"/>
    <col min="4611" max="4611" width="7.125" style="37" customWidth="1"/>
    <col min="4612" max="4616" width="9" style="37"/>
    <col min="4617" max="4617" width="12.125" style="37" customWidth="1"/>
    <col min="4618" max="4865" width="9" style="37"/>
    <col min="4866" max="4866" width="10.875" style="37" customWidth="1"/>
    <col min="4867" max="4867" width="7.125" style="37" customWidth="1"/>
    <col min="4868" max="4872" width="9" style="37"/>
    <col min="4873" max="4873" width="12.125" style="37" customWidth="1"/>
    <col min="4874" max="5121" width="9" style="37"/>
    <col min="5122" max="5122" width="10.875" style="37" customWidth="1"/>
    <col min="5123" max="5123" width="7.125" style="37" customWidth="1"/>
    <col min="5124" max="5128" width="9" style="37"/>
    <col min="5129" max="5129" width="12.125" style="37" customWidth="1"/>
    <col min="5130" max="5377" width="9" style="37"/>
    <col min="5378" max="5378" width="10.875" style="37" customWidth="1"/>
    <col min="5379" max="5379" width="7.125" style="37" customWidth="1"/>
    <col min="5380" max="5384" width="9" style="37"/>
    <col min="5385" max="5385" width="12.125" style="37" customWidth="1"/>
    <col min="5386" max="5633" width="9" style="37"/>
    <col min="5634" max="5634" width="10.875" style="37" customWidth="1"/>
    <col min="5635" max="5635" width="7.125" style="37" customWidth="1"/>
    <col min="5636" max="5640" width="9" style="37"/>
    <col min="5641" max="5641" width="12.125" style="37" customWidth="1"/>
    <col min="5642" max="5889" width="9" style="37"/>
    <col min="5890" max="5890" width="10.875" style="37" customWidth="1"/>
    <col min="5891" max="5891" width="7.125" style="37" customWidth="1"/>
    <col min="5892" max="5896" width="9" style="37"/>
    <col min="5897" max="5897" width="12.125" style="37" customWidth="1"/>
    <col min="5898" max="6145" width="9" style="37"/>
    <col min="6146" max="6146" width="10.875" style="37" customWidth="1"/>
    <col min="6147" max="6147" width="7.125" style="37" customWidth="1"/>
    <col min="6148" max="6152" width="9" style="37"/>
    <col min="6153" max="6153" width="12.125" style="37" customWidth="1"/>
    <col min="6154" max="6401" width="9" style="37"/>
    <col min="6402" max="6402" width="10.875" style="37" customWidth="1"/>
    <col min="6403" max="6403" width="7.125" style="37" customWidth="1"/>
    <col min="6404" max="6408" width="9" style="37"/>
    <col min="6409" max="6409" width="12.125" style="37" customWidth="1"/>
    <col min="6410" max="6657" width="9" style="37"/>
    <col min="6658" max="6658" width="10.875" style="37" customWidth="1"/>
    <col min="6659" max="6659" width="7.125" style="37" customWidth="1"/>
    <col min="6660" max="6664" width="9" style="37"/>
    <col min="6665" max="6665" width="12.125" style="37" customWidth="1"/>
    <col min="6666" max="6913" width="9" style="37"/>
    <col min="6914" max="6914" width="10.875" style="37" customWidth="1"/>
    <col min="6915" max="6915" width="7.125" style="37" customWidth="1"/>
    <col min="6916" max="6920" width="9" style="37"/>
    <col min="6921" max="6921" width="12.125" style="37" customWidth="1"/>
    <col min="6922" max="7169" width="9" style="37"/>
    <col min="7170" max="7170" width="10.875" style="37" customWidth="1"/>
    <col min="7171" max="7171" width="7.125" style="37" customWidth="1"/>
    <col min="7172" max="7176" width="9" style="37"/>
    <col min="7177" max="7177" width="12.125" style="37" customWidth="1"/>
    <col min="7178" max="7425" width="9" style="37"/>
    <col min="7426" max="7426" width="10.875" style="37" customWidth="1"/>
    <col min="7427" max="7427" width="7.125" style="37" customWidth="1"/>
    <col min="7428" max="7432" width="9" style="37"/>
    <col min="7433" max="7433" width="12.125" style="37" customWidth="1"/>
    <col min="7434" max="7681" width="9" style="37"/>
    <col min="7682" max="7682" width="10.875" style="37" customWidth="1"/>
    <col min="7683" max="7683" width="7.125" style="37" customWidth="1"/>
    <col min="7684" max="7688" width="9" style="37"/>
    <col min="7689" max="7689" width="12.125" style="37" customWidth="1"/>
    <col min="7690" max="7937" width="9" style="37"/>
    <col min="7938" max="7938" width="10.875" style="37" customWidth="1"/>
    <col min="7939" max="7939" width="7.125" style="37" customWidth="1"/>
    <col min="7940" max="7944" width="9" style="37"/>
    <col min="7945" max="7945" width="12.125" style="37" customWidth="1"/>
    <col min="7946" max="8193" width="9" style="37"/>
    <col min="8194" max="8194" width="10.875" style="37" customWidth="1"/>
    <col min="8195" max="8195" width="7.125" style="37" customWidth="1"/>
    <col min="8196" max="8200" width="9" style="37"/>
    <col min="8201" max="8201" width="12.125" style="37" customWidth="1"/>
    <col min="8202" max="8449" width="9" style="37"/>
    <col min="8450" max="8450" width="10.875" style="37" customWidth="1"/>
    <col min="8451" max="8451" width="7.125" style="37" customWidth="1"/>
    <col min="8452" max="8456" width="9" style="37"/>
    <col min="8457" max="8457" width="12.125" style="37" customWidth="1"/>
    <col min="8458" max="8705" width="9" style="37"/>
    <col min="8706" max="8706" width="10.875" style="37" customWidth="1"/>
    <col min="8707" max="8707" width="7.125" style="37" customWidth="1"/>
    <col min="8708" max="8712" width="9" style="37"/>
    <col min="8713" max="8713" width="12.125" style="37" customWidth="1"/>
    <col min="8714" max="8961" width="9" style="37"/>
    <col min="8962" max="8962" width="10.875" style="37" customWidth="1"/>
    <col min="8963" max="8963" width="7.125" style="37" customWidth="1"/>
    <col min="8964" max="8968" width="9" style="37"/>
    <col min="8969" max="8969" width="12.125" style="37" customWidth="1"/>
    <col min="8970" max="9217" width="9" style="37"/>
    <col min="9218" max="9218" width="10.875" style="37" customWidth="1"/>
    <col min="9219" max="9219" width="7.125" style="37" customWidth="1"/>
    <col min="9220" max="9224" width="9" style="37"/>
    <col min="9225" max="9225" width="12.125" style="37" customWidth="1"/>
    <col min="9226" max="9473" width="9" style="37"/>
    <col min="9474" max="9474" width="10.875" style="37" customWidth="1"/>
    <col min="9475" max="9475" width="7.125" style="37" customWidth="1"/>
    <col min="9476" max="9480" width="9" style="37"/>
    <col min="9481" max="9481" width="12.125" style="37" customWidth="1"/>
    <col min="9482" max="9729" width="9" style="37"/>
    <col min="9730" max="9730" width="10.875" style="37" customWidth="1"/>
    <col min="9731" max="9731" width="7.125" style="37" customWidth="1"/>
    <col min="9732" max="9736" width="9" style="37"/>
    <col min="9737" max="9737" width="12.125" style="37" customWidth="1"/>
    <col min="9738" max="9985" width="9" style="37"/>
    <col min="9986" max="9986" width="10.875" style="37" customWidth="1"/>
    <col min="9987" max="9987" width="7.125" style="37" customWidth="1"/>
    <col min="9988" max="9992" width="9" style="37"/>
    <col min="9993" max="9993" width="12.125" style="37" customWidth="1"/>
    <col min="9994" max="10241" width="9" style="37"/>
    <col min="10242" max="10242" width="10.875" style="37" customWidth="1"/>
    <col min="10243" max="10243" width="7.125" style="37" customWidth="1"/>
    <col min="10244" max="10248" width="9" style="37"/>
    <col min="10249" max="10249" width="12.125" style="37" customWidth="1"/>
    <col min="10250" max="10497" width="9" style="37"/>
    <col min="10498" max="10498" width="10.875" style="37" customWidth="1"/>
    <col min="10499" max="10499" width="7.125" style="37" customWidth="1"/>
    <col min="10500" max="10504" width="9" style="37"/>
    <col min="10505" max="10505" width="12.125" style="37" customWidth="1"/>
    <col min="10506" max="10753" width="9" style="37"/>
    <col min="10754" max="10754" width="10.875" style="37" customWidth="1"/>
    <col min="10755" max="10755" width="7.125" style="37" customWidth="1"/>
    <col min="10756" max="10760" width="9" style="37"/>
    <col min="10761" max="10761" width="12.125" style="37" customWidth="1"/>
    <col min="10762" max="11009" width="9" style="37"/>
    <col min="11010" max="11010" width="10.875" style="37" customWidth="1"/>
    <col min="11011" max="11011" width="7.125" style="37" customWidth="1"/>
    <col min="11012" max="11016" width="9" style="37"/>
    <col min="11017" max="11017" width="12.125" style="37" customWidth="1"/>
    <col min="11018" max="11265" width="9" style="37"/>
    <col min="11266" max="11266" width="10.875" style="37" customWidth="1"/>
    <col min="11267" max="11267" width="7.125" style="37" customWidth="1"/>
    <col min="11268" max="11272" width="9" style="37"/>
    <col min="11273" max="11273" width="12.125" style="37" customWidth="1"/>
    <col min="11274" max="11521" width="9" style="37"/>
    <col min="11522" max="11522" width="10.875" style="37" customWidth="1"/>
    <col min="11523" max="11523" width="7.125" style="37" customWidth="1"/>
    <col min="11524" max="11528" width="9" style="37"/>
    <col min="11529" max="11529" width="12.125" style="37" customWidth="1"/>
    <col min="11530" max="11777" width="9" style="37"/>
    <col min="11778" max="11778" width="10.875" style="37" customWidth="1"/>
    <col min="11779" max="11779" width="7.125" style="37" customWidth="1"/>
    <col min="11780" max="11784" width="9" style="37"/>
    <col min="11785" max="11785" width="12.125" style="37" customWidth="1"/>
    <col min="11786" max="12033" width="9" style="37"/>
    <col min="12034" max="12034" width="10.875" style="37" customWidth="1"/>
    <col min="12035" max="12035" width="7.125" style="37" customWidth="1"/>
    <col min="12036" max="12040" width="9" style="37"/>
    <col min="12041" max="12041" width="12.125" style="37" customWidth="1"/>
    <col min="12042" max="12289" width="9" style="37"/>
    <col min="12290" max="12290" width="10.875" style="37" customWidth="1"/>
    <col min="12291" max="12291" width="7.125" style="37" customWidth="1"/>
    <col min="12292" max="12296" width="9" style="37"/>
    <col min="12297" max="12297" width="12.125" style="37" customWidth="1"/>
    <col min="12298" max="12545" width="9" style="37"/>
    <col min="12546" max="12546" width="10.875" style="37" customWidth="1"/>
    <col min="12547" max="12547" width="7.125" style="37" customWidth="1"/>
    <col min="12548" max="12552" width="9" style="37"/>
    <col min="12553" max="12553" width="12.125" style="37" customWidth="1"/>
    <col min="12554" max="12801" width="9" style="37"/>
    <col min="12802" max="12802" width="10.875" style="37" customWidth="1"/>
    <col min="12803" max="12803" width="7.125" style="37" customWidth="1"/>
    <col min="12804" max="12808" width="9" style="37"/>
    <col min="12809" max="12809" width="12.125" style="37" customWidth="1"/>
    <col min="12810" max="13057" width="9" style="37"/>
    <col min="13058" max="13058" width="10.875" style="37" customWidth="1"/>
    <col min="13059" max="13059" width="7.125" style="37" customWidth="1"/>
    <col min="13060" max="13064" width="9" style="37"/>
    <col min="13065" max="13065" width="12.125" style="37" customWidth="1"/>
    <col min="13066" max="13313" width="9" style="37"/>
    <col min="13314" max="13314" width="10.875" style="37" customWidth="1"/>
    <col min="13315" max="13315" width="7.125" style="37" customWidth="1"/>
    <col min="13316" max="13320" width="9" style="37"/>
    <col min="13321" max="13321" width="12.125" style="37" customWidth="1"/>
    <col min="13322" max="13569" width="9" style="37"/>
    <col min="13570" max="13570" width="10.875" style="37" customWidth="1"/>
    <col min="13571" max="13571" width="7.125" style="37" customWidth="1"/>
    <col min="13572" max="13576" width="9" style="37"/>
    <col min="13577" max="13577" width="12.125" style="37" customWidth="1"/>
    <col min="13578" max="13825" width="9" style="37"/>
    <col min="13826" max="13826" width="10.875" style="37" customWidth="1"/>
    <col min="13827" max="13827" width="7.125" style="37" customWidth="1"/>
    <col min="13828" max="13832" width="9" style="37"/>
    <col min="13833" max="13833" width="12.125" style="37" customWidth="1"/>
    <col min="13834" max="14081" width="9" style="37"/>
    <col min="14082" max="14082" width="10.875" style="37" customWidth="1"/>
    <col min="14083" max="14083" width="7.125" style="37" customWidth="1"/>
    <col min="14084" max="14088" width="9" style="37"/>
    <col min="14089" max="14089" width="12.125" style="37" customWidth="1"/>
    <col min="14090" max="14337" width="9" style="37"/>
    <col min="14338" max="14338" width="10.875" style="37" customWidth="1"/>
    <col min="14339" max="14339" width="7.125" style="37" customWidth="1"/>
    <col min="14340" max="14344" width="9" style="37"/>
    <col min="14345" max="14345" width="12.125" style="37" customWidth="1"/>
    <col min="14346" max="14593" width="9" style="37"/>
    <col min="14594" max="14594" width="10.875" style="37" customWidth="1"/>
    <col min="14595" max="14595" width="7.125" style="37" customWidth="1"/>
    <col min="14596" max="14600" width="9" style="37"/>
    <col min="14601" max="14601" width="12.125" style="37" customWidth="1"/>
    <col min="14602" max="14849" width="9" style="37"/>
    <col min="14850" max="14850" width="10.875" style="37" customWidth="1"/>
    <col min="14851" max="14851" width="7.125" style="37" customWidth="1"/>
    <col min="14852" max="14856" width="9" style="37"/>
    <col min="14857" max="14857" width="12.125" style="37" customWidth="1"/>
    <col min="14858" max="15105" width="9" style="37"/>
    <col min="15106" max="15106" width="10.875" style="37" customWidth="1"/>
    <col min="15107" max="15107" width="7.125" style="37" customWidth="1"/>
    <col min="15108" max="15112" width="9" style="37"/>
    <col min="15113" max="15113" width="12.125" style="37" customWidth="1"/>
    <col min="15114" max="15361" width="9" style="37"/>
    <col min="15362" max="15362" width="10.875" style="37" customWidth="1"/>
    <col min="15363" max="15363" width="7.125" style="37" customWidth="1"/>
    <col min="15364" max="15368" width="9" style="37"/>
    <col min="15369" max="15369" width="12.125" style="37" customWidth="1"/>
    <col min="15370" max="15617" width="9" style="37"/>
    <col min="15618" max="15618" width="10.875" style="37" customWidth="1"/>
    <col min="15619" max="15619" width="7.125" style="37" customWidth="1"/>
    <col min="15620" max="15624" width="9" style="37"/>
    <col min="15625" max="15625" width="12.125" style="37" customWidth="1"/>
    <col min="15626" max="15873" width="9" style="37"/>
    <col min="15874" max="15874" width="10.875" style="37" customWidth="1"/>
    <col min="15875" max="15875" width="7.125" style="37" customWidth="1"/>
    <col min="15876" max="15880" width="9" style="37"/>
    <col min="15881" max="15881" width="12.125" style="37" customWidth="1"/>
    <col min="15882" max="16129" width="9" style="37"/>
    <col min="16130" max="16130" width="10.875" style="37" customWidth="1"/>
    <col min="16131" max="16131" width="7.125" style="37" customWidth="1"/>
    <col min="16132" max="16136" width="9" style="37"/>
    <col min="16137" max="16137" width="12.125" style="37" customWidth="1"/>
    <col min="16138" max="16384" width="9" style="37"/>
  </cols>
  <sheetData>
    <row r="1" spans="1:9">
      <c r="A1" s="37" t="s">
        <v>288</v>
      </c>
      <c r="I1" s="39" t="s">
        <v>115</v>
      </c>
    </row>
    <row r="2" spans="1:9">
      <c r="I2" s="39"/>
    </row>
    <row r="3" spans="1:9" ht="18.75">
      <c r="A3" s="284" t="s">
        <v>97</v>
      </c>
      <c r="B3" s="284"/>
      <c r="C3" s="284"/>
      <c r="D3" s="284"/>
      <c r="E3" s="284"/>
      <c r="F3" s="284"/>
      <c r="G3" s="284"/>
      <c r="H3" s="284"/>
      <c r="I3" s="284"/>
    </row>
    <row r="5" spans="1:9">
      <c r="A5" s="37" t="s">
        <v>345</v>
      </c>
    </row>
    <row r="6" spans="1:9">
      <c r="G6" s="37" t="s">
        <v>98</v>
      </c>
    </row>
    <row r="7" spans="1:9">
      <c r="H7" s="47" t="s">
        <v>116</v>
      </c>
      <c r="I7" s="47"/>
    </row>
    <row r="8" spans="1:9">
      <c r="I8" s="39" t="s">
        <v>117</v>
      </c>
    </row>
    <row r="10" spans="1:9">
      <c r="A10" s="285" t="s">
        <v>99</v>
      </c>
      <c r="B10" s="285"/>
      <c r="C10" s="285"/>
      <c r="D10" s="285"/>
      <c r="E10" s="285"/>
      <c r="F10" s="285"/>
      <c r="G10" s="285"/>
      <c r="H10" s="285"/>
      <c r="I10" s="285"/>
    </row>
    <row r="11" spans="1:9">
      <c r="A11" s="285"/>
      <c r="B11" s="285"/>
      <c r="C11" s="285"/>
      <c r="D11" s="285"/>
      <c r="E11" s="285"/>
      <c r="F11" s="285"/>
      <c r="G11" s="285"/>
      <c r="H11" s="285"/>
      <c r="I11" s="285"/>
    </row>
    <row r="12" spans="1:9">
      <c r="B12" s="37" t="s">
        <v>100</v>
      </c>
      <c r="C12" s="48" t="s">
        <v>118</v>
      </c>
    </row>
    <row r="14" spans="1:9">
      <c r="A14" s="286" t="s">
        <v>101</v>
      </c>
      <c r="B14" s="286"/>
      <c r="C14" s="286"/>
      <c r="D14" s="286"/>
      <c r="E14" s="286"/>
      <c r="F14" s="286"/>
      <c r="G14" s="286"/>
      <c r="H14" s="286"/>
      <c r="I14" s="286"/>
    </row>
    <row r="16" spans="1:9" ht="22.5" customHeight="1" thickBot="1">
      <c r="A16" s="42" t="s">
        <v>102</v>
      </c>
      <c r="B16" s="42" t="s">
        <v>103</v>
      </c>
      <c r="C16" s="42" t="s">
        <v>104</v>
      </c>
      <c r="D16" s="42" t="s">
        <v>105</v>
      </c>
      <c r="E16" s="42" t="s">
        <v>106</v>
      </c>
      <c r="F16" s="42" t="s">
        <v>107</v>
      </c>
      <c r="G16" s="42" t="s">
        <v>108</v>
      </c>
      <c r="H16" s="42" t="s">
        <v>109</v>
      </c>
      <c r="I16" s="42" t="s">
        <v>110</v>
      </c>
    </row>
    <row r="17" spans="1:9" ht="14.25" thickTop="1">
      <c r="A17" s="49" t="s">
        <v>119</v>
      </c>
      <c r="B17" s="49"/>
      <c r="C17" s="50"/>
      <c r="D17" s="49"/>
      <c r="E17" s="49"/>
      <c r="F17" s="49"/>
      <c r="G17" s="49"/>
      <c r="H17" s="49"/>
      <c r="I17" s="49"/>
    </row>
    <row r="18" spans="1:9">
      <c r="A18" s="51" t="s">
        <v>120</v>
      </c>
      <c r="B18" s="52" t="s">
        <v>121</v>
      </c>
      <c r="C18" s="52" t="s">
        <v>122</v>
      </c>
      <c r="D18" s="53" t="s">
        <v>123</v>
      </c>
      <c r="E18" s="53" t="s">
        <v>124</v>
      </c>
      <c r="F18" s="53" t="s">
        <v>125</v>
      </c>
      <c r="G18" s="54" t="s">
        <v>126</v>
      </c>
      <c r="H18" s="54" t="s">
        <v>127</v>
      </c>
      <c r="I18" s="51"/>
    </row>
    <row r="19" spans="1:9">
      <c r="A19" s="51" t="s">
        <v>120</v>
      </c>
      <c r="B19" s="52" t="s">
        <v>121</v>
      </c>
      <c r="C19" s="52" t="s">
        <v>122</v>
      </c>
      <c r="D19" s="53" t="s">
        <v>128</v>
      </c>
      <c r="E19" s="53" t="s">
        <v>124</v>
      </c>
      <c r="F19" s="53" t="s">
        <v>129</v>
      </c>
      <c r="G19" s="54" t="s">
        <v>126</v>
      </c>
      <c r="H19" s="54" t="s">
        <v>127</v>
      </c>
      <c r="I19" s="51"/>
    </row>
    <row r="20" spans="1:9">
      <c r="A20" s="51"/>
      <c r="B20" s="52"/>
      <c r="C20" s="52"/>
      <c r="D20" s="53"/>
      <c r="E20" s="55"/>
      <c r="F20" s="55"/>
      <c r="G20" s="56"/>
      <c r="H20" s="56"/>
      <c r="I20" s="51"/>
    </row>
    <row r="21" spans="1:9">
      <c r="A21" s="51" t="s">
        <v>120</v>
      </c>
      <c r="B21" s="52" t="s">
        <v>121</v>
      </c>
      <c r="C21" s="52" t="s">
        <v>122</v>
      </c>
      <c r="D21" s="53" t="s">
        <v>123</v>
      </c>
      <c r="E21" s="53" t="s">
        <v>124</v>
      </c>
      <c r="F21" s="53" t="s">
        <v>125</v>
      </c>
      <c r="G21" s="54" t="s">
        <v>126</v>
      </c>
      <c r="H21" s="54" t="s">
        <v>127</v>
      </c>
      <c r="I21" s="51"/>
    </row>
    <row r="22" spans="1:9">
      <c r="A22" s="51" t="s">
        <v>120</v>
      </c>
      <c r="B22" s="52" t="s">
        <v>121</v>
      </c>
      <c r="C22" s="52" t="s">
        <v>122</v>
      </c>
      <c r="D22" s="53" t="s">
        <v>123</v>
      </c>
      <c r="E22" s="53" t="s">
        <v>124</v>
      </c>
      <c r="F22" s="53" t="s">
        <v>125</v>
      </c>
      <c r="G22" s="54" t="s">
        <v>126</v>
      </c>
      <c r="H22" s="54" t="s">
        <v>127</v>
      </c>
      <c r="I22" s="51"/>
    </row>
    <row r="23" spans="1:9">
      <c r="A23" s="51"/>
      <c r="B23" s="52"/>
      <c r="C23" s="52"/>
      <c r="D23" s="53"/>
      <c r="E23" s="55"/>
      <c r="F23" s="55"/>
      <c r="G23" s="56"/>
      <c r="H23" s="56"/>
      <c r="I23" s="51"/>
    </row>
    <row r="24" spans="1:9">
      <c r="A24" s="51" t="s">
        <v>120</v>
      </c>
      <c r="B24" s="52" t="s">
        <v>121</v>
      </c>
      <c r="C24" s="52" t="s">
        <v>122</v>
      </c>
      <c r="D24" s="53" t="s">
        <v>128</v>
      </c>
      <c r="E24" s="53" t="s">
        <v>124</v>
      </c>
      <c r="F24" s="53" t="s">
        <v>125</v>
      </c>
      <c r="G24" s="54" t="s">
        <v>126</v>
      </c>
      <c r="H24" s="54" t="s">
        <v>127</v>
      </c>
      <c r="I24" s="51"/>
    </row>
    <row r="25" spans="1:9">
      <c r="A25" s="51"/>
      <c r="B25" s="52"/>
      <c r="C25" s="52"/>
      <c r="D25" s="53"/>
      <c r="E25" s="53"/>
      <c r="F25" s="53"/>
      <c r="G25" s="54"/>
      <c r="H25" s="54"/>
      <c r="I25" s="51"/>
    </row>
    <row r="26" spans="1:9">
      <c r="A26" s="51" t="s">
        <v>130</v>
      </c>
      <c r="B26" s="52"/>
      <c r="C26" s="52" t="s">
        <v>122</v>
      </c>
      <c r="D26" s="53" t="s">
        <v>128</v>
      </c>
      <c r="E26" s="53"/>
      <c r="F26" s="53" t="s">
        <v>129</v>
      </c>
      <c r="G26" s="54"/>
      <c r="H26" s="54"/>
      <c r="I26" s="51"/>
    </row>
    <row r="27" spans="1:9">
      <c r="A27" s="51"/>
      <c r="B27" s="52"/>
      <c r="C27" s="52"/>
      <c r="D27" s="53"/>
      <c r="E27" s="55"/>
      <c r="F27" s="55"/>
      <c r="G27" s="56"/>
      <c r="H27" s="56"/>
      <c r="I27" s="51"/>
    </row>
    <row r="28" spans="1:9">
      <c r="A28" s="51" t="s">
        <v>131</v>
      </c>
      <c r="B28" s="52"/>
      <c r="C28" s="52" t="s">
        <v>122</v>
      </c>
      <c r="D28" s="53" t="s">
        <v>128</v>
      </c>
      <c r="E28" s="53"/>
      <c r="F28" s="53" t="s">
        <v>129</v>
      </c>
      <c r="G28" s="54"/>
      <c r="H28" s="54"/>
      <c r="I28" s="51"/>
    </row>
    <row r="29" spans="1:9">
      <c r="A29" s="51"/>
      <c r="B29" s="52"/>
      <c r="C29" s="52"/>
      <c r="D29" s="53"/>
      <c r="E29" s="53"/>
      <c r="F29" s="53"/>
      <c r="G29" s="54"/>
      <c r="H29" s="54"/>
      <c r="I29" s="51"/>
    </row>
    <row r="30" spans="1:9">
      <c r="A30" s="51"/>
      <c r="B30" s="52"/>
      <c r="C30" s="52"/>
      <c r="D30" s="53"/>
      <c r="E30" s="55"/>
      <c r="F30" s="55"/>
      <c r="G30" s="56"/>
      <c r="H30" s="56"/>
      <c r="I30" s="51"/>
    </row>
    <row r="31" spans="1:9">
      <c r="A31" s="51" t="s">
        <v>132</v>
      </c>
      <c r="B31" s="52" t="s">
        <v>121</v>
      </c>
      <c r="C31" s="52" t="s">
        <v>133</v>
      </c>
      <c r="D31" s="53" t="s">
        <v>128</v>
      </c>
      <c r="E31" s="53" t="s">
        <v>128</v>
      </c>
      <c r="F31" s="53" t="s">
        <v>124</v>
      </c>
      <c r="G31" s="54" t="s">
        <v>134</v>
      </c>
      <c r="H31" s="54" t="s">
        <v>127</v>
      </c>
      <c r="I31" s="51"/>
    </row>
    <row r="32" spans="1:9">
      <c r="A32" s="51" t="s">
        <v>132</v>
      </c>
      <c r="B32" s="52" t="s">
        <v>121</v>
      </c>
      <c r="C32" s="52" t="s">
        <v>133</v>
      </c>
      <c r="D32" s="53" t="s">
        <v>123</v>
      </c>
      <c r="E32" s="53" t="s">
        <v>128</v>
      </c>
      <c r="F32" s="53" t="s">
        <v>124</v>
      </c>
      <c r="G32" s="54" t="s">
        <v>134</v>
      </c>
      <c r="H32" s="54" t="s">
        <v>127</v>
      </c>
      <c r="I32" s="51"/>
    </row>
    <row r="33" spans="1:9">
      <c r="A33" s="51"/>
      <c r="B33" s="52"/>
      <c r="C33" s="52"/>
      <c r="D33" s="53"/>
      <c r="E33" s="55"/>
      <c r="F33" s="55"/>
      <c r="G33" s="56"/>
      <c r="H33" s="56"/>
      <c r="I33" s="51"/>
    </row>
    <row r="34" spans="1:9">
      <c r="A34" s="51" t="s">
        <v>132</v>
      </c>
      <c r="B34" s="52" t="s">
        <v>121</v>
      </c>
      <c r="C34" s="52" t="s">
        <v>133</v>
      </c>
      <c r="D34" s="53" t="s">
        <v>128</v>
      </c>
      <c r="E34" s="53" t="s">
        <v>135</v>
      </c>
      <c r="F34" s="53" t="s">
        <v>135</v>
      </c>
      <c r="G34" s="53" t="s">
        <v>135</v>
      </c>
      <c r="H34" s="53" t="s">
        <v>135</v>
      </c>
      <c r="I34" s="51" t="s">
        <v>136</v>
      </c>
    </row>
    <row r="35" spans="1:9">
      <c r="A35" s="51"/>
      <c r="B35" s="52"/>
      <c r="C35" s="52"/>
      <c r="D35" s="53"/>
      <c r="E35" s="53"/>
      <c r="F35" s="53"/>
      <c r="G35" s="54"/>
      <c r="H35" s="54"/>
      <c r="I35" s="51"/>
    </row>
    <row r="36" spans="1:9">
      <c r="A36" s="51" t="s">
        <v>137</v>
      </c>
      <c r="B36" s="52"/>
      <c r="C36" s="52" t="s">
        <v>133</v>
      </c>
      <c r="D36" s="53" t="s">
        <v>128</v>
      </c>
      <c r="E36" s="53"/>
      <c r="F36" s="53" t="s">
        <v>124</v>
      </c>
      <c r="G36" s="54"/>
      <c r="H36" s="54"/>
      <c r="I36" s="51"/>
    </row>
    <row r="37" spans="1:9">
      <c r="A37" s="51" t="s">
        <v>138</v>
      </c>
      <c r="B37" s="52"/>
      <c r="C37" s="52" t="s">
        <v>133</v>
      </c>
      <c r="D37" s="53" t="s">
        <v>128</v>
      </c>
      <c r="E37" s="53"/>
      <c r="F37" s="53" t="s">
        <v>135</v>
      </c>
      <c r="G37" s="56"/>
      <c r="H37" s="56"/>
      <c r="I37" s="51"/>
    </row>
    <row r="38" spans="1:9">
      <c r="A38" s="51" t="s">
        <v>139</v>
      </c>
      <c r="B38" s="52" t="s">
        <v>121</v>
      </c>
      <c r="C38" s="52" t="s">
        <v>133</v>
      </c>
      <c r="D38" s="53" t="s">
        <v>128</v>
      </c>
      <c r="E38" s="53" t="s">
        <v>128</v>
      </c>
      <c r="F38" s="53" t="s">
        <v>124</v>
      </c>
      <c r="G38" s="54" t="s">
        <v>134</v>
      </c>
      <c r="H38" s="54" t="s">
        <v>127</v>
      </c>
      <c r="I38" s="51"/>
    </row>
    <row r="39" spans="1:9">
      <c r="A39" s="51" t="s">
        <v>139</v>
      </c>
      <c r="B39" s="52" t="s">
        <v>121</v>
      </c>
      <c r="C39" s="52" t="s">
        <v>133</v>
      </c>
      <c r="D39" s="53" t="s">
        <v>128</v>
      </c>
      <c r="E39" s="53" t="s">
        <v>128</v>
      </c>
      <c r="F39" s="53" t="s">
        <v>124</v>
      </c>
      <c r="G39" s="54" t="s">
        <v>134</v>
      </c>
      <c r="H39" s="54" t="s">
        <v>127</v>
      </c>
      <c r="I39" s="51"/>
    </row>
    <row r="40" spans="1:9">
      <c r="A40" s="51"/>
      <c r="B40" s="52"/>
      <c r="C40" s="52"/>
      <c r="D40" s="53"/>
      <c r="E40" s="55"/>
      <c r="F40" s="55"/>
      <c r="G40" s="56"/>
      <c r="H40" s="56"/>
      <c r="I40" s="51"/>
    </row>
    <row r="41" spans="1:9">
      <c r="A41" s="51" t="s">
        <v>139</v>
      </c>
      <c r="B41" s="52" t="s">
        <v>121</v>
      </c>
      <c r="C41" s="52" t="s">
        <v>133</v>
      </c>
      <c r="D41" s="53" t="s">
        <v>123</v>
      </c>
      <c r="E41" s="53" t="s">
        <v>128</v>
      </c>
      <c r="F41" s="53" t="s">
        <v>140</v>
      </c>
      <c r="G41" s="54" t="s">
        <v>134</v>
      </c>
      <c r="H41" s="54" t="s">
        <v>127</v>
      </c>
      <c r="I41" s="51"/>
    </row>
    <row r="42" spans="1:9">
      <c r="A42" s="51"/>
      <c r="B42" s="51"/>
      <c r="C42" s="52"/>
      <c r="D42" s="51"/>
      <c r="E42" s="51"/>
      <c r="F42" s="51"/>
      <c r="G42" s="51"/>
      <c r="H42" s="51"/>
      <c r="I42" s="51"/>
    </row>
    <row r="43" spans="1:9">
      <c r="A43" s="51" t="s">
        <v>141</v>
      </c>
      <c r="B43" s="52"/>
      <c r="C43" s="52" t="s">
        <v>133</v>
      </c>
      <c r="D43" s="53" t="s">
        <v>128</v>
      </c>
      <c r="E43" s="53"/>
      <c r="F43" s="53" t="s">
        <v>124</v>
      </c>
      <c r="G43" s="51"/>
      <c r="H43" s="51"/>
      <c r="I43" s="51"/>
    </row>
    <row r="44" spans="1:9">
      <c r="A44" s="51"/>
      <c r="B44" s="51"/>
      <c r="C44" s="52"/>
      <c r="D44" s="51"/>
      <c r="E44" s="51"/>
      <c r="F44" s="51"/>
      <c r="G44" s="51"/>
      <c r="H44" s="51"/>
      <c r="I44" s="51"/>
    </row>
    <row r="45" spans="1:9">
      <c r="A45" s="51" t="s">
        <v>142</v>
      </c>
      <c r="B45" s="51"/>
      <c r="C45" s="52"/>
      <c r="D45" s="51"/>
      <c r="E45" s="51"/>
      <c r="F45" s="53" t="s">
        <v>124</v>
      </c>
      <c r="G45" s="51"/>
      <c r="H45" s="51"/>
      <c r="I45" s="51"/>
    </row>
    <row r="46" spans="1:9">
      <c r="A46" s="45"/>
      <c r="B46" s="45"/>
      <c r="C46" s="57"/>
      <c r="D46" s="45"/>
      <c r="E46" s="45"/>
      <c r="F46" s="45"/>
      <c r="G46" s="45"/>
      <c r="H46" s="45"/>
      <c r="I46" s="45"/>
    </row>
    <row r="47" spans="1:9">
      <c r="A47" s="46" t="s">
        <v>111</v>
      </c>
      <c r="B47" s="46"/>
      <c r="C47" s="58"/>
      <c r="D47" s="46"/>
      <c r="E47" s="46"/>
      <c r="F47" s="46"/>
      <c r="G47" s="46"/>
      <c r="H47" s="46"/>
      <c r="I47" s="46"/>
    </row>
    <row r="48" spans="1:9" ht="13.5" customHeight="1">
      <c r="A48" s="283" t="s">
        <v>112</v>
      </c>
      <c r="B48" s="283"/>
      <c r="C48" s="283"/>
      <c r="D48" s="283"/>
      <c r="E48" s="283"/>
      <c r="F48" s="283"/>
      <c r="G48" s="283"/>
      <c r="H48" s="283"/>
      <c r="I48" s="283"/>
    </row>
    <row r="49" spans="1:9">
      <c r="A49" s="283"/>
      <c r="B49" s="283"/>
      <c r="C49" s="283"/>
      <c r="D49" s="283"/>
      <c r="E49" s="283"/>
      <c r="F49" s="283"/>
      <c r="G49" s="283"/>
      <c r="H49" s="283"/>
      <c r="I49" s="283"/>
    </row>
    <row r="50" spans="1:9">
      <c r="A50" s="283"/>
      <c r="B50" s="283"/>
      <c r="C50" s="283"/>
      <c r="D50" s="283"/>
      <c r="E50" s="283"/>
      <c r="F50" s="283"/>
      <c r="G50" s="283"/>
      <c r="H50" s="283"/>
      <c r="I50" s="283"/>
    </row>
    <row r="51" spans="1:9" ht="13.5" customHeight="1">
      <c r="A51" s="287" t="s">
        <v>113</v>
      </c>
      <c r="B51" s="287"/>
      <c r="C51" s="287"/>
      <c r="D51" s="287"/>
      <c r="E51" s="287"/>
      <c r="F51" s="287"/>
      <c r="G51" s="287"/>
      <c r="H51" s="287"/>
      <c r="I51" s="287"/>
    </row>
    <row r="52" spans="1:9">
      <c r="A52" s="287"/>
      <c r="B52" s="287"/>
      <c r="C52" s="287"/>
      <c r="D52" s="287"/>
      <c r="E52" s="287"/>
      <c r="F52" s="287"/>
      <c r="G52" s="287"/>
      <c r="H52" s="287"/>
      <c r="I52" s="287"/>
    </row>
    <row r="53" spans="1:9">
      <c r="A53" s="283" t="s">
        <v>114</v>
      </c>
      <c r="B53" s="283"/>
      <c r="C53" s="283"/>
      <c r="D53" s="283"/>
      <c r="E53" s="283"/>
      <c r="F53" s="283"/>
      <c r="G53" s="283"/>
      <c r="H53" s="283"/>
      <c r="I53" s="283"/>
    </row>
    <row r="54" spans="1:9">
      <c r="A54" s="283"/>
      <c r="B54" s="283"/>
      <c r="C54" s="283"/>
      <c r="D54" s="283"/>
      <c r="E54" s="283"/>
      <c r="F54" s="283"/>
      <c r="G54" s="283"/>
      <c r="H54" s="283"/>
      <c r="I54" s="283"/>
    </row>
  </sheetData>
  <mergeCells count="6">
    <mergeCell ref="A53:I54"/>
    <mergeCell ref="A3:I3"/>
    <mergeCell ref="A10:I11"/>
    <mergeCell ref="A14:I14"/>
    <mergeCell ref="A48:I50"/>
    <mergeCell ref="A51:I52"/>
  </mergeCells>
  <phoneticPr fontId="1"/>
  <printOptions horizontalCentered="1" verticalCentered="1"/>
  <pageMargins left="0.78740157480314965" right="0.78740157480314965" top="0.98425196850393704" bottom="0.98425196850393704" header="0.51181102362204722" footer="0.51181102362204722"/>
  <pageSetup paperSize="9" scale="8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view="pageBreakPreview" zoomScaleNormal="100" zoomScaleSheetLayoutView="100" workbookViewId="0"/>
  </sheetViews>
  <sheetFormatPr defaultRowHeight="13.5"/>
  <cols>
    <col min="1" max="1" width="11.625" style="37" customWidth="1"/>
    <col min="2" max="2" width="5.875" style="37" customWidth="1"/>
    <col min="3" max="3" width="9" style="37"/>
    <col min="4" max="4" width="10.375" style="37" customWidth="1"/>
    <col min="5" max="5" width="7.25" style="37" customWidth="1"/>
    <col min="6" max="7" width="9" style="37"/>
    <col min="8" max="8" width="5.875" style="37" customWidth="1"/>
    <col min="9" max="256" width="9" style="37"/>
    <col min="257" max="257" width="11.625" style="37" customWidth="1"/>
    <col min="258" max="258" width="5.875" style="37" customWidth="1"/>
    <col min="259" max="259" width="9" style="37"/>
    <col min="260" max="260" width="10.375" style="37" customWidth="1"/>
    <col min="261" max="261" width="7.25" style="37" customWidth="1"/>
    <col min="262" max="263" width="9" style="37"/>
    <col min="264" max="264" width="5.875" style="37" customWidth="1"/>
    <col min="265" max="512" width="9" style="37"/>
    <col min="513" max="513" width="11.625" style="37" customWidth="1"/>
    <col min="514" max="514" width="5.875" style="37" customWidth="1"/>
    <col min="515" max="515" width="9" style="37"/>
    <col min="516" max="516" width="10.375" style="37" customWidth="1"/>
    <col min="517" max="517" width="7.25" style="37" customWidth="1"/>
    <col min="518" max="519" width="9" style="37"/>
    <col min="520" max="520" width="5.875" style="37" customWidth="1"/>
    <col min="521" max="768" width="9" style="37"/>
    <col min="769" max="769" width="11.625" style="37" customWidth="1"/>
    <col min="770" max="770" width="5.875" style="37" customWidth="1"/>
    <col min="771" max="771" width="9" style="37"/>
    <col min="772" max="772" width="10.375" style="37" customWidth="1"/>
    <col min="773" max="773" width="7.25" style="37" customWidth="1"/>
    <col min="774" max="775" width="9" style="37"/>
    <col min="776" max="776" width="5.875" style="37" customWidth="1"/>
    <col min="777" max="1024" width="9" style="37"/>
    <col min="1025" max="1025" width="11.625" style="37" customWidth="1"/>
    <col min="1026" max="1026" width="5.875" style="37" customWidth="1"/>
    <col min="1027" max="1027" width="9" style="37"/>
    <col min="1028" max="1028" width="10.375" style="37" customWidth="1"/>
    <col min="1029" max="1029" width="7.25" style="37" customWidth="1"/>
    <col min="1030" max="1031" width="9" style="37"/>
    <col min="1032" max="1032" width="5.875" style="37" customWidth="1"/>
    <col min="1033" max="1280" width="9" style="37"/>
    <col min="1281" max="1281" width="11.625" style="37" customWidth="1"/>
    <col min="1282" max="1282" width="5.875" style="37" customWidth="1"/>
    <col min="1283" max="1283" width="9" style="37"/>
    <col min="1284" max="1284" width="10.375" style="37" customWidth="1"/>
    <col min="1285" max="1285" width="7.25" style="37" customWidth="1"/>
    <col min="1286" max="1287" width="9" style="37"/>
    <col min="1288" max="1288" width="5.875" style="37" customWidth="1"/>
    <col min="1289" max="1536" width="9" style="37"/>
    <col min="1537" max="1537" width="11.625" style="37" customWidth="1"/>
    <col min="1538" max="1538" width="5.875" style="37" customWidth="1"/>
    <col min="1539" max="1539" width="9" style="37"/>
    <col min="1540" max="1540" width="10.375" style="37" customWidth="1"/>
    <col min="1541" max="1541" width="7.25" style="37" customWidth="1"/>
    <col min="1542" max="1543" width="9" style="37"/>
    <col min="1544" max="1544" width="5.875" style="37" customWidth="1"/>
    <col min="1545" max="1792" width="9" style="37"/>
    <col min="1793" max="1793" width="11.625" style="37" customWidth="1"/>
    <col min="1794" max="1794" width="5.875" style="37" customWidth="1"/>
    <col min="1795" max="1795" width="9" style="37"/>
    <col min="1796" max="1796" width="10.375" style="37" customWidth="1"/>
    <col min="1797" max="1797" width="7.25" style="37" customWidth="1"/>
    <col min="1798" max="1799" width="9" style="37"/>
    <col min="1800" max="1800" width="5.875" style="37" customWidth="1"/>
    <col min="1801" max="2048" width="9" style="37"/>
    <col min="2049" max="2049" width="11.625" style="37" customWidth="1"/>
    <col min="2050" max="2050" width="5.875" style="37" customWidth="1"/>
    <col min="2051" max="2051" width="9" style="37"/>
    <col min="2052" max="2052" width="10.375" style="37" customWidth="1"/>
    <col min="2053" max="2053" width="7.25" style="37" customWidth="1"/>
    <col min="2054" max="2055" width="9" style="37"/>
    <col min="2056" max="2056" width="5.875" style="37" customWidth="1"/>
    <col min="2057" max="2304" width="9" style="37"/>
    <col min="2305" max="2305" width="11.625" style="37" customWidth="1"/>
    <col min="2306" max="2306" width="5.875" style="37" customWidth="1"/>
    <col min="2307" max="2307" width="9" style="37"/>
    <col min="2308" max="2308" width="10.375" style="37" customWidth="1"/>
    <col min="2309" max="2309" width="7.25" style="37" customWidth="1"/>
    <col min="2310" max="2311" width="9" style="37"/>
    <col min="2312" max="2312" width="5.875" style="37" customWidth="1"/>
    <col min="2313" max="2560" width="9" style="37"/>
    <col min="2561" max="2561" width="11.625" style="37" customWidth="1"/>
    <col min="2562" max="2562" width="5.875" style="37" customWidth="1"/>
    <col min="2563" max="2563" width="9" style="37"/>
    <col min="2564" max="2564" width="10.375" style="37" customWidth="1"/>
    <col min="2565" max="2565" width="7.25" style="37" customWidth="1"/>
    <col min="2566" max="2567" width="9" style="37"/>
    <col min="2568" max="2568" width="5.875" style="37" customWidth="1"/>
    <col min="2569" max="2816" width="9" style="37"/>
    <col min="2817" max="2817" width="11.625" style="37" customWidth="1"/>
    <col min="2818" max="2818" width="5.875" style="37" customWidth="1"/>
    <col min="2819" max="2819" width="9" style="37"/>
    <col min="2820" max="2820" width="10.375" style="37" customWidth="1"/>
    <col min="2821" max="2821" width="7.25" style="37" customWidth="1"/>
    <col min="2822" max="2823" width="9" style="37"/>
    <col min="2824" max="2824" width="5.875" style="37" customWidth="1"/>
    <col min="2825" max="3072" width="9" style="37"/>
    <col min="3073" max="3073" width="11.625" style="37" customWidth="1"/>
    <col min="3074" max="3074" width="5.875" style="37" customWidth="1"/>
    <col min="3075" max="3075" width="9" style="37"/>
    <col min="3076" max="3076" width="10.375" style="37" customWidth="1"/>
    <col min="3077" max="3077" width="7.25" style="37" customWidth="1"/>
    <col min="3078" max="3079" width="9" style="37"/>
    <col min="3080" max="3080" width="5.875" style="37" customWidth="1"/>
    <col min="3081" max="3328" width="9" style="37"/>
    <col min="3329" max="3329" width="11.625" style="37" customWidth="1"/>
    <col min="3330" max="3330" width="5.875" style="37" customWidth="1"/>
    <col min="3331" max="3331" width="9" style="37"/>
    <col min="3332" max="3332" width="10.375" style="37" customWidth="1"/>
    <col min="3333" max="3333" width="7.25" style="37" customWidth="1"/>
    <col min="3334" max="3335" width="9" style="37"/>
    <col min="3336" max="3336" width="5.875" style="37" customWidth="1"/>
    <col min="3337" max="3584" width="9" style="37"/>
    <col min="3585" max="3585" width="11.625" style="37" customWidth="1"/>
    <col min="3586" max="3586" width="5.875" style="37" customWidth="1"/>
    <col min="3587" max="3587" width="9" style="37"/>
    <col min="3588" max="3588" width="10.375" style="37" customWidth="1"/>
    <col min="3589" max="3589" width="7.25" style="37" customWidth="1"/>
    <col min="3590" max="3591" width="9" style="37"/>
    <col min="3592" max="3592" width="5.875" style="37" customWidth="1"/>
    <col min="3593" max="3840" width="9" style="37"/>
    <col min="3841" max="3841" width="11.625" style="37" customWidth="1"/>
    <col min="3842" max="3842" width="5.875" style="37" customWidth="1"/>
    <col min="3843" max="3843" width="9" style="37"/>
    <col min="3844" max="3844" width="10.375" style="37" customWidth="1"/>
    <col min="3845" max="3845" width="7.25" style="37" customWidth="1"/>
    <col min="3846" max="3847" width="9" style="37"/>
    <col min="3848" max="3848" width="5.875" style="37" customWidth="1"/>
    <col min="3849" max="4096" width="9" style="37"/>
    <col min="4097" max="4097" width="11.625" style="37" customWidth="1"/>
    <col min="4098" max="4098" width="5.875" style="37" customWidth="1"/>
    <col min="4099" max="4099" width="9" style="37"/>
    <col min="4100" max="4100" width="10.375" style="37" customWidth="1"/>
    <col min="4101" max="4101" width="7.25" style="37" customWidth="1"/>
    <col min="4102" max="4103" width="9" style="37"/>
    <col min="4104" max="4104" width="5.875" style="37" customWidth="1"/>
    <col min="4105" max="4352" width="9" style="37"/>
    <col min="4353" max="4353" width="11.625" style="37" customWidth="1"/>
    <col min="4354" max="4354" width="5.875" style="37" customWidth="1"/>
    <col min="4355" max="4355" width="9" style="37"/>
    <col min="4356" max="4356" width="10.375" style="37" customWidth="1"/>
    <col min="4357" max="4357" width="7.25" style="37" customWidth="1"/>
    <col min="4358" max="4359" width="9" style="37"/>
    <col min="4360" max="4360" width="5.875" style="37" customWidth="1"/>
    <col min="4361" max="4608" width="9" style="37"/>
    <col min="4609" max="4609" width="11.625" style="37" customWidth="1"/>
    <col min="4610" max="4610" width="5.875" style="37" customWidth="1"/>
    <col min="4611" max="4611" width="9" style="37"/>
    <col min="4612" max="4612" width="10.375" style="37" customWidth="1"/>
    <col min="4613" max="4613" width="7.25" style="37" customWidth="1"/>
    <col min="4614" max="4615" width="9" style="37"/>
    <col min="4616" max="4616" width="5.875" style="37" customWidth="1"/>
    <col min="4617" max="4864" width="9" style="37"/>
    <col min="4865" max="4865" width="11.625" style="37" customWidth="1"/>
    <col min="4866" max="4866" width="5.875" style="37" customWidth="1"/>
    <col min="4867" max="4867" width="9" style="37"/>
    <col min="4868" max="4868" width="10.375" style="37" customWidth="1"/>
    <col min="4869" max="4869" width="7.25" style="37" customWidth="1"/>
    <col min="4870" max="4871" width="9" style="37"/>
    <col min="4872" max="4872" width="5.875" style="37" customWidth="1"/>
    <col min="4873" max="5120" width="9" style="37"/>
    <col min="5121" max="5121" width="11.625" style="37" customWidth="1"/>
    <col min="5122" max="5122" width="5.875" style="37" customWidth="1"/>
    <col min="5123" max="5123" width="9" style="37"/>
    <col min="5124" max="5124" width="10.375" style="37" customWidth="1"/>
    <col min="5125" max="5125" width="7.25" style="37" customWidth="1"/>
    <col min="5126" max="5127" width="9" style="37"/>
    <col min="5128" max="5128" width="5.875" style="37" customWidth="1"/>
    <col min="5129" max="5376" width="9" style="37"/>
    <col min="5377" max="5377" width="11.625" style="37" customWidth="1"/>
    <col min="5378" max="5378" width="5.875" style="37" customWidth="1"/>
    <col min="5379" max="5379" width="9" style="37"/>
    <col min="5380" max="5380" width="10.375" style="37" customWidth="1"/>
    <col min="5381" max="5381" width="7.25" style="37" customWidth="1"/>
    <col min="5382" max="5383" width="9" style="37"/>
    <col min="5384" max="5384" width="5.875" style="37" customWidth="1"/>
    <col min="5385" max="5632" width="9" style="37"/>
    <col min="5633" max="5633" width="11.625" style="37" customWidth="1"/>
    <col min="5634" max="5634" width="5.875" style="37" customWidth="1"/>
    <col min="5635" max="5635" width="9" style="37"/>
    <col min="5636" max="5636" width="10.375" style="37" customWidth="1"/>
    <col min="5637" max="5637" width="7.25" style="37" customWidth="1"/>
    <col min="5638" max="5639" width="9" style="37"/>
    <col min="5640" max="5640" width="5.875" style="37" customWidth="1"/>
    <col min="5641" max="5888" width="9" style="37"/>
    <col min="5889" max="5889" width="11.625" style="37" customWidth="1"/>
    <col min="5890" max="5890" width="5.875" style="37" customWidth="1"/>
    <col min="5891" max="5891" width="9" style="37"/>
    <col min="5892" max="5892" width="10.375" style="37" customWidth="1"/>
    <col min="5893" max="5893" width="7.25" style="37" customWidth="1"/>
    <col min="5894" max="5895" width="9" style="37"/>
    <col min="5896" max="5896" width="5.875" style="37" customWidth="1"/>
    <col min="5897" max="6144" width="9" style="37"/>
    <col min="6145" max="6145" width="11.625" style="37" customWidth="1"/>
    <col min="6146" max="6146" width="5.875" style="37" customWidth="1"/>
    <col min="6147" max="6147" width="9" style="37"/>
    <col min="6148" max="6148" width="10.375" style="37" customWidth="1"/>
    <col min="6149" max="6149" width="7.25" style="37" customWidth="1"/>
    <col min="6150" max="6151" width="9" style="37"/>
    <col min="6152" max="6152" width="5.875" style="37" customWidth="1"/>
    <col min="6153" max="6400" width="9" style="37"/>
    <col min="6401" max="6401" width="11.625" style="37" customWidth="1"/>
    <col min="6402" max="6402" width="5.875" style="37" customWidth="1"/>
    <col min="6403" max="6403" width="9" style="37"/>
    <col min="6404" max="6404" width="10.375" style="37" customWidth="1"/>
    <col min="6405" max="6405" width="7.25" style="37" customWidth="1"/>
    <col min="6406" max="6407" width="9" style="37"/>
    <col min="6408" max="6408" width="5.875" style="37" customWidth="1"/>
    <col min="6409" max="6656" width="9" style="37"/>
    <col min="6657" max="6657" width="11.625" style="37" customWidth="1"/>
    <col min="6658" max="6658" width="5.875" style="37" customWidth="1"/>
    <col min="6659" max="6659" width="9" style="37"/>
    <col min="6660" max="6660" width="10.375" style="37" customWidth="1"/>
    <col min="6661" max="6661" width="7.25" style="37" customWidth="1"/>
    <col min="6662" max="6663" width="9" style="37"/>
    <col min="6664" max="6664" width="5.875" style="37" customWidth="1"/>
    <col min="6665" max="6912" width="9" style="37"/>
    <col min="6913" max="6913" width="11.625" style="37" customWidth="1"/>
    <col min="6914" max="6914" width="5.875" style="37" customWidth="1"/>
    <col min="6915" max="6915" width="9" style="37"/>
    <col min="6916" max="6916" width="10.375" style="37" customWidth="1"/>
    <col min="6917" max="6917" width="7.25" style="37" customWidth="1"/>
    <col min="6918" max="6919" width="9" style="37"/>
    <col min="6920" max="6920" width="5.875" style="37" customWidth="1"/>
    <col min="6921" max="7168" width="9" style="37"/>
    <col min="7169" max="7169" width="11.625" style="37" customWidth="1"/>
    <col min="7170" max="7170" width="5.875" style="37" customWidth="1"/>
    <col min="7171" max="7171" width="9" style="37"/>
    <col min="7172" max="7172" width="10.375" style="37" customWidth="1"/>
    <col min="7173" max="7173" width="7.25" style="37" customWidth="1"/>
    <col min="7174" max="7175" width="9" style="37"/>
    <col min="7176" max="7176" width="5.875" style="37" customWidth="1"/>
    <col min="7177" max="7424" width="9" style="37"/>
    <col min="7425" max="7425" width="11.625" style="37" customWidth="1"/>
    <col min="7426" max="7426" width="5.875" style="37" customWidth="1"/>
    <col min="7427" max="7427" width="9" style="37"/>
    <col min="7428" max="7428" width="10.375" style="37" customWidth="1"/>
    <col min="7429" max="7429" width="7.25" style="37" customWidth="1"/>
    <col min="7430" max="7431" width="9" style="37"/>
    <col min="7432" max="7432" width="5.875" style="37" customWidth="1"/>
    <col min="7433" max="7680" width="9" style="37"/>
    <col min="7681" max="7681" width="11.625" style="37" customWidth="1"/>
    <col min="7682" max="7682" width="5.875" style="37" customWidth="1"/>
    <col min="7683" max="7683" width="9" style="37"/>
    <col min="7684" max="7684" width="10.375" style="37" customWidth="1"/>
    <col min="7685" max="7685" width="7.25" style="37" customWidth="1"/>
    <col min="7686" max="7687" width="9" style="37"/>
    <col min="7688" max="7688" width="5.875" style="37" customWidth="1"/>
    <col min="7689" max="7936" width="9" style="37"/>
    <col min="7937" max="7937" width="11.625" style="37" customWidth="1"/>
    <col min="7938" max="7938" width="5.875" style="37" customWidth="1"/>
    <col min="7939" max="7939" width="9" style="37"/>
    <col min="7940" max="7940" width="10.375" style="37" customWidth="1"/>
    <col min="7941" max="7941" width="7.25" style="37" customWidth="1"/>
    <col min="7942" max="7943" width="9" style="37"/>
    <col min="7944" max="7944" width="5.875" style="37" customWidth="1"/>
    <col min="7945" max="8192" width="9" style="37"/>
    <col min="8193" max="8193" width="11.625" style="37" customWidth="1"/>
    <col min="8194" max="8194" width="5.875" style="37" customWidth="1"/>
    <col min="8195" max="8195" width="9" style="37"/>
    <col min="8196" max="8196" width="10.375" style="37" customWidth="1"/>
    <col min="8197" max="8197" width="7.25" style="37" customWidth="1"/>
    <col min="8198" max="8199" width="9" style="37"/>
    <col min="8200" max="8200" width="5.875" style="37" customWidth="1"/>
    <col min="8201" max="8448" width="9" style="37"/>
    <col min="8449" max="8449" width="11.625" style="37" customWidth="1"/>
    <col min="8450" max="8450" width="5.875" style="37" customWidth="1"/>
    <col min="8451" max="8451" width="9" style="37"/>
    <col min="8452" max="8452" width="10.375" style="37" customWidth="1"/>
    <col min="8453" max="8453" width="7.25" style="37" customWidth="1"/>
    <col min="8454" max="8455" width="9" style="37"/>
    <col min="8456" max="8456" width="5.875" style="37" customWidth="1"/>
    <col min="8457" max="8704" width="9" style="37"/>
    <col min="8705" max="8705" width="11.625" style="37" customWidth="1"/>
    <col min="8706" max="8706" width="5.875" style="37" customWidth="1"/>
    <col min="8707" max="8707" width="9" style="37"/>
    <col min="8708" max="8708" width="10.375" style="37" customWidth="1"/>
    <col min="8709" max="8709" width="7.25" style="37" customWidth="1"/>
    <col min="8710" max="8711" width="9" style="37"/>
    <col min="8712" max="8712" width="5.875" style="37" customWidth="1"/>
    <col min="8713" max="8960" width="9" style="37"/>
    <col min="8961" max="8961" width="11.625" style="37" customWidth="1"/>
    <col min="8962" max="8962" width="5.875" style="37" customWidth="1"/>
    <col min="8963" max="8963" width="9" style="37"/>
    <col min="8964" max="8964" width="10.375" style="37" customWidth="1"/>
    <col min="8965" max="8965" width="7.25" style="37" customWidth="1"/>
    <col min="8966" max="8967" width="9" style="37"/>
    <col min="8968" max="8968" width="5.875" style="37" customWidth="1"/>
    <col min="8969" max="9216" width="9" style="37"/>
    <col min="9217" max="9217" width="11.625" style="37" customWidth="1"/>
    <col min="9218" max="9218" width="5.875" style="37" customWidth="1"/>
    <col min="9219" max="9219" width="9" style="37"/>
    <col min="9220" max="9220" width="10.375" style="37" customWidth="1"/>
    <col min="9221" max="9221" width="7.25" style="37" customWidth="1"/>
    <col min="9222" max="9223" width="9" style="37"/>
    <col min="9224" max="9224" width="5.875" style="37" customWidth="1"/>
    <col min="9225" max="9472" width="9" style="37"/>
    <col min="9473" max="9473" width="11.625" style="37" customWidth="1"/>
    <col min="9474" max="9474" width="5.875" style="37" customWidth="1"/>
    <col min="9475" max="9475" width="9" style="37"/>
    <col min="9476" max="9476" width="10.375" style="37" customWidth="1"/>
    <col min="9477" max="9477" width="7.25" style="37" customWidth="1"/>
    <col min="9478" max="9479" width="9" style="37"/>
    <col min="9480" max="9480" width="5.875" style="37" customWidth="1"/>
    <col min="9481" max="9728" width="9" style="37"/>
    <col min="9729" max="9729" width="11.625" style="37" customWidth="1"/>
    <col min="9730" max="9730" width="5.875" style="37" customWidth="1"/>
    <col min="9731" max="9731" width="9" style="37"/>
    <col min="9732" max="9732" width="10.375" style="37" customWidth="1"/>
    <col min="9733" max="9733" width="7.25" style="37" customWidth="1"/>
    <col min="9734" max="9735" width="9" style="37"/>
    <col min="9736" max="9736" width="5.875" style="37" customWidth="1"/>
    <col min="9737" max="9984" width="9" style="37"/>
    <col min="9985" max="9985" width="11.625" style="37" customWidth="1"/>
    <col min="9986" max="9986" width="5.875" style="37" customWidth="1"/>
    <col min="9987" max="9987" width="9" style="37"/>
    <col min="9988" max="9988" width="10.375" style="37" customWidth="1"/>
    <col min="9989" max="9989" width="7.25" style="37" customWidth="1"/>
    <col min="9990" max="9991" width="9" style="37"/>
    <col min="9992" max="9992" width="5.875" style="37" customWidth="1"/>
    <col min="9993" max="10240" width="9" style="37"/>
    <col min="10241" max="10241" width="11.625" style="37" customWidth="1"/>
    <col min="10242" max="10242" width="5.875" style="37" customWidth="1"/>
    <col min="10243" max="10243" width="9" style="37"/>
    <col min="10244" max="10244" width="10.375" style="37" customWidth="1"/>
    <col min="10245" max="10245" width="7.25" style="37" customWidth="1"/>
    <col min="10246" max="10247" width="9" style="37"/>
    <col min="10248" max="10248" width="5.875" style="37" customWidth="1"/>
    <col min="10249" max="10496" width="9" style="37"/>
    <col min="10497" max="10497" width="11.625" style="37" customWidth="1"/>
    <col min="10498" max="10498" width="5.875" style="37" customWidth="1"/>
    <col min="10499" max="10499" width="9" style="37"/>
    <col min="10500" max="10500" width="10.375" style="37" customWidth="1"/>
    <col min="10501" max="10501" width="7.25" style="37" customWidth="1"/>
    <col min="10502" max="10503" width="9" style="37"/>
    <col min="10504" max="10504" width="5.875" style="37" customWidth="1"/>
    <col min="10505" max="10752" width="9" style="37"/>
    <col min="10753" max="10753" width="11.625" style="37" customWidth="1"/>
    <col min="10754" max="10754" width="5.875" style="37" customWidth="1"/>
    <col min="10755" max="10755" width="9" style="37"/>
    <col min="10756" max="10756" width="10.375" style="37" customWidth="1"/>
    <col min="10757" max="10757" width="7.25" style="37" customWidth="1"/>
    <col min="10758" max="10759" width="9" style="37"/>
    <col min="10760" max="10760" width="5.875" style="37" customWidth="1"/>
    <col min="10761" max="11008" width="9" style="37"/>
    <col min="11009" max="11009" width="11.625" style="37" customWidth="1"/>
    <col min="11010" max="11010" width="5.875" style="37" customWidth="1"/>
    <col min="11011" max="11011" width="9" style="37"/>
    <col min="11012" max="11012" width="10.375" style="37" customWidth="1"/>
    <col min="11013" max="11013" width="7.25" style="37" customWidth="1"/>
    <col min="11014" max="11015" width="9" style="37"/>
    <col min="11016" max="11016" width="5.875" style="37" customWidth="1"/>
    <col min="11017" max="11264" width="9" style="37"/>
    <col min="11265" max="11265" width="11.625" style="37" customWidth="1"/>
    <col min="11266" max="11266" width="5.875" style="37" customWidth="1"/>
    <col min="11267" max="11267" width="9" style="37"/>
    <col min="11268" max="11268" width="10.375" style="37" customWidth="1"/>
    <col min="11269" max="11269" width="7.25" style="37" customWidth="1"/>
    <col min="11270" max="11271" width="9" style="37"/>
    <col min="11272" max="11272" width="5.875" style="37" customWidth="1"/>
    <col min="11273" max="11520" width="9" style="37"/>
    <col min="11521" max="11521" width="11.625" style="37" customWidth="1"/>
    <col min="11522" max="11522" width="5.875" style="37" customWidth="1"/>
    <col min="11523" max="11523" width="9" style="37"/>
    <col min="11524" max="11524" width="10.375" style="37" customWidth="1"/>
    <col min="11525" max="11525" width="7.25" style="37" customWidth="1"/>
    <col min="11526" max="11527" width="9" style="37"/>
    <col min="11528" max="11528" width="5.875" style="37" customWidth="1"/>
    <col min="11529" max="11776" width="9" style="37"/>
    <col min="11777" max="11777" width="11.625" style="37" customWidth="1"/>
    <col min="11778" max="11778" width="5.875" style="37" customWidth="1"/>
    <col min="11779" max="11779" width="9" style="37"/>
    <col min="11780" max="11780" width="10.375" style="37" customWidth="1"/>
    <col min="11781" max="11781" width="7.25" style="37" customWidth="1"/>
    <col min="11782" max="11783" width="9" style="37"/>
    <col min="11784" max="11784" width="5.875" style="37" customWidth="1"/>
    <col min="11785" max="12032" width="9" style="37"/>
    <col min="12033" max="12033" width="11.625" style="37" customWidth="1"/>
    <col min="12034" max="12034" width="5.875" style="37" customWidth="1"/>
    <col min="12035" max="12035" width="9" style="37"/>
    <col min="12036" max="12036" width="10.375" style="37" customWidth="1"/>
    <col min="12037" max="12037" width="7.25" style="37" customWidth="1"/>
    <col min="12038" max="12039" width="9" style="37"/>
    <col min="12040" max="12040" width="5.875" style="37" customWidth="1"/>
    <col min="12041" max="12288" width="9" style="37"/>
    <col min="12289" max="12289" width="11.625" style="37" customWidth="1"/>
    <col min="12290" max="12290" width="5.875" style="37" customWidth="1"/>
    <col min="12291" max="12291" width="9" style="37"/>
    <col min="12292" max="12292" width="10.375" style="37" customWidth="1"/>
    <col min="12293" max="12293" width="7.25" style="37" customWidth="1"/>
    <col min="12294" max="12295" width="9" style="37"/>
    <col min="12296" max="12296" width="5.875" style="37" customWidth="1"/>
    <col min="12297" max="12544" width="9" style="37"/>
    <col min="12545" max="12545" width="11.625" style="37" customWidth="1"/>
    <col min="12546" max="12546" width="5.875" style="37" customWidth="1"/>
    <col min="12547" max="12547" width="9" style="37"/>
    <col min="12548" max="12548" width="10.375" style="37" customWidth="1"/>
    <col min="12549" max="12549" width="7.25" style="37" customWidth="1"/>
    <col min="12550" max="12551" width="9" style="37"/>
    <col min="12552" max="12552" width="5.875" style="37" customWidth="1"/>
    <col min="12553" max="12800" width="9" style="37"/>
    <col min="12801" max="12801" width="11.625" style="37" customWidth="1"/>
    <col min="12802" max="12802" width="5.875" style="37" customWidth="1"/>
    <col min="12803" max="12803" width="9" style="37"/>
    <col min="12804" max="12804" width="10.375" style="37" customWidth="1"/>
    <col min="12805" max="12805" width="7.25" style="37" customWidth="1"/>
    <col min="12806" max="12807" width="9" style="37"/>
    <col min="12808" max="12808" width="5.875" style="37" customWidth="1"/>
    <col min="12809" max="13056" width="9" style="37"/>
    <col min="13057" max="13057" width="11.625" style="37" customWidth="1"/>
    <col min="13058" max="13058" width="5.875" style="37" customWidth="1"/>
    <col min="13059" max="13059" width="9" style="37"/>
    <col min="13060" max="13060" width="10.375" style="37" customWidth="1"/>
    <col min="13061" max="13061" width="7.25" style="37" customWidth="1"/>
    <col min="13062" max="13063" width="9" style="37"/>
    <col min="13064" max="13064" width="5.875" style="37" customWidth="1"/>
    <col min="13065" max="13312" width="9" style="37"/>
    <col min="13313" max="13313" width="11.625" style="37" customWidth="1"/>
    <col min="13314" max="13314" width="5.875" style="37" customWidth="1"/>
    <col min="13315" max="13315" width="9" style="37"/>
    <col min="13316" max="13316" width="10.375" style="37" customWidth="1"/>
    <col min="13317" max="13317" width="7.25" style="37" customWidth="1"/>
    <col min="13318" max="13319" width="9" style="37"/>
    <col min="13320" max="13320" width="5.875" style="37" customWidth="1"/>
    <col min="13321" max="13568" width="9" style="37"/>
    <col min="13569" max="13569" width="11.625" style="37" customWidth="1"/>
    <col min="13570" max="13570" width="5.875" style="37" customWidth="1"/>
    <col min="13571" max="13571" width="9" style="37"/>
    <col min="13572" max="13572" width="10.375" style="37" customWidth="1"/>
    <col min="13573" max="13573" width="7.25" style="37" customWidth="1"/>
    <col min="13574" max="13575" width="9" style="37"/>
    <col min="13576" max="13576" width="5.875" style="37" customWidth="1"/>
    <col min="13577" max="13824" width="9" style="37"/>
    <col min="13825" max="13825" width="11.625" style="37" customWidth="1"/>
    <col min="13826" max="13826" width="5.875" style="37" customWidth="1"/>
    <col min="13827" max="13827" width="9" style="37"/>
    <col min="13828" max="13828" width="10.375" style="37" customWidth="1"/>
    <col min="13829" max="13829" width="7.25" style="37" customWidth="1"/>
    <col min="13830" max="13831" width="9" style="37"/>
    <col min="13832" max="13832" width="5.875" style="37" customWidth="1"/>
    <col min="13833" max="14080" width="9" style="37"/>
    <col min="14081" max="14081" width="11.625" style="37" customWidth="1"/>
    <col min="14082" max="14082" width="5.875" style="37" customWidth="1"/>
    <col min="14083" max="14083" width="9" style="37"/>
    <col min="14084" max="14084" width="10.375" style="37" customWidth="1"/>
    <col min="14085" max="14085" width="7.25" style="37" customWidth="1"/>
    <col min="14086" max="14087" width="9" style="37"/>
    <col min="14088" max="14088" width="5.875" style="37" customWidth="1"/>
    <col min="14089" max="14336" width="9" style="37"/>
    <col min="14337" max="14337" width="11.625" style="37" customWidth="1"/>
    <col min="14338" max="14338" width="5.875" style="37" customWidth="1"/>
    <col min="14339" max="14339" width="9" style="37"/>
    <col min="14340" max="14340" width="10.375" style="37" customWidth="1"/>
    <col min="14341" max="14341" width="7.25" style="37" customWidth="1"/>
    <col min="14342" max="14343" width="9" style="37"/>
    <col min="14344" max="14344" width="5.875" style="37" customWidth="1"/>
    <col min="14345" max="14592" width="9" style="37"/>
    <col min="14593" max="14593" width="11.625" style="37" customWidth="1"/>
    <col min="14594" max="14594" width="5.875" style="37" customWidth="1"/>
    <col min="14595" max="14595" width="9" style="37"/>
    <col min="14596" max="14596" width="10.375" style="37" customWidth="1"/>
    <col min="14597" max="14597" width="7.25" style="37" customWidth="1"/>
    <col min="14598" max="14599" width="9" style="37"/>
    <col min="14600" max="14600" width="5.875" style="37" customWidth="1"/>
    <col min="14601" max="14848" width="9" style="37"/>
    <col min="14849" max="14849" width="11.625" style="37" customWidth="1"/>
    <col min="14850" max="14850" width="5.875" style="37" customWidth="1"/>
    <col min="14851" max="14851" width="9" style="37"/>
    <col min="14852" max="14852" width="10.375" style="37" customWidth="1"/>
    <col min="14853" max="14853" width="7.25" style="37" customWidth="1"/>
    <col min="14854" max="14855" width="9" style="37"/>
    <col min="14856" max="14856" width="5.875" style="37" customWidth="1"/>
    <col min="14857" max="15104" width="9" style="37"/>
    <col min="15105" max="15105" width="11.625" style="37" customWidth="1"/>
    <col min="15106" max="15106" width="5.875" style="37" customWidth="1"/>
    <col min="15107" max="15107" width="9" style="37"/>
    <col min="15108" max="15108" width="10.375" style="37" customWidth="1"/>
    <col min="15109" max="15109" width="7.25" style="37" customWidth="1"/>
    <col min="15110" max="15111" width="9" style="37"/>
    <col min="15112" max="15112" width="5.875" style="37" customWidth="1"/>
    <col min="15113" max="15360" width="9" style="37"/>
    <col min="15361" max="15361" width="11.625" style="37" customWidth="1"/>
    <col min="15362" max="15362" width="5.875" style="37" customWidth="1"/>
    <col min="15363" max="15363" width="9" style="37"/>
    <col min="15364" max="15364" width="10.375" style="37" customWidth="1"/>
    <col min="15365" max="15365" width="7.25" style="37" customWidth="1"/>
    <col min="15366" max="15367" width="9" style="37"/>
    <col min="15368" max="15368" width="5.875" style="37" customWidth="1"/>
    <col min="15369" max="15616" width="9" style="37"/>
    <col min="15617" max="15617" width="11.625" style="37" customWidth="1"/>
    <col min="15618" max="15618" width="5.875" style="37" customWidth="1"/>
    <col min="15619" max="15619" width="9" style="37"/>
    <col min="15620" max="15620" width="10.375" style="37" customWidth="1"/>
    <col min="15621" max="15621" width="7.25" style="37" customWidth="1"/>
    <col min="15622" max="15623" width="9" style="37"/>
    <col min="15624" max="15624" width="5.875" style="37" customWidth="1"/>
    <col min="15625" max="15872" width="9" style="37"/>
    <col min="15873" max="15873" width="11.625" style="37" customWidth="1"/>
    <col min="15874" max="15874" width="5.875" style="37" customWidth="1"/>
    <col min="15875" max="15875" width="9" style="37"/>
    <col min="15876" max="15876" width="10.375" style="37" customWidth="1"/>
    <col min="15877" max="15877" width="7.25" style="37" customWidth="1"/>
    <col min="15878" max="15879" width="9" style="37"/>
    <col min="15880" max="15880" width="5.875" style="37" customWidth="1"/>
    <col min="15881" max="16128" width="9" style="37"/>
    <col min="16129" max="16129" width="11.625" style="37" customWidth="1"/>
    <col min="16130" max="16130" width="5.875" style="37" customWidth="1"/>
    <col min="16131" max="16131" width="9" style="37"/>
    <col min="16132" max="16132" width="10.375" style="37" customWidth="1"/>
    <col min="16133" max="16133" width="7.25" style="37" customWidth="1"/>
    <col min="16134" max="16135" width="9" style="37"/>
    <col min="16136" max="16136" width="5.875" style="37" customWidth="1"/>
    <col min="16137" max="16384" width="9" style="37"/>
  </cols>
  <sheetData>
    <row r="1" spans="1:11">
      <c r="A1" s="37" t="s">
        <v>143</v>
      </c>
    </row>
    <row r="2" spans="1:11">
      <c r="A2" s="37" t="s">
        <v>144</v>
      </c>
    </row>
    <row r="3" spans="1:11" ht="23.25" customHeight="1">
      <c r="A3" s="59"/>
      <c r="B3" s="288" t="s">
        <v>145</v>
      </c>
      <c r="C3" s="289"/>
      <c r="D3" s="288" t="s">
        <v>146</v>
      </c>
      <c r="E3" s="289"/>
      <c r="F3" s="288" t="s">
        <v>147</v>
      </c>
      <c r="G3" s="290"/>
      <c r="H3" s="290"/>
      <c r="I3" s="290"/>
      <c r="J3" s="289"/>
      <c r="K3" s="62" t="s">
        <v>110</v>
      </c>
    </row>
    <row r="4" spans="1:11" ht="27">
      <c r="A4" s="63" t="s">
        <v>148</v>
      </c>
      <c r="B4" s="64" t="s">
        <v>104</v>
      </c>
      <c r="C4" s="64" t="s">
        <v>105</v>
      </c>
      <c r="D4" s="64" t="s">
        <v>149</v>
      </c>
      <c r="E4" s="64" t="s">
        <v>103</v>
      </c>
      <c r="F4" s="64" t="s">
        <v>102</v>
      </c>
      <c r="G4" s="64" t="s">
        <v>103</v>
      </c>
      <c r="H4" s="64" t="s">
        <v>104</v>
      </c>
      <c r="I4" s="65" t="s">
        <v>150</v>
      </c>
      <c r="J4" s="64" t="s">
        <v>151</v>
      </c>
      <c r="K4" s="66"/>
    </row>
    <row r="5" spans="1:11">
      <c r="A5" s="67" t="s">
        <v>152</v>
      </c>
      <c r="B5" s="68" t="s">
        <v>153</v>
      </c>
      <c r="C5" s="69" t="s">
        <v>154</v>
      </c>
      <c r="D5" s="44" t="s">
        <v>154</v>
      </c>
      <c r="E5" s="44" t="s">
        <v>154</v>
      </c>
      <c r="F5" s="44" t="s">
        <v>155</v>
      </c>
      <c r="G5" s="44" t="s">
        <v>154</v>
      </c>
      <c r="H5" s="70" t="s">
        <v>156</v>
      </c>
      <c r="I5" s="71" t="s">
        <v>154</v>
      </c>
      <c r="J5" s="71" t="s">
        <v>154</v>
      </c>
      <c r="K5" s="59"/>
    </row>
    <row r="6" spans="1:11">
      <c r="A6" s="72"/>
      <c r="B6" s="73"/>
      <c r="C6" s="74"/>
      <c r="D6" s="44" t="s">
        <v>154</v>
      </c>
      <c r="E6" s="44" t="s">
        <v>154</v>
      </c>
      <c r="F6" s="44" t="s">
        <v>155</v>
      </c>
      <c r="G6" s="44" t="s">
        <v>154</v>
      </c>
      <c r="H6" s="70" t="s">
        <v>156</v>
      </c>
      <c r="I6" s="71" t="s">
        <v>154</v>
      </c>
      <c r="J6" s="71" t="s">
        <v>154</v>
      </c>
      <c r="K6" s="59"/>
    </row>
    <row r="7" spans="1:11">
      <c r="A7" s="75"/>
      <c r="B7" s="76"/>
      <c r="C7" s="77"/>
      <c r="D7" s="77"/>
      <c r="E7" s="77"/>
      <c r="F7" s="77" t="s">
        <v>157</v>
      </c>
      <c r="G7" s="43" t="s">
        <v>154</v>
      </c>
      <c r="H7" s="73" t="s">
        <v>156</v>
      </c>
      <c r="I7" s="78" t="s">
        <v>154</v>
      </c>
      <c r="J7" s="78" t="s">
        <v>154</v>
      </c>
      <c r="K7" s="59"/>
    </row>
    <row r="8" spans="1:11">
      <c r="A8" s="67" t="s">
        <v>152</v>
      </c>
      <c r="B8" s="68" t="s">
        <v>158</v>
      </c>
      <c r="C8" s="69" t="s">
        <v>154</v>
      </c>
      <c r="D8" s="44" t="s">
        <v>154</v>
      </c>
      <c r="E8" s="44" t="s">
        <v>154</v>
      </c>
      <c r="F8" s="44" t="s">
        <v>155</v>
      </c>
      <c r="G8" s="44" t="s">
        <v>154</v>
      </c>
      <c r="H8" s="70" t="s">
        <v>156</v>
      </c>
      <c r="I8" s="71" t="s">
        <v>154</v>
      </c>
      <c r="J8" s="71" t="s">
        <v>154</v>
      </c>
      <c r="K8" s="59"/>
    </row>
    <row r="9" spans="1:11">
      <c r="A9" s="72"/>
      <c r="B9" s="73"/>
      <c r="C9" s="74"/>
      <c r="D9" s="44" t="s">
        <v>154</v>
      </c>
      <c r="E9" s="44" t="s">
        <v>154</v>
      </c>
      <c r="F9" s="44" t="s">
        <v>159</v>
      </c>
      <c r="G9" s="44" t="s">
        <v>154</v>
      </c>
      <c r="H9" s="70" t="s">
        <v>156</v>
      </c>
      <c r="I9" s="71" t="s">
        <v>154</v>
      </c>
      <c r="J9" s="71" t="s">
        <v>154</v>
      </c>
      <c r="K9" s="59"/>
    </row>
    <row r="10" spans="1:11">
      <c r="A10" s="72"/>
      <c r="B10" s="79"/>
      <c r="C10" s="80"/>
      <c r="D10" s="80"/>
      <c r="E10" s="80"/>
      <c r="F10" s="69" t="s">
        <v>157</v>
      </c>
      <c r="G10" s="43" t="s">
        <v>154</v>
      </c>
      <c r="H10" s="73" t="s">
        <v>156</v>
      </c>
      <c r="I10" s="78" t="s">
        <v>154</v>
      </c>
      <c r="J10" s="78" t="s">
        <v>154</v>
      </c>
      <c r="K10" s="59"/>
    </row>
    <row r="11" spans="1:11" ht="14.25" thickBot="1">
      <c r="A11" s="81"/>
      <c r="B11" s="82"/>
      <c r="C11" s="83"/>
      <c r="D11" s="83"/>
      <c r="E11" s="83"/>
      <c r="F11" s="83" t="s">
        <v>160</v>
      </c>
      <c r="G11" s="84" t="s">
        <v>154</v>
      </c>
      <c r="H11" s="85" t="s">
        <v>156</v>
      </c>
      <c r="I11" s="86" t="s">
        <v>154</v>
      </c>
      <c r="J11" s="86" t="s">
        <v>154</v>
      </c>
      <c r="K11" s="87"/>
    </row>
    <row r="12" spans="1:11" ht="14.25" thickTop="1">
      <c r="A12" s="88" t="s">
        <v>161</v>
      </c>
      <c r="B12" s="89"/>
      <c r="C12" s="89"/>
      <c r="D12" s="89"/>
      <c r="E12" s="89"/>
      <c r="F12" s="90"/>
      <c r="G12" s="43" t="s">
        <v>154</v>
      </c>
      <c r="H12" s="73" t="s">
        <v>156</v>
      </c>
      <c r="I12" s="78" t="s">
        <v>154</v>
      </c>
      <c r="J12" s="78" t="s">
        <v>154</v>
      </c>
      <c r="K12" s="66"/>
    </row>
    <row r="13" spans="1:11">
      <c r="A13" s="91" t="s">
        <v>162</v>
      </c>
      <c r="B13" s="92"/>
      <c r="C13" s="92"/>
      <c r="D13" s="92"/>
      <c r="E13" s="92"/>
      <c r="F13" s="93"/>
      <c r="G13" s="44" t="s">
        <v>154</v>
      </c>
      <c r="H13" s="70" t="s">
        <v>156</v>
      </c>
      <c r="I13" s="71" t="s">
        <v>154</v>
      </c>
      <c r="J13" s="71" t="s">
        <v>154</v>
      </c>
      <c r="K13" s="59"/>
    </row>
  </sheetData>
  <mergeCells count="3">
    <mergeCell ref="B3:C3"/>
    <mergeCell ref="D3:E3"/>
    <mergeCell ref="F3:J3"/>
  </mergeCells>
  <phoneticPr fontId="1"/>
  <pageMargins left="0.78740157480314965" right="0.70866141732283472" top="0.78740157480314965" bottom="0.78740157480314965" header="0.51181102362204722" footer="0.51181102362204722"/>
  <pageSetup paperSize="9" scale="82" fitToHeight="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view="pageBreakPreview" zoomScaleNormal="100" zoomScaleSheetLayoutView="100" workbookViewId="0">
      <selection activeCell="A2" sqref="A2"/>
    </sheetView>
  </sheetViews>
  <sheetFormatPr defaultRowHeight="13.5"/>
  <cols>
    <col min="1" max="1" width="13.75" style="37" customWidth="1"/>
    <col min="2" max="2" width="10.25" style="37" customWidth="1"/>
    <col min="3" max="3" width="6.125" style="37" customWidth="1"/>
    <col min="4" max="4" width="8" style="37" customWidth="1"/>
    <col min="5" max="5" width="9.125" style="37" bestFit="1" customWidth="1"/>
    <col min="6" max="7" width="9.75" style="37" customWidth="1"/>
    <col min="8" max="8" width="9" style="37"/>
    <col min="9" max="9" width="8.375" style="37" customWidth="1"/>
    <col min="10" max="10" width="7.5" style="37" customWidth="1"/>
    <col min="11" max="11" width="6.125" style="37" customWidth="1"/>
    <col min="12" max="12" width="7.25" style="37" customWidth="1"/>
    <col min="13" max="256" width="9" style="37"/>
    <col min="257" max="257" width="13.75" style="37" customWidth="1"/>
    <col min="258" max="258" width="10.25" style="37" customWidth="1"/>
    <col min="259" max="259" width="6.125" style="37" customWidth="1"/>
    <col min="260" max="260" width="8" style="37" customWidth="1"/>
    <col min="261" max="261" width="9.125" style="37" bestFit="1" customWidth="1"/>
    <col min="262" max="263" width="9.75" style="37" customWidth="1"/>
    <col min="264" max="264" width="9" style="37"/>
    <col min="265" max="265" width="8.375" style="37" customWidth="1"/>
    <col min="266" max="266" width="7.5" style="37" customWidth="1"/>
    <col min="267" max="267" width="6.125" style="37" customWidth="1"/>
    <col min="268" max="268" width="7.25" style="37" customWidth="1"/>
    <col min="269" max="512" width="9" style="37"/>
    <col min="513" max="513" width="13.75" style="37" customWidth="1"/>
    <col min="514" max="514" width="10.25" style="37" customWidth="1"/>
    <col min="515" max="515" width="6.125" style="37" customWidth="1"/>
    <col min="516" max="516" width="8" style="37" customWidth="1"/>
    <col min="517" max="517" width="9.125" style="37" bestFit="1" customWidth="1"/>
    <col min="518" max="519" width="9.75" style="37" customWidth="1"/>
    <col min="520" max="520" width="9" style="37"/>
    <col min="521" max="521" width="8.375" style="37" customWidth="1"/>
    <col min="522" max="522" width="7.5" style="37" customWidth="1"/>
    <col min="523" max="523" width="6.125" style="37" customWidth="1"/>
    <col min="524" max="524" width="7.25" style="37" customWidth="1"/>
    <col min="525" max="768" width="9" style="37"/>
    <col min="769" max="769" width="13.75" style="37" customWidth="1"/>
    <col min="770" max="770" width="10.25" style="37" customWidth="1"/>
    <col min="771" max="771" width="6.125" style="37" customWidth="1"/>
    <col min="772" max="772" width="8" style="37" customWidth="1"/>
    <col min="773" max="773" width="9.125" style="37" bestFit="1" customWidth="1"/>
    <col min="774" max="775" width="9.75" style="37" customWidth="1"/>
    <col min="776" max="776" width="9" style="37"/>
    <col min="777" max="777" width="8.375" style="37" customWidth="1"/>
    <col min="778" max="778" width="7.5" style="37" customWidth="1"/>
    <col min="779" max="779" width="6.125" style="37" customWidth="1"/>
    <col min="780" max="780" width="7.25" style="37" customWidth="1"/>
    <col min="781" max="1024" width="9" style="37"/>
    <col min="1025" max="1025" width="13.75" style="37" customWidth="1"/>
    <col min="1026" max="1026" width="10.25" style="37" customWidth="1"/>
    <col min="1027" max="1027" width="6.125" style="37" customWidth="1"/>
    <col min="1028" max="1028" width="8" style="37" customWidth="1"/>
    <col min="1029" max="1029" width="9.125" style="37" bestFit="1" customWidth="1"/>
    <col min="1030" max="1031" width="9.75" style="37" customWidth="1"/>
    <col min="1032" max="1032" width="9" style="37"/>
    <col min="1033" max="1033" width="8.375" style="37" customWidth="1"/>
    <col min="1034" max="1034" width="7.5" style="37" customWidth="1"/>
    <col min="1035" max="1035" width="6.125" style="37" customWidth="1"/>
    <col min="1036" max="1036" width="7.25" style="37" customWidth="1"/>
    <col min="1037" max="1280" width="9" style="37"/>
    <col min="1281" max="1281" width="13.75" style="37" customWidth="1"/>
    <col min="1282" max="1282" width="10.25" style="37" customWidth="1"/>
    <col min="1283" max="1283" width="6.125" style="37" customWidth="1"/>
    <col min="1284" max="1284" width="8" style="37" customWidth="1"/>
    <col min="1285" max="1285" width="9.125" style="37" bestFit="1" customWidth="1"/>
    <col min="1286" max="1287" width="9.75" style="37" customWidth="1"/>
    <col min="1288" max="1288" width="9" style="37"/>
    <col min="1289" max="1289" width="8.375" style="37" customWidth="1"/>
    <col min="1290" max="1290" width="7.5" style="37" customWidth="1"/>
    <col min="1291" max="1291" width="6.125" style="37" customWidth="1"/>
    <col min="1292" max="1292" width="7.25" style="37" customWidth="1"/>
    <col min="1293" max="1536" width="9" style="37"/>
    <col min="1537" max="1537" width="13.75" style="37" customWidth="1"/>
    <col min="1538" max="1538" width="10.25" style="37" customWidth="1"/>
    <col min="1539" max="1539" width="6.125" style="37" customWidth="1"/>
    <col min="1540" max="1540" width="8" style="37" customWidth="1"/>
    <col min="1541" max="1541" width="9.125" style="37" bestFit="1" customWidth="1"/>
    <col min="1542" max="1543" width="9.75" style="37" customWidth="1"/>
    <col min="1544" max="1544" width="9" style="37"/>
    <col min="1545" max="1545" width="8.375" style="37" customWidth="1"/>
    <col min="1546" max="1546" width="7.5" style="37" customWidth="1"/>
    <col min="1547" max="1547" width="6.125" style="37" customWidth="1"/>
    <col min="1548" max="1548" width="7.25" style="37" customWidth="1"/>
    <col min="1549" max="1792" width="9" style="37"/>
    <col min="1793" max="1793" width="13.75" style="37" customWidth="1"/>
    <col min="1794" max="1794" width="10.25" style="37" customWidth="1"/>
    <col min="1795" max="1795" width="6.125" style="37" customWidth="1"/>
    <col min="1796" max="1796" width="8" style="37" customWidth="1"/>
    <col min="1797" max="1797" width="9.125" style="37" bestFit="1" customWidth="1"/>
    <col min="1798" max="1799" width="9.75" style="37" customWidth="1"/>
    <col min="1800" max="1800" width="9" style="37"/>
    <col min="1801" max="1801" width="8.375" style="37" customWidth="1"/>
    <col min="1802" max="1802" width="7.5" style="37" customWidth="1"/>
    <col min="1803" max="1803" width="6.125" style="37" customWidth="1"/>
    <col min="1804" max="1804" width="7.25" style="37" customWidth="1"/>
    <col min="1805" max="2048" width="9" style="37"/>
    <col min="2049" max="2049" width="13.75" style="37" customWidth="1"/>
    <col min="2050" max="2050" width="10.25" style="37" customWidth="1"/>
    <col min="2051" max="2051" width="6.125" style="37" customWidth="1"/>
    <col min="2052" max="2052" width="8" style="37" customWidth="1"/>
    <col min="2053" max="2053" width="9.125" style="37" bestFit="1" customWidth="1"/>
    <col min="2054" max="2055" width="9.75" style="37" customWidth="1"/>
    <col min="2056" max="2056" width="9" style="37"/>
    <col min="2057" max="2057" width="8.375" style="37" customWidth="1"/>
    <col min="2058" max="2058" width="7.5" style="37" customWidth="1"/>
    <col min="2059" max="2059" width="6.125" style="37" customWidth="1"/>
    <col min="2060" max="2060" width="7.25" style="37" customWidth="1"/>
    <col min="2061" max="2304" width="9" style="37"/>
    <col min="2305" max="2305" width="13.75" style="37" customWidth="1"/>
    <col min="2306" max="2306" width="10.25" style="37" customWidth="1"/>
    <col min="2307" max="2307" width="6.125" style="37" customWidth="1"/>
    <col min="2308" max="2308" width="8" style="37" customWidth="1"/>
    <col min="2309" max="2309" width="9.125" style="37" bestFit="1" customWidth="1"/>
    <col min="2310" max="2311" width="9.75" style="37" customWidth="1"/>
    <col min="2312" max="2312" width="9" style="37"/>
    <col min="2313" max="2313" width="8.375" style="37" customWidth="1"/>
    <col min="2314" max="2314" width="7.5" style="37" customWidth="1"/>
    <col min="2315" max="2315" width="6.125" style="37" customWidth="1"/>
    <col min="2316" max="2316" width="7.25" style="37" customWidth="1"/>
    <col min="2317" max="2560" width="9" style="37"/>
    <col min="2561" max="2561" width="13.75" style="37" customWidth="1"/>
    <col min="2562" max="2562" width="10.25" style="37" customWidth="1"/>
    <col min="2563" max="2563" width="6.125" style="37" customWidth="1"/>
    <col min="2564" max="2564" width="8" style="37" customWidth="1"/>
    <col min="2565" max="2565" width="9.125" style="37" bestFit="1" customWidth="1"/>
    <col min="2566" max="2567" width="9.75" style="37" customWidth="1"/>
    <col min="2568" max="2568" width="9" style="37"/>
    <col min="2569" max="2569" width="8.375" style="37" customWidth="1"/>
    <col min="2570" max="2570" width="7.5" style="37" customWidth="1"/>
    <col min="2571" max="2571" width="6.125" style="37" customWidth="1"/>
    <col min="2572" max="2572" width="7.25" style="37" customWidth="1"/>
    <col min="2573" max="2816" width="9" style="37"/>
    <col min="2817" max="2817" width="13.75" style="37" customWidth="1"/>
    <col min="2818" max="2818" width="10.25" style="37" customWidth="1"/>
    <col min="2819" max="2819" width="6.125" style="37" customWidth="1"/>
    <col min="2820" max="2820" width="8" style="37" customWidth="1"/>
    <col min="2821" max="2821" width="9.125" style="37" bestFit="1" customWidth="1"/>
    <col min="2822" max="2823" width="9.75" style="37" customWidth="1"/>
    <col min="2824" max="2824" width="9" style="37"/>
    <col min="2825" max="2825" width="8.375" style="37" customWidth="1"/>
    <col min="2826" max="2826" width="7.5" style="37" customWidth="1"/>
    <col min="2827" max="2827" width="6.125" style="37" customWidth="1"/>
    <col min="2828" max="2828" width="7.25" style="37" customWidth="1"/>
    <col min="2829" max="3072" width="9" style="37"/>
    <col min="3073" max="3073" width="13.75" style="37" customWidth="1"/>
    <col min="3074" max="3074" width="10.25" style="37" customWidth="1"/>
    <col min="3075" max="3075" width="6.125" style="37" customWidth="1"/>
    <col min="3076" max="3076" width="8" style="37" customWidth="1"/>
    <col min="3077" max="3077" width="9.125" style="37" bestFit="1" customWidth="1"/>
    <col min="3078" max="3079" width="9.75" style="37" customWidth="1"/>
    <col min="3080" max="3080" width="9" style="37"/>
    <col min="3081" max="3081" width="8.375" style="37" customWidth="1"/>
    <col min="3082" max="3082" width="7.5" style="37" customWidth="1"/>
    <col min="3083" max="3083" width="6.125" style="37" customWidth="1"/>
    <col min="3084" max="3084" width="7.25" style="37" customWidth="1"/>
    <col min="3085" max="3328" width="9" style="37"/>
    <col min="3329" max="3329" width="13.75" style="37" customWidth="1"/>
    <col min="3330" max="3330" width="10.25" style="37" customWidth="1"/>
    <col min="3331" max="3331" width="6.125" style="37" customWidth="1"/>
    <col min="3332" max="3332" width="8" style="37" customWidth="1"/>
    <col min="3333" max="3333" width="9.125" style="37" bestFit="1" customWidth="1"/>
    <col min="3334" max="3335" width="9.75" style="37" customWidth="1"/>
    <col min="3336" max="3336" width="9" style="37"/>
    <col min="3337" max="3337" width="8.375" style="37" customWidth="1"/>
    <col min="3338" max="3338" width="7.5" style="37" customWidth="1"/>
    <col min="3339" max="3339" width="6.125" style="37" customWidth="1"/>
    <col min="3340" max="3340" width="7.25" style="37" customWidth="1"/>
    <col min="3341" max="3584" width="9" style="37"/>
    <col min="3585" max="3585" width="13.75" style="37" customWidth="1"/>
    <col min="3586" max="3586" width="10.25" style="37" customWidth="1"/>
    <col min="3587" max="3587" width="6.125" style="37" customWidth="1"/>
    <col min="3588" max="3588" width="8" style="37" customWidth="1"/>
    <col min="3589" max="3589" width="9.125" style="37" bestFit="1" customWidth="1"/>
    <col min="3590" max="3591" width="9.75" style="37" customWidth="1"/>
    <col min="3592" max="3592" width="9" style="37"/>
    <col min="3593" max="3593" width="8.375" style="37" customWidth="1"/>
    <col min="3594" max="3594" width="7.5" style="37" customWidth="1"/>
    <col min="3595" max="3595" width="6.125" style="37" customWidth="1"/>
    <col min="3596" max="3596" width="7.25" style="37" customWidth="1"/>
    <col min="3597" max="3840" width="9" style="37"/>
    <col min="3841" max="3841" width="13.75" style="37" customWidth="1"/>
    <col min="3842" max="3842" width="10.25" style="37" customWidth="1"/>
    <col min="3843" max="3843" width="6.125" style="37" customWidth="1"/>
    <col min="3844" max="3844" width="8" style="37" customWidth="1"/>
    <col min="3845" max="3845" width="9.125" style="37" bestFit="1" customWidth="1"/>
    <col min="3846" max="3847" width="9.75" style="37" customWidth="1"/>
    <col min="3848" max="3848" width="9" style="37"/>
    <col min="3849" max="3849" width="8.375" style="37" customWidth="1"/>
    <col min="3850" max="3850" width="7.5" style="37" customWidth="1"/>
    <col min="3851" max="3851" width="6.125" style="37" customWidth="1"/>
    <col min="3852" max="3852" width="7.25" style="37" customWidth="1"/>
    <col min="3853" max="4096" width="9" style="37"/>
    <col min="4097" max="4097" width="13.75" style="37" customWidth="1"/>
    <col min="4098" max="4098" width="10.25" style="37" customWidth="1"/>
    <col min="4099" max="4099" width="6.125" style="37" customWidth="1"/>
    <col min="4100" max="4100" width="8" style="37" customWidth="1"/>
    <col min="4101" max="4101" width="9.125" style="37" bestFit="1" customWidth="1"/>
    <col min="4102" max="4103" width="9.75" style="37" customWidth="1"/>
    <col min="4104" max="4104" width="9" style="37"/>
    <col min="4105" max="4105" width="8.375" style="37" customWidth="1"/>
    <col min="4106" max="4106" width="7.5" style="37" customWidth="1"/>
    <col min="4107" max="4107" width="6.125" style="37" customWidth="1"/>
    <col min="4108" max="4108" width="7.25" style="37" customWidth="1"/>
    <col min="4109" max="4352" width="9" style="37"/>
    <col min="4353" max="4353" width="13.75" style="37" customWidth="1"/>
    <col min="4354" max="4354" width="10.25" style="37" customWidth="1"/>
    <col min="4355" max="4355" width="6.125" style="37" customWidth="1"/>
    <col min="4356" max="4356" width="8" style="37" customWidth="1"/>
    <col min="4357" max="4357" width="9.125" style="37" bestFit="1" customWidth="1"/>
    <col min="4358" max="4359" width="9.75" style="37" customWidth="1"/>
    <col min="4360" max="4360" width="9" style="37"/>
    <col min="4361" max="4361" width="8.375" style="37" customWidth="1"/>
    <col min="4362" max="4362" width="7.5" style="37" customWidth="1"/>
    <col min="4363" max="4363" width="6.125" style="37" customWidth="1"/>
    <col min="4364" max="4364" width="7.25" style="37" customWidth="1"/>
    <col min="4365" max="4608" width="9" style="37"/>
    <col min="4609" max="4609" width="13.75" style="37" customWidth="1"/>
    <col min="4610" max="4610" width="10.25" style="37" customWidth="1"/>
    <col min="4611" max="4611" width="6.125" style="37" customWidth="1"/>
    <col min="4612" max="4612" width="8" style="37" customWidth="1"/>
    <col min="4613" max="4613" width="9.125" style="37" bestFit="1" customWidth="1"/>
    <col min="4614" max="4615" width="9.75" style="37" customWidth="1"/>
    <col min="4616" max="4616" width="9" style="37"/>
    <col min="4617" max="4617" width="8.375" style="37" customWidth="1"/>
    <col min="4618" max="4618" width="7.5" style="37" customWidth="1"/>
    <col min="4619" max="4619" width="6.125" style="37" customWidth="1"/>
    <col min="4620" max="4620" width="7.25" style="37" customWidth="1"/>
    <col min="4621" max="4864" width="9" style="37"/>
    <col min="4865" max="4865" width="13.75" style="37" customWidth="1"/>
    <col min="4866" max="4866" width="10.25" style="37" customWidth="1"/>
    <col min="4867" max="4867" width="6.125" style="37" customWidth="1"/>
    <col min="4868" max="4868" width="8" style="37" customWidth="1"/>
    <col min="4869" max="4869" width="9.125" style="37" bestFit="1" customWidth="1"/>
    <col min="4870" max="4871" width="9.75" style="37" customWidth="1"/>
    <col min="4872" max="4872" width="9" style="37"/>
    <col min="4873" max="4873" width="8.375" style="37" customWidth="1"/>
    <col min="4874" max="4874" width="7.5" style="37" customWidth="1"/>
    <col min="4875" max="4875" width="6.125" style="37" customWidth="1"/>
    <col min="4876" max="4876" width="7.25" style="37" customWidth="1"/>
    <col min="4877" max="5120" width="9" style="37"/>
    <col min="5121" max="5121" width="13.75" style="37" customWidth="1"/>
    <col min="5122" max="5122" width="10.25" style="37" customWidth="1"/>
    <col min="5123" max="5123" width="6.125" style="37" customWidth="1"/>
    <col min="5124" max="5124" width="8" style="37" customWidth="1"/>
    <col min="5125" max="5125" width="9.125" style="37" bestFit="1" customWidth="1"/>
    <col min="5126" max="5127" width="9.75" style="37" customWidth="1"/>
    <col min="5128" max="5128" width="9" style="37"/>
    <col min="5129" max="5129" width="8.375" style="37" customWidth="1"/>
    <col min="5130" max="5130" width="7.5" style="37" customWidth="1"/>
    <col min="5131" max="5131" width="6.125" style="37" customWidth="1"/>
    <col min="5132" max="5132" width="7.25" style="37" customWidth="1"/>
    <col min="5133" max="5376" width="9" style="37"/>
    <col min="5377" max="5377" width="13.75" style="37" customWidth="1"/>
    <col min="5378" max="5378" width="10.25" style="37" customWidth="1"/>
    <col min="5379" max="5379" width="6.125" style="37" customWidth="1"/>
    <col min="5380" max="5380" width="8" style="37" customWidth="1"/>
    <col min="5381" max="5381" width="9.125" style="37" bestFit="1" customWidth="1"/>
    <col min="5382" max="5383" width="9.75" style="37" customWidth="1"/>
    <col min="5384" max="5384" width="9" style="37"/>
    <col min="5385" max="5385" width="8.375" style="37" customWidth="1"/>
    <col min="5386" max="5386" width="7.5" style="37" customWidth="1"/>
    <col min="5387" max="5387" width="6.125" style="37" customWidth="1"/>
    <col min="5388" max="5388" width="7.25" style="37" customWidth="1"/>
    <col min="5389" max="5632" width="9" style="37"/>
    <col min="5633" max="5633" width="13.75" style="37" customWidth="1"/>
    <col min="5634" max="5634" width="10.25" style="37" customWidth="1"/>
    <col min="5635" max="5635" width="6.125" style="37" customWidth="1"/>
    <col min="5636" max="5636" width="8" style="37" customWidth="1"/>
    <col min="5637" max="5637" width="9.125" style="37" bestFit="1" customWidth="1"/>
    <col min="5638" max="5639" width="9.75" style="37" customWidth="1"/>
    <col min="5640" max="5640" width="9" style="37"/>
    <col min="5641" max="5641" width="8.375" style="37" customWidth="1"/>
    <col min="5642" max="5642" width="7.5" style="37" customWidth="1"/>
    <col min="5643" max="5643" width="6.125" style="37" customWidth="1"/>
    <col min="5644" max="5644" width="7.25" style="37" customWidth="1"/>
    <col min="5645" max="5888" width="9" style="37"/>
    <col min="5889" max="5889" width="13.75" style="37" customWidth="1"/>
    <col min="5890" max="5890" width="10.25" style="37" customWidth="1"/>
    <col min="5891" max="5891" width="6.125" style="37" customWidth="1"/>
    <col min="5892" max="5892" width="8" style="37" customWidth="1"/>
    <col min="5893" max="5893" width="9.125" style="37" bestFit="1" customWidth="1"/>
    <col min="5894" max="5895" width="9.75" style="37" customWidth="1"/>
    <col min="5896" max="5896" width="9" style="37"/>
    <col min="5897" max="5897" width="8.375" style="37" customWidth="1"/>
    <col min="5898" max="5898" width="7.5" style="37" customWidth="1"/>
    <col min="5899" max="5899" width="6.125" style="37" customWidth="1"/>
    <col min="5900" max="5900" width="7.25" style="37" customWidth="1"/>
    <col min="5901" max="6144" width="9" style="37"/>
    <col min="6145" max="6145" width="13.75" style="37" customWidth="1"/>
    <col min="6146" max="6146" width="10.25" style="37" customWidth="1"/>
    <col min="6147" max="6147" width="6.125" style="37" customWidth="1"/>
    <col min="6148" max="6148" width="8" style="37" customWidth="1"/>
    <col min="6149" max="6149" width="9.125" style="37" bestFit="1" customWidth="1"/>
    <col min="6150" max="6151" width="9.75" style="37" customWidth="1"/>
    <col min="6152" max="6152" width="9" style="37"/>
    <col min="6153" max="6153" width="8.375" style="37" customWidth="1"/>
    <col min="6154" max="6154" width="7.5" style="37" customWidth="1"/>
    <col min="6155" max="6155" width="6.125" style="37" customWidth="1"/>
    <col min="6156" max="6156" width="7.25" style="37" customWidth="1"/>
    <col min="6157" max="6400" width="9" style="37"/>
    <col min="6401" max="6401" width="13.75" style="37" customWidth="1"/>
    <col min="6402" max="6402" width="10.25" style="37" customWidth="1"/>
    <col min="6403" max="6403" width="6.125" style="37" customWidth="1"/>
    <col min="6404" max="6404" width="8" style="37" customWidth="1"/>
    <col min="6405" max="6405" width="9.125" style="37" bestFit="1" customWidth="1"/>
    <col min="6406" max="6407" width="9.75" style="37" customWidth="1"/>
    <col min="6408" max="6408" width="9" style="37"/>
    <col min="6409" max="6409" width="8.375" style="37" customWidth="1"/>
    <col min="6410" max="6410" width="7.5" style="37" customWidth="1"/>
    <col min="6411" max="6411" width="6.125" style="37" customWidth="1"/>
    <col min="6412" max="6412" width="7.25" style="37" customWidth="1"/>
    <col min="6413" max="6656" width="9" style="37"/>
    <col min="6657" max="6657" width="13.75" style="37" customWidth="1"/>
    <col min="6658" max="6658" width="10.25" style="37" customWidth="1"/>
    <col min="6659" max="6659" width="6.125" style="37" customWidth="1"/>
    <col min="6660" max="6660" width="8" style="37" customWidth="1"/>
    <col min="6661" max="6661" width="9.125" style="37" bestFit="1" customWidth="1"/>
    <col min="6662" max="6663" width="9.75" style="37" customWidth="1"/>
    <col min="6664" max="6664" width="9" style="37"/>
    <col min="6665" max="6665" width="8.375" style="37" customWidth="1"/>
    <col min="6666" max="6666" width="7.5" style="37" customWidth="1"/>
    <col min="6667" max="6667" width="6.125" style="37" customWidth="1"/>
    <col min="6668" max="6668" width="7.25" style="37" customWidth="1"/>
    <col min="6669" max="6912" width="9" style="37"/>
    <col min="6913" max="6913" width="13.75" style="37" customWidth="1"/>
    <col min="6914" max="6914" width="10.25" style="37" customWidth="1"/>
    <col min="6915" max="6915" width="6.125" style="37" customWidth="1"/>
    <col min="6916" max="6916" width="8" style="37" customWidth="1"/>
    <col min="6917" max="6917" width="9.125" style="37" bestFit="1" customWidth="1"/>
    <col min="6918" max="6919" width="9.75" style="37" customWidth="1"/>
    <col min="6920" max="6920" width="9" style="37"/>
    <col min="6921" max="6921" width="8.375" style="37" customWidth="1"/>
    <col min="6922" max="6922" width="7.5" style="37" customWidth="1"/>
    <col min="6923" max="6923" width="6.125" style="37" customWidth="1"/>
    <col min="6924" max="6924" width="7.25" style="37" customWidth="1"/>
    <col min="6925" max="7168" width="9" style="37"/>
    <col min="7169" max="7169" width="13.75" style="37" customWidth="1"/>
    <col min="7170" max="7170" width="10.25" style="37" customWidth="1"/>
    <col min="7171" max="7171" width="6.125" style="37" customWidth="1"/>
    <col min="7172" max="7172" width="8" style="37" customWidth="1"/>
    <col min="7173" max="7173" width="9.125" style="37" bestFit="1" customWidth="1"/>
    <col min="7174" max="7175" width="9.75" style="37" customWidth="1"/>
    <col min="7176" max="7176" width="9" style="37"/>
    <col min="7177" max="7177" width="8.375" style="37" customWidth="1"/>
    <col min="7178" max="7178" width="7.5" style="37" customWidth="1"/>
    <col min="7179" max="7179" width="6.125" style="37" customWidth="1"/>
    <col min="7180" max="7180" width="7.25" style="37" customWidth="1"/>
    <col min="7181" max="7424" width="9" style="37"/>
    <col min="7425" max="7425" width="13.75" style="37" customWidth="1"/>
    <col min="7426" max="7426" width="10.25" style="37" customWidth="1"/>
    <col min="7427" max="7427" width="6.125" style="37" customWidth="1"/>
    <col min="7428" max="7428" width="8" style="37" customWidth="1"/>
    <col min="7429" max="7429" width="9.125" style="37" bestFit="1" customWidth="1"/>
    <col min="7430" max="7431" width="9.75" style="37" customWidth="1"/>
    <col min="7432" max="7432" width="9" style="37"/>
    <col min="7433" max="7433" width="8.375" style="37" customWidth="1"/>
    <col min="7434" max="7434" width="7.5" style="37" customWidth="1"/>
    <col min="7435" max="7435" width="6.125" style="37" customWidth="1"/>
    <col min="7436" max="7436" width="7.25" style="37" customWidth="1"/>
    <col min="7437" max="7680" width="9" style="37"/>
    <col min="7681" max="7681" width="13.75" style="37" customWidth="1"/>
    <col min="7682" max="7682" width="10.25" style="37" customWidth="1"/>
    <col min="7683" max="7683" width="6.125" style="37" customWidth="1"/>
    <col min="7684" max="7684" width="8" style="37" customWidth="1"/>
    <col min="7685" max="7685" width="9.125" style="37" bestFit="1" customWidth="1"/>
    <col min="7686" max="7687" width="9.75" style="37" customWidth="1"/>
    <col min="7688" max="7688" width="9" style="37"/>
    <col min="7689" max="7689" width="8.375" style="37" customWidth="1"/>
    <col min="7690" max="7690" width="7.5" style="37" customWidth="1"/>
    <col min="7691" max="7691" width="6.125" style="37" customWidth="1"/>
    <col min="7692" max="7692" width="7.25" style="37" customWidth="1"/>
    <col min="7693" max="7936" width="9" style="37"/>
    <col min="7937" max="7937" width="13.75" style="37" customWidth="1"/>
    <col min="7938" max="7938" width="10.25" style="37" customWidth="1"/>
    <col min="7939" max="7939" width="6.125" style="37" customWidth="1"/>
    <col min="7940" max="7940" width="8" style="37" customWidth="1"/>
    <col min="7941" max="7941" width="9.125" style="37" bestFit="1" customWidth="1"/>
    <col min="7942" max="7943" width="9.75" style="37" customWidth="1"/>
    <col min="7944" max="7944" width="9" style="37"/>
    <col min="7945" max="7945" width="8.375" style="37" customWidth="1"/>
    <col min="7946" max="7946" width="7.5" style="37" customWidth="1"/>
    <col min="7947" max="7947" width="6.125" style="37" customWidth="1"/>
    <col min="7948" max="7948" width="7.25" style="37" customWidth="1"/>
    <col min="7949" max="8192" width="9" style="37"/>
    <col min="8193" max="8193" width="13.75" style="37" customWidth="1"/>
    <col min="8194" max="8194" width="10.25" style="37" customWidth="1"/>
    <col min="8195" max="8195" width="6.125" style="37" customWidth="1"/>
    <col min="8196" max="8196" width="8" style="37" customWidth="1"/>
    <col min="8197" max="8197" width="9.125" style="37" bestFit="1" customWidth="1"/>
    <col min="8198" max="8199" width="9.75" style="37" customWidth="1"/>
    <col min="8200" max="8200" width="9" style="37"/>
    <col min="8201" max="8201" width="8.375" style="37" customWidth="1"/>
    <col min="8202" max="8202" width="7.5" style="37" customWidth="1"/>
    <col min="8203" max="8203" width="6.125" style="37" customWidth="1"/>
    <col min="8204" max="8204" width="7.25" style="37" customWidth="1"/>
    <col min="8205" max="8448" width="9" style="37"/>
    <col min="8449" max="8449" width="13.75" style="37" customWidth="1"/>
    <col min="8450" max="8450" width="10.25" style="37" customWidth="1"/>
    <col min="8451" max="8451" width="6.125" style="37" customWidth="1"/>
    <col min="8452" max="8452" width="8" style="37" customWidth="1"/>
    <col min="8453" max="8453" width="9.125" style="37" bestFit="1" customWidth="1"/>
    <col min="8454" max="8455" width="9.75" style="37" customWidth="1"/>
    <col min="8456" max="8456" width="9" style="37"/>
    <col min="8457" max="8457" width="8.375" style="37" customWidth="1"/>
    <col min="8458" max="8458" width="7.5" style="37" customWidth="1"/>
    <col min="8459" max="8459" width="6.125" style="37" customWidth="1"/>
    <col min="8460" max="8460" width="7.25" style="37" customWidth="1"/>
    <col min="8461" max="8704" width="9" style="37"/>
    <col min="8705" max="8705" width="13.75" style="37" customWidth="1"/>
    <col min="8706" max="8706" width="10.25" style="37" customWidth="1"/>
    <col min="8707" max="8707" width="6.125" style="37" customWidth="1"/>
    <col min="8708" max="8708" width="8" style="37" customWidth="1"/>
    <col min="8709" max="8709" width="9.125" style="37" bestFit="1" customWidth="1"/>
    <col min="8710" max="8711" width="9.75" style="37" customWidth="1"/>
    <col min="8712" max="8712" width="9" style="37"/>
    <col min="8713" max="8713" width="8.375" style="37" customWidth="1"/>
    <col min="8714" max="8714" width="7.5" style="37" customWidth="1"/>
    <col min="8715" max="8715" width="6.125" style="37" customWidth="1"/>
    <col min="8716" max="8716" width="7.25" style="37" customWidth="1"/>
    <col min="8717" max="8960" width="9" style="37"/>
    <col min="8961" max="8961" width="13.75" style="37" customWidth="1"/>
    <col min="8962" max="8962" width="10.25" style="37" customWidth="1"/>
    <col min="8963" max="8963" width="6.125" style="37" customWidth="1"/>
    <col min="8964" max="8964" width="8" style="37" customWidth="1"/>
    <col min="8965" max="8965" width="9.125" style="37" bestFit="1" customWidth="1"/>
    <col min="8966" max="8967" width="9.75" style="37" customWidth="1"/>
    <col min="8968" max="8968" width="9" style="37"/>
    <col min="8969" max="8969" width="8.375" style="37" customWidth="1"/>
    <col min="8970" max="8970" width="7.5" style="37" customWidth="1"/>
    <col min="8971" max="8971" width="6.125" style="37" customWidth="1"/>
    <col min="8972" max="8972" width="7.25" style="37" customWidth="1"/>
    <col min="8973" max="9216" width="9" style="37"/>
    <col min="9217" max="9217" width="13.75" style="37" customWidth="1"/>
    <col min="9218" max="9218" width="10.25" style="37" customWidth="1"/>
    <col min="9219" max="9219" width="6.125" style="37" customWidth="1"/>
    <col min="9220" max="9220" width="8" style="37" customWidth="1"/>
    <col min="9221" max="9221" width="9.125" style="37" bestFit="1" customWidth="1"/>
    <col min="9222" max="9223" width="9.75" style="37" customWidth="1"/>
    <col min="9224" max="9224" width="9" style="37"/>
    <col min="9225" max="9225" width="8.375" style="37" customWidth="1"/>
    <col min="9226" max="9226" width="7.5" style="37" customWidth="1"/>
    <col min="9227" max="9227" width="6.125" style="37" customWidth="1"/>
    <col min="9228" max="9228" width="7.25" style="37" customWidth="1"/>
    <col min="9229" max="9472" width="9" style="37"/>
    <col min="9473" max="9473" width="13.75" style="37" customWidth="1"/>
    <col min="9474" max="9474" width="10.25" style="37" customWidth="1"/>
    <col min="9475" max="9475" width="6.125" style="37" customWidth="1"/>
    <col min="9476" max="9476" width="8" style="37" customWidth="1"/>
    <col min="9477" max="9477" width="9.125" style="37" bestFit="1" customWidth="1"/>
    <col min="9478" max="9479" width="9.75" style="37" customWidth="1"/>
    <col min="9480" max="9480" width="9" style="37"/>
    <col min="9481" max="9481" width="8.375" style="37" customWidth="1"/>
    <col min="9482" max="9482" width="7.5" style="37" customWidth="1"/>
    <col min="9483" max="9483" width="6.125" style="37" customWidth="1"/>
    <col min="9484" max="9484" width="7.25" style="37" customWidth="1"/>
    <col min="9485" max="9728" width="9" style="37"/>
    <col min="9729" max="9729" width="13.75" style="37" customWidth="1"/>
    <col min="9730" max="9730" width="10.25" style="37" customWidth="1"/>
    <col min="9731" max="9731" width="6.125" style="37" customWidth="1"/>
    <col min="9732" max="9732" width="8" style="37" customWidth="1"/>
    <col min="9733" max="9733" width="9.125" style="37" bestFit="1" customWidth="1"/>
    <col min="9734" max="9735" width="9.75" style="37" customWidth="1"/>
    <col min="9736" max="9736" width="9" style="37"/>
    <col min="9737" max="9737" width="8.375" style="37" customWidth="1"/>
    <col min="9738" max="9738" width="7.5" style="37" customWidth="1"/>
    <col min="9739" max="9739" width="6.125" style="37" customWidth="1"/>
    <col min="9740" max="9740" width="7.25" style="37" customWidth="1"/>
    <col min="9741" max="9984" width="9" style="37"/>
    <col min="9985" max="9985" width="13.75" style="37" customWidth="1"/>
    <col min="9986" max="9986" width="10.25" style="37" customWidth="1"/>
    <col min="9987" max="9987" width="6.125" style="37" customWidth="1"/>
    <col min="9988" max="9988" width="8" style="37" customWidth="1"/>
    <col min="9989" max="9989" width="9.125" style="37" bestFit="1" customWidth="1"/>
    <col min="9990" max="9991" width="9.75" style="37" customWidth="1"/>
    <col min="9992" max="9992" width="9" style="37"/>
    <col min="9993" max="9993" width="8.375" style="37" customWidth="1"/>
    <col min="9994" max="9994" width="7.5" style="37" customWidth="1"/>
    <col min="9995" max="9995" width="6.125" style="37" customWidth="1"/>
    <col min="9996" max="9996" width="7.25" style="37" customWidth="1"/>
    <col min="9997" max="10240" width="9" style="37"/>
    <col min="10241" max="10241" width="13.75" style="37" customWidth="1"/>
    <col min="10242" max="10242" width="10.25" style="37" customWidth="1"/>
    <col min="10243" max="10243" width="6.125" style="37" customWidth="1"/>
    <col min="10244" max="10244" width="8" style="37" customWidth="1"/>
    <col min="10245" max="10245" width="9.125" style="37" bestFit="1" customWidth="1"/>
    <col min="10246" max="10247" width="9.75" style="37" customWidth="1"/>
    <col min="10248" max="10248" width="9" style="37"/>
    <col min="10249" max="10249" width="8.375" style="37" customWidth="1"/>
    <col min="10250" max="10250" width="7.5" style="37" customWidth="1"/>
    <col min="10251" max="10251" width="6.125" style="37" customWidth="1"/>
    <col min="10252" max="10252" width="7.25" style="37" customWidth="1"/>
    <col min="10253" max="10496" width="9" style="37"/>
    <col min="10497" max="10497" width="13.75" style="37" customWidth="1"/>
    <col min="10498" max="10498" width="10.25" style="37" customWidth="1"/>
    <col min="10499" max="10499" width="6.125" style="37" customWidth="1"/>
    <col min="10500" max="10500" width="8" style="37" customWidth="1"/>
    <col min="10501" max="10501" width="9.125" style="37" bestFit="1" customWidth="1"/>
    <col min="10502" max="10503" width="9.75" style="37" customWidth="1"/>
    <col min="10504" max="10504" width="9" style="37"/>
    <col min="10505" max="10505" width="8.375" style="37" customWidth="1"/>
    <col min="10506" max="10506" width="7.5" style="37" customWidth="1"/>
    <col min="10507" max="10507" width="6.125" style="37" customWidth="1"/>
    <col min="10508" max="10508" width="7.25" style="37" customWidth="1"/>
    <col min="10509" max="10752" width="9" style="37"/>
    <col min="10753" max="10753" width="13.75" style="37" customWidth="1"/>
    <col min="10754" max="10754" width="10.25" style="37" customWidth="1"/>
    <col min="10755" max="10755" width="6.125" style="37" customWidth="1"/>
    <col min="10756" max="10756" width="8" style="37" customWidth="1"/>
    <col min="10757" max="10757" width="9.125" style="37" bestFit="1" customWidth="1"/>
    <col min="10758" max="10759" width="9.75" style="37" customWidth="1"/>
    <col min="10760" max="10760" width="9" style="37"/>
    <col min="10761" max="10761" width="8.375" style="37" customWidth="1"/>
    <col min="10762" max="10762" width="7.5" style="37" customWidth="1"/>
    <col min="10763" max="10763" width="6.125" style="37" customWidth="1"/>
    <col min="10764" max="10764" width="7.25" style="37" customWidth="1"/>
    <col min="10765" max="11008" width="9" style="37"/>
    <col min="11009" max="11009" width="13.75" style="37" customWidth="1"/>
    <col min="11010" max="11010" width="10.25" style="37" customWidth="1"/>
    <col min="11011" max="11011" width="6.125" style="37" customWidth="1"/>
    <col min="11012" max="11012" width="8" style="37" customWidth="1"/>
    <col min="11013" max="11013" width="9.125" style="37" bestFit="1" customWidth="1"/>
    <col min="11014" max="11015" width="9.75" style="37" customWidth="1"/>
    <col min="11016" max="11016" width="9" style="37"/>
    <col min="11017" max="11017" width="8.375" style="37" customWidth="1"/>
    <col min="11018" max="11018" width="7.5" style="37" customWidth="1"/>
    <col min="11019" max="11019" width="6.125" style="37" customWidth="1"/>
    <col min="11020" max="11020" width="7.25" style="37" customWidth="1"/>
    <col min="11021" max="11264" width="9" style="37"/>
    <col min="11265" max="11265" width="13.75" style="37" customWidth="1"/>
    <col min="11266" max="11266" width="10.25" style="37" customWidth="1"/>
    <col min="11267" max="11267" width="6.125" style="37" customWidth="1"/>
    <col min="11268" max="11268" width="8" style="37" customWidth="1"/>
    <col min="11269" max="11269" width="9.125" style="37" bestFit="1" customWidth="1"/>
    <col min="11270" max="11271" width="9.75" style="37" customWidth="1"/>
    <col min="11272" max="11272" width="9" style="37"/>
    <col min="11273" max="11273" width="8.375" style="37" customWidth="1"/>
    <col min="11274" max="11274" width="7.5" style="37" customWidth="1"/>
    <col min="11275" max="11275" width="6.125" style="37" customWidth="1"/>
    <col min="11276" max="11276" width="7.25" style="37" customWidth="1"/>
    <col min="11277" max="11520" width="9" style="37"/>
    <col min="11521" max="11521" width="13.75" style="37" customWidth="1"/>
    <col min="11522" max="11522" width="10.25" style="37" customWidth="1"/>
    <col min="11523" max="11523" width="6.125" style="37" customWidth="1"/>
    <col min="11524" max="11524" width="8" style="37" customWidth="1"/>
    <col min="11525" max="11525" width="9.125" style="37" bestFit="1" customWidth="1"/>
    <col min="11526" max="11527" width="9.75" style="37" customWidth="1"/>
    <col min="11528" max="11528" width="9" style="37"/>
    <col min="11529" max="11529" width="8.375" style="37" customWidth="1"/>
    <col min="11530" max="11530" width="7.5" style="37" customWidth="1"/>
    <col min="11531" max="11531" width="6.125" style="37" customWidth="1"/>
    <col min="11532" max="11532" width="7.25" style="37" customWidth="1"/>
    <col min="11533" max="11776" width="9" style="37"/>
    <col min="11777" max="11777" width="13.75" style="37" customWidth="1"/>
    <col min="11778" max="11778" width="10.25" style="37" customWidth="1"/>
    <col min="11779" max="11779" width="6.125" style="37" customWidth="1"/>
    <col min="11780" max="11780" width="8" style="37" customWidth="1"/>
    <col min="11781" max="11781" width="9.125" style="37" bestFit="1" customWidth="1"/>
    <col min="11782" max="11783" width="9.75" style="37" customWidth="1"/>
    <col min="11784" max="11784" width="9" style="37"/>
    <col min="11785" max="11785" width="8.375" style="37" customWidth="1"/>
    <col min="11786" max="11786" width="7.5" style="37" customWidth="1"/>
    <col min="11787" max="11787" width="6.125" style="37" customWidth="1"/>
    <col min="11788" max="11788" width="7.25" style="37" customWidth="1"/>
    <col min="11789" max="12032" width="9" style="37"/>
    <col min="12033" max="12033" width="13.75" style="37" customWidth="1"/>
    <col min="12034" max="12034" width="10.25" style="37" customWidth="1"/>
    <col min="12035" max="12035" width="6.125" style="37" customWidth="1"/>
    <col min="12036" max="12036" width="8" style="37" customWidth="1"/>
    <col min="12037" max="12037" width="9.125" style="37" bestFit="1" customWidth="1"/>
    <col min="12038" max="12039" width="9.75" style="37" customWidth="1"/>
    <col min="12040" max="12040" width="9" style="37"/>
    <col min="12041" max="12041" width="8.375" style="37" customWidth="1"/>
    <col min="12042" max="12042" width="7.5" style="37" customWidth="1"/>
    <col min="12043" max="12043" width="6.125" style="37" customWidth="1"/>
    <col min="12044" max="12044" width="7.25" style="37" customWidth="1"/>
    <col min="12045" max="12288" width="9" style="37"/>
    <col min="12289" max="12289" width="13.75" style="37" customWidth="1"/>
    <col min="12290" max="12290" width="10.25" style="37" customWidth="1"/>
    <col min="12291" max="12291" width="6.125" style="37" customWidth="1"/>
    <col min="12292" max="12292" width="8" style="37" customWidth="1"/>
    <col min="12293" max="12293" width="9.125" style="37" bestFit="1" customWidth="1"/>
    <col min="12294" max="12295" width="9.75" style="37" customWidth="1"/>
    <col min="12296" max="12296" width="9" style="37"/>
    <col min="12297" max="12297" width="8.375" style="37" customWidth="1"/>
    <col min="12298" max="12298" width="7.5" style="37" customWidth="1"/>
    <col min="12299" max="12299" width="6.125" style="37" customWidth="1"/>
    <col min="12300" max="12300" width="7.25" style="37" customWidth="1"/>
    <col min="12301" max="12544" width="9" style="37"/>
    <col min="12545" max="12545" width="13.75" style="37" customWidth="1"/>
    <col min="12546" max="12546" width="10.25" style="37" customWidth="1"/>
    <col min="12547" max="12547" width="6.125" style="37" customWidth="1"/>
    <col min="12548" max="12548" width="8" style="37" customWidth="1"/>
    <col min="12549" max="12549" width="9.125" style="37" bestFit="1" customWidth="1"/>
    <col min="12550" max="12551" width="9.75" style="37" customWidth="1"/>
    <col min="12552" max="12552" width="9" style="37"/>
    <col min="12553" max="12553" width="8.375" style="37" customWidth="1"/>
    <col min="12554" max="12554" width="7.5" style="37" customWidth="1"/>
    <col min="12555" max="12555" width="6.125" style="37" customWidth="1"/>
    <col min="12556" max="12556" width="7.25" style="37" customWidth="1"/>
    <col min="12557" max="12800" width="9" style="37"/>
    <col min="12801" max="12801" width="13.75" style="37" customWidth="1"/>
    <col min="12802" max="12802" width="10.25" style="37" customWidth="1"/>
    <col min="12803" max="12803" width="6.125" style="37" customWidth="1"/>
    <col min="12804" max="12804" width="8" style="37" customWidth="1"/>
    <col min="12805" max="12805" width="9.125" style="37" bestFit="1" customWidth="1"/>
    <col min="12806" max="12807" width="9.75" style="37" customWidth="1"/>
    <col min="12808" max="12808" width="9" style="37"/>
    <col min="12809" max="12809" width="8.375" style="37" customWidth="1"/>
    <col min="12810" max="12810" width="7.5" style="37" customWidth="1"/>
    <col min="12811" max="12811" width="6.125" style="37" customWidth="1"/>
    <col min="12812" max="12812" width="7.25" style="37" customWidth="1"/>
    <col min="12813" max="13056" width="9" style="37"/>
    <col min="13057" max="13057" width="13.75" style="37" customWidth="1"/>
    <col min="13058" max="13058" width="10.25" style="37" customWidth="1"/>
    <col min="13059" max="13059" width="6.125" style="37" customWidth="1"/>
    <col min="13060" max="13060" width="8" style="37" customWidth="1"/>
    <col min="13061" max="13061" width="9.125" style="37" bestFit="1" customWidth="1"/>
    <col min="13062" max="13063" width="9.75" style="37" customWidth="1"/>
    <col min="13064" max="13064" width="9" style="37"/>
    <col min="13065" max="13065" width="8.375" style="37" customWidth="1"/>
    <col min="13066" max="13066" width="7.5" style="37" customWidth="1"/>
    <col min="13067" max="13067" width="6.125" style="37" customWidth="1"/>
    <col min="13068" max="13068" width="7.25" style="37" customWidth="1"/>
    <col min="13069" max="13312" width="9" style="37"/>
    <col min="13313" max="13313" width="13.75" style="37" customWidth="1"/>
    <col min="13314" max="13314" width="10.25" style="37" customWidth="1"/>
    <col min="13315" max="13315" width="6.125" style="37" customWidth="1"/>
    <col min="13316" max="13316" width="8" style="37" customWidth="1"/>
    <col min="13317" max="13317" width="9.125" style="37" bestFit="1" customWidth="1"/>
    <col min="13318" max="13319" width="9.75" style="37" customWidth="1"/>
    <col min="13320" max="13320" width="9" style="37"/>
    <col min="13321" max="13321" width="8.375" style="37" customWidth="1"/>
    <col min="13322" max="13322" width="7.5" style="37" customWidth="1"/>
    <col min="13323" max="13323" width="6.125" style="37" customWidth="1"/>
    <col min="13324" max="13324" width="7.25" style="37" customWidth="1"/>
    <col min="13325" max="13568" width="9" style="37"/>
    <col min="13569" max="13569" width="13.75" style="37" customWidth="1"/>
    <col min="13570" max="13570" width="10.25" style="37" customWidth="1"/>
    <col min="13571" max="13571" width="6.125" style="37" customWidth="1"/>
    <col min="13572" max="13572" width="8" style="37" customWidth="1"/>
    <col min="13573" max="13573" width="9.125" style="37" bestFit="1" customWidth="1"/>
    <col min="13574" max="13575" width="9.75" style="37" customWidth="1"/>
    <col min="13576" max="13576" width="9" style="37"/>
    <col min="13577" max="13577" width="8.375" style="37" customWidth="1"/>
    <col min="13578" max="13578" width="7.5" style="37" customWidth="1"/>
    <col min="13579" max="13579" width="6.125" style="37" customWidth="1"/>
    <col min="13580" max="13580" width="7.25" style="37" customWidth="1"/>
    <col min="13581" max="13824" width="9" style="37"/>
    <col min="13825" max="13825" width="13.75" style="37" customWidth="1"/>
    <col min="13826" max="13826" width="10.25" style="37" customWidth="1"/>
    <col min="13827" max="13827" width="6.125" style="37" customWidth="1"/>
    <col min="13828" max="13828" width="8" style="37" customWidth="1"/>
    <col min="13829" max="13829" width="9.125" style="37" bestFit="1" customWidth="1"/>
    <col min="13830" max="13831" width="9.75" style="37" customWidth="1"/>
    <col min="13832" max="13832" width="9" style="37"/>
    <col min="13833" max="13833" width="8.375" style="37" customWidth="1"/>
    <col min="13834" max="13834" width="7.5" style="37" customWidth="1"/>
    <col min="13835" max="13835" width="6.125" style="37" customWidth="1"/>
    <col min="13836" max="13836" width="7.25" style="37" customWidth="1"/>
    <col min="13837" max="14080" width="9" style="37"/>
    <col min="14081" max="14081" width="13.75" style="37" customWidth="1"/>
    <col min="14082" max="14082" width="10.25" style="37" customWidth="1"/>
    <col min="14083" max="14083" width="6.125" style="37" customWidth="1"/>
    <col min="14084" max="14084" width="8" style="37" customWidth="1"/>
    <col min="14085" max="14085" width="9.125" style="37" bestFit="1" customWidth="1"/>
    <col min="14086" max="14087" width="9.75" style="37" customWidth="1"/>
    <col min="14088" max="14088" width="9" style="37"/>
    <col min="14089" max="14089" width="8.375" style="37" customWidth="1"/>
    <col min="14090" max="14090" width="7.5" style="37" customWidth="1"/>
    <col min="14091" max="14091" width="6.125" style="37" customWidth="1"/>
    <col min="14092" max="14092" width="7.25" style="37" customWidth="1"/>
    <col min="14093" max="14336" width="9" style="37"/>
    <col min="14337" max="14337" width="13.75" style="37" customWidth="1"/>
    <col min="14338" max="14338" width="10.25" style="37" customWidth="1"/>
    <col min="14339" max="14339" width="6.125" style="37" customWidth="1"/>
    <col min="14340" max="14340" width="8" style="37" customWidth="1"/>
    <col min="14341" max="14341" width="9.125" style="37" bestFit="1" customWidth="1"/>
    <col min="14342" max="14343" width="9.75" style="37" customWidth="1"/>
    <col min="14344" max="14344" width="9" style="37"/>
    <col min="14345" max="14345" width="8.375" style="37" customWidth="1"/>
    <col min="14346" max="14346" width="7.5" style="37" customWidth="1"/>
    <col min="14347" max="14347" width="6.125" style="37" customWidth="1"/>
    <col min="14348" max="14348" width="7.25" style="37" customWidth="1"/>
    <col min="14349" max="14592" width="9" style="37"/>
    <col min="14593" max="14593" width="13.75" style="37" customWidth="1"/>
    <col min="14594" max="14594" width="10.25" style="37" customWidth="1"/>
    <col min="14595" max="14595" width="6.125" style="37" customWidth="1"/>
    <col min="14596" max="14596" width="8" style="37" customWidth="1"/>
    <col min="14597" max="14597" width="9.125" style="37" bestFit="1" customWidth="1"/>
    <col min="14598" max="14599" width="9.75" style="37" customWidth="1"/>
    <col min="14600" max="14600" width="9" style="37"/>
    <col min="14601" max="14601" width="8.375" style="37" customWidth="1"/>
    <col min="14602" max="14602" width="7.5" style="37" customWidth="1"/>
    <col min="14603" max="14603" width="6.125" style="37" customWidth="1"/>
    <col min="14604" max="14604" width="7.25" style="37" customWidth="1"/>
    <col min="14605" max="14848" width="9" style="37"/>
    <col min="14849" max="14849" width="13.75" style="37" customWidth="1"/>
    <col min="14850" max="14850" width="10.25" style="37" customWidth="1"/>
    <col min="14851" max="14851" width="6.125" style="37" customWidth="1"/>
    <col min="14852" max="14852" width="8" style="37" customWidth="1"/>
    <col min="14853" max="14853" width="9.125" style="37" bestFit="1" customWidth="1"/>
    <col min="14854" max="14855" width="9.75" style="37" customWidth="1"/>
    <col min="14856" max="14856" width="9" style="37"/>
    <col min="14857" max="14857" width="8.375" style="37" customWidth="1"/>
    <col min="14858" max="14858" width="7.5" style="37" customWidth="1"/>
    <col min="14859" max="14859" width="6.125" style="37" customWidth="1"/>
    <col min="14860" max="14860" width="7.25" style="37" customWidth="1"/>
    <col min="14861" max="15104" width="9" style="37"/>
    <col min="15105" max="15105" width="13.75" style="37" customWidth="1"/>
    <col min="15106" max="15106" width="10.25" style="37" customWidth="1"/>
    <col min="15107" max="15107" width="6.125" style="37" customWidth="1"/>
    <col min="15108" max="15108" width="8" style="37" customWidth="1"/>
    <col min="15109" max="15109" width="9.125" style="37" bestFit="1" customWidth="1"/>
    <col min="15110" max="15111" width="9.75" style="37" customWidth="1"/>
    <col min="15112" max="15112" width="9" style="37"/>
    <col min="15113" max="15113" width="8.375" style="37" customWidth="1"/>
    <col min="15114" max="15114" width="7.5" style="37" customWidth="1"/>
    <col min="15115" max="15115" width="6.125" style="37" customWidth="1"/>
    <col min="15116" max="15116" width="7.25" style="37" customWidth="1"/>
    <col min="15117" max="15360" width="9" style="37"/>
    <col min="15361" max="15361" width="13.75" style="37" customWidth="1"/>
    <col min="15362" max="15362" width="10.25" style="37" customWidth="1"/>
    <col min="15363" max="15363" width="6.125" style="37" customWidth="1"/>
    <col min="15364" max="15364" width="8" style="37" customWidth="1"/>
    <col min="15365" max="15365" width="9.125" style="37" bestFit="1" customWidth="1"/>
    <col min="15366" max="15367" width="9.75" style="37" customWidth="1"/>
    <col min="15368" max="15368" width="9" style="37"/>
    <col min="15369" max="15369" width="8.375" style="37" customWidth="1"/>
    <col min="15370" max="15370" width="7.5" style="37" customWidth="1"/>
    <col min="15371" max="15371" width="6.125" style="37" customWidth="1"/>
    <col min="15372" max="15372" width="7.25" style="37" customWidth="1"/>
    <col min="15373" max="15616" width="9" style="37"/>
    <col min="15617" max="15617" width="13.75" style="37" customWidth="1"/>
    <col min="15618" max="15618" width="10.25" style="37" customWidth="1"/>
    <col min="15619" max="15619" width="6.125" style="37" customWidth="1"/>
    <col min="15620" max="15620" width="8" style="37" customWidth="1"/>
    <col min="15621" max="15621" width="9.125" style="37" bestFit="1" customWidth="1"/>
    <col min="15622" max="15623" width="9.75" style="37" customWidth="1"/>
    <col min="15624" max="15624" width="9" style="37"/>
    <col min="15625" max="15625" width="8.375" style="37" customWidth="1"/>
    <col min="15626" max="15626" width="7.5" style="37" customWidth="1"/>
    <col min="15627" max="15627" width="6.125" style="37" customWidth="1"/>
    <col min="15628" max="15628" width="7.25" style="37" customWidth="1"/>
    <col min="15629" max="15872" width="9" style="37"/>
    <col min="15873" max="15873" width="13.75" style="37" customWidth="1"/>
    <col min="15874" max="15874" width="10.25" style="37" customWidth="1"/>
    <col min="15875" max="15875" width="6.125" style="37" customWidth="1"/>
    <col min="15876" max="15876" width="8" style="37" customWidth="1"/>
    <col min="15877" max="15877" width="9.125" style="37" bestFit="1" customWidth="1"/>
    <col min="15878" max="15879" width="9.75" style="37" customWidth="1"/>
    <col min="15880" max="15880" width="9" style="37"/>
    <col min="15881" max="15881" width="8.375" style="37" customWidth="1"/>
    <col min="15882" max="15882" width="7.5" style="37" customWidth="1"/>
    <col min="15883" max="15883" width="6.125" style="37" customWidth="1"/>
    <col min="15884" max="15884" width="7.25" style="37" customWidth="1"/>
    <col min="15885" max="16128" width="9" style="37"/>
    <col min="16129" max="16129" width="13.75" style="37" customWidth="1"/>
    <col min="16130" max="16130" width="10.25" style="37" customWidth="1"/>
    <col min="16131" max="16131" width="6.125" style="37" customWidth="1"/>
    <col min="16132" max="16132" width="8" style="37" customWidth="1"/>
    <col min="16133" max="16133" width="9.125" style="37" bestFit="1" customWidth="1"/>
    <col min="16134" max="16135" width="9.75" style="37" customWidth="1"/>
    <col min="16136" max="16136" width="9" style="37"/>
    <col min="16137" max="16137" width="8.375" style="37" customWidth="1"/>
    <col min="16138" max="16138" width="7.5" style="37" customWidth="1"/>
    <col min="16139" max="16139" width="6.125" style="37" customWidth="1"/>
    <col min="16140" max="16140" width="7.25" style="37" customWidth="1"/>
    <col min="16141" max="16384" width="9" style="37"/>
  </cols>
  <sheetData>
    <row r="1" spans="1:18">
      <c r="A1" s="37" t="s">
        <v>163</v>
      </c>
    </row>
    <row r="2" spans="1:18">
      <c r="A2" s="37" t="s">
        <v>164</v>
      </c>
    </row>
    <row r="3" spans="1:18">
      <c r="A3" s="294" t="s">
        <v>165</v>
      </c>
      <c r="B3" s="294" t="s">
        <v>103</v>
      </c>
      <c r="C3" s="294" t="s">
        <v>104</v>
      </c>
      <c r="D3" s="294" t="s">
        <v>105</v>
      </c>
      <c r="E3" s="294" t="s">
        <v>106</v>
      </c>
      <c r="F3" s="294" t="s">
        <v>107</v>
      </c>
      <c r="G3" s="291" t="s">
        <v>166</v>
      </c>
      <c r="H3" s="293" t="s">
        <v>167</v>
      </c>
      <c r="I3" s="294" t="s">
        <v>168</v>
      </c>
      <c r="J3" s="294"/>
      <c r="K3" s="294"/>
      <c r="L3" s="294"/>
      <c r="M3" s="294"/>
      <c r="N3" s="294"/>
      <c r="O3" s="294"/>
      <c r="P3" s="294"/>
      <c r="Q3" s="294"/>
      <c r="R3" s="294" t="s">
        <v>110</v>
      </c>
    </row>
    <row r="4" spans="1:18">
      <c r="A4" s="294"/>
      <c r="B4" s="294"/>
      <c r="C4" s="294"/>
      <c r="D4" s="294"/>
      <c r="E4" s="294"/>
      <c r="F4" s="294"/>
      <c r="G4" s="292"/>
      <c r="H4" s="294"/>
      <c r="I4" s="64" t="s">
        <v>102</v>
      </c>
      <c r="J4" s="64" t="s">
        <v>103</v>
      </c>
      <c r="K4" s="64" t="s">
        <v>104</v>
      </c>
      <c r="L4" s="64" t="s">
        <v>105</v>
      </c>
      <c r="M4" s="64" t="s">
        <v>106</v>
      </c>
      <c r="N4" s="64" t="s">
        <v>107</v>
      </c>
      <c r="O4" s="64" t="s">
        <v>169</v>
      </c>
      <c r="P4" s="64" t="s">
        <v>170</v>
      </c>
      <c r="Q4" s="64" t="s">
        <v>171</v>
      </c>
      <c r="R4" s="294"/>
    </row>
    <row r="5" spans="1:18">
      <c r="A5" s="72" t="s">
        <v>172</v>
      </c>
      <c r="B5" s="95"/>
      <c r="C5" s="95"/>
      <c r="D5" s="95"/>
      <c r="E5" s="95"/>
      <c r="F5" s="95"/>
      <c r="G5" s="95"/>
      <c r="H5" s="96"/>
      <c r="I5" s="96"/>
      <c r="J5" s="96"/>
      <c r="K5" s="96"/>
      <c r="L5" s="96"/>
      <c r="M5" s="96"/>
      <c r="N5" s="96"/>
      <c r="O5" s="96"/>
      <c r="P5" s="96"/>
      <c r="Q5" s="96"/>
      <c r="R5" s="97"/>
    </row>
    <row r="6" spans="1:18">
      <c r="A6" s="98" t="s">
        <v>173</v>
      </c>
      <c r="B6" s="98" t="s">
        <v>174</v>
      </c>
      <c r="C6" s="99" t="s">
        <v>153</v>
      </c>
      <c r="D6" s="100">
        <v>5000</v>
      </c>
      <c r="E6" s="100">
        <v>2000</v>
      </c>
      <c r="F6" s="100">
        <f>D6*E6</f>
        <v>10000000</v>
      </c>
      <c r="G6" s="68" t="s">
        <v>175</v>
      </c>
      <c r="H6" s="98" t="s">
        <v>176</v>
      </c>
      <c r="I6" s="51" t="s">
        <v>177</v>
      </c>
      <c r="J6" s="51" t="s">
        <v>178</v>
      </c>
      <c r="K6" s="52" t="s">
        <v>156</v>
      </c>
      <c r="L6" s="101">
        <v>700</v>
      </c>
      <c r="M6" s="101">
        <v>90</v>
      </c>
      <c r="N6" s="101">
        <f>L6*M6</f>
        <v>63000</v>
      </c>
      <c r="O6" s="51" t="s">
        <v>134</v>
      </c>
      <c r="P6" s="51" t="s">
        <v>179</v>
      </c>
      <c r="Q6" s="51" t="s">
        <v>176</v>
      </c>
      <c r="R6" s="51"/>
    </row>
    <row r="7" spans="1:18">
      <c r="A7" s="102"/>
      <c r="B7" s="102"/>
      <c r="C7" s="103"/>
      <c r="D7" s="104"/>
      <c r="E7" s="104"/>
      <c r="F7" s="104"/>
      <c r="G7" s="104"/>
      <c r="H7" s="102" t="s">
        <v>180</v>
      </c>
      <c r="I7" s="51" t="s">
        <v>177</v>
      </c>
      <c r="J7" s="51" t="s">
        <v>178</v>
      </c>
      <c r="K7" s="52" t="s">
        <v>156</v>
      </c>
      <c r="L7" s="101">
        <v>500</v>
      </c>
      <c r="M7" s="101">
        <v>100</v>
      </c>
      <c r="N7" s="101">
        <f>L7*M7</f>
        <v>50000</v>
      </c>
      <c r="O7" s="51" t="s">
        <v>134</v>
      </c>
      <c r="P7" s="51" t="s">
        <v>179</v>
      </c>
      <c r="Q7" s="51" t="s">
        <v>176</v>
      </c>
      <c r="R7" s="51"/>
    </row>
    <row r="8" spans="1:18">
      <c r="A8" s="102"/>
      <c r="B8" s="49"/>
      <c r="C8" s="50"/>
      <c r="D8" s="105"/>
      <c r="E8" s="105"/>
      <c r="F8" s="105"/>
      <c r="G8" s="105"/>
      <c r="H8" s="49"/>
      <c r="I8" s="51" t="s">
        <v>177</v>
      </c>
      <c r="J8" s="51" t="s">
        <v>178</v>
      </c>
      <c r="K8" s="52" t="s">
        <v>156</v>
      </c>
      <c r="L8" s="101">
        <v>600</v>
      </c>
      <c r="M8" s="101">
        <v>110</v>
      </c>
      <c r="N8" s="101">
        <f>L8*M8</f>
        <v>66000</v>
      </c>
      <c r="O8" s="51" t="s">
        <v>134</v>
      </c>
      <c r="P8" s="51" t="s">
        <v>179</v>
      </c>
      <c r="Q8" s="51" t="s">
        <v>176</v>
      </c>
      <c r="R8" s="51"/>
    </row>
    <row r="9" spans="1:18">
      <c r="A9" s="75"/>
      <c r="B9" s="96"/>
      <c r="C9" s="96"/>
      <c r="D9" s="96"/>
      <c r="E9" s="96"/>
      <c r="F9" s="96"/>
      <c r="G9" s="96"/>
      <c r="H9" s="96"/>
      <c r="I9" s="106" t="s">
        <v>181</v>
      </c>
      <c r="J9" s="96"/>
      <c r="K9" s="97"/>
      <c r="L9" s="107">
        <f>SUM(L6:L8)</f>
        <v>1800</v>
      </c>
      <c r="M9" s="96"/>
      <c r="N9" s="107">
        <f>SUM(N6:N8)</f>
        <v>179000</v>
      </c>
      <c r="O9" s="96"/>
      <c r="P9" s="96"/>
      <c r="Q9" s="96"/>
      <c r="R9" s="44"/>
    </row>
    <row r="10" spans="1:18">
      <c r="A10" s="72" t="s">
        <v>182</v>
      </c>
      <c r="B10" s="108" t="s">
        <v>183</v>
      </c>
      <c r="C10" s="68" t="s">
        <v>184</v>
      </c>
      <c r="D10" s="108">
        <v>1</v>
      </c>
      <c r="E10" s="68" t="s">
        <v>175</v>
      </c>
      <c r="F10" s="68" t="s">
        <v>175</v>
      </c>
      <c r="G10" s="68" t="s">
        <v>175</v>
      </c>
      <c r="H10" s="98" t="s">
        <v>185</v>
      </c>
      <c r="I10" s="51" t="s">
        <v>177</v>
      </c>
      <c r="J10" s="51" t="s">
        <v>178</v>
      </c>
      <c r="K10" s="52" t="s">
        <v>156</v>
      </c>
      <c r="L10" s="101">
        <v>10</v>
      </c>
      <c r="M10" s="101">
        <v>90</v>
      </c>
      <c r="N10" s="101">
        <f>L10*M10</f>
        <v>900</v>
      </c>
      <c r="O10" s="51" t="s">
        <v>134</v>
      </c>
      <c r="P10" s="51" t="s">
        <v>179</v>
      </c>
      <c r="Q10" s="109" t="s">
        <v>185</v>
      </c>
      <c r="R10" s="51"/>
    </row>
    <row r="11" spans="1:18">
      <c r="A11" s="72"/>
      <c r="B11" s="43"/>
      <c r="C11" s="73"/>
      <c r="D11" s="43"/>
      <c r="E11" s="43"/>
      <c r="F11" s="43"/>
      <c r="G11" s="110"/>
      <c r="H11" s="111" t="s">
        <v>180</v>
      </c>
      <c r="I11" s="51" t="s">
        <v>177</v>
      </c>
      <c r="J11" s="51" t="s">
        <v>178</v>
      </c>
      <c r="K11" s="52" t="s">
        <v>156</v>
      </c>
      <c r="L11" s="112">
        <v>10</v>
      </c>
      <c r="M11" s="101">
        <v>110</v>
      </c>
      <c r="N11" s="101">
        <f>L11*M11</f>
        <v>1100</v>
      </c>
      <c r="O11" s="51" t="s">
        <v>134</v>
      </c>
      <c r="P11" s="51" t="s">
        <v>179</v>
      </c>
      <c r="Q11" s="109" t="s">
        <v>185</v>
      </c>
      <c r="R11" s="44"/>
    </row>
    <row r="12" spans="1:18">
      <c r="A12" s="75"/>
      <c r="B12" s="96"/>
      <c r="C12" s="96"/>
      <c r="D12" s="96"/>
      <c r="E12" s="96"/>
      <c r="F12" s="96"/>
      <c r="G12" s="96"/>
      <c r="H12" s="96"/>
      <c r="I12" s="106" t="s">
        <v>181</v>
      </c>
      <c r="J12" s="96"/>
      <c r="K12" s="97"/>
      <c r="L12" s="107">
        <f>SUM(L10:L11)</f>
        <v>20</v>
      </c>
      <c r="M12" s="96"/>
      <c r="N12" s="107">
        <f>SUM(N10:N11)</f>
        <v>2000</v>
      </c>
      <c r="O12" s="96"/>
      <c r="P12" s="96"/>
      <c r="Q12" s="96"/>
      <c r="R12" s="44"/>
    </row>
    <row r="13" spans="1:18">
      <c r="A13" s="72" t="s">
        <v>186</v>
      </c>
      <c r="B13" s="95"/>
      <c r="C13" s="95"/>
      <c r="D13" s="95"/>
      <c r="E13" s="95"/>
      <c r="F13" s="95"/>
      <c r="G13" s="95"/>
      <c r="H13" s="96"/>
      <c r="I13" s="96"/>
      <c r="J13" s="96"/>
      <c r="K13" s="96"/>
      <c r="L13" s="96"/>
      <c r="M13" s="96"/>
      <c r="N13" s="96"/>
      <c r="O13" s="96"/>
      <c r="P13" s="96"/>
      <c r="Q13" s="96"/>
      <c r="R13" s="44"/>
    </row>
    <row r="14" spans="1:18">
      <c r="A14" s="98" t="s">
        <v>187</v>
      </c>
      <c r="B14" s="98"/>
      <c r="C14" s="68" t="s">
        <v>184</v>
      </c>
      <c r="D14" s="108">
        <v>1</v>
      </c>
      <c r="E14" s="68" t="s">
        <v>175</v>
      </c>
      <c r="F14" s="68" t="s">
        <v>175</v>
      </c>
      <c r="G14" s="113">
        <v>150000</v>
      </c>
      <c r="H14" s="98" t="s">
        <v>185</v>
      </c>
      <c r="I14" s="51" t="s">
        <v>177</v>
      </c>
      <c r="J14" s="51" t="s">
        <v>178</v>
      </c>
      <c r="K14" s="52" t="s">
        <v>156</v>
      </c>
      <c r="L14" s="101">
        <v>60</v>
      </c>
      <c r="M14" s="101">
        <v>90</v>
      </c>
      <c r="N14" s="101">
        <f>L14*M14</f>
        <v>5400</v>
      </c>
      <c r="O14" s="51" t="s">
        <v>134</v>
      </c>
      <c r="P14" s="51" t="s">
        <v>179</v>
      </c>
      <c r="Q14" s="109" t="s">
        <v>185</v>
      </c>
      <c r="R14" s="44"/>
    </row>
    <row r="15" spans="1:18">
      <c r="A15" s="102" t="s">
        <v>188</v>
      </c>
      <c r="B15" s="49"/>
      <c r="C15" s="50"/>
      <c r="D15" s="105"/>
      <c r="E15" s="105"/>
      <c r="F15" s="105"/>
      <c r="G15" s="114" t="s">
        <v>189</v>
      </c>
      <c r="H15" s="111" t="s">
        <v>180</v>
      </c>
      <c r="I15" s="51" t="s">
        <v>177</v>
      </c>
      <c r="J15" s="51" t="s">
        <v>178</v>
      </c>
      <c r="K15" s="52" t="s">
        <v>156</v>
      </c>
      <c r="L15" s="101">
        <v>60</v>
      </c>
      <c r="M15" s="101">
        <v>110</v>
      </c>
      <c r="N15" s="101">
        <f>L15*M15</f>
        <v>6600</v>
      </c>
      <c r="O15" s="51" t="s">
        <v>134</v>
      </c>
      <c r="P15" s="51" t="s">
        <v>179</v>
      </c>
      <c r="Q15" s="109" t="s">
        <v>185</v>
      </c>
      <c r="R15" s="44"/>
    </row>
    <row r="16" spans="1:18">
      <c r="A16" s="75"/>
      <c r="B16" s="96"/>
      <c r="C16" s="96"/>
      <c r="D16" s="96"/>
      <c r="E16" s="96"/>
      <c r="F16" s="96"/>
      <c r="G16" s="96"/>
      <c r="H16" s="96"/>
      <c r="I16" s="106" t="s">
        <v>181</v>
      </c>
      <c r="J16" s="96"/>
      <c r="K16" s="97"/>
      <c r="L16" s="107">
        <f>SUM(L14:L15)</f>
        <v>120</v>
      </c>
      <c r="M16" s="96"/>
      <c r="N16" s="107">
        <f>SUM(N14:N15)</f>
        <v>12000</v>
      </c>
      <c r="O16" s="96"/>
      <c r="P16" s="96"/>
      <c r="Q16" s="96"/>
      <c r="R16" s="44"/>
    </row>
    <row r="17" spans="1:18">
      <c r="A17" s="98" t="s">
        <v>190</v>
      </c>
      <c r="B17" s="98"/>
      <c r="C17" s="68" t="s">
        <v>184</v>
      </c>
      <c r="D17" s="108">
        <v>1</v>
      </c>
      <c r="E17" s="68" t="s">
        <v>175</v>
      </c>
      <c r="F17" s="68" t="s">
        <v>175</v>
      </c>
      <c r="G17" s="113">
        <v>200000</v>
      </c>
      <c r="H17" s="98" t="s">
        <v>185</v>
      </c>
      <c r="I17" s="51" t="s">
        <v>177</v>
      </c>
      <c r="J17" s="51" t="s">
        <v>178</v>
      </c>
      <c r="K17" s="52" t="s">
        <v>156</v>
      </c>
      <c r="L17" s="101">
        <v>60</v>
      </c>
      <c r="M17" s="101">
        <v>90</v>
      </c>
      <c r="N17" s="101">
        <f>L17*M17</f>
        <v>5400</v>
      </c>
      <c r="O17" s="51" t="s">
        <v>134</v>
      </c>
      <c r="P17" s="51" t="s">
        <v>179</v>
      </c>
      <c r="Q17" s="109" t="s">
        <v>185</v>
      </c>
      <c r="R17" s="44"/>
    </row>
    <row r="18" spans="1:18">
      <c r="A18" s="102" t="s">
        <v>188</v>
      </c>
      <c r="B18" s="49"/>
      <c r="C18" s="50"/>
      <c r="D18" s="105"/>
      <c r="E18" s="105"/>
      <c r="F18" s="105"/>
      <c r="G18" s="114" t="s">
        <v>191</v>
      </c>
      <c r="H18" s="111" t="s">
        <v>180</v>
      </c>
      <c r="I18" s="51" t="s">
        <v>177</v>
      </c>
      <c r="J18" s="51" t="s">
        <v>178</v>
      </c>
      <c r="K18" s="52" t="s">
        <v>156</v>
      </c>
      <c r="L18" s="101">
        <v>60</v>
      </c>
      <c r="M18" s="101">
        <v>110</v>
      </c>
      <c r="N18" s="101">
        <f>L18*M18</f>
        <v>6600</v>
      </c>
      <c r="O18" s="51" t="s">
        <v>134</v>
      </c>
      <c r="P18" s="51" t="s">
        <v>179</v>
      </c>
      <c r="Q18" s="109" t="s">
        <v>185</v>
      </c>
      <c r="R18" s="44"/>
    </row>
    <row r="19" spans="1:18">
      <c r="A19" s="75"/>
      <c r="B19" s="96"/>
      <c r="C19" s="96"/>
      <c r="D19" s="96"/>
      <c r="E19" s="96"/>
      <c r="F19" s="96"/>
      <c r="G19" s="96"/>
      <c r="H19" s="96"/>
      <c r="I19" s="106" t="s">
        <v>181</v>
      </c>
      <c r="J19" s="96"/>
      <c r="K19" s="97"/>
      <c r="L19" s="107">
        <f>SUM(L17:L18)</f>
        <v>120</v>
      </c>
      <c r="M19" s="96"/>
      <c r="N19" s="107">
        <f>SUM(N17:N18)</f>
        <v>12000</v>
      </c>
      <c r="O19" s="96"/>
      <c r="P19" s="96"/>
      <c r="Q19" s="96"/>
      <c r="R19" s="44"/>
    </row>
  </sheetData>
  <mergeCells count="10">
    <mergeCell ref="G3:G4"/>
    <mergeCell ref="H3:H4"/>
    <mergeCell ref="I3:Q3"/>
    <mergeCell ref="R3:R4"/>
    <mergeCell ref="A3:A4"/>
    <mergeCell ref="B3:B4"/>
    <mergeCell ref="C3:C4"/>
    <mergeCell ref="D3:D4"/>
    <mergeCell ref="E3:E4"/>
    <mergeCell ref="F3:F4"/>
  </mergeCells>
  <phoneticPr fontId="1"/>
  <pageMargins left="0.39370078740157483" right="0.39370078740157483" top="0.78740157480314965" bottom="0.78740157480314965" header="0.51181102362204722" footer="0.51181102362204722"/>
  <pageSetup paperSize="9" scale="79" fitToHeight="3"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V40"/>
  <sheetViews>
    <sheetView view="pageBreakPreview" zoomScale="76" zoomScaleNormal="100" workbookViewId="0">
      <selection activeCell="X13" sqref="X13:Y17"/>
    </sheetView>
  </sheetViews>
  <sheetFormatPr defaultRowHeight="19.5"/>
  <cols>
    <col min="1" max="1" width="9" style="1"/>
    <col min="2" max="2" width="2" style="1" customWidth="1"/>
    <col min="3" max="20" width="4.75" style="1" customWidth="1"/>
    <col min="21" max="21" width="1.75" style="1" customWidth="1"/>
    <col min="22" max="22" width="5.75" style="1" customWidth="1"/>
    <col min="23" max="16384" width="9" style="1"/>
  </cols>
  <sheetData>
    <row r="2" spans="3:20" ht="11.25" customHeight="1"/>
    <row r="3" spans="3:20">
      <c r="T3" s="2" t="s">
        <v>42</v>
      </c>
    </row>
    <row r="4" spans="3:20" ht="13.5" customHeight="1"/>
    <row r="5" spans="3:20" ht="19.5" customHeight="1">
      <c r="P5" s="281" t="s">
        <v>25</v>
      </c>
      <c r="Q5" s="281"/>
      <c r="R5" s="281"/>
      <c r="S5" s="281"/>
      <c r="T5" s="281"/>
    </row>
    <row r="6" spans="3:20">
      <c r="T6" s="2" t="s">
        <v>1</v>
      </c>
    </row>
    <row r="7" spans="3:20" ht="13.5" customHeight="1"/>
    <row r="8" spans="3:20">
      <c r="C8" s="1" t="s">
        <v>352</v>
      </c>
    </row>
    <row r="9" spans="3:20" ht="12" customHeight="1"/>
    <row r="10" spans="3:20">
      <c r="T10" s="264" t="s">
        <v>353</v>
      </c>
    </row>
    <row r="11" spans="3:20">
      <c r="T11" s="2" t="s">
        <v>39</v>
      </c>
    </row>
    <row r="13" spans="3:20" ht="24">
      <c r="C13" s="276" t="s">
        <v>84</v>
      </c>
      <c r="D13" s="276"/>
      <c r="E13" s="276"/>
      <c r="F13" s="276"/>
      <c r="G13" s="276"/>
      <c r="H13" s="276"/>
      <c r="I13" s="276"/>
      <c r="J13" s="276"/>
      <c r="K13" s="276"/>
      <c r="L13" s="276"/>
      <c r="M13" s="276"/>
      <c r="N13" s="276"/>
      <c r="O13" s="276"/>
      <c r="P13" s="276"/>
      <c r="Q13" s="276"/>
      <c r="R13" s="276"/>
      <c r="S13" s="276"/>
      <c r="T13" s="276"/>
    </row>
    <row r="15" spans="3:20" ht="19.5" customHeight="1">
      <c r="D15" s="279" t="s">
        <v>85</v>
      </c>
      <c r="E15" s="279"/>
      <c r="F15" s="279"/>
      <c r="G15" s="279"/>
      <c r="H15" s="279"/>
      <c r="I15" s="279"/>
      <c r="J15" s="279"/>
      <c r="K15" s="279"/>
      <c r="L15" s="279"/>
      <c r="M15" s="279"/>
      <c r="N15" s="279"/>
      <c r="O15" s="279"/>
      <c r="P15" s="279"/>
      <c r="Q15" s="279"/>
      <c r="R15" s="279"/>
      <c r="S15" s="279"/>
    </row>
    <row r="16" spans="3:20">
      <c r="D16" s="279"/>
      <c r="E16" s="279"/>
      <c r="F16" s="279"/>
      <c r="G16" s="279"/>
      <c r="H16" s="279"/>
      <c r="I16" s="279"/>
      <c r="J16" s="279"/>
      <c r="K16" s="279"/>
      <c r="L16" s="279"/>
      <c r="M16" s="279"/>
      <c r="N16" s="279"/>
      <c r="O16" s="279"/>
      <c r="P16" s="279"/>
      <c r="Q16" s="279"/>
      <c r="R16" s="279"/>
      <c r="S16" s="279"/>
    </row>
    <row r="17" spans="4:22">
      <c r="D17" s="279"/>
      <c r="E17" s="279"/>
      <c r="F17" s="279"/>
      <c r="G17" s="279"/>
      <c r="H17" s="279"/>
      <c r="I17" s="279"/>
      <c r="J17" s="279"/>
      <c r="K17" s="279"/>
      <c r="L17" s="279"/>
      <c r="M17" s="279"/>
      <c r="N17" s="279"/>
      <c r="O17" s="279"/>
      <c r="P17" s="279"/>
      <c r="Q17" s="279"/>
      <c r="R17" s="279"/>
      <c r="S17" s="279"/>
    </row>
    <row r="18" spans="4:22">
      <c r="D18" s="279"/>
      <c r="E18" s="279"/>
      <c r="F18" s="279"/>
      <c r="G18" s="279"/>
      <c r="H18" s="279"/>
      <c r="I18" s="279"/>
      <c r="J18" s="279"/>
      <c r="K18" s="279"/>
      <c r="L18" s="279"/>
      <c r="M18" s="279"/>
      <c r="N18" s="279"/>
      <c r="O18" s="279"/>
      <c r="P18" s="279"/>
      <c r="Q18" s="279"/>
      <c r="R18" s="279"/>
      <c r="S18" s="279"/>
    </row>
    <row r="19" spans="4:22">
      <c r="D19" s="279"/>
      <c r="E19" s="279"/>
      <c r="F19" s="279"/>
      <c r="G19" s="279"/>
      <c r="H19" s="279"/>
      <c r="I19" s="279"/>
      <c r="J19" s="279"/>
      <c r="K19" s="279"/>
      <c r="L19" s="279"/>
      <c r="M19" s="279"/>
      <c r="N19" s="279"/>
      <c r="O19" s="279"/>
      <c r="P19" s="279"/>
      <c r="Q19" s="279"/>
      <c r="R19" s="279"/>
      <c r="S19" s="279"/>
    </row>
    <row r="20" spans="4:22">
      <c r="D20" s="279"/>
      <c r="E20" s="279"/>
      <c r="F20" s="279"/>
      <c r="G20" s="279"/>
      <c r="H20" s="279"/>
      <c r="I20" s="279"/>
      <c r="J20" s="279"/>
      <c r="K20" s="279"/>
      <c r="L20" s="279"/>
      <c r="M20" s="279"/>
      <c r="N20" s="279"/>
      <c r="O20" s="279"/>
      <c r="P20" s="279"/>
      <c r="Q20" s="279"/>
      <c r="R20" s="279"/>
      <c r="S20" s="279"/>
    </row>
    <row r="21" spans="4:22" ht="12.75" customHeight="1">
      <c r="D21" s="7"/>
      <c r="E21" s="7"/>
      <c r="F21" s="7"/>
      <c r="G21" s="7"/>
      <c r="H21" s="7"/>
      <c r="I21" s="7"/>
      <c r="J21" s="7"/>
      <c r="K21" s="7"/>
      <c r="L21" s="7"/>
      <c r="M21" s="7"/>
      <c r="N21" s="7"/>
      <c r="O21" s="7"/>
      <c r="P21" s="7"/>
      <c r="Q21" s="7"/>
      <c r="R21" s="7"/>
      <c r="S21" s="7"/>
    </row>
    <row r="22" spans="4:22">
      <c r="L22" s="1" t="s">
        <v>5</v>
      </c>
    </row>
    <row r="23" spans="4:22" ht="14.25" customHeight="1"/>
    <row r="24" spans="4:22">
      <c r="D24" s="278" t="s">
        <v>6</v>
      </c>
      <c r="E24" s="278"/>
      <c r="F24" s="278"/>
      <c r="G24" s="278"/>
      <c r="H24" s="9"/>
      <c r="I24" s="9"/>
      <c r="J24" s="277" t="s">
        <v>41</v>
      </c>
      <c r="K24" s="277"/>
      <c r="L24" s="277"/>
      <c r="M24" s="277"/>
      <c r="N24" s="277"/>
      <c r="O24" s="277"/>
      <c r="P24" s="277"/>
      <c r="Q24" s="277"/>
      <c r="R24" s="277"/>
      <c r="S24" s="9"/>
    </row>
    <row r="26" spans="4:22">
      <c r="D26" s="278" t="s">
        <v>40</v>
      </c>
      <c r="E26" s="278"/>
      <c r="F26" s="278"/>
      <c r="G26" s="278"/>
      <c r="H26" s="278"/>
      <c r="I26" s="5"/>
      <c r="J26" s="278" t="s">
        <v>43</v>
      </c>
      <c r="K26" s="278"/>
      <c r="L26" s="278"/>
      <c r="M26" s="278"/>
      <c r="N26" s="278"/>
      <c r="O26" s="278"/>
      <c r="P26" s="278"/>
      <c r="Q26" s="278"/>
      <c r="R26" s="278"/>
      <c r="S26" s="278"/>
      <c r="V26" s="2"/>
    </row>
    <row r="28" spans="4:22">
      <c r="H28" s="5"/>
      <c r="I28" s="5"/>
      <c r="J28" s="5"/>
      <c r="K28" s="5"/>
      <c r="L28" s="5"/>
      <c r="M28" s="5"/>
      <c r="N28" s="5"/>
      <c r="O28" s="5"/>
      <c r="P28" s="5"/>
      <c r="Q28" s="5"/>
      <c r="R28" s="5"/>
      <c r="S28" s="5"/>
    </row>
    <row r="29" spans="4:22">
      <c r="H29" s="5"/>
      <c r="I29" s="5"/>
      <c r="J29" s="5"/>
      <c r="K29" s="5"/>
      <c r="L29" s="5"/>
      <c r="M29" s="5"/>
      <c r="N29" s="5"/>
      <c r="O29" s="5"/>
      <c r="P29" s="5"/>
      <c r="Q29" s="5"/>
      <c r="R29" s="5"/>
      <c r="S29" s="5"/>
    </row>
    <row r="32" spans="4:22">
      <c r="D32" s="5"/>
    </row>
    <row r="33" spans="4:19">
      <c r="E33" s="6"/>
      <c r="F33" s="6"/>
      <c r="G33" s="6"/>
      <c r="H33" s="6"/>
      <c r="I33" s="6"/>
      <c r="J33" s="6"/>
      <c r="K33" s="6"/>
      <c r="L33" s="6"/>
      <c r="M33" s="6"/>
      <c r="N33" s="6"/>
      <c r="O33" s="6"/>
      <c r="P33" s="6"/>
      <c r="Q33" s="6"/>
      <c r="R33" s="6"/>
      <c r="S33" s="6"/>
    </row>
    <row r="34" spans="4:19">
      <c r="E34" s="6"/>
      <c r="F34" s="6"/>
      <c r="G34" s="6"/>
      <c r="H34" s="6"/>
      <c r="I34" s="6"/>
      <c r="J34" s="6"/>
      <c r="K34" s="6"/>
      <c r="L34" s="6"/>
      <c r="M34" s="6"/>
      <c r="N34" s="6"/>
      <c r="O34" s="6"/>
      <c r="P34" s="6"/>
      <c r="Q34" s="6"/>
      <c r="R34" s="6"/>
      <c r="S34" s="6"/>
    </row>
    <row r="35" spans="4:19" ht="19.5" customHeight="1">
      <c r="E35" s="6"/>
      <c r="F35" s="6"/>
      <c r="G35" s="6"/>
      <c r="H35" s="6"/>
      <c r="I35" s="6"/>
      <c r="J35" s="6"/>
      <c r="K35" s="6"/>
      <c r="L35" s="6"/>
      <c r="M35" s="6"/>
      <c r="N35" s="6"/>
      <c r="O35" s="6"/>
      <c r="P35" s="6"/>
      <c r="Q35" s="6"/>
      <c r="R35" s="6"/>
      <c r="S35" s="6"/>
    </row>
    <row r="37" spans="4:19">
      <c r="E37" s="10"/>
      <c r="F37" s="10"/>
      <c r="G37" s="10"/>
      <c r="H37" s="10"/>
      <c r="I37" s="10"/>
      <c r="J37" s="10"/>
      <c r="K37" s="10"/>
      <c r="L37" s="10"/>
      <c r="M37" s="10"/>
      <c r="N37" s="10"/>
      <c r="O37" s="10"/>
      <c r="P37" s="10"/>
      <c r="Q37" s="10"/>
      <c r="R37" s="10"/>
      <c r="S37" s="10"/>
    </row>
    <row r="38" spans="4:19">
      <c r="E38" s="10"/>
      <c r="F38" s="10"/>
      <c r="G38" s="10"/>
      <c r="H38" s="10"/>
      <c r="I38" s="10"/>
      <c r="J38" s="10"/>
      <c r="K38" s="10"/>
      <c r="L38" s="10"/>
      <c r="M38" s="10"/>
      <c r="N38" s="10"/>
      <c r="O38" s="10"/>
      <c r="P38" s="10"/>
      <c r="Q38" s="10"/>
      <c r="R38" s="10"/>
      <c r="S38" s="10"/>
    </row>
    <row r="40" spans="4:19">
      <c r="D40" s="8"/>
    </row>
  </sheetData>
  <mergeCells count="7">
    <mergeCell ref="P5:T5"/>
    <mergeCell ref="J26:S26"/>
    <mergeCell ref="D15:S20"/>
    <mergeCell ref="D26:H26"/>
    <mergeCell ref="J24:R24"/>
    <mergeCell ref="C13:T13"/>
    <mergeCell ref="D24:G24"/>
  </mergeCells>
  <phoneticPr fontId="1"/>
  <pageMargins left="0.27083333333333331" right="0.36458333333333331"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まとめ</vt:lpstr>
      <vt:lpstr>様式1</vt:lpstr>
      <vt:lpstr>様式２</vt:lpstr>
      <vt:lpstr>様式３</vt:lpstr>
      <vt:lpstr>別紙①</vt:lpstr>
      <vt:lpstr>別紙①（記入例）</vt:lpstr>
      <vt:lpstr>別紙②-1</vt:lpstr>
      <vt:lpstr>別紙②-2</vt:lpstr>
      <vt:lpstr>様式４</vt:lpstr>
      <vt:lpstr>様式５</vt:lpstr>
      <vt:lpstr>様式６（協議不成立）</vt:lpstr>
      <vt:lpstr>様式６ (１％未満）</vt:lpstr>
      <vt:lpstr>様式７</vt:lpstr>
      <vt:lpstr>様式８</vt:lpstr>
      <vt:lpstr>様式９</vt:lpstr>
      <vt:lpstr>別紙③</vt:lpstr>
      <vt:lpstr>別紙③（記入例）</vt:lpstr>
      <vt:lpstr>計算事例（燃料油）</vt:lpstr>
      <vt:lpstr>まとめ!Print_Area</vt:lpstr>
      <vt:lpstr>別紙①!Print_Area</vt:lpstr>
      <vt:lpstr>'別紙①（記入例）'!Print_Area</vt:lpstr>
      <vt:lpstr>'別紙③（記入例）'!Print_Area</vt:lpstr>
      <vt:lpstr>様式1!Print_Area</vt:lpstr>
      <vt:lpstr>様式２!Print_Area</vt:lpstr>
      <vt:lpstr>様式３!Print_Area</vt:lpstr>
      <vt:lpstr>様式４!Print_Area</vt:lpstr>
      <vt:lpstr>様式５!Print_Area</vt:lpstr>
      <vt:lpstr>'様式６ (１％未満）'!Print_Area</vt:lpstr>
      <vt:lpstr>'様式６（協議不成立）'!Print_Area</vt:lpstr>
      <vt:lpstr>様式７!Print_Area</vt:lpstr>
      <vt:lpstr>様式８!Print_Area</vt:lpstr>
      <vt:lpstr>様式９!Print_Area</vt:lpstr>
    </vt:vector>
  </TitlesOfParts>
  <Company>FINE_User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福岡市役所</dc:creator>
  <cp:lastModifiedBy>SUIDO_FINE_User</cp:lastModifiedBy>
  <cp:lastPrinted>2023-01-11T01:22:03Z</cp:lastPrinted>
  <dcterms:created xsi:type="dcterms:W3CDTF">2022-12-01T07:41:37Z</dcterms:created>
  <dcterms:modified xsi:type="dcterms:W3CDTF">2023-01-11T04:52:22Z</dcterms:modified>
</cp:coreProperties>
</file>