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42.4.112\a_運営課\10 運営係\43.電力\R8電力\契約監理課からの通知一式\作成中\05HP掲載一式\入札用\"/>
    </mc:Choice>
  </mc:AlternateContent>
  <xr:revisionPtr revIDLastSave="0" documentId="13_ncr:1_{5C7983CD-11C0-434D-944C-1911D57865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札金額内訳書【再エネ用】" sheetId="2" r:id="rId1"/>
  </sheets>
  <definedNames>
    <definedName name="_xlnm.Print_Area" localSheetId="0">入札金額内訳書【再エネ用】!$A$1:$N$43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2" l="1"/>
  <c r="M29" i="2"/>
  <c r="M22" i="2"/>
  <c r="M28" i="2"/>
  <c r="M17" i="2"/>
  <c r="L28" i="2"/>
  <c r="L17" i="2"/>
  <c r="I18" i="2"/>
  <c r="I28" i="2"/>
  <c r="I17" i="2"/>
  <c r="F28" i="2"/>
  <c r="F17" i="2"/>
  <c r="J17" i="2" l="1"/>
  <c r="J29" i="2" s="1"/>
  <c r="F18" i="2"/>
  <c r="M18" i="2"/>
  <c r="J18" i="2"/>
  <c r="L18" i="2"/>
  <c r="F19" i="2"/>
  <c r="I19" i="2"/>
  <c r="J19" i="2"/>
  <c r="L19" i="2"/>
  <c r="F20" i="2"/>
  <c r="M20" i="2" s="1"/>
  <c r="I20" i="2"/>
  <c r="J20" i="2"/>
  <c r="L20" i="2"/>
  <c r="F21" i="2"/>
  <c r="I21" i="2"/>
  <c r="J21" i="2"/>
  <c r="L21" i="2"/>
  <c r="M21" i="2"/>
  <c r="F22" i="2"/>
  <c r="I22" i="2"/>
  <c r="J22" i="2"/>
  <c r="L22" i="2"/>
  <c r="F23" i="2"/>
  <c r="I23" i="2"/>
  <c r="J23" i="2"/>
  <c r="L23" i="2"/>
  <c r="F24" i="2"/>
  <c r="I24" i="2"/>
  <c r="J24" i="2"/>
  <c r="L24" i="2"/>
  <c r="F25" i="2"/>
  <c r="I25" i="2"/>
  <c r="J25" i="2"/>
  <c r="L25" i="2"/>
  <c r="M25" i="2"/>
  <c r="F26" i="2"/>
  <c r="I26" i="2"/>
  <c r="J26" i="2"/>
  <c r="L26" i="2"/>
  <c r="F27" i="2"/>
  <c r="I27" i="2"/>
  <c r="J27" i="2"/>
  <c r="L27" i="2"/>
  <c r="M27" i="2"/>
  <c r="J28" i="2"/>
  <c r="G29" i="2"/>
  <c r="M23" i="2" l="1"/>
  <c r="M26" i="2"/>
  <c r="M24" i="2"/>
  <c r="M19" i="2"/>
</calcChain>
</file>

<file path=xl/sharedStrings.xml><?xml version="1.0" encoding="utf-8"?>
<sst xmlns="http://schemas.openxmlformats.org/spreadsheetml/2006/main" count="96" uniqueCount="70">
  <si>
    <t>入札金額内訳書</t>
    <rPh sb="0" eb="2">
      <t>ニュウサツ</t>
    </rPh>
    <rPh sb="2" eb="4">
      <t>キンガク</t>
    </rPh>
    <rPh sb="4" eb="7">
      <t>ウチワケショ</t>
    </rPh>
    <phoneticPr fontId="1"/>
  </si>
  <si>
    <t>基本料金</t>
    <rPh sb="0" eb="2">
      <t>キホン</t>
    </rPh>
    <rPh sb="2" eb="4">
      <t>リョウキン</t>
    </rPh>
    <phoneticPr fontId="1"/>
  </si>
  <si>
    <t>契約電力</t>
    <rPh sb="0" eb="2">
      <t>ケイヤク</t>
    </rPh>
    <rPh sb="2" eb="4">
      <t>デンリョク</t>
    </rPh>
    <phoneticPr fontId="1"/>
  </si>
  <si>
    <t>力率</t>
    <rPh sb="0" eb="1">
      <t>リキ</t>
    </rPh>
    <rPh sb="1" eb="2">
      <t>リツ</t>
    </rPh>
    <phoneticPr fontId="1"/>
  </si>
  <si>
    <t>予定使用電力量</t>
    <rPh sb="0" eb="2">
      <t>ヨテイ</t>
    </rPh>
    <rPh sb="2" eb="4">
      <t>シヨウ</t>
    </rPh>
    <rPh sb="4" eb="6">
      <t>デンリョク</t>
    </rPh>
    <rPh sb="6" eb="7">
      <t>リョウ</t>
    </rPh>
    <phoneticPr fontId="1"/>
  </si>
  <si>
    <t>合計</t>
    <rPh sb="0" eb="2">
      <t>ゴウケイ</t>
    </rPh>
    <phoneticPr fontId="1"/>
  </si>
  <si>
    <t>ａ</t>
    <phoneticPr fontId="1"/>
  </si>
  <si>
    <t>ｂ</t>
    <phoneticPr fontId="1"/>
  </si>
  <si>
    <t>ｃ</t>
    <phoneticPr fontId="1"/>
  </si>
  <si>
    <t>ｅ</t>
    <phoneticPr fontId="1"/>
  </si>
  <si>
    <t>ｆ</t>
    <phoneticPr fontId="1"/>
  </si>
  <si>
    <t>ｇ＝ｅ×ｆ</t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</si>
  <si>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</si>
  <si>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</si>
  <si>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</si>
  <si>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</si>
  <si>
    <t>10月</t>
  </si>
  <si>
    <t>11月</t>
  </si>
  <si>
    <t>12月</t>
  </si>
  <si>
    <t>1月</t>
  </si>
  <si>
    <t>2月</t>
  </si>
  <si>
    <t>3月</t>
  </si>
  <si>
    <t>4月</t>
  </si>
  <si>
    <t>5月</t>
    <rPh sb="1" eb="2">
      <t>ガツ</t>
    </rPh>
    <phoneticPr fontId="1"/>
  </si>
  <si>
    <t>電力量料金</t>
    <rPh sb="0" eb="2">
      <t>デンリョク</t>
    </rPh>
    <rPh sb="2" eb="3">
      <t>リョウ</t>
    </rPh>
    <rPh sb="3" eb="5">
      <t>リョウキン</t>
    </rPh>
    <phoneticPr fontId="1"/>
  </si>
  <si>
    <t>※掛け放し</t>
    <rPh sb="1" eb="2">
      <t>カ</t>
    </rPh>
    <rPh sb="3" eb="4">
      <t>ハナ</t>
    </rPh>
    <phoneticPr fontId="1"/>
  </si>
  <si>
    <t>①</t>
    <phoneticPr fontId="1"/>
  </si>
  <si>
    <t>※小数点以下切り上げ</t>
    <rPh sb="1" eb="4">
      <t>ショウスウテン</t>
    </rPh>
    <rPh sb="4" eb="6">
      <t>イカ</t>
    </rPh>
    <rPh sb="6" eb="7">
      <t>キ</t>
    </rPh>
    <rPh sb="8" eb="9">
      <t>ア</t>
    </rPh>
    <phoneticPr fontId="1"/>
  </si>
  <si>
    <t>※各月単位で
小数点以下切捨て</t>
    <phoneticPr fontId="1"/>
  </si>
  <si>
    <t>単価(税込)</t>
    <rPh sb="0" eb="2">
      <t>タンカ</t>
    </rPh>
    <rPh sb="3" eb="5">
      <t>ゼイコミ</t>
    </rPh>
    <phoneticPr fontId="1"/>
  </si>
  <si>
    <t>→これを選択した場合注２を特に参照</t>
    <rPh sb="4" eb="6">
      <t>センタク</t>
    </rPh>
    <rPh sb="8" eb="10">
      <t>バアイ</t>
    </rPh>
    <rPh sb="10" eb="11">
      <t>チュウ</t>
    </rPh>
    <rPh sb="13" eb="14">
      <t>トク</t>
    </rPh>
    <rPh sb="15" eb="17">
      <t>サンショウ</t>
    </rPh>
    <phoneticPr fontId="1"/>
  </si>
  <si>
    <t>→これを選択した場合注１を特に参照</t>
    <rPh sb="4" eb="6">
      <t>センタク</t>
    </rPh>
    <rPh sb="8" eb="10">
      <t>バアイ</t>
    </rPh>
    <rPh sb="10" eb="11">
      <t>チュウ</t>
    </rPh>
    <rPh sb="13" eb="14">
      <t>トク</t>
    </rPh>
    <rPh sb="15" eb="17">
      <t>サンショウ</t>
    </rPh>
    <phoneticPr fontId="1"/>
  </si>
  <si>
    <t>いずれかに○を記載する。</t>
    <rPh sb="7" eb="9">
      <t>キサイ</t>
    </rPh>
    <phoneticPr fontId="1"/>
  </si>
  <si>
    <t>↓</t>
    <phoneticPr fontId="1"/>
  </si>
  <si>
    <t>①×100／110</t>
    <phoneticPr fontId="1"/>
  </si>
  <si>
    <t>ｈ</t>
    <phoneticPr fontId="1"/>
  </si>
  <si>
    <t>i＝ｅ×ｈ</t>
    <phoneticPr fontId="1"/>
  </si>
  <si>
    <t>ｊ＝ｄ＋ｇ＋i</t>
    <phoneticPr fontId="1"/>
  </si>
  <si>
    <t>当社は、消費税及び地方消費税に係る課税事業者であり、契約単価は税込単価とすることを希望します。</t>
    <rPh sb="0" eb="2">
      <t>トウシャ</t>
    </rPh>
    <rPh sb="4" eb="7">
      <t>ショウヒゼイ</t>
    </rPh>
    <rPh sb="26" eb="28">
      <t>ケイヤク</t>
    </rPh>
    <rPh sb="28" eb="30">
      <t>タンカ</t>
    </rPh>
    <rPh sb="31" eb="33">
      <t>ゼイコ</t>
    </rPh>
    <rPh sb="33" eb="35">
      <t>タンカ</t>
    </rPh>
    <rPh sb="41" eb="43">
      <t>キボウ</t>
    </rPh>
    <phoneticPr fontId="1"/>
  </si>
  <si>
    <t>当社は、消費税及び地方消費税に係る課税事業者であり、契約単価は税抜単価とすることを希望します。</t>
    <rPh sb="0" eb="2">
      <t>トウシャ</t>
    </rPh>
    <rPh sb="4" eb="7">
      <t>ショウヒゼイ</t>
    </rPh>
    <rPh sb="26" eb="28">
      <t>ケイヤク</t>
    </rPh>
    <rPh sb="28" eb="30">
      <t>タンカ</t>
    </rPh>
    <rPh sb="31" eb="33">
      <t>ゼイヌキ</t>
    </rPh>
    <rPh sb="33" eb="35">
      <t>タンカ</t>
    </rPh>
    <rPh sb="41" eb="43">
      <t>キボウ</t>
    </rPh>
    <phoneticPr fontId="1"/>
  </si>
  <si>
    <t>当社は、消費税及び地方消費税に係る免税事業者です。</t>
    <rPh sb="0" eb="2">
      <t>トウシャ</t>
    </rPh>
    <rPh sb="4" eb="7">
      <t>ショウヒゼイ</t>
    </rPh>
    <rPh sb="17" eb="19">
      <t>メンゼイ</t>
    </rPh>
    <rPh sb="19" eb="22">
      <t>ジギョウシャ</t>
    </rPh>
    <phoneticPr fontId="1"/>
  </si>
  <si>
    <t>注８：電力量料金単価（ｆ欄）と非化石価値（再エネ指定）付加料金単価（ｈ欄）を分けて記載できない場合は、電力量料金単価（ｆ欄）へ記載し、非化石価値（再エネ指定）付加料金単価（ｈ欄）は空欄とする。</t>
    <rPh sb="29" eb="31">
      <t>リョウキン</t>
    </rPh>
    <rPh sb="38" eb="39">
      <t>ワ</t>
    </rPh>
    <rPh sb="41" eb="43">
      <t>キサイ</t>
    </rPh>
    <rPh sb="47" eb="49">
      <t>バアイ</t>
    </rPh>
    <rPh sb="51" eb="53">
      <t>デンリョク</t>
    </rPh>
    <rPh sb="53" eb="54">
      <t>リョウ</t>
    </rPh>
    <rPh sb="54" eb="56">
      <t>リョウキン</t>
    </rPh>
    <rPh sb="56" eb="58">
      <t>タンカ</t>
    </rPh>
    <rPh sb="63" eb="65">
      <t>キサイ</t>
    </rPh>
    <rPh sb="90" eb="92">
      <t>クウラン</t>
    </rPh>
    <phoneticPr fontId="1"/>
  </si>
  <si>
    <t>非化石価値(再エネ指定)付加料金</t>
    <rPh sb="0" eb="3">
      <t>ヒカセキ</t>
    </rPh>
    <rPh sb="3" eb="5">
      <t>カチ</t>
    </rPh>
    <rPh sb="6" eb="7">
      <t>サイ</t>
    </rPh>
    <rPh sb="9" eb="11">
      <t>シテイ</t>
    </rPh>
    <rPh sb="12" eb="14">
      <t>フカ</t>
    </rPh>
    <rPh sb="14" eb="16">
      <t>リョウキン</t>
    </rPh>
    <phoneticPr fontId="1"/>
  </si>
  <si>
    <t>非化石価値(再エネ指定)付加料金</t>
    <rPh sb="0" eb="5">
      <t>ヒカセキカチ</t>
    </rPh>
    <rPh sb="6" eb="7">
      <t>サイ</t>
    </rPh>
    <rPh sb="9" eb="11">
      <t>シテイ</t>
    </rPh>
    <rPh sb="12" eb="14">
      <t>フカ</t>
    </rPh>
    <rPh sb="14" eb="16">
      <t>リョウキン</t>
    </rPh>
    <phoneticPr fontId="1"/>
  </si>
  <si>
    <t>(kW)</t>
  </si>
  <si>
    <t>(円／kW)</t>
    <rPh sb="1" eb="2">
      <t>エン</t>
    </rPh>
    <phoneticPr fontId="1"/>
  </si>
  <si>
    <t>(％)</t>
  </si>
  <si>
    <t>(円)</t>
    <rPh sb="1" eb="2">
      <t>エン</t>
    </rPh>
    <phoneticPr fontId="1"/>
  </si>
  <si>
    <t>(kWh)</t>
  </si>
  <si>
    <t>(円／kWh)</t>
    <rPh sb="1" eb="2">
      <t>エン</t>
    </rPh>
    <phoneticPr fontId="1"/>
  </si>
  <si>
    <t>※小数点以下の
桁数の制限なし</t>
    <rPh sb="1" eb="4">
      <t>ショウスウテン</t>
    </rPh>
    <rPh sb="4" eb="6">
      <t>イカ</t>
    </rPh>
    <rPh sb="8" eb="10">
      <t>ケタスウ</t>
    </rPh>
    <rPh sb="11" eb="13">
      <t>セイゲン</t>
    </rPh>
    <phoneticPr fontId="1"/>
  </si>
  <si>
    <t>ｄ＝ａ×ｂ×(185－ｃ)／100</t>
  </si>
  <si>
    <t>注６：合計（ｊ欄）は、各月毎で計算した額を小数点以下切り捨て、①（合計（ｊ欄）の年計）はその合計とする。</t>
    <rPh sb="3" eb="5">
      <t>ゴウケイ</t>
    </rPh>
    <rPh sb="7" eb="8">
      <t>ラン</t>
    </rPh>
    <rPh sb="11" eb="12">
      <t>カク</t>
    </rPh>
    <rPh sb="12" eb="13">
      <t>ツキ</t>
    </rPh>
    <rPh sb="13" eb="14">
      <t>ゴト</t>
    </rPh>
    <rPh sb="15" eb="17">
      <t>ケイサン</t>
    </rPh>
    <rPh sb="19" eb="20">
      <t>ガク</t>
    </rPh>
    <rPh sb="21" eb="24">
      <t>ショウスウテン</t>
    </rPh>
    <rPh sb="24" eb="26">
      <t>イカ</t>
    </rPh>
    <rPh sb="26" eb="27">
      <t>キ</t>
    </rPh>
    <rPh sb="28" eb="29">
      <t>ス</t>
    </rPh>
    <rPh sb="33" eb="35">
      <t>ゴウケイ</t>
    </rPh>
    <rPh sb="37" eb="38">
      <t>ラン</t>
    </rPh>
    <rPh sb="40" eb="41">
      <t>ネン</t>
    </rPh>
    <rPh sb="41" eb="42">
      <t>ケイ</t>
    </rPh>
    <rPh sb="46" eb="48">
      <t>ゴウケイ</t>
    </rPh>
    <phoneticPr fontId="1"/>
  </si>
  <si>
    <t>印刷時に計算結果が正しく小数点以下まで表示されるように、必要に応じセルの書式設定で表示桁数を変更すること。</t>
    <rPh sb="0" eb="2">
      <t>インサツ</t>
    </rPh>
    <rPh sb="2" eb="3">
      <t>ジ</t>
    </rPh>
    <rPh sb="4" eb="6">
      <t>ケイサン</t>
    </rPh>
    <rPh sb="6" eb="8">
      <t>ケッカ</t>
    </rPh>
    <rPh sb="9" eb="10">
      <t>タダ</t>
    </rPh>
    <rPh sb="12" eb="15">
      <t>ショウスウテン</t>
    </rPh>
    <rPh sb="15" eb="17">
      <t>イカ</t>
    </rPh>
    <rPh sb="19" eb="21">
      <t>ヒョウジ</t>
    </rPh>
    <rPh sb="28" eb="30">
      <t>ヒツヨウ</t>
    </rPh>
    <rPh sb="31" eb="32">
      <t>オウ</t>
    </rPh>
    <rPh sb="36" eb="38">
      <t>ショシキ</t>
    </rPh>
    <rPh sb="38" eb="40">
      <t>セッテイ</t>
    </rPh>
    <rPh sb="41" eb="43">
      <t>ヒョウジ</t>
    </rPh>
    <rPh sb="43" eb="45">
      <t>ケタスウ</t>
    </rPh>
    <rPh sb="46" eb="48">
      <t>ヘンコウ</t>
    </rPh>
    <phoneticPr fontId="1"/>
  </si>
  <si>
    <t>注５：基本料金（ｄ欄）及び電力量料金（ｇ欄）、非化石価値（再エネ指定）付加料金（ⅰ欄）は、計算後、掛け放しとする（端数処理は行わない）。</t>
    <rPh sb="0" eb="1">
      <t>チュウ</t>
    </rPh>
    <rPh sb="3" eb="5">
      <t>キホン</t>
    </rPh>
    <rPh sb="5" eb="7">
      <t>リョウキン</t>
    </rPh>
    <rPh sb="9" eb="10">
      <t>ラン</t>
    </rPh>
    <rPh sb="11" eb="12">
      <t>オヨ</t>
    </rPh>
    <rPh sb="13" eb="15">
      <t>デンリョク</t>
    </rPh>
    <rPh sb="15" eb="16">
      <t>リョウ</t>
    </rPh>
    <rPh sb="16" eb="18">
      <t>リョウキン</t>
    </rPh>
    <rPh sb="20" eb="21">
      <t>ラン</t>
    </rPh>
    <rPh sb="37" eb="39">
      <t>リョウキン</t>
    </rPh>
    <rPh sb="45" eb="47">
      <t>ケイサン</t>
    </rPh>
    <rPh sb="47" eb="48">
      <t>ゴ</t>
    </rPh>
    <rPh sb="49" eb="50">
      <t>カ</t>
    </rPh>
    <rPh sb="51" eb="52">
      <t>ハナ</t>
    </rPh>
    <rPh sb="57" eb="59">
      <t>ハスウ</t>
    </rPh>
    <rPh sb="59" eb="61">
      <t>ショリ</t>
    </rPh>
    <rPh sb="62" eb="63">
      <t>オコナ</t>
    </rPh>
    <phoneticPr fontId="1"/>
  </si>
  <si>
    <t>印刷時に小数点以下の桁数がすべて表示されるように、必要に応じセルの書式設定で表示桁数を変更すること。</t>
    <rPh sb="0" eb="2">
      <t>インサツ</t>
    </rPh>
    <rPh sb="2" eb="3">
      <t>ジ</t>
    </rPh>
    <rPh sb="4" eb="7">
      <t>ショウスウテン</t>
    </rPh>
    <rPh sb="7" eb="9">
      <t>イカ</t>
    </rPh>
    <rPh sb="10" eb="12">
      <t>ケタスウ</t>
    </rPh>
    <rPh sb="16" eb="18">
      <t>ヒョウジ</t>
    </rPh>
    <rPh sb="25" eb="27">
      <t>ヒツヨウ</t>
    </rPh>
    <rPh sb="28" eb="29">
      <t>オウ</t>
    </rPh>
    <rPh sb="33" eb="35">
      <t>ショシキ</t>
    </rPh>
    <rPh sb="35" eb="37">
      <t>セッテイ</t>
    </rPh>
    <rPh sb="38" eb="40">
      <t>ヒョウジ</t>
    </rPh>
    <rPh sb="40" eb="42">
      <t>ケタスウ</t>
    </rPh>
    <rPh sb="43" eb="45">
      <t>ヘンコウ</t>
    </rPh>
    <phoneticPr fontId="1"/>
  </si>
  <si>
    <t>注３：基本料金単価（ｂ欄）及び電力量料金単価（ｆ欄）、非化石価値（再エネ指定）付加単価（ｈ欄）は、小数点以下の桁数の制限はない。</t>
    <rPh sb="11" eb="12">
      <t>ラン</t>
    </rPh>
    <rPh sb="15" eb="17">
      <t>デンリョク</t>
    </rPh>
    <rPh sb="17" eb="18">
      <t>リョウ</t>
    </rPh>
    <rPh sb="24" eb="25">
      <t>ラン</t>
    </rPh>
    <rPh sb="55" eb="57">
      <t>ケタスウ</t>
    </rPh>
    <rPh sb="58" eb="60">
      <t>セイゲン</t>
    </rPh>
    <phoneticPr fontId="1"/>
  </si>
  <si>
    <t>注２：消費税相当額抜きの額を契約単価とする入札者にあっては、契約希望単価に消費税相当額を加算した単価を基本料金単価（ｂ欄）、電力量料金単価（ｆ欄）及び非化石価値（再エネ指定）付加単価（ｈ欄）に記載する。</t>
    <rPh sb="3" eb="6">
      <t>ショウヒゼイ</t>
    </rPh>
    <rPh sb="6" eb="8">
      <t>ソウトウ</t>
    </rPh>
    <rPh sb="8" eb="9">
      <t>ガク</t>
    </rPh>
    <rPh sb="9" eb="10">
      <t>ヌ</t>
    </rPh>
    <rPh sb="14" eb="16">
      <t>ケイヤク</t>
    </rPh>
    <rPh sb="16" eb="18">
      <t>タンカ</t>
    </rPh>
    <rPh sb="21" eb="24">
      <t>ニュウサツシャ</t>
    </rPh>
    <rPh sb="30" eb="32">
      <t>ケイヤク</t>
    </rPh>
    <rPh sb="32" eb="34">
      <t>キボウ</t>
    </rPh>
    <rPh sb="34" eb="36">
      <t>タンカ</t>
    </rPh>
    <rPh sb="37" eb="40">
      <t>ショウヒゼイ</t>
    </rPh>
    <rPh sb="40" eb="42">
      <t>ソウトウ</t>
    </rPh>
    <rPh sb="42" eb="43">
      <t>ガク</t>
    </rPh>
    <rPh sb="44" eb="46">
      <t>カサン</t>
    </rPh>
    <rPh sb="48" eb="50">
      <t>タンカ</t>
    </rPh>
    <rPh sb="73" eb="74">
      <t>オヨ</t>
    </rPh>
    <rPh sb="96" eb="98">
      <t>キサイ</t>
    </rPh>
    <phoneticPr fontId="1"/>
  </si>
  <si>
    <t>注１：基本料金単価（ｂ欄）、電力量料金単価（ｆ欄）及び非化石価値（再エネ指定）付加単価（ｈ欄）は、消費税相当額込みの額（消費税及び地方消費税に係る免税事業者にあっては契約希望単価）とする。</t>
    <rPh sb="11" eb="12">
      <t>ラン</t>
    </rPh>
    <rPh sb="14" eb="16">
      <t>デンリョク</t>
    </rPh>
    <rPh sb="16" eb="17">
      <t>リョウ</t>
    </rPh>
    <rPh sb="23" eb="24">
      <t>ラン</t>
    </rPh>
    <rPh sb="25" eb="26">
      <t>オヨ</t>
    </rPh>
    <rPh sb="27" eb="32">
      <t>ヒカセキカチ</t>
    </rPh>
    <rPh sb="33" eb="34">
      <t>サイ</t>
    </rPh>
    <rPh sb="36" eb="38">
      <t>シテイ</t>
    </rPh>
    <rPh sb="39" eb="41">
      <t>フカ</t>
    </rPh>
    <rPh sb="41" eb="43">
      <t>タンカ</t>
    </rPh>
    <rPh sb="45" eb="46">
      <t>ラン</t>
    </rPh>
    <rPh sb="52" eb="54">
      <t>ソウトウ</t>
    </rPh>
    <rPh sb="54" eb="55">
      <t>ガク</t>
    </rPh>
    <rPh sb="83" eb="85">
      <t>ケイヤク</t>
    </rPh>
    <rPh sb="85" eb="87">
      <t>キボウ</t>
    </rPh>
    <rPh sb="87" eb="89">
      <t>タンカ</t>
    </rPh>
    <phoneticPr fontId="1"/>
  </si>
  <si>
    <t>件名：</t>
    <rPh sb="0" eb="2">
      <t>ケンメイ</t>
    </rPh>
    <phoneticPr fontId="9"/>
  </si>
  <si>
    <t>入札書記載金額（円）</t>
    <rPh sb="0" eb="2">
      <t>ニュウサツ</t>
    </rPh>
    <phoneticPr fontId="1"/>
  </si>
  <si>
    <t>入札者　商号又は名称：</t>
    <rPh sb="0" eb="2">
      <t>ニュウサツ</t>
    </rPh>
    <rPh sb="2" eb="3">
      <t>シャ</t>
    </rPh>
    <rPh sb="4" eb="6">
      <t>ショウゴウ</t>
    </rPh>
    <rPh sb="6" eb="7">
      <t>マタ</t>
    </rPh>
    <rPh sb="8" eb="10">
      <t>メイショウ</t>
    </rPh>
    <phoneticPr fontId="1"/>
  </si>
  <si>
    <t>注４：入札金額算定においては、力率は100％とする。</t>
    <rPh sb="3" eb="5">
      <t>ニュウサツ</t>
    </rPh>
    <rPh sb="15" eb="16">
      <t>リキ</t>
    </rPh>
    <rPh sb="16" eb="17">
      <t>リツ</t>
    </rPh>
    <phoneticPr fontId="1"/>
  </si>
  <si>
    <t>注７：入札書記載金額は、消費税相当額抜きの金額（円未満の端数処理は切り上げ）を記載する。</t>
    <rPh sb="3" eb="5">
      <t>ニュウサツ</t>
    </rPh>
    <rPh sb="5" eb="6">
      <t>ショ</t>
    </rPh>
    <rPh sb="6" eb="8">
      <t>キサイ</t>
    </rPh>
    <rPh sb="8" eb="10">
      <t>キンガク</t>
    </rPh>
    <rPh sb="12" eb="15">
      <t>ショウヒゼイ</t>
    </rPh>
    <rPh sb="15" eb="17">
      <t>ソウトウ</t>
    </rPh>
    <rPh sb="17" eb="18">
      <t>ガク</t>
    </rPh>
    <rPh sb="21" eb="23">
      <t>キンガク</t>
    </rPh>
    <rPh sb="24" eb="25">
      <t>エン</t>
    </rPh>
    <rPh sb="25" eb="27">
      <t>ミマン</t>
    </rPh>
    <rPh sb="28" eb="30">
      <t>ハスウ</t>
    </rPh>
    <rPh sb="30" eb="32">
      <t>ショリ</t>
    </rPh>
    <rPh sb="33" eb="34">
      <t>キ</t>
    </rPh>
    <rPh sb="35" eb="36">
      <t>ア</t>
    </rPh>
    <rPh sb="39" eb="41">
      <t>キサイ</t>
    </rPh>
    <phoneticPr fontId="1"/>
  </si>
  <si>
    <t>（様式第３号）</t>
    <phoneticPr fontId="9"/>
  </si>
  <si>
    <t>年月</t>
    <rPh sb="0" eb="1">
      <t>ネン</t>
    </rPh>
    <rPh sb="1" eb="2">
      <t>ガツ</t>
    </rPh>
    <phoneticPr fontId="1"/>
  </si>
  <si>
    <t>年計</t>
    <rPh sb="0" eb="1">
      <t>ネン</t>
    </rPh>
    <rPh sb="1" eb="2">
      <t>ケイ</t>
    </rPh>
    <phoneticPr fontId="1"/>
  </si>
  <si>
    <t>福岡市総合図書館電力供給</t>
    <phoneticPr fontId="1"/>
  </si>
  <si>
    <t xml:space="preserve"> 令和8年</t>
    <rPh sb="1" eb="3">
      <t>レイワ</t>
    </rPh>
    <rPh sb="4" eb="5">
      <t>ネン</t>
    </rPh>
    <phoneticPr fontId="1"/>
  </si>
  <si>
    <t xml:space="preserve"> 令和9年</t>
    <rPh sb="1" eb="3">
      <t>レイワ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</si>
</sst>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0??\ ;[Red]\-#,##0.00??\ 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38" fontId="3" fillId="0" borderId="26" xfId="1" applyFont="1" applyFill="1" applyBorder="1">
      <alignment vertical="center"/>
    </xf>
    <xf numFmtId="38" fontId="3" fillId="0" borderId="27" xfId="1" applyFont="1" applyFill="1" applyBorder="1">
      <alignment vertical="center"/>
    </xf>
    <xf numFmtId="38" fontId="3" fillId="0" borderId="29" xfId="1" applyFont="1" applyFill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2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3" xfId="0" applyFont="1" applyBorder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16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21" xfId="0" applyFont="1" applyBorder="1">
      <alignment vertical="center"/>
    </xf>
    <xf numFmtId="176" fontId="3" fillId="0" borderId="8" xfId="0" applyNumberFormat="1" applyFont="1" applyBorder="1">
      <alignment vertical="center"/>
    </xf>
    <xf numFmtId="177" fontId="3" fillId="0" borderId="25" xfId="0" applyNumberFormat="1" applyFont="1" applyBorder="1" applyAlignment="1">
      <alignment vertical="center" shrinkToFit="1"/>
    </xf>
    <xf numFmtId="176" fontId="3" fillId="0" borderId="20" xfId="0" applyNumberFormat="1" applyFont="1" applyBorder="1">
      <alignment vertical="center"/>
    </xf>
    <xf numFmtId="0" fontId="3" fillId="0" borderId="45" xfId="0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176" fontId="3" fillId="0" borderId="20" xfId="0" applyNumberFormat="1" applyFont="1" applyFill="1" applyBorder="1">
      <alignment vertical="center"/>
    </xf>
    <xf numFmtId="38" fontId="3" fillId="0" borderId="8" xfId="1" applyFont="1" applyFill="1" applyBorder="1" applyAlignment="1">
      <alignment horizontal="center" vertical="center"/>
    </xf>
    <xf numFmtId="177" fontId="3" fillId="0" borderId="15" xfId="0" applyNumberFormat="1" applyFont="1" applyFill="1" applyBorder="1" applyAlignment="1">
      <alignment vertical="center" shrinkToFit="1"/>
    </xf>
    <xf numFmtId="0" fontId="3" fillId="0" borderId="10" xfId="0" applyFont="1" applyFill="1" applyBorder="1">
      <alignment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177" fontId="3" fillId="2" borderId="30" xfId="0" applyNumberFormat="1" applyFont="1" applyFill="1" applyBorder="1" applyAlignment="1">
      <alignment vertical="center" shrinkToFit="1"/>
    </xf>
    <xf numFmtId="177" fontId="3" fillId="2" borderId="31" xfId="0" applyNumberFormat="1" applyFont="1" applyFill="1" applyBorder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12" fillId="0" borderId="0" xfId="0" applyFont="1" applyFill="1" applyAlignment="1">
      <alignment vertical="center" shrinkToFit="1"/>
    </xf>
    <xf numFmtId="0" fontId="12" fillId="2" borderId="36" xfId="0" applyFont="1" applyFill="1" applyBorder="1" applyAlignment="1">
      <alignment vertical="center" shrinkToFit="1"/>
    </xf>
    <xf numFmtId="0" fontId="6" fillId="0" borderId="51" xfId="0" applyFont="1" applyBorder="1" applyAlignment="1">
      <alignment vertical="center" shrinkToFit="1"/>
    </xf>
    <xf numFmtId="0" fontId="6" fillId="0" borderId="50" xfId="0" applyFont="1" applyBorder="1" applyAlignment="1">
      <alignment vertical="center" shrinkToFit="1"/>
    </xf>
    <xf numFmtId="0" fontId="6" fillId="0" borderId="4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5" xfId="0" applyFont="1" applyBorder="1" applyAlignment="1">
      <alignment horizontal="distributed" vertical="center" indent="2"/>
    </xf>
    <xf numFmtId="0" fontId="3" fillId="0" borderId="36" xfId="0" applyFont="1" applyBorder="1" applyAlignment="1">
      <alignment horizontal="distributed" vertical="center" indent="2"/>
    </xf>
    <xf numFmtId="0" fontId="6" fillId="0" borderId="48" xfId="0" applyFont="1" applyBorder="1" applyAlignment="1">
      <alignment vertical="center" shrinkToFit="1"/>
    </xf>
    <xf numFmtId="0" fontId="6" fillId="0" borderId="47" xfId="0" applyFont="1" applyBorder="1" applyAlignment="1">
      <alignment vertical="center" shrinkToFit="1"/>
    </xf>
    <xf numFmtId="0" fontId="6" fillId="0" borderId="46" xfId="0" applyFont="1" applyBorder="1" applyAlignment="1">
      <alignment vertical="center" shrinkToFit="1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3" fillId="0" borderId="32" xfId="0" applyFont="1" applyBorder="1" applyAlignment="1">
      <alignment horizontal="distributed" vertical="center" indent="2"/>
    </xf>
    <xf numFmtId="0" fontId="13" fillId="0" borderId="33" xfId="0" applyFont="1" applyBorder="1" applyAlignment="1">
      <alignment horizontal="distributed" vertical="center" indent="2"/>
    </xf>
    <xf numFmtId="0" fontId="13" fillId="0" borderId="34" xfId="0" applyFont="1" applyBorder="1" applyAlignment="1">
      <alignment horizontal="distributed" vertical="center" indent="2"/>
    </xf>
    <xf numFmtId="0" fontId="13" fillId="0" borderId="0" xfId="0" applyFont="1" applyAlignment="1">
      <alignment horizontal="distributed" vertical="center" indent="2"/>
    </xf>
    <xf numFmtId="0" fontId="13" fillId="0" borderId="35" xfId="0" applyFont="1" applyBorder="1" applyAlignment="1">
      <alignment horizontal="distributed" vertical="center" indent="2"/>
    </xf>
    <xf numFmtId="0" fontId="13" fillId="0" borderId="36" xfId="0" applyFont="1" applyBorder="1" applyAlignment="1">
      <alignment horizontal="distributed" vertical="center" indent="2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FF66"/>
      <color rgb="FF8B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414617</xdr:colOff>
      <xdr:row>1</xdr:row>
      <xdr:rowOff>212912</xdr:rowOff>
    </xdr:from>
    <xdr:to>
      <xdr:col>17</xdr:col>
      <xdr:colOff>235324</xdr:colOff>
      <xdr:row>4</xdr:row>
      <xdr:rowOff>156883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F9DADC-48EA-EDEE-0538-22665C819581}"/>
            </a:ext>
          </a:extLst>
        </xdr:cNvPr>
        <xdr:cNvSpPr txBox="1"/>
      </xdr:nvSpPr>
      <xdr:spPr>
        <a:xfrm>
          <a:off x="13884088" y="381000"/>
          <a:ext cx="1871383" cy="605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計算式等に誤りがないかは</a:t>
          </a:r>
          <a:endParaRPr kumimoji="1" lang="en-US" altLang="ja-JP" sz="1100"/>
        </a:p>
        <a:p>
          <a:r>
            <a:rPr kumimoji="1" lang="ja-JP" altLang="en-US" sz="1100"/>
            <a:t>今一度ご確認ください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82E07-CEF2-4340-B7A9-7BF52304B3F8}">
  <sheetPr>
    <pageSetUpPr fitToPage="1"/>
  </sheetPr>
  <dimension ref="A1:N43"/>
  <sheetViews>
    <sheetView tabSelected="1" view="pageBreakPreview" zoomScale="85" zoomScaleNormal="100" zoomScaleSheetLayoutView="85" workbookViewId="0">
      <selection activeCell="B8" sqref="B8"/>
    </sheetView>
  </sheetViews>
  <sheetFormatPr defaultRowHeight="13.5" x14ac:dyDescent="0.15"/>
  <cols>
    <col min="1" max="1" width="9.5" style="23" customWidth="1"/>
    <col min="2" max="2" width="5.375" style="23" customWidth="1"/>
    <col min="3" max="3" width="10.625" style="23" customWidth="1"/>
    <col min="4" max="4" width="12.25" style="23" bestFit="1" customWidth="1"/>
    <col min="5" max="5" width="5.5" style="23" bestFit="1" customWidth="1"/>
    <col min="6" max="6" width="17.875" style="23" customWidth="1"/>
    <col min="7" max="7" width="15.5" style="23" customWidth="1"/>
    <col min="8" max="8" width="12.25" style="23" bestFit="1" customWidth="1"/>
    <col min="9" max="9" width="18.75" style="23" customWidth="1"/>
    <col min="10" max="10" width="15.75" style="23" customWidth="1"/>
    <col min="11" max="11" width="12.25" style="23" bestFit="1" customWidth="1"/>
    <col min="12" max="13" width="18.75" style="23" customWidth="1"/>
    <col min="14" max="14" width="3.5" style="23" bestFit="1" customWidth="1"/>
    <col min="15" max="16384" width="9" style="23"/>
  </cols>
  <sheetData>
    <row r="1" spans="1:13" x14ac:dyDescent="0.15">
      <c r="M1" s="49" t="s">
        <v>64</v>
      </c>
    </row>
    <row r="2" spans="1:13" ht="21" x14ac:dyDescent="0.1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4" spans="1:13" s="47" customFormat="1" ht="17.25" x14ac:dyDescent="0.15">
      <c r="A4" s="48" t="s">
        <v>59</v>
      </c>
      <c r="B4" s="61" t="s">
        <v>67</v>
      </c>
      <c r="C4" s="61"/>
      <c r="D4" s="61"/>
      <c r="E4" s="61"/>
      <c r="F4" s="61"/>
      <c r="G4" s="61"/>
      <c r="H4" s="48"/>
      <c r="K4" s="48" t="s">
        <v>61</v>
      </c>
      <c r="L4" s="62"/>
      <c r="M4" s="62"/>
    </row>
    <row r="6" spans="1:13" x14ac:dyDescent="0.15">
      <c r="B6" s="23" t="s">
        <v>32</v>
      </c>
    </row>
    <row r="7" spans="1:13" ht="14.25" thickBot="1" x14ac:dyDescent="0.2">
      <c r="B7" s="38" t="s">
        <v>33</v>
      </c>
    </row>
    <row r="8" spans="1:13" x14ac:dyDescent="0.15">
      <c r="A8" s="46"/>
      <c r="B8" s="55"/>
      <c r="C8" s="63" t="s">
        <v>38</v>
      </c>
      <c r="D8" s="64"/>
      <c r="E8" s="64"/>
      <c r="F8" s="64"/>
      <c r="G8" s="64"/>
      <c r="H8" s="64"/>
      <c r="I8" s="65"/>
      <c r="J8" s="29" t="s">
        <v>31</v>
      </c>
      <c r="K8" s="29"/>
    </row>
    <row r="9" spans="1:13" x14ac:dyDescent="0.15">
      <c r="A9" s="46"/>
      <c r="B9" s="56"/>
      <c r="C9" s="66" t="s">
        <v>39</v>
      </c>
      <c r="D9" s="67"/>
      <c r="E9" s="67"/>
      <c r="F9" s="67"/>
      <c r="G9" s="67"/>
      <c r="H9" s="67"/>
      <c r="I9" s="68"/>
      <c r="J9" s="29" t="s">
        <v>30</v>
      </c>
      <c r="K9" s="29"/>
    </row>
    <row r="10" spans="1:13" ht="14.25" thickBot="1" x14ac:dyDescent="0.2">
      <c r="A10" s="46"/>
      <c r="B10" s="57"/>
      <c r="C10" s="73" t="s">
        <v>40</v>
      </c>
      <c r="D10" s="74"/>
      <c r="E10" s="74"/>
      <c r="F10" s="74"/>
      <c r="G10" s="74"/>
      <c r="H10" s="74"/>
      <c r="I10" s="75"/>
      <c r="J10" s="29" t="s">
        <v>31</v>
      </c>
      <c r="K10" s="29"/>
    </row>
    <row r="12" spans="1:13" ht="18" customHeight="1" thickBot="1" x14ac:dyDescent="0.2">
      <c r="A12" s="78" t="s">
        <v>65</v>
      </c>
      <c r="B12" s="79"/>
      <c r="C12" s="84" t="s">
        <v>1</v>
      </c>
      <c r="D12" s="85"/>
      <c r="E12" s="86"/>
      <c r="F12" s="87"/>
      <c r="G12" s="84" t="s">
        <v>24</v>
      </c>
      <c r="H12" s="85"/>
      <c r="I12" s="87"/>
      <c r="J12" s="84" t="s">
        <v>42</v>
      </c>
      <c r="K12" s="85"/>
      <c r="L12" s="87"/>
      <c r="M12" s="69" t="s">
        <v>5</v>
      </c>
    </row>
    <row r="13" spans="1:13" ht="27" x14ac:dyDescent="0.15">
      <c r="A13" s="80"/>
      <c r="B13" s="81"/>
      <c r="C13" s="4" t="s">
        <v>2</v>
      </c>
      <c r="D13" s="5" t="s">
        <v>29</v>
      </c>
      <c r="E13" s="6" t="s">
        <v>3</v>
      </c>
      <c r="F13" s="7" t="s">
        <v>1</v>
      </c>
      <c r="G13" s="4" t="s">
        <v>4</v>
      </c>
      <c r="H13" s="5" t="s">
        <v>29</v>
      </c>
      <c r="I13" s="8" t="s">
        <v>24</v>
      </c>
      <c r="J13" s="4" t="s">
        <v>4</v>
      </c>
      <c r="K13" s="5" t="s">
        <v>29</v>
      </c>
      <c r="L13" s="9" t="s">
        <v>43</v>
      </c>
      <c r="M13" s="70"/>
    </row>
    <row r="14" spans="1:13" ht="18.75" customHeight="1" x14ac:dyDescent="0.15">
      <c r="A14" s="80"/>
      <c r="B14" s="81"/>
      <c r="C14" s="10" t="s">
        <v>44</v>
      </c>
      <c r="D14" s="11" t="s">
        <v>45</v>
      </c>
      <c r="E14" s="12" t="s">
        <v>46</v>
      </c>
      <c r="F14" s="13" t="s">
        <v>47</v>
      </c>
      <c r="G14" s="10" t="s">
        <v>48</v>
      </c>
      <c r="H14" s="11" t="s">
        <v>49</v>
      </c>
      <c r="I14" s="14" t="s">
        <v>47</v>
      </c>
      <c r="J14" s="10" t="s">
        <v>48</v>
      </c>
      <c r="K14" s="11" t="s">
        <v>49</v>
      </c>
      <c r="L14" s="14" t="s">
        <v>47</v>
      </c>
      <c r="M14" s="12" t="s">
        <v>47</v>
      </c>
    </row>
    <row r="15" spans="1:13" ht="22.5" x14ac:dyDescent="0.15">
      <c r="A15" s="80"/>
      <c r="B15" s="81"/>
      <c r="C15" s="10"/>
      <c r="D15" s="15" t="s">
        <v>50</v>
      </c>
      <c r="E15" s="12"/>
      <c r="F15" s="16" t="s">
        <v>25</v>
      </c>
      <c r="G15" s="10"/>
      <c r="H15" s="15" t="s">
        <v>50</v>
      </c>
      <c r="I15" s="16" t="s">
        <v>25</v>
      </c>
      <c r="J15" s="10"/>
      <c r="K15" s="15" t="s">
        <v>50</v>
      </c>
      <c r="L15" s="16" t="s">
        <v>25</v>
      </c>
      <c r="M15" s="17" t="s">
        <v>28</v>
      </c>
    </row>
    <row r="16" spans="1:13" ht="18" customHeight="1" x14ac:dyDescent="0.15">
      <c r="A16" s="82"/>
      <c r="B16" s="83"/>
      <c r="C16" s="18" t="s">
        <v>6</v>
      </c>
      <c r="D16" s="19" t="s">
        <v>7</v>
      </c>
      <c r="E16" s="20" t="s">
        <v>8</v>
      </c>
      <c r="F16" s="21" t="s">
        <v>51</v>
      </c>
      <c r="G16" s="18" t="s">
        <v>9</v>
      </c>
      <c r="H16" s="19" t="s">
        <v>10</v>
      </c>
      <c r="I16" s="22" t="s">
        <v>11</v>
      </c>
      <c r="J16" s="18" t="s">
        <v>9</v>
      </c>
      <c r="K16" s="19" t="s">
        <v>35</v>
      </c>
      <c r="L16" s="22" t="s">
        <v>36</v>
      </c>
      <c r="M16" s="20" t="s">
        <v>37</v>
      </c>
    </row>
    <row r="17" spans="1:14" ht="18" customHeight="1" x14ac:dyDescent="0.15">
      <c r="A17" s="54" t="s">
        <v>68</v>
      </c>
      <c r="B17" s="50" t="s">
        <v>12</v>
      </c>
      <c r="C17" s="51">
        <v>518</v>
      </c>
      <c r="D17" s="58"/>
      <c r="E17" s="52">
        <v>100</v>
      </c>
      <c r="F17" s="53" t="str">
        <f>IF(D17="","",(C17*D17*(185-E17)/100))</f>
        <v/>
      </c>
      <c r="G17" s="51">
        <v>172000</v>
      </c>
      <c r="H17" s="58"/>
      <c r="I17" s="44" t="str">
        <f>IF(H17="","",G17*H17)</f>
        <v/>
      </c>
      <c r="J17" s="45">
        <f t="shared" ref="J17:J28" si="0">IF(G17=0,"",G17)</f>
        <v>172000</v>
      </c>
      <c r="K17" s="58"/>
      <c r="L17" s="44" t="str">
        <f>IF(K17="","",J17*K17)</f>
        <v/>
      </c>
      <c r="M17" s="43" t="str">
        <f>IF(SUM(F17,I17,L17)=0,"",ROUNDDOWN(SUM(F17,I17,L17),0))</f>
        <v/>
      </c>
    </row>
    <row r="18" spans="1:14" ht="18" customHeight="1" x14ac:dyDescent="0.15">
      <c r="A18" s="54" t="s">
        <v>68</v>
      </c>
      <c r="B18" s="50" t="s">
        <v>13</v>
      </c>
      <c r="C18" s="51">
        <v>518</v>
      </c>
      <c r="D18" s="58"/>
      <c r="E18" s="52">
        <v>100</v>
      </c>
      <c r="F18" s="53" t="str">
        <f t="shared" ref="F18:F27" si="1">IF(D18="","",(C18*D18*(185-E18)/100))</f>
        <v/>
      </c>
      <c r="G18" s="51">
        <v>188000</v>
      </c>
      <c r="H18" s="58"/>
      <c r="I18" s="44" t="str">
        <f>IF(H18="","",G18*H18)</f>
        <v/>
      </c>
      <c r="J18" s="45">
        <f t="shared" si="0"/>
        <v>188000</v>
      </c>
      <c r="K18" s="58"/>
      <c r="L18" s="44" t="str">
        <f t="shared" ref="L18:L27" si="2">IF(K18="","",J18*K18)</f>
        <v/>
      </c>
      <c r="M18" s="43" t="str">
        <f t="shared" ref="M18:M27" si="3">IF(SUM(F18,I18,L18)=0,"",ROUNDDOWN(SUM(F18,I18,L18),0))</f>
        <v/>
      </c>
    </row>
    <row r="19" spans="1:14" ht="18" customHeight="1" x14ac:dyDescent="0.15">
      <c r="A19" s="54" t="s">
        <v>68</v>
      </c>
      <c r="B19" s="50" t="s">
        <v>14</v>
      </c>
      <c r="C19" s="51">
        <v>518</v>
      </c>
      <c r="D19" s="58"/>
      <c r="E19" s="52">
        <v>100</v>
      </c>
      <c r="F19" s="53" t="str">
        <f t="shared" si="1"/>
        <v/>
      </c>
      <c r="G19" s="51">
        <v>190000</v>
      </c>
      <c r="H19" s="58"/>
      <c r="I19" s="44" t="str">
        <f t="shared" ref="I19:I27" si="4">IF(H19="","",G19*H19)</f>
        <v/>
      </c>
      <c r="J19" s="45">
        <f t="shared" si="0"/>
        <v>190000</v>
      </c>
      <c r="K19" s="58"/>
      <c r="L19" s="44" t="str">
        <f t="shared" si="2"/>
        <v/>
      </c>
      <c r="M19" s="43" t="str">
        <f t="shared" si="3"/>
        <v/>
      </c>
    </row>
    <row r="20" spans="1:14" ht="18" customHeight="1" x14ac:dyDescent="0.15">
      <c r="A20" s="54" t="s">
        <v>68</v>
      </c>
      <c r="B20" s="50" t="s">
        <v>15</v>
      </c>
      <c r="C20" s="51">
        <v>518</v>
      </c>
      <c r="D20" s="58"/>
      <c r="E20" s="52">
        <v>100</v>
      </c>
      <c r="F20" s="53" t="str">
        <f t="shared" si="1"/>
        <v/>
      </c>
      <c r="G20" s="51">
        <v>177000</v>
      </c>
      <c r="H20" s="58"/>
      <c r="I20" s="44" t="str">
        <f t="shared" si="4"/>
        <v/>
      </c>
      <c r="J20" s="45">
        <f t="shared" si="0"/>
        <v>177000</v>
      </c>
      <c r="K20" s="58"/>
      <c r="L20" s="44" t="str">
        <f t="shared" si="2"/>
        <v/>
      </c>
      <c r="M20" s="43" t="str">
        <f t="shared" si="3"/>
        <v/>
      </c>
    </row>
    <row r="21" spans="1:14" ht="18" customHeight="1" x14ac:dyDescent="0.15">
      <c r="A21" s="54" t="s">
        <v>68</v>
      </c>
      <c r="B21" s="50" t="s">
        <v>16</v>
      </c>
      <c r="C21" s="51">
        <v>518</v>
      </c>
      <c r="D21" s="58"/>
      <c r="E21" s="52">
        <v>100</v>
      </c>
      <c r="F21" s="53" t="str">
        <f t="shared" si="1"/>
        <v/>
      </c>
      <c r="G21" s="51">
        <v>183000</v>
      </c>
      <c r="H21" s="58"/>
      <c r="I21" s="44" t="str">
        <f t="shared" si="4"/>
        <v/>
      </c>
      <c r="J21" s="45">
        <f t="shared" si="0"/>
        <v>183000</v>
      </c>
      <c r="K21" s="58"/>
      <c r="L21" s="44" t="str">
        <f t="shared" si="2"/>
        <v/>
      </c>
      <c r="M21" s="43" t="str">
        <f t="shared" si="3"/>
        <v/>
      </c>
    </row>
    <row r="22" spans="1:14" ht="18" customHeight="1" x14ac:dyDescent="0.15">
      <c r="A22" s="54" t="s">
        <v>68</v>
      </c>
      <c r="B22" s="50" t="s">
        <v>17</v>
      </c>
      <c r="C22" s="51">
        <v>518</v>
      </c>
      <c r="D22" s="58"/>
      <c r="E22" s="52">
        <v>100</v>
      </c>
      <c r="F22" s="53" t="str">
        <f t="shared" si="1"/>
        <v/>
      </c>
      <c r="G22" s="51">
        <v>164000</v>
      </c>
      <c r="H22" s="58"/>
      <c r="I22" s="44" t="str">
        <f t="shared" si="4"/>
        <v/>
      </c>
      <c r="J22" s="45">
        <f t="shared" si="0"/>
        <v>164000</v>
      </c>
      <c r="K22" s="58"/>
      <c r="L22" s="44" t="str">
        <f t="shared" si="2"/>
        <v/>
      </c>
      <c r="M22" s="43" t="str">
        <f>IF(SUM(F22,I22,L22)=0,"",ROUNDDOWN(SUM(F22,I22,L22),0))</f>
        <v/>
      </c>
    </row>
    <row r="23" spans="1:14" ht="18" customHeight="1" x14ac:dyDescent="0.15">
      <c r="A23" s="54" t="s">
        <v>68</v>
      </c>
      <c r="B23" s="50" t="s">
        <v>18</v>
      </c>
      <c r="C23" s="51">
        <v>518</v>
      </c>
      <c r="D23" s="58"/>
      <c r="E23" s="52">
        <v>100</v>
      </c>
      <c r="F23" s="53" t="str">
        <f t="shared" si="1"/>
        <v/>
      </c>
      <c r="G23" s="51">
        <v>139000</v>
      </c>
      <c r="H23" s="58"/>
      <c r="I23" s="44" t="str">
        <f t="shared" si="4"/>
        <v/>
      </c>
      <c r="J23" s="45">
        <f t="shared" si="0"/>
        <v>139000</v>
      </c>
      <c r="K23" s="58"/>
      <c r="L23" s="44" t="str">
        <f t="shared" si="2"/>
        <v/>
      </c>
      <c r="M23" s="43" t="str">
        <f t="shared" si="3"/>
        <v/>
      </c>
    </row>
    <row r="24" spans="1:14" ht="18" customHeight="1" x14ac:dyDescent="0.15">
      <c r="A24" s="54" t="s">
        <v>69</v>
      </c>
      <c r="B24" s="50" t="s">
        <v>19</v>
      </c>
      <c r="C24" s="51">
        <v>518</v>
      </c>
      <c r="D24" s="58"/>
      <c r="E24" s="52">
        <v>100</v>
      </c>
      <c r="F24" s="53" t="str">
        <f t="shared" si="1"/>
        <v/>
      </c>
      <c r="G24" s="51">
        <v>137000</v>
      </c>
      <c r="H24" s="58"/>
      <c r="I24" s="44" t="str">
        <f t="shared" si="4"/>
        <v/>
      </c>
      <c r="J24" s="45">
        <f t="shared" si="0"/>
        <v>137000</v>
      </c>
      <c r="K24" s="58"/>
      <c r="L24" s="44" t="str">
        <f t="shared" si="2"/>
        <v/>
      </c>
      <c r="M24" s="43" t="str">
        <f t="shared" si="3"/>
        <v/>
      </c>
    </row>
    <row r="25" spans="1:14" ht="18" customHeight="1" x14ac:dyDescent="0.15">
      <c r="A25" s="54" t="s">
        <v>69</v>
      </c>
      <c r="B25" s="50" t="s">
        <v>20</v>
      </c>
      <c r="C25" s="51">
        <v>518</v>
      </c>
      <c r="D25" s="58"/>
      <c r="E25" s="52">
        <v>100</v>
      </c>
      <c r="F25" s="53" t="str">
        <f t="shared" si="1"/>
        <v/>
      </c>
      <c r="G25" s="51">
        <v>131000</v>
      </c>
      <c r="H25" s="58"/>
      <c r="I25" s="44" t="str">
        <f t="shared" si="4"/>
        <v/>
      </c>
      <c r="J25" s="45">
        <f t="shared" si="0"/>
        <v>131000</v>
      </c>
      <c r="K25" s="58"/>
      <c r="L25" s="44" t="str">
        <f t="shared" si="2"/>
        <v/>
      </c>
      <c r="M25" s="43" t="str">
        <f t="shared" si="3"/>
        <v/>
      </c>
    </row>
    <row r="26" spans="1:14" ht="18" customHeight="1" x14ac:dyDescent="0.15">
      <c r="A26" s="54" t="s">
        <v>69</v>
      </c>
      <c r="B26" s="50" t="s">
        <v>21</v>
      </c>
      <c r="C26" s="51">
        <v>518</v>
      </c>
      <c r="D26" s="58"/>
      <c r="E26" s="52">
        <v>100</v>
      </c>
      <c r="F26" s="53" t="str">
        <f t="shared" si="1"/>
        <v/>
      </c>
      <c r="G26" s="51">
        <v>138000</v>
      </c>
      <c r="H26" s="58"/>
      <c r="I26" s="44" t="str">
        <f t="shared" si="4"/>
        <v/>
      </c>
      <c r="J26" s="45">
        <f t="shared" si="0"/>
        <v>138000</v>
      </c>
      <c r="K26" s="58"/>
      <c r="L26" s="44" t="str">
        <f t="shared" si="2"/>
        <v/>
      </c>
      <c r="M26" s="43" t="str">
        <f t="shared" si="3"/>
        <v/>
      </c>
    </row>
    <row r="27" spans="1:14" ht="18" customHeight="1" x14ac:dyDescent="0.15">
      <c r="A27" s="54" t="s">
        <v>69</v>
      </c>
      <c r="B27" s="50" t="s">
        <v>22</v>
      </c>
      <c r="C27" s="51">
        <v>518</v>
      </c>
      <c r="D27" s="58"/>
      <c r="E27" s="52">
        <v>100</v>
      </c>
      <c r="F27" s="53" t="str">
        <f t="shared" si="1"/>
        <v/>
      </c>
      <c r="G27" s="51">
        <v>168000</v>
      </c>
      <c r="H27" s="58"/>
      <c r="I27" s="44" t="str">
        <f t="shared" si="4"/>
        <v/>
      </c>
      <c r="J27" s="45">
        <f t="shared" si="0"/>
        <v>168000</v>
      </c>
      <c r="K27" s="58"/>
      <c r="L27" s="44" t="str">
        <f t="shared" si="2"/>
        <v/>
      </c>
      <c r="M27" s="43" t="str">
        <f t="shared" si="3"/>
        <v/>
      </c>
    </row>
    <row r="28" spans="1:14" ht="18" customHeight="1" thickBot="1" x14ac:dyDescent="0.2">
      <c r="A28" s="54" t="s">
        <v>69</v>
      </c>
      <c r="B28" s="50" t="s">
        <v>23</v>
      </c>
      <c r="C28" s="51">
        <v>518</v>
      </c>
      <c r="D28" s="59"/>
      <c r="E28" s="52">
        <v>100</v>
      </c>
      <c r="F28" s="53" t="str">
        <f>IF(D28="","",(C28*D28*(185-E28)/100))</f>
        <v/>
      </c>
      <c r="G28" s="51">
        <v>174000</v>
      </c>
      <c r="H28" s="59"/>
      <c r="I28" s="44" t="str">
        <f>IF(H28="","",G28*H28)</f>
        <v/>
      </c>
      <c r="J28" s="45">
        <f t="shared" si="0"/>
        <v>174000</v>
      </c>
      <c r="K28" s="59"/>
      <c r="L28" s="44" t="str">
        <f>IF(K28="","",J28*K28)</f>
        <v/>
      </c>
      <c r="M28" s="43" t="str">
        <f>IF(SUM(F28,I28,L28)=0,"",ROUNDDOWN(SUM(F28,I28,L28),0))</f>
        <v/>
      </c>
    </row>
    <row r="29" spans="1:14" ht="18" customHeight="1" x14ac:dyDescent="0.15">
      <c r="A29" s="71" t="s">
        <v>66</v>
      </c>
      <c r="B29" s="72"/>
      <c r="C29" s="42"/>
      <c r="D29" s="41"/>
      <c r="E29" s="41"/>
      <c r="F29" s="40"/>
      <c r="G29" s="1">
        <f>SUM(G17:G28)</f>
        <v>1961000</v>
      </c>
      <c r="H29" s="41"/>
      <c r="I29" s="40"/>
      <c r="J29" s="1">
        <f>SUM(J17:J28)</f>
        <v>1961000</v>
      </c>
      <c r="K29" s="41"/>
      <c r="L29" s="40"/>
      <c r="M29" s="2" t="str">
        <f>IF(SUM(M17:M28)=0,"",SUM(M17:M28))</f>
        <v/>
      </c>
      <c r="N29" s="39" t="s">
        <v>26</v>
      </c>
    </row>
    <row r="30" spans="1:14" ht="14.25" thickBot="1" x14ac:dyDescent="0.2">
      <c r="A30" s="38"/>
      <c r="B30" s="38"/>
    </row>
    <row r="31" spans="1:14" ht="18.75" customHeight="1" thickTop="1" thickBot="1" x14ac:dyDescent="0.2">
      <c r="I31" s="37"/>
      <c r="J31" s="76" t="s">
        <v>60</v>
      </c>
      <c r="K31" s="77"/>
      <c r="L31" s="36" t="s">
        <v>34</v>
      </c>
      <c r="M31" s="3" t="str">
        <f>IF(M29="","",ROUNDUP(M29*100/110,0))</f>
        <v/>
      </c>
    </row>
    <row r="32" spans="1:14" ht="14.25" thickTop="1" x14ac:dyDescent="0.15">
      <c r="H32" s="32"/>
      <c r="I32" s="31"/>
      <c r="K32" s="35"/>
      <c r="L32" s="34" t="s">
        <v>27</v>
      </c>
      <c r="M32" s="33"/>
    </row>
    <row r="33" spans="1:14" x14ac:dyDescent="0.15">
      <c r="H33" s="32"/>
      <c r="I33" s="31"/>
      <c r="K33" s="32"/>
      <c r="L33" s="31"/>
    </row>
    <row r="34" spans="1:14" ht="15.75" customHeight="1" x14ac:dyDescent="0.15">
      <c r="A34" s="27" t="s">
        <v>58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4" ht="15.75" customHeight="1" x14ac:dyDescent="0.15">
      <c r="A35" s="30" t="s">
        <v>57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ht="15.75" customHeight="1" x14ac:dyDescent="0.15">
      <c r="A36" s="27" t="s">
        <v>56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4" ht="15.75" customHeight="1" x14ac:dyDescent="0.15">
      <c r="A37" s="28" t="s">
        <v>55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4" ht="15.75" customHeight="1" x14ac:dyDescent="0.15">
      <c r="A38" s="27" t="s">
        <v>62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14" ht="15.75" customHeight="1" x14ac:dyDescent="0.15">
      <c r="A39" s="27" t="s">
        <v>54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1:14" ht="15.75" customHeight="1" x14ac:dyDescent="0.15">
      <c r="A40" s="28" t="s">
        <v>53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4" ht="15.75" customHeight="1" x14ac:dyDescent="0.15">
      <c r="A41" s="27" t="s">
        <v>52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4" ht="15.75" customHeight="1" x14ac:dyDescent="0.15">
      <c r="A42" s="27" t="s">
        <v>63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1:14" ht="15.75" customHeight="1" x14ac:dyDescent="0.15">
      <c r="A43" s="25" t="s">
        <v>41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</row>
  </sheetData>
  <mergeCells count="13">
    <mergeCell ref="M12:M13"/>
    <mergeCell ref="A29:B29"/>
    <mergeCell ref="C10:I10"/>
    <mergeCell ref="J31:K31"/>
    <mergeCell ref="A12:B16"/>
    <mergeCell ref="C12:F12"/>
    <mergeCell ref="G12:I12"/>
    <mergeCell ref="J12:L12"/>
    <mergeCell ref="A2:M2"/>
    <mergeCell ref="B4:G4"/>
    <mergeCell ref="L4:M4"/>
    <mergeCell ref="C8:I8"/>
    <mergeCell ref="C9:I9"/>
  </mergeCells>
  <phoneticPr fontId="9"/>
  <dataValidations count="1">
    <dataValidation type="list" allowBlank="1" showInputMessage="1" showErrorMessage="1" sqref="B8:B10" xr:uid="{826DCBA1-0865-4900-AB87-440E26D53956}">
      <formula1>"○,　"</formula1>
    </dataValidation>
  </dataValidations>
  <printOptions horizontalCentered="1"/>
  <pageMargins left="0.59055118110236227" right="0.19685039370078741" top="0.59055118110236227" bottom="0.39370078740157483" header="0.31496062992125984" footer="0.31496062992125984"/>
  <pageSetup paperSize="9" scale="80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入札金額内訳書【再エネ用】</vt:lpstr>
      <vt:lpstr>入札金額内訳書【再エネ用】!Print_Area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川村　啓子</cp:lastModifiedBy>
  <cp:lastPrinted>2026-02-26T05:23:53Z</cp:lastPrinted>
  <dcterms:created xsi:type="dcterms:W3CDTF">2012-05-05T12:07:49Z</dcterms:created>
  <dcterms:modified xsi:type="dcterms:W3CDTF">2026-02-26T05:30:00Z</dcterms:modified>
</cp:coreProperties>
</file>