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利用調整係\14幼稚園型一時預かり（地域・子ども子育て支援事業）\10　令和６年度\000交付申請\00　HP\令和６年度申請書類\"/>
    </mc:Choice>
  </mc:AlternateContent>
  <bookViews>
    <workbookView xWindow="-120" yWindow="-120" windowWidth="15480" windowHeight="7650" tabRatio="806"/>
  </bookViews>
  <sheets>
    <sheet name="【必須】1.交付申請書" sheetId="12" r:id="rId1"/>
    <sheet name="【必須】2.職員一覧表" sheetId="10" r:id="rId2"/>
    <sheet name="【必須】3.補助金額算出用資料" sheetId="4" r:id="rId3"/>
    <sheet name="【任意】その他特記事項" sheetId="15" r:id="rId4"/>
    <sheet name="date" sheetId="13" r:id="rId5"/>
    <sheet name="福岡市使用シート" sheetId="14" r:id="rId6"/>
  </sheets>
  <definedNames>
    <definedName name="Lst種別">#REF!</definedName>
    <definedName name="Lst嘱託処理">#REF!</definedName>
    <definedName name="Lst担当者">#REF!</definedName>
    <definedName name="Lst問合せ細分類">#REF!</definedName>
    <definedName name="Lst問合せ分類">#REF!</definedName>
    <definedName name="Lst臨職業務">#REF!</definedName>
    <definedName name="Lst臨職処理">#REF!</definedName>
    <definedName name="_xlnm.Print_Area" localSheetId="3">【任意】その他特記事項!$B$2:$L$39</definedName>
    <definedName name="_xlnm.Print_Area" localSheetId="0">【必須】1.交付申請書!$B$2:$T$147</definedName>
    <definedName name="_xlnm.Print_Area" localSheetId="1">【必須】2.職員一覧表!$C$2:$M$29</definedName>
    <definedName name="_xlnm.Print_Area" localSheetId="2">【必須】3.補助金額算出用資料!$B$2:$T$49</definedName>
    <definedName name="_xlnm.Print_Area" localSheetId="5">福岡市使用シート!$B$1:$AP$101</definedName>
    <definedName name="分類コード">#REF!</definedName>
    <definedName name="問答記録テーブ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14" l="1"/>
  <c r="U91" i="14" l="1"/>
  <c r="U90" i="14"/>
  <c r="O90" i="14"/>
  <c r="I74" i="14"/>
  <c r="H13" i="14" l="1"/>
  <c r="I145" i="12" l="1"/>
  <c r="I128" i="12"/>
  <c r="M68" i="14" l="1"/>
  <c r="U141" i="12" l="1"/>
  <c r="H10" i="14" s="1"/>
  <c r="I39" i="14" s="1"/>
  <c r="U137" i="12"/>
  <c r="H9" i="14" s="1"/>
  <c r="I38" i="14" s="1"/>
  <c r="U133" i="12"/>
  <c r="H8" i="14" s="1"/>
  <c r="I37" i="14" s="1"/>
  <c r="U121" i="12"/>
  <c r="U120" i="12"/>
  <c r="U119" i="12"/>
  <c r="H7" i="14" s="1"/>
  <c r="R102" i="12"/>
  <c r="Q96" i="12"/>
  <c r="P96" i="12"/>
  <c r="O96" i="12"/>
  <c r="N96" i="12"/>
  <c r="M96" i="12"/>
  <c r="L96" i="12"/>
  <c r="K96" i="12"/>
  <c r="J96" i="12"/>
  <c r="I96" i="12"/>
  <c r="H96" i="12"/>
  <c r="G96" i="12"/>
  <c r="F96" i="12"/>
  <c r="R95" i="12"/>
  <c r="R94" i="12"/>
  <c r="R89" i="12"/>
  <c r="U89" i="12" s="1"/>
  <c r="F24" i="4" s="1"/>
  <c r="R86" i="12"/>
  <c r="O83" i="12"/>
  <c r="U83" i="12" s="1"/>
  <c r="F23" i="4" s="1"/>
  <c r="R80" i="12"/>
  <c r="U80" i="12" s="1"/>
  <c r="F21" i="4" s="1"/>
  <c r="R47" i="12"/>
  <c r="U47" i="12" s="1"/>
  <c r="H18" i="14" s="1"/>
  <c r="R46" i="12"/>
  <c r="U46" i="12" s="1"/>
  <c r="H19" i="14" s="1"/>
  <c r="R45" i="12"/>
  <c r="U45" i="12" s="1"/>
  <c r="H17" i="14" s="1"/>
  <c r="U26" i="12"/>
  <c r="L4" i="4" l="1"/>
  <c r="R96" i="12"/>
  <c r="H28" i="14"/>
  <c r="H31" i="14"/>
  <c r="H30" i="14"/>
  <c r="U86" i="12"/>
  <c r="B2" i="15"/>
  <c r="F22" i="4" l="1"/>
  <c r="F26" i="4" s="1"/>
  <c r="R19" i="4" s="1"/>
  <c r="H29" i="14"/>
  <c r="R17" i="4"/>
  <c r="H25" i="14" s="1"/>
  <c r="R52" i="14" s="1"/>
  <c r="V91" i="14"/>
  <c r="V90" i="14"/>
  <c r="M69" i="14"/>
  <c r="H16" i="14"/>
  <c r="N45" i="14" s="1"/>
  <c r="H15" i="14"/>
  <c r="H14" i="14"/>
  <c r="N14" i="14" s="1"/>
  <c r="O14" i="14" s="1"/>
  <c r="I40" i="14" l="1"/>
  <c r="N40" i="14" s="1"/>
  <c r="F36" i="14" s="1"/>
  <c r="F61" i="14" s="1"/>
  <c r="D5" i="14"/>
  <c r="E3" i="10"/>
  <c r="Q14" i="14"/>
  <c r="H52" i="14"/>
  <c r="N16" i="14"/>
  <c r="O16" i="14" s="1"/>
  <c r="Q16" i="14" l="1"/>
  <c r="S51" i="14" l="1"/>
  <c r="S52" i="14" l="1"/>
  <c r="S50" i="14"/>
  <c r="S49" i="14"/>
  <c r="R15" i="4"/>
  <c r="H24" i="14" s="1"/>
  <c r="R13" i="4"/>
  <c r="H23" i="14" s="1"/>
  <c r="R11" i="4"/>
  <c r="R18" i="4" s="1"/>
  <c r="H22" i="14" l="1"/>
  <c r="S69" i="14" s="1"/>
  <c r="T69" i="14"/>
  <c r="H51" i="14"/>
  <c r="R51" i="14"/>
  <c r="L51" i="14"/>
  <c r="K51" i="14"/>
  <c r="I51" i="14" s="1"/>
  <c r="R50" i="14"/>
  <c r="H50" i="14"/>
  <c r="K50" i="14"/>
  <c r="I50" i="14" s="1"/>
  <c r="L50" i="14"/>
  <c r="I65" i="14" l="1"/>
  <c r="G84" i="14"/>
  <c r="R49" i="14"/>
  <c r="H49" i="14"/>
  <c r="M22" i="14"/>
  <c r="J45" i="14" s="1"/>
  <c r="K49" i="14" s="1"/>
  <c r="I49" i="14" s="1"/>
  <c r="I53" i="14" s="1"/>
  <c r="F43" i="14" s="1"/>
  <c r="J61" i="14" s="1"/>
  <c r="L23" i="14" l="1"/>
  <c r="L49" i="14"/>
  <c r="I60" i="14" l="1"/>
  <c r="J62" i="14" l="1"/>
  <c r="K93" i="14" s="1"/>
</calcChain>
</file>

<file path=xl/sharedStrings.xml><?xml version="1.0" encoding="utf-8"?>
<sst xmlns="http://schemas.openxmlformats.org/spreadsheetml/2006/main" count="595" uniqueCount="323">
  <si>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</si>
  <si>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</si>
  <si>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</si>
  <si>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</si>
  <si>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</si>
  <si>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</si>
  <si>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</si>
  <si>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</si>
  <si>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</si>
  <si>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</si>
  <si>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長期休業日</t>
    <rPh sb="0" eb="5">
      <t>チョウキキュウギョウビ</t>
    </rPh>
    <phoneticPr fontId="1"/>
  </si>
  <si>
    <t>合計</t>
    <rPh sb="0" eb="2">
      <t>ゴウケイ</t>
    </rPh>
    <phoneticPr fontId="1"/>
  </si>
  <si>
    <t>開園日</t>
    <rPh sb="0" eb="3">
      <t>カイエンビ</t>
    </rPh>
    <phoneticPr fontId="1"/>
  </si>
  <si>
    <t>特別な支援を要する児童</t>
    <rPh sb="0" eb="2">
      <t>トクベツ</t>
    </rPh>
    <rPh sb="3" eb="5">
      <t>シエン</t>
    </rPh>
    <rPh sb="6" eb="7">
      <t>ヨウ</t>
    </rPh>
    <rPh sb="9" eb="11">
      <t>ジドウ</t>
    </rPh>
    <phoneticPr fontId="1"/>
  </si>
  <si>
    <t>1月</t>
    <rPh sb="1" eb="2">
      <t>ガツ</t>
    </rPh>
    <phoneticPr fontId="1"/>
  </si>
  <si>
    <t>2月</t>
    <rPh sb="1" eb="2">
      <t>ガツ</t>
    </rPh>
    <phoneticPr fontId="1"/>
  </si>
  <si>
    <t>3月</t>
    <rPh sb="1" eb="2">
      <t>ガツ</t>
    </rPh>
    <phoneticPr fontId="1"/>
  </si>
  <si>
    <t>１月</t>
  </si>
  <si>
    <t>２月</t>
  </si>
  <si>
    <t>３月</t>
  </si>
  <si>
    <t>福岡市計</t>
    <rPh sb="0" eb="2">
      <t>フクオカ</t>
    </rPh>
    <rPh sb="2" eb="3">
      <t>シ</t>
    </rPh>
    <rPh sb="3" eb="4">
      <t>ケイ</t>
    </rPh>
    <phoneticPr fontId="1"/>
  </si>
  <si>
    <t>２月</t>
    <phoneticPr fontId="1"/>
  </si>
  <si>
    <t>人数</t>
    <rPh sb="0" eb="2">
      <t>ニンズウ</t>
    </rPh>
    <phoneticPr fontId="1"/>
  </si>
  <si>
    <t>施設名</t>
    <rPh sb="0" eb="3">
      <t>シセツメイ</t>
    </rPh>
    <phoneticPr fontId="1"/>
  </si>
  <si>
    <t>土・日曜</t>
    <rPh sb="0" eb="1">
      <t>ド</t>
    </rPh>
    <rPh sb="2" eb="4">
      <t>ニチヨウ</t>
    </rPh>
    <phoneticPr fontId="1"/>
  </si>
  <si>
    <t>長期休業日</t>
    <rPh sb="0" eb="4">
      <t>チョウキキュウギョウ</t>
    </rPh>
    <rPh sb="4" eb="5">
      <t>ヒ</t>
    </rPh>
    <phoneticPr fontId="1"/>
  </si>
  <si>
    <t>〈福岡市の児童〉</t>
    <rPh sb="1" eb="4">
      <t>フクオカシ</t>
    </rPh>
    <rPh sb="5" eb="7">
      <t>ジドウ</t>
    </rPh>
    <phoneticPr fontId="1"/>
  </si>
  <si>
    <t>〈全体の児童〉</t>
    <rPh sb="1" eb="3">
      <t>ゼンタイ</t>
    </rPh>
    <rPh sb="4" eb="6">
      <t>ジドウ</t>
    </rPh>
    <phoneticPr fontId="1"/>
  </si>
  <si>
    <t>全体計</t>
    <rPh sb="0" eb="3">
      <t>ゼンタイケイ</t>
    </rPh>
    <phoneticPr fontId="1"/>
  </si>
  <si>
    <t>の中に入力してください。</t>
    <rPh sb="1" eb="2">
      <t>ナカ</t>
    </rPh>
    <phoneticPr fontId="1"/>
  </si>
  <si>
    <t>土、日、祝日</t>
    <rPh sb="0" eb="1">
      <t>ツチ</t>
    </rPh>
    <rPh sb="2" eb="3">
      <t>ヒ</t>
    </rPh>
    <rPh sb="4" eb="6">
      <t>シュクジツ</t>
    </rPh>
    <phoneticPr fontId="1"/>
  </si>
  <si>
    <t>氏名</t>
    <rPh sb="0" eb="2">
      <t>シメイ</t>
    </rPh>
    <phoneticPr fontId="1"/>
  </si>
  <si>
    <t>No.</t>
    <phoneticPr fontId="1"/>
  </si>
  <si>
    <t>一時預かり利用期間</t>
    <rPh sb="0" eb="3">
      <t>イチジアズ</t>
    </rPh>
    <rPh sb="5" eb="7">
      <t>リヨウ</t>
    </rPh>
    <rPh sb="7" eb="9">
      <t>キカン</t>
    </rPh>
    <phoneticPr fontId="1"/>
  </si>
  <si>
    <t>職名</t>
    <rPh sb="0" eb="2">
      <t>ショクメイ</t>
    </rPh>
    <phoneticPr fontId="1"/>
  </si>
  <si>
    <t>勤務形態</t>
    <rPh sb="0" eb="2">
      <t>キンム</t>
    </rPh>
    <rPh sb="2" eb="4">
      <t>ケイタイ</t>
    </rPh>
    <phoneticPr fontId="1"/>
  </si>
  <si>
    <t>勤務時間等</t>
    <rPh sb="0" eb="2">
      <t>キンム</t>
    </rPh>
    <rPh sb="2" eb="4">
      <t>ジカン</t>
    </rPh>
    <rPh sb="4" eb="5">
      <t>トウ</t>
    </rPh>
    <phoneticPr fontId="1"/>
  </si>
  <si>
    <t>資格</t>
    <rPh sb="0" eb="2">
      <t>シカク</t>
    </rPh>
    <phoneticPr fontId="1"/>
  </si>
  <si>
    <t>資格取得年月日</t>
    <rPh sb="0" eb="2">
      <t>シカク</t>
    </rPh>
    <rPh sb="2" eb="4">
      <t>シュトク</t>
    </rPh>
    <rPh sb="4" eb="7">
      <t>ネンガッピ</t>
    </rPh>
    <phoneticPr fontId="1"/>
  </si>
  <si>
    <t>社会保険等の適用</t>
    <rPh sb="0" eb="2">
      <t>シャカイ</t>
    </rPh>
    <rPh sb="2" eb="4">
      <t>ホケン</t>
    </rPh>
    <rPh sb="4" eb="5">
      <t>トウ</t>
    </rPh>
    <rPh sb="6" eb="8">
      <t>テキヨウ</t>
    </rPh>
    <phoneticPr fontId="1"/>
  </si>
  <si>
    <t>事務職員</t>
    <rPh sb="0" eb="2">
      <t>ジム</t>
    </rPh>
    <rPh sb="2" eb="4">
      <t>ショクイン</t>
    </rPh>
    <phoneticPr fontId="1"/>
  </si>
  <si>
    <t>配置月</t>
    <rPh sb="0" eb="2">
      <t>ハイチ</t>
    </rPh>
    <rPh sb="2" eb="3">
      <t>ツキ</t>
    </rPh>
    <phoneticPr fontId="1"/>
  </si>
  <si>
    <t>※幼稚園型一時預かり事業専任の職員について、雇用形態を問わず全て記入してください。</t>
    <rPh sb="1" eb="4">
      <t>ヨウチエン</t>
    </rPh>
    <rPh sb="4" eb="5">
      <t>ガタ</t>
    </rPh>
    <rPh sb="5" eb="7">
      <t>イチジ</t>
    </rPh>
    <rPh sb="7" eb="8">
      <t>アズ</t>
    </rPh>
    <rPh sb="10" eb="12">
      <t>ジギョウ</t>
    </rPh>
    <rPh sb="12" eb="14">
      <t>センニン</t>
    </rPh>
    <rPh sb="15" eb="17">
      <t>ショクイン</t>
    </rPh>
    <rPh sb="22" eb="24">
      <t>コヨウ</t>
    </rPh>
    <rPh sb="24" eb="26">
      <t>ケイタイ</t>
    </rPh>
    <rPh sb="27" eb="28">
      <t>ト</t>
    </rPh>
    <rPh sb="30" eb="31">
      <t>スベ</t>
    </rPh>
    <rPh sb="32" eb="34">
      <t>キニュウ</t>
    </rPh>
    <phoneticPr fontId="1"/>
  </si>
  <si>
    <t>※１日６時間以上かつ週５日以上勤務している職員で社会保険等の対象職員は「常勤」としてください。</t>
    <rPh sb="2" eb="3">
      <t>ニチ</t>
    </rPh>
    <rPh sb="4" eb="6">
      <t>ジカン</t>
    </rPh>
    <rPh sb="6" eb="8">
      <t>イジョウ</t>
    </rPh>
    <rPh sb="10" eb="11">
      <t>シュウ</t>
    </rPh>
    <rPh sb="12" eb="13">
      <t>ニチ</t>
    </rPh>
    <rPh sb="13" eb="15">
      <t>イジョウ</t>
    </rPh>
    <rPh sb="15" eb="17">
      <t>キンム</t>
    </rPh>
    <rPh sb="21" eb="23">
      <t>ショクイン</t>
    </rPh>
    <rPh sb="24" eb="26">
      <t>シャカイ</t>
    </rPh>
    <rPh sb="26" eb="28">
      <t>ホケン</t>
    </rPh>
    <rPh sb="28" eb="29">
      <t>トウ</t>
    </rPh>
    <rPh sb="30" eb="32">
      <t>タイショウ</t>
    </rPh>
    <rPh sb="32" eb="34">
      <t>ショクイン</t>
    </rPh>
    <rPh sb="36" eb="38">
      <t>ジョウキン</t>
    </rPh>
    <phoneticPr fontId="1"/>
  </si>
  <si>
    <t>※事務職員については、専任での人員配置がない場合は記入不要です。</t>
    <rPh sb="1" eb="5">
      <t>ジムショクイン</t>
    </rPh>
    <rPh sb="11" eb="13">
      <t>センニン</t>
    </rPh>
    <rPh sb="15" eb="17">
      <t>ジンイン</t>
    </rPh>
    <rPh sb="17" eb="19">
      <t>ハイチ</t>
    </rPh>
    <rPh sb="22" eb="24">
      <t>バアイ</t>
    </rPh>
    <rPh sb="25" eb="27">
      <t>キニュウ</t>
    </rPh>
    <rPh sb="27" eb="29">
      <t>フヨウ</t>
    </rPh>
    <phoneticPr fontId="1"/>
  </si>
  <si>
    <t>備考</t>
    <rPh sb="0" eb="2">
      <t>ビコウ</t>
    </rPh>
    <phoneticPr fontId="1"/>
  </si>
  <si>
    <t>有</t>
    <rPh sb="0" eb="1">
      <t>アリ</t>
    </rPh>
    <phoneticPr fontId="1"/>
  </si>
  <si>
    <t>教育・保育従事職員</t>
    <rPh sb="0" eb="2">
      <t>キョウイク</t>
    </rPh>
    <rPh sb="3" eb="5">
      <t>ホイク</t>
    </rPh>
    <rPh sb="5" eb="7">
      <t>ジュウジ</t>
    </rPh>
    <rPh sb="7" eb="9">
      <t>ショクイン</t>
    </rPh>
    <phoneticPr fontId="1"/>
  </si>
  <si>
    <t xml:space="preserve">事業者名　　　　　　　　　　　　　　　　　　　　      </t>
  </si>
  <si>
    <t xml:space="preserve">事業者所在地　　　　　　　　　　　　　　　　　　      </t>
  </si>
  <si>
    <t>代表者職氏名　　　　　　　　　　　　　　　　　　　　　</t>
  </si>
  <si>
    <t>（あて先）福岡市長</t>
    <phoneticPr fontId="1"/>
  </si>
  <si>
    <t>円</t>
    <rPh sb="0" eb="1">
      <t>エン</t>
    </rPh>
    <phoneticPr fontId="1"/>
  </si>
  <si>
    <t>平日</t>
    <rPh sb="0" eb="2">
      <t>ヘイジツ</t>
    </rPh>
    <phoneticPr fontId="1"/>
  </si>
  <si>
    <t>長期休業日</t>
    <rPh sb="0" eb="4">
      <t>チョウキキュウギョウ</t>
    </rPh>
    <rPh sb="4" eb="5">
      <t>ビ</t>
    </rPh>
    <phoneticPr fontId="1"/>
  </si>
  <si>
    <t>５月</t>
  </si>
  <si>
    <t>６月</t>
  </si>
  <si>
    <t>７月</t>
  </si>
  <si>
    <t>８月</t>
  </si>
  <si>
    <t>９月</t>
  </si>
  <si>
    <t>１０月</t>
  </si>
  <si>
    <t>１１月</t>
  </si>
  <si>
    <t>１２月</t>
  </si>
  <si>
    <t>(日)</t>
    <rPh sb="1" eb="2">
      <t>ニチ</t>
    </rPh>
    <phoneticPr fontId="1"/>
  </si>
  <si>
    <t>記</t>
    <phoneticPr fontId="1"/>
  </si>
  <si>
    <t>（３）開所時間　　</t>
    <phoneticPr fontId="1"/>
  </si>
  <si>
    <t>①開園日</t>
  </si>
  <si>
    <t>（４）保育従事者・事務担当職員　　　　　</t>
    <phoneticPr fontId="1"/>
  </si>
  <si>
    <t>１.実施施設名</t>
    <phoneticPr fontId="1"/>
  </si>
  <si>
    <t>２.補助事業の実施期間</t>
    <phoneticPr fontId="1"/>
  </si>
  <si>
    <t>職員配置</t>
    <rPh sb="0" eb="4">
      <t>ショクインハイチ</t>
    </rPh>
    <phoneticPr fontId="1"/>
  </si>
  <si>
    <t>幼稚園教諭</t>
    <rPh sb="0" eb="5">
      <t>ヨウチエンキョウユ</t>
    </rPh>
    <phoneticPr fontId="1"/>
  </si>
  <si>
    <t>保育士</t>
    <rPh sb="0" eb="3">
      <t>ホイクシ</t>
    </rPh>
    <phoneticPr fontId="1"/>
  </si>
  <si>
    <t>子育て支援員</t>
    <rPh sb="0" eb="2">
      <t>コソダ</t>
    </rPh>
    <rPh sb="3" eb="6">
      <t>シエンイン</t>
    </rPh>
    <phoneticPr fontId="1"/>
  </si>
  <si>
    <t>（人）</t>
    <rPh sb="1" eb="2">
      <t>ヒト</t>
    </rPh>
    <phoneticPr fontId="1"/>
  </si>
  <si>
    <t>　幼稚園教諭</t>
    <rPh sb="1" eb="6">
      <t>ヨウチエンキョウユ</t>
    </rPh>
    <phoneticPr fontId="1"/>
  </si>
  <si>
    <t>　保育士</t>
    <rPh sb="1" eb="4">
      <t>ホイクシ</t>
    </rPh>
    <phoneticPr fontId="1"/>
  </si>
  <si>
    <t>　子育て支援員</t>
    <rPh sb="1" eb="3">
      <t>コソダ</t>
    </rPh>
    <rPh sb="4" eb="7">
      <t>シエンイン</t>
    </rPh>
    <phoneticPr fontId="1"/>
  </si>
  <si>
    <t>保育体制充実加算</t>
    <rPh sb="0" eb="8">
      <t>ホイクタイセイジュウジツカサン</t>
    </rPh>
    <phoneticPr fontId="1"/>
  </si>
  <si>
    <t>　有　・　無　</t>
    <rPh sb="1" eb="2">
      <t>アリ</t>
    </rPh>
    <rPh sb="5" eb="6">
      <t>ナ</t>
    </rPh>
    <phoneticPr fontId="1"/>
  </si>
  <si>
    <t>４号　・　５号</t>
    <rPh sb="1" eb="2">
      <t>ゴウ</t>
    </rPh>
    <rPh sb="6" eb="7">
      <t>ゴウ</t>
    </rPh>
    <phoneticPr fontId="1"/>
  </si>
  <si>
    <t>事務担当職員の配置</t>
    <rPh sb="0" eb="4">
      <t>ジムタントウ</t>
    </rPh>
    <rPh sb="4" eb="6">
      <t>ショクイン</t>
    </rPh>
    <rPh sb="7" eb="9">
      <t>ハイチ</t>
    </rPh>
    <phoneticPr fontId="1"/>
  </si>
  <si>
    <t>※事務担当職員が配置されている場合のみ記入してください。</t>
    <phoneticPr fontId="1"/>
  </si>
  <si>
    <t>児童数</t>
    <rPh sb="0" eb="3">
      <t>ジドウスウ</t>
    </rPh>
    <phoneticPr fontId="1"/>
  </si>
  <si>
    <t>春季休業日</t>
    <rPh sb="0" eb="5">
      <t>シュンキキュウギョウビ</t>
    </rPh>
    <phoneticPr fontId="1"/>
  </si>
  <si>
    <t>夏季休業日</t>
    <rPh sb="0" eb="4">
      <t>カキキュウギョウ</t>
    </rPh>
    <rPh sb="4" eb="5">
      <t>ビ</t>
    </rPh>
    <phoneticPr fontId="1"/>
  </si>
  <si>
    <t>冬季休業日</t>
    <rPh sb="0" eb="5">
      <t>トウキキュウギョウビ</t>
    </rPh>
    <phoneticPr fontId="1"/>
  </si>
  <si>
    <t>　④特別な支援を要する児童</t>
    <phoneticPr fontId="1"/>
  </si>
  <si>
    <t>教育
時間数</t>
    <rPh sb="0" eb="2">
      <t>キョウイク</t>
    </rPh>
    <rPh sb="3" eb="5">
      <t>ジカン</t>
    </rPh>
    <rPh sb="5" eb="6">
      <t>スウ</t>
    </rPh>
    <phoneticPr fontId="1"/>
  </si>
  <si>
    <t>預かり保
育時間数</t>
    <rPh sb="0" eb="1">
      <t>アズ</t>
    </rPh>
    <rPh sb="3" eb="4">
      <t>ホ</t>
    </rPh>
    <rPh sb="5" eb="6">
      <t>イク</t>
    </rPh>
    <rPh sb="6" eb="9">
      <t>ジカンスウ</t>
    </rPh>
    <phoneticPr fontId="1"/>
  </si>
  <si>
    <t>計</t>
    <rPh sb="0" eb="1">
      <t>ケイ</t>
    </rPh>
    <phoneticPr fontId="1"/>
  </si>
  <si>
    <t>②長期休業日</t>
    <rPh sb="1" eb="6">
      <t>チョウキキュウギョウビ</t>
    </rPh>
    <phoneticPr fontId="1"/>
  </si>
  <si>
    <t>10月</t>
    <phoneticPr fontId="1"/>
  </si>
  <si>
    <t>11月</t>
  </si>
  <si>
    <t>12月</t>
  </si>
  <si>
    <t>1月</t>
  </si>
  <si>
    <t>2月</t>
  </si>
  <si>
    <t>3月</t>
  </si>
  <si>
    <t>（７）利用料（保護者負担額）</t>
    <rPh sb="3" eb="6">
      <t>リヨウリョウ</t>
    </rPh>
    <rPh sb="7" eb="13">
      <t>ホゴシャフタンガク</t>
    </rPh>
    <phoneticPr fontId="1"/>
  </si>
  <si>
    <t>利用料</t>
    <rPh sb="0" eb="3">
      <t>リヨウリョウ</t>
    </rPh>
    <phoneticPr fontId="1"/>
  </si>
  <si>
    <t>①開園日</t>
    <rPh sb="1" eb="4">
      <t>カイエンビ</t>
    </rPh>
    <phoneticPr fontId="1"/>
  </si>
  <si>
    <t>（円）</t>
    <rPh sb="1" eb="2">
      <t>エン</t>
    </rPh>
    <phoneticPr fontId="1"/>
  </si>
  <si>
    <t>様式第３号‐３</t>
    <phoneticPr fontId="1"/>
  </si>
  <si>
    <t>（１）収入</t>
    <rPh sb="3" eb="5">
      <t>シュウニュウ</t>
    </rPh>
    <phoneticPr fontId="1"/>
  </si>
  <si>
    <t>収入</t>
    <rPh sb="0" eb="2">
      <t>シュウニュウ</t>
    </rPh>
    <phoneticPr fontId="1"/>
  </si>
  <si>
    <t>金額</t>
    <rPh sb="0" eb="2">
      <t>キンガク</t>
    </rPh>
    <phoneticPr fontId="1"/>
  </si>
  <si>
    <t>（２）支出</t>
    <rPh sb="3" eb="5">
      <t>シシュツ</t>
    </rPh>
    <phoneticPr fontId="1"/>
  </si>
  <si>
    <t>補助金</t>
    <rPh sb="0" eb="3">
      <t>ホジョキン</t>
    </rPh>
    <phoneticPr fontId="1"/>
  </si>
  <si>
    <t>その他の経費</t>
    <rPh sb="2" eb="3">
      <t>タ</t>
    </rPh>
    <rPh sb="4" eb="6">
      <t>ケイヒ</t>
    </rPh>
    <phoneticPr fontId="1"/>
  </si>
  <si>
    <t>人件費</t>
    <rPh sb="0" eb="3">
      <t>ジンケンヒ</t>
    </rPh>
    <phoneticPr fontId="1"/>
  </si>
  <si>
    <t>管理費</t>
    <rPh sb="0" eb="3">
      <t>カンリヒ</t>
    </rPh>
    <phoneticPr fontId="1"/>
  </si>
  <si>
    <t>事務職員</t>
    <rPh sb="0" eb="4">
      <t>ジムショクイン</t>
    </rPh>
    <phoneticPr fontId="1"/>
  </si>
  <si>
    <t>●特別な支援を要する児童について（福岡市の児童のみ）</t>
    <rPh sb="1" eb="3">
      <t>トクベツ</t>
    </rPh>
    <rPh sb="4" eb="6">
      <t>シエン</t>
    </rPh>
    <rPh sb="7" eb="8">
      <t>ヨウ</t>
    </rPh>
    <rPh sb="10" eb="12">
      <t>ジドウ</t>
    </rPh>
    <rPh sb="17" eb="20">
      <t>フクオカシ</t>
    </rPh>
    <rPh sb="21" eb="23">
      <t>ジドウ</t>
    </rPh>
    <phoneticPr fontId="1"/>
  </si>
  <si>
    <t>就労支援型施設加算</t>
    <phoneticPr fontId="1"/>
  </si>
  <si>
    <t>保育体制充実加算</t>
    <phoneticPr fontId="1"/>
  </si>
  <si>
    <t>福岡市一時預かり事業（幼稚園型）補助額算定票</t>
    <rPh sb="19" eb="21">
      <t>サンテイ</t>
    </rPh>
    <rPh sb="21" eb="22">
      <t>ヒョウ</t>
    </rPh>
    <phoneticPr fontId="27"/>
  </si>
  <si>
    <t>□　施設名</t>
    <rPh sb="2" eb="4">
      <t>シセツ</t>
    </rPh>
    <rPh sb="4" eb="5">
      <t>メイ</t>
    </rPh>
    <phoneticPr fontId="27"/>
  </si>
  <si>
    <t>□　基礎情報</t>
    <rPh sb="2" eb="4">
      <t>キソ</t>
    </rPh>
    <rPh sb="4" eb="6">
      <t>ジョウホウ</t>
    </rPh>
    <phoneticPr fontId="27"/>
  </si>
  <si>
    <t>【収入】</t>
    <rPh sb="1" eb="3">
      <t>シュウニュウ</t>
    </rPh>
    <phoneticPr fontId="27"/>
  </si>
  <si>
    <t>利用料</t>
    <rPh sb="0" eb="3">
      <t>リヨウリョウ</t>
    </rPh>
    <phoneticPr fontId="27"/>
  </si>
  <si>
    <t>円</t>
    <rPh sb="0" eb="1">
      <t>エン</t>
    </rPh>
    <phoneticPr fontId="27"/>
  </si>
  <si>
    <t>【支出】</t>
    <rPh sb="1" eb="3">
      <t>シシュツ</t>
    </rPh>
    <phoneticPr fontId="27"/>
  </si>
  <si>
    <t>人件費</t>
    <rPh sb="0" eb="3">
      <t>ジンケンヒ</t>
    </rPh>
    <phoneticPr fontId="27"/>
  </si>
  <si>
    <t>全体管理費</t>
    <rPh sb="0" eb="2">
      <t>ゼンタイ</t>
    </rPh>
    <rPh sb="2" eb="5">
      <t>カンリヒ</t>
    </rPh>
    <phoneticPr fontId="27"/>
  </si>
  <si>
    <t>※按分対象</t>
    <rPh sb="1" eb="3">
      <t>アンブン</t>
    </rPh>
    <rPh sb="3" eb="5">
      <t>タイショウ</t>
    </rPh>
    <phoneticPr fontId="27"/>
  </si>
  <si>
    <t>その他経費</t>
    <rPh sb="2" eb="3">
      <t>ホカ</t>
    </rPh>
    <rPh sb="3" eb="5">
      <t>ケイヒ</t>
    </rPh>
    <phoneticPr fontId="27"/>
  </si>
  <si>
    <t>別表１　</t>
  </si>
  <si>
    <t>【開設情報】</t>
    <rPh sb="1" eb="3">
      <t>カイセツ</t>
    </rPh>
    <rPh sb="3" eb="5">
      <t>ジョウホウ</t>
    </rPh>
    <phoneticPr fontId="27"/>
  </si>
  <si>
    <t>長時間加算</t>
    <rPh sb="0" eb="3">
      <t>チョウジカン</t>
    </rPh>
    <rPh sb="3" eb="5">
      <t>カサン</t>
    </rPh>
    <phoneticPr fontId="27"/>
  </si>
  <si>
    <t>　開設時間</t>
    <rPh sb="1" eb="3">
      <t>カイセツ</t>
    </rPh>
    <rPh sb="3" eb="5">
      <t>ジカン</t>
    </rPh>
    <phoneticPr fontId="27"/>
  </si>
  <si>
    <t>平日時間内</t>
    <rPh sb="0" eb="2">
      <t>ヘイジツ</t>
    </rPh>
    <rPh sb="2" eb="4">
      <t>ジカン</t>
    </rPh>
    <rPh sb="4" eb="5">
      <t>ナイ</t>
    </rPh>
    <phoneticPr fontId="27"/>
  </si>
  <si>
    <t>時間（</t>
    <rPh sb="0" eb="2">
      <t>ジカン</t>
    </rPh>
    <phoneticPr fontId="27"/>
  </si>
  <si>
    <t>～</t>
    <phoneticPr fontId="27"/>
  </si>
  <si>
    <t>）</t>
    <phoneticPr fontId="27"/>
  </si>
  <si>
    <t>超過時間</t>
    <rPh sb="0" eb="2">
      <t>チョウカ</t>
    </rPh>
    <rPh sb="2" eb="4">
      <t>ジカン</t>
    </rPh>
    <phoneticPr fontId="27"/>
  </si>
  <si>
    <t>該当区分</t>
    <rPh sb="0" eb="2">
      <t>ガイトウ</t>
    </rPh>
    <rPh sb="2" eb="4">
      <t>クブン</t>
    </rPh>
    <phoneticPr fontId="27"/>
  </si>
  <si>
    <t>加算額</t>
    <rPh sb="0" eb="3">
      <t>カサンガク</t>
    </rPh>
    <phoneticPr fontId="27"/>
  </si>
  <si>
    <t>年間延べ人数</t>
  </si>
  <si>
    <t>基準額</t>
  </si>
  <si>
    <t>平日延長分</t>
    <rPh sb="0" eb="2">
      <t>ヘイジツ</t>
    </rPh>
    <rPh sb="2" eb="4">
      <t>エンチョウ</t>
    </rPh>
    <rPh sb="4" eb="5">
      <t>ブン</t>
    </rPh>
    <phoneticPr fontId="27"/>
  </si>
  <si>
    <t>2,000人以下</t>
  </si>
  <si>
    <t>①  平日　</t>
    <phoneticPr fontId="27"/>
  </si>
  <si>
    <t>円を年間延べ利用者数で除して</t>
    <phoneticPr fontId="27"/>
  </si>
  <si>
    <t>円を控除した額に年間利用者数を乗じた額</t>
    <phoneticPr fontId="27"/>
  </si>
  <si>
    <t>土日祝日</t>
    <rPh sb="0" eb="2">
      <t>ドニチ</t>
    </rPh>
    <rPh sb="2" eb="3">
      <t>シュク</t>
    </rPh>
    <rPh sb="3" eb="4">
      <t>ニチ</t>
    </rPh>
    <phoneticPr fontId="27"/>
  </si>
  <si>
    <t>該当しない</t>
    <phoneticPr fontId="27"/>
  </si>
  <si>
    <t>－</t>
    <phoneticPr fontId="27"/>
  </si>
  <si>
    <t>②  長期休業日（8時間未満）</t>
    <phoneticPr fontId="27"/>
  </si>
  <si>
    <t>円に年間利用者数を乗じた額</t>
    <phoneticPr fontId="27"/>
  </si>
  <si>
    <t>長期休業</t>
    <rPh sb="0" eb="2">
      <t>チョウキ</t>
    </rPh>
    <rPh sb="2" eb="4">
      <t>キュウギョウ</t>
    </rPh>
    <phoneticPr fontId="27"/>
  </si>
  <si>
    <t>③  長期休業日（8時間以上）</t>
    <phoneticPr fontId="27"/>
  </si>
  <si>
    <t>　開設日数</t>
    <rPh sb="1" eb="3">
      <t>カイセツ</t>
    </rPh>
    <rPh sb="3" eb="5">
      <t>ニッスウ</t>
    </rPh>
    <phoneticPr fontId="27"/>
  </si>
  <si>
    <t>平日</t>
    <rPh sb="0" eb="2">
      <t>ヘイジツ</t>
    </rPh>
    <phoneticPr fontId="27"/>
  </si>
  <si>
    <t>日</t>
    <rPh sb="0" eb="1">
      <t>ニチ</t>
    </rPh>
    <phoneticPr fontId="27"/>
  </si>
  <si>
    <t>2,000人超</t>
  </si>
  <si>
    <t>①  平日</t>
    <phoneticPr fontId="27"/>
  </si>
  <si>
    <t>全体利用者数</t>
    <rPh sb="0" eb="2">
      <t>ゼンタイ</t>
    </rPh>
    <rPh sb="2" eb="4">
      <t>リヨウ</t>
    </rPh>
    <rPh sb="4" eb="5">
      <t>シャ</t>
    </rPh>
    <rPh sb="5" eb="6">
      <t>スウ</t>
    </rPh>
    <phoneticPr fontId="27"/>
  </si>
  <si>
    <t>人</t>
    <rPh sb="0" eb="1">
      <t>ニン</t>
    </rPh>
    <phoneticPr fontId="27"/>
  </si>
  <si>
    <t>→</t>
    <phoneticPr fontId="27"/>
  </si>
  <si>
    <t>補助区分</t>
    <rPh sb="0" eb="2">
      <t>ホジョ</t>
    </rPh>
    <rPh sb="2" eb="4">
      <t>クブン</t>
    </rPh>
    <phoneticPr fontId="27"/>
  </si>
  <si>
    <t>長期休業日(８時間未満)</t>
    <rPh sb="0" eb="2">
      <t>チョウキ</t>
    </rPh>
    <rPh sb="2" eb="4">
      <t>キュウギョウ</t>
    </rPh>
    <rPh sb="4" eb="5">
      <t>ニチ</t>
    </rPh>
    <rPh sb="7" eb="9">
      <t>ジカン</t>
    </rPh>
    <rPh sb="9" eb="11">
      <t>ミマン</t>
    </rPh>
    <phoneticPr fontId="27"/>
  </si>
  <si>
    <t>400円×年間利用者数</t>
    <rPh sb="3" eb="4">
      <t>エン</t>
    </rPh>
    <rPh sb="5" eb="7">
      <t>ネンカン</t>
    </rPh>
    <rPh sb="7" eb="9">
      <t>リヨウ</t>
    </rPh>
    <rPh sb="9" eb="10">
      <t>シャ</t>
    </rPh>
    <rPh sb="10" eb="11">
      <t>スウ</t>
    </rPh>
    <phoneticPr fontId="27"/>
  </si>
  <si>
    <t>特別な支援を必要とする児童</t>
    <rPh sb="0" eb="2">
      <t>トクベツ</t>
    </rPh>
    <rPh sb="3" eb="5">
      <t>シエン</t>
    </rPh>
    <rPh sb="6" eb="8">
      <t>ヒツヨウ</t>
    </rPh>
    <rPh sb="11" eb="13">
      <t>ジドウ</t>
    </rPh>
    <phoneticPr fontId="27"/>
  </si>
  <si>
    <t>延べ人数</t>
    <rPh sb="0" eb="1">
      <t>ノ</t>
    </rPh>
    <rPh sb="2" eb="4">
      <t>ニンズウ</t>
    </rPh>
    <phoneticPr fontId="27"/>
  </si>
  <si>
    <t>長期休業日(８時間以上)</t>
    <rPh sb="0" eb="2">
      <t>チョウキ</t>
    </rPh>
    <rPh sb="2" eb="4">
      <t>キュウギョウ</t>
    </rPh>
    <rPh sb="4" eb="5">
      <t>ニチ</t>
    </rPh>
    <rPh sb="7" eb="9">
      <t>ジカン</t>
    </rPh>
    <rPh sb="9" eb="11">
      <t>イジョウ</t>
    </rPh>
    <phoneticPr fontId="27"/>
  </si>
  <si>
    <t>800円×年間利用者数</t>
    <rPh sb="3" eb="4">
      <t>エン</t>
    </rPh>
    <rPh sb="5" eb="7">
      <t>ネンカン</t>
    </rPh>
    <rPh sb="7" eb="9">
      <t>リヨウ</t>
    </rPh>
    <rPh sb="9" eb="10">
      <t>シャ</t>
    </rPh>
    <rPh sb="10" eb="11">
      <t>スウ</t>
    </rPh>
    <phoneticPr fontId="27"/>
  </si>
  <si>
    <t>土日祝日</t>
    <rPh sb="0" eb="2">
      <t>ドニチ</t>
    </rPh>
    <rPh sb="2" eb="4">
      <t>シュクジツ</t>
    </rPh>
    <phoneticPr fontId="27"/>
  </si>
  <si>
    <t>福岡市利用者数</t>
    <rPh sb="0" eb="3">
      <t>フクオカシ</t>
    </rPh>
    <rPh sb="3" eb="5">
      <t>リヨウ</t>
    </rPh>
    <rPh sb="5" eb="6">
      <t>シャ</t>
    </rPh>
    <rPh sb="6" eb="7">
      <t>スウ</t>
    </rPh>
    <phoneticPr fontId="27"/>
  </si>
  <si>
    <t>※補助区分は平日の利用人数で算定(内閣府ＦＡＱより)</t>
    <rPh sb="1" eb="3">
      <t>ホジョ</t>
    </rPh>
    <rPh sb="3" eb="5">
      <t>クブン</t>
    </rPh>
    <rPh sb="6" eb="8">
      <t>ヘイジツ</t>
    </rPh>
    <rPh sb="9" eb="11">
      <t>リヨウ</t>
    </rPh>
    <rPh sb="11" eb="13">
      <t>ニンズウ</t>
    </rPh>
    <rPh sb="14" eb="16">
      <t>サンテイ</t>
    </rPh>
    <rPh sb="17" eb="19">
      <t>ナイカク</t>
    </rPh>
    <rPh sb="19" eb="20">
      <t>フ</t>
    </rPh>
    <phoneticPr fontId="27"/>
  </si>
  <si>
    <t>（３）補助基準額（次表のいずれかの要件を満たすと福岡市が認める児童）</t>
    <rPh sb="9" eb="11">
      <t>ジヒョウ</t>
    </rPh>
    <rPh sb="17" eb="19">
      <t>ヨウケン</t>
    </rPh>
    <rPh sb="20" eb="21">
      <t>ミ</t>
    </rPh>
    <rPh sb="24" eb="27">
      <t>フクオカシ</t>
    </rPh>
    <rPh sb="28" eb="29">
      <t>ミト</t>
    </rPh>
    <rPh sb="31" eb="33">
      <t>ジドウ</t>
    </rPh>
    <phoneticPr fontId="27"/>
  </si>
  <si>
    <t>要件</t>
    <rPh sb="0" eb="2">
      <t>ヨウケン</t>
    </rPh>
    <phoneticPr fontId="27"/>
  </si>
  <si>
    <t>→セルＱ１６</t>
    <phoneticPr fontId="27"/>
  </si>
  <si>
    <t>円</t>
  </si>
  <si>
    <t>□　補助額計算</t>
    <rPh sb="2" eb="4">
      <t>ホジョ</t>
    </rPh>
    <rPh sb="4" eb="5">
      <t>ガク</t>
    </rPh>
    <rPh sb="5" eb="7">
      <t>ケイサン</t>
    </rPh>
    <phoneticPr fontId="27"/>
  </si>
  <si>
    <t>（Ａ）事業費総額</t>
    <rPh sb="3" eb="6">
      <t>ジギョウヒ</t>
    </rPh>
    <rPh sb="6" eb="7">
      <t>ソウ</t>
    </rPh>
    <rPh sb="7" eb="8">
      <t>ガク</t>
    </rPh>
    <phoneticPr fontId="27"/>
  </si>
  <si>
    <t>加算条件</t>
  </si>
  <si>
    <t>超えた利用時間が２時間未満</t>
    <phoneticPr fontId="27"/>
  </si>
  <si>
    <t>円</t>
    <phoneticPr fontId="27"/>
  </si>
  <si>
    <t>支出－収入＝</t>
    <rPh sb="0" eb="2">
      <t>シシュツ</t>
    </rPh>
    <rPh sb="3" eb="5">
      <t>シュウニュウ</t>
    </rPh>
    <phoneticPr fontId="27"/>
  </si>
  <si>
    <t>超えた利用時間が２時間以上３時間未満</t>
    <phoneticPr fontId="27"/>
  </si>
  <si>
    <t>別表１に定める基準額に加算する。</t>
    <phoneticPr fontId="27"/>
  </si>
  <si>
    <t>超えた利用時間が３時間以上</t>
    <phoneticPr fontId="27"/>
  </si>
  <si>
    <t>（Ｂ）補助計算額</t>
    <rPh sb="3" eb="5">
      <t>ホジョ</t>
    </rPh>
    <rPh sb="5" eb="7">
      <t>ケイサン</t>
    </rPh>
    <rPh sb="7" eb="8">
      <t>ガク</t>
    </rPh>
    <phoneticPr fontId="27"/>
  </si>
  <si>
    <t>利用者数</t>
    <phoneticPr fontId="27"/>
  </si>
  <si>
    <t>長期休業日</t>
    <phoneticPr fontId="27"/>
  </si>
  <si>
    <t>別表３　保育体制充実加算</t>
    <rPh sb="0" eb="2">
      <t>ベッピョウ</t>
    </rPh>
    <rPh sb="4" eb="6">
      <t>ホイク</t>
    </rPh>
    <rPh sb="6" eb="8">
      <t>タイセイ</t>
    </rPh>
    <rPh sb="8" eb="10">
      <t>ジュウジツ</t>
    </rPh>
    <rPh sb="10" eb="12">
      <t>カサン</t>
    </rPh>
    <phoneticPr fontId="27"/>
  </si>
  <si>
    <t>利用者数</t>
    <rPh sb="0" eb="2">
      <t>リヨウ</t>
    </rPh>
    <rPh sb="2" eb="3">
      <t>シャ</t>
    </rPh>
    <rPh sb="3" eb="4">
      <t>スウ</t>
    </rPh>
    <phoneticPr fontId="27"/>
  </si>
  <si>
    <t>補助額</t>
    <rPh sb="0" eb="3">
      <t>ホジョガク</t>
    </rPh>
    <phoneticPr fontId="27"/>
  </si>
  <si>
    <t>積算根拠</t>
    <rPh sb="0" eb="2">
      <t>セキサン</t>
    </rPh>
    <rPh sb="2" eb="4">
      <t>コンキョ</t>
    </rPh>
    <phoneticPr fontId="27"/>
  </si>
  <si>
    <t>利用者数</t>
    <rPh sb="0" eb="4">
      <t>リヨウシャスウ</t>
    </rPh>
    <phoneticPr fontId="27"/>
  </si>
  <si>
    <t>単価</t>
    <rPh sb="0" eb="2">
      <t>タンカ</t>
    </rPh>
    <phoneticPr fontId="27"/>
  </si>
  <si>
    <t>計算式</t>
    <rPh sb="0" eb="2">
      <t>ケイサン</t>
    </rPh>
    <rPh sb="2" eb="3">
      <t>シキ</t>
    </rPh>
    <phoneticPr fontId="27"/>
  </si>
  <si>
    <t>全体</t>
    <rPh sb="0" eb="2">
      <t>ゼンタイ</t>
    </rPh>
    <phoneticPr fontId="27"/>
  </si>
  <si>
    <t>福岡市</t>
    <rPh sb="0" eb="3">
      <t>フクオカシ</t>
    </rPh>
    <phoneticPr fontId="27"/>
  </si>
  <si>
    <t>加算条件</t>
    <rPh sb="0" eb="2">
      <t>カサン</t>
    </rPh>
    <rPh sb="2" eb="4">
      <t>ジョウケン</t>
    </rPh>
    <phoneticPr fontId="27"/>
  </si>
  <si>
    <t>交付要綱第６条の３第１項第１号又は</t>
    <rPh sb="0" eb="2">
      <t>コウフ</t>
    </rPh>
    <rPh sb="2" eb="4">
      <t>ヨウコウ</t>
    </rPh>
    <rPh sb="4" eb="5">
      <t>ダイ</t>
    </rPh>
    <rPh sb="6" eb="7">
      <t>ジョウ</t>
    </rPh>
    <rPh sb="9" eb="10">
      <t>ダイ</t>
    </rPh>
    <rPh sb="11" eb="12">
      <t>コウ</t>
    </rPh>
    <rPh sb="12" eb="13">
      <t>ダイ</t>
    </rPh>
    <rPh sb="14" eb="15">
      <t>ゴウ</t>
    </rPh>
    <rPh sb="15" eb="16">
      <t>マタ</t>
    </rPh>
    <phoneticPr fontId="27"/>
  </si>
  <si>
    <t>１か所当たり年額</t>
    <phoneticPr fontId="27"/>
  </si>
  <si>
    <t>第２号に定める要件を満たした上で、</t>
    <phoneticPr fontId="27"/>
  </si>
  <si>
    <t>長期休業日</t>
    <rPh sb="0" eb="2">
      <t>チョウキ</t>
    </rPh>
    <rPh sb="2" eb="5">
      <t>キュウギョウビ</t>
    </rPh>
    <phoneticPr fontId="27"/>
  </si>
  <si>
    <t>第３号及び第４号に定める要件を満たす場合。</t>
  </si>
  <si>
    <t>特別な支援を要する児童</t>
    <rPh sb="0" eb="2">
      <t>トクベツ</t>
    </rPh>
    <rPh sb="3" eb="5">
      <t>シエン</t>
    </rPh>
    <rPh sb="6" eb="7">
      <t>ヨウ</t>
    </rPh>
    <rPh sb="9" eb="11">
      <t>ジドウ</t>
    </rPh>
    <phoneticPr fontId="27"/>
  </si>
  <si>
    <t>日額4,000円</t>
    <rPh sb="0" eb="2">
      <t>ニチガク</t>
    </rPh>
    <rPh sb="3" eb="8">
      <t>０００エン</t>
    </rPh>
    <phoneticPr fontId="27"/>
  </si>
  <si>
    <t>合計</t>
    <rPh sb="0" eb="2">
      <t>ゴウケイ</t>
    </rPh>
    <phoneticPr fontId="27"/>
  </si>
  <si>
    <t>第３号及び第５号に定める要件を満たす場合。</t>
    <phoneticPr fontId="27"/>
  </si>
  <si>
    <t>（Ａ）（Ｂ）比較</t>
    <rPh sb="6" eb="8">
      <t>ヒカク</t>
    </rPh>
    <phoneticPr fontId="27"/>
  </si>
  <si>
    <t>別表４　就労支援型施設加算（事務経費）</t>
    <phoneticPr fontId="27"/>
  </si>
  <si>
    <t>事業費総額 (Ａ)</t>
    <rPh sb="0" eb="3">
      <t>ジギョウヒ</t>
    </rPh>
    <rPh sb="3" eb="5">
      <t>ソウガク</t>
    </rPh>
    <phoneticPr fontId="27"/>
  </si>
  <si>
    <t>算定額（Ｂ）</t>
    <rPh sb="0" eb="2">
      <t>サンテイ</t>
    </rPh>
    <rPh sb="2" eb="3">
      <t>ガク</t>
    </rPh>
    <phoneticPr fontId="27"/>
  </si>
  <si>
    <t>本事業の事務を担当する職員の追加配置</t>
  </si>
  <si>
    <t>配置月数が６月以上の場合</t>
  </si>
  <si>
    <t>・・・①</t>
    <phoneticPr fontId="27"/>
  </si>
  <si>
    <t>配置月数が６月未満の場合</t>
  </si>
  <si>
    <t>（Ｃ）就労支援型施設加算（事務経費）</t>
    <rPh sb="3" eb="5">
      <t>シュウロウ</t>
    </rPh>
    <rPh sb="5" eb="8">
      <t>シエンガタ</t>
    </rPh>
    <rPh sb="8" eb="10">
      <t>シセツ</t>
    </rPh>
    <rPh sb="10" eb="12">
      <t>カサン</t>
    </rPh>
    <rPh sb="13" eb="15">
      <t>ジム</t>
    </rPh>
    <rPh sb="15" eb="17">
      <t>ケイヒ</t>
    </rPh>
    <phoneticPr fontId="27"/>
  </si>
  <si>
    <t>・・・②</t>
    <phoneticPr fontId="27"/>
  </si>
  <si>
    <t>交付要綱第６条の３第１項第１号</t>
    <rPh sb="0" eb="2">
      <t>コウフ</t>
    </rPh>
    <rPh sb="2" eb="4">
      <t>ヨウコウ</t>
    </rPh>
    <rPh sb="4" eb="5">
      <t>ダイ</t>
    </rPh>
    <rPh sb="6" eb="7">
      <t>ジョウ</t>
    </rPh>
    <rPh sb="9" eb="10">
      <t>ダイ</t>
    </rPh>
    <rPh sb="11" eb="12">
      <t>コウ</t>
    </rPh>
    <rPh sb="12" eb="13">
      <t>ダイ</t>
    </rPh>
    <rPh sb="14" eb="15">
      <t>ゴウ</t>
    </rPh>
    <phoneticPr fontId="27"/>
  </si>
  <si>
    <t>平日と長期休業中の双方で11時間以上（平日は教育時間を含む）</t>
    <rPh sb="0" eb="2">
      <t>ヘイジツ</t>
    </rPh>
    <rPh sb="3" eb="7">
      <t>チョウキキュウギョウ</t>
    </rPh>
    <rPh sb="7" eb="8">
      <t>チュウ</t>
    </rPh>
    <rPh sb="9" eb="11">
      <t>ソウホウ</t>
    </rPh>
    <rPh sb="14" eb="18">
      <t>ジカンイジョウ</t>
    </rPh>
    <rPh sb="19" eb="21">
      <t>ヘイジツ</t>
    </rPh>
    <rPh sb="22" eb="26">
      <t>キョウイクジカン</t>
    </rPh>
    <rPh sb="27" eb="28">
      <t>フク</t>
    </rPh>
    <phoneticPr fontId="27"/>
  </si>
  <si>
    <t>下記要件すべてを満たすか</t>
    <rPh sb="0" eb="2">
      <t>カキ</t>
    </rPh>
    <rPh sb="2" eb="4">
      <t>ヨウケン</t>
    </rPh>
    <rPh sb="8" eb="9">
      <t>ミ</t>
    </rPh>
    <phoneticPr fontId="27"/>
  </si>
  <si>
    <t>適否</t>
    <rPh sb="0" eb="2">
      <t>テキヒ</t>
    </rPh>
    <phoneticPr fontId="27"/>
  </si>
  <si>
    <t>配置月数</t>
    <rPh sb="0" eb="2">
      <t>ハイチ</t>
    </rPh>
    <rPh sb="2" eb="4">
      <t>ツキスウ</t>
    </rPh>
    <phoneticPr fontId="27"/>
  </si>
  <si>
    <t>補助金額</t>
    <rPh sb="0" eb="2">
      <t>ホジョ</t>
    </rPh>
    <rPh sb="2" eb="4">
      <t>キンガク</t>
    </rPh>
    <phoneticPr fontId="27"/>
  </si>
  <si>
    <t>交付要綱第６条の３第１項第２号</t>
    <phoneticPr fontId="27"/>
  </si>
  <si>
    <t>平日と長期休業中の双方で９時間以上（平日は教育時間を含む）かつ、休日の預かり日数が40日以上</t>
    <rPh sb="0" eb="2">
      <t>ヘイジツ</t>
    </rPh>
    <rPh sb="3" eb="7">
      <t>チョウキキュウギョウ</t>
    </rPh>
    <rPh sb="7" eb="8">
      <t>チュウ</t>
    </rPh>
    <rPh sb="9" eb="11">
      <t>ソウホウ</t>
    </rPh>
    <rPh sb="13" eb="17">
      <t>ジカンイジョウ</t>
    </rPh>
    <rPh sb="18" eb="20">
      <t>ヘイジツ</t>
    </rPh>
    <rPh sb="21" eb="25">
      <t>キョウイクジカン</t>
    </rPh>
    <rPh sb="26" eb="27">
      <t>フク</t>
    </rPh>
    <rPh sb="32" eb="34">
      <t>キュウジツ</t>
    </rPh>
    <rPh sb="35" eb="36">
      <t>アズ</t>
    </rPh>
    <rPh sb="38" eb="40">
      <t>ニッスウ</t>
    </rPh>
    <rPh sb="43" eb="44">
      <t>ニチ</t>
    </rPh>
    <rPh sb="44" eb="46">
      <t>イジョウ</t>
    </rPh>
    <phoneticPr fontId="27"/>
  </si>
  <si>
    <t>６月以上</t>
    <rPh sb="1" eb="2">
      <t>ツキ</t>
    </rPh>
    <rPh sb="2" eb="4">
      <t>イジョウ</t>
    </rPh>
    <phoneticPr fontId="27"/>
  </si>
  <si>
    <t>交付要綱第６条の３第１項第３号</t>
    <phoneticPr fontId="27"/>
  </si>
  <si>
    <t>年間延べ利用児童数が2000人以上</t>
    <rPh sb="0" eb="2">
      <t>ネンカン</t>
    </rPh>
    <rPh sb="2" eb="3">
      <t>ノ</t>
    </rPh>
    <rPh sb="4" eb="6">
      <t>リヨウ</t>
    </rPh>
    <rPh sb="6" eb="8">
      <t>ジドウ</t>
    </rPh>
    <rPh sb="8" eb="9">
      <t>スウ</t>
    </rPh>
    <rPh sb="14" eb="15">
      <t>ニン</t>
    </rPh>
    <rPh sb="15" eb="17">
      <t>イジョウ</t>
    </rPh>
    <phoneticPr fontId="27"/>
  </si>
  <si>
    <t>６月未満</t>
    <rPh sb="1" eb="2">
      <t>ツキ</t>
    </rPh>
    <rPh sb="2" eb="4">
      <t>ミマン</t>
    </rPh>
    <phoneticPr fontId="27"/>
  </si>
  <si>
    <t>交付要綱第６条の３第１項第４号</t>
  </si>
  <si>
    <t>すべて保育士または幼稚園教諭かつ、それが2名以上</t>
    <rPh sb="3" eb="6">
      <t>ホイクシ</t>
    </rPh>
    <rPh sb="9" eb="14">
      <t>ヨウチエンキョウユ</t>
    </rPh>
    <rPh sb="20" eb="24">
      <t>ニメイイジョウ</t>
    </rPh>
    <phoneticPr fontId="27"/>
  </si>
  <si>
    <t>交付要綱第６条の３第１項第５号</t>
  </si>
  <si>
    <t>2分の1以上が保育士または幼稚園教諭かつ、それが2名以上</t>
    <rPh sb="1" eb="2">
      <t>ブン</t>
    </rPh>
    <rPh sb="4" eb="6">
      <t>イジョウ</t>
    </rPh>
    <rPh sb="7" eb="10">
      <t>ホイクシ</t>
    </rPh>
    <rPh sb="13" eb="18">
      <t>ヨウチエンキョウユ</t>
    </rPh>
    <phoneticPr fontId="27"/>
  </si>
  <si>
    <t>判定</t>
    <rPh sb="0" eb="2">
      <t>ハンテイ</t>
    </rPh>
    <phoneticPr fontId="27"/>
  </si>
  <si>
    <t>（Ｄ）保育体制充実加算</t>
    <rPh sb="3" eb="5">
      <t>ホイク</t>
    </rPh>
    <rPh sb="5" eb="7">
      <t>タイセイ</t>
    </rPh>
    <rPh sb="7" eb="9">
      <t>ジュウジツ</t>
    </rPh>
    <rPh sb="9" eb="11">
      <t>カサン</t>
    </rPh>
    <phoneticPr fontId="27"/>
  </si>
  <si>
    <t>・・・③</t>
    <phoneticPr fontId="27"/>
  </si>
  <si>
    <t>①か②の要件を満たすか</t>
    <rPh sb="4" eb="6">
      <t>ヨウケン</t>
    </rPh>
    <rPh sb="7" eb="8">
      <t>ミ</t>
    </rPh>
    <phoneticPr fontId="27"/>
  </si>
  <si>
    <t>③と④の要件を満たすか</t>
    <rPh sb="4" eb="6">
      <t>ヨウケン</t>
    </rPh>
    <rPh sb="7" eb="8">
      <t>ミ</t>
    </rPh>
    <phoneticPr fontId="27"/>
  </si>
  <si>
    <t>③と⑤の要件を満たすか</t>
    <rPh sb="4" eb="6">
      <t>ヨウケン</t>
    </rPh>
    <rPh sb="7" eb="8">
      <t>ミ</t>
    </rPh>
    <phoneticPr fontId="27"/>
  </si>
  <si>
    <t>■　補助金額合計（①＋②＋③）</t>
    <rPh sb="2" eb="4">
      <t>ホジョ</t>
    </rPh>
    <rPh sb="4" eb="6">
      <t>キンガク</t>
    </rPh>
    <rPh sb="6" eb="8">
      <t>ゴウケイ</t>
    </rPh>
    <phoneticPr fontId="27"/>
  </si>
  <si>
    <t>→　補助金額＝</t>
    <phoneticPr fontId="27"/>
  </si>
  <si>
    <t>●連携施設</t>
    <rPh sb="1" eb="5">
      <t>レンケイシセツ</t>
    </rPh>
    <phoneticPr fontId="1"/>
  </si>
  <si>
    <t>時間</t>
    <rPh sb="0" eb="2">
      <t>ジカン</t>
    </rPh>
    <phoneticPr fontId="1"/>
  </si>
  <si>
    <t>無</t>
    <rPh sb="0" eb="1">
      <t>ナ</t>
    </rPh>
    <phoneticPr fontId="1"/>
  </si>
  <si>
    <r>
      <t xml:space="preserve">特別な支援を要する子どもに該当するかの判断に当たり、
</t>
    </r>
    <r>
      <rPr>
        <sz val="10"/>
        <color theme="1"/>
        <rFont val="HGPｺﾞｼｯｸM"/>
        <family val="3"/>
        <charset val="128"/>
      </rPr>
      <t xml:space="preserve">・障害者手帳の写し
・医師の診断書の写し
・巡回支援専門員等障害に関する専門的知見を有する者による意見書等の写し
</t>
    </r>
    <r>
      <rPr>
        <sz val="11"/>
        <color theme="1"/>
        <rFont val="HGPｺﾞｼｯｸM"/>
        <family val="3"/>
        <charset val="128"/>
      </rPr>
      <t xml:space="preserve">
※障害の事実が把握可能な資料を必ず添付してください。
添付書類を踏まえ、加算の可否を判断いたします。資料の提出がない場合は加算対象外となる場合があります。</t>
    </r>
    <rPh sb="154" eb="156">
      <t>バアイ</t>
    </rPh>
    <phoneticPr fontId="1"/>
  </si>
  <si>
    <t>職員一覧表</t>
    <rPh sb="0" eb="2">
      <t>ショクイン</t>
    </rPh>
    <rPh sb="2" eb="4">
      <t>イチラン</t>
    </rPh>
    <rPh sb="4" eb="5">
      <t>ヒョウ</t>
    </rPh>
    <phoneticPr fontId="1"/>
  </si>
  <si>
    <t>必要に応じ提出</t>
    <rPh sb="0" eb="2">
      <t>ヒツヨウ</t>
    </rPh>
    <rPh sb="3" eb="4">
      <t>オウ</t>
    </rPh>
    <rPh sb="5" eb="7">
      <t>テイシュツ</t>
    </rPh>
    <phoneticPr fontId="1"/>
  </si>
  <si>
    <t>様式第１号‐１</t>
    <phoneticPr fontId="1"/>
  </si>
  <si>
    <t>福岡市幼稚園型一時預かり事業補助金交付申請書</t>
    <rPh sb="14" eb="22">
      <t>ホジョキンコウフシンセイショ</t>
    </rPh>
    <phoneticPr fontId="1"/>
  </si>
  <si>
    <t>関係書類を付して申請いたします。</t>
    <rPh sb="0" eb="4">
      <t>カンケイショルイ</t>
    </rPh>
    <rPh sb="5" eb="6">
      <t>フ</t>
    </rPh>
    <rPh sb="8" eb="10">
      <t>シンセイ</t>
    </rPh>
    <phoneticPr fontId="1"/>
  </si>
  <si>
    <t>３.補助金交付申請額</t>
    <rPh sb="5" eb="10">
      <t>コウフシンセイガク</t>
    </rPh>
    <phoneticPr fontId="1"/>
  </si>
  <si>
    <t>様式第１号‐２</t>
    <phoneticPr fontId="1"/>
  </si>
  <si>
    <t>４．事業実施計画</t>
    <rPh sb="6" eb="8">
      <t>ケイカク</t>
    </rPh>
    <phoneticPr fontId="1"/>
  </si>
  <si>
    <t>（１）開所予定日数（開園日）　　</t>
    <rPh sb="5" eb="7">
      <t>ヨテイ</t>
    </rPh>
    <phoneticPr fontId="1"/>
  </si>
  <si>
    <t>（２）長期休業日の予定</t>
    <rPh sb="9" eb="11">
      <t>ヨテイ</t>
    </rPh>
    <phoneticPr fontId="1"/>
  </si>
  <si>
    <t>春季休業日：</t>
    <rPh sb="0" eb="2">
      <t>シュンキ</t>
    </rPh>
    <rPh sb="2" eb="5">
      <t>キュウギョウビ</t>
    </rPh>
    <phoneticPr fontId="1"/>
  </si>
  <si>
    <t>令和　年　月　日（　）</t>
    <rPh sb="0" eb="2">
      <t>レイワ</t>
    </rPh>
    <rPh sb="3" eb="4">
      <t>ネン</t>
    </rPh>
    <rPh sb="5" eb="6">
      <t>ツキ</t>
    </rPh>
    <rPh sb="7" eb="8">
      <t>ヒ</t>
    </rPh>
    <phoneticPr fontId="1"/>
  </si>
  <si>
    <t>～</t>
    <phoneticPr fontId="1"/>
  </si>
  <si>
    <t>夏季休業日：</t>
    <rPh sb="0" eb="2">
      <t>カキ</t>
    </rPh>
    <rPh sb="2" eb="5">
      <t>キュウギョウビ</t>
    </rPh>
    <phoneticPr fontId="1"/>
  </si>
  <si>
    <t>（うち、　月　日（　）～　月　日（　）は閉園日）</t>
    <phoneticPr fontId="1"/>
  </si>
  <si>
    <t>冬季休業日：</t>
    <rPh sb="0" eb="2">
      <t>トウキ</t>
    </rPh>
    <rPh sb="2" eb="5">
      <t>キュウギョウビ</t>
    </rPh>
    <phoneticPr fontId="1"/>
  </si>
  <si>
    <t>～</t>
  </si>
  <si>
    <t>（うち、　月　日（　）～　月　日（　）は閉園日）</t>
  </si>
  <si>
    <t>開　園　日</t>
    <phoneticPr fontId="1"/>
  </si>
  <si>
    <t>00：00～00：00</t>
    <phoneticPr fontId="1"/>
  </si>
  <si>
    <t>（うち、預かり保育時間00：00～00：00／00：00～00：00）</t>
    <rPh sb="4" eb="5">
      <t>アズ</t>
    </rPh>
    <rPh sb="7" eb="11">
      <t>ホイクジカン</t>
    </rPh>
    <phoneticPr fontId="1"/>
  </si>
  <si>
    <t>長期休業日</t>
    <phoneticPr fontId="1"/>
  </si>
  <si>
    <t>※　配置月数</t>
    <rPh sb="2" eb="4">
      <t>ハイチ</t>
    </rPh>
    <rPh sb="4" eb="5">
      <t>ツキ</t>
    </rPh>
    <rPh sb="5" eb="6">
      <t>スウ</t>
    </rPh>
    <phoneticPr fontId="1"/>
  </si>
  <si>
    <t>　</t>
    <phoneticPr fontId="1"/>
  </si>
  <si>
    <t>か月</t>
    <phoneticPr fontId="1"/>
  </si>
  <si>
    <r>
      <t>（５）</t>
    </r>
    <r>
      <rPr>
        <sz val="11"/>
        <color theme="1"/>
        <rFont val="ＭＳ 明朝"/>
        <family val="1"/>
        <charset val="128"/>
      </rPr>
      <t>利用児童数見込</t>
    </r>
    <rPh sb="8" eb="10">
      <t>ミコ</t>
    </rPh>
    <phoneticPr fontId="1"/>
  </si>
  <si>
    <t>（６）利用時間数見込（１日あたりの利用時間数）　　</t>
    <rPh sb="3" eb="7">
      <t>リヨウジカン</t>
    </rPh>
    <rPh sb="7" eb="8">
      <t>スウ</t>
    </rPh>
    <rPh sb="8" eb="10">
      <t>ミコ</t>
    </rPh>
    <rPh sb="12" eb="13">
      <t>ニチ</t>
    </rPh>
    <rPh sb="17" eb="22">
      <t>リヨウジカンスウ</t>
    </rPh>
    <phoneticPr fontId="1"/>
  </si>
  <si>
    <t>預かり保育時間数</t>
    <rPh sb="0" eb="1">
      <t>アズ</t>
    </rPh>
    <rPh sb="3" eb="4">
      <t>ホ</t>
    </rPh>
    <rPh sb="4" eb="5">
      <t>イク</t>
    </rPh>
    <rPh sb="5" eb="8">
      <t>ジカンスウ</t>
    </rPh>
    <phoneticPr fontId="1"/>
  </si>
  <si>
    <t>自動計算　入力不要</t>
    <rPh sb="0" eb="4">
      <t>ジドウケイサン</t>
    </rPh>
    <rPh sb="5" eb="9">
      <t>ニュウリョクフヨウ</t>
    </rPh>
    <phoneticPr fontId="1"/>
  </si>
  <si>
    <t>　※特別な支援を必要とする
　　児童を除く</t>
    <phoneticPr fontId="27"/>
  </si>
  <si>
    <t>①平日・長期休業中の両方で８時間以上預かり実施</t>
    <rPh sb="1" eb="3">
      <t>ヘイジツ</t>
    </rPh>
    <rPh sb="4" eb="6">
      <t>チョウキ</t>
    </rPh>
    <rPh sb="6" eb="9">
      <t>キュウギョウチュウ</t>
    </rPh>
    <rPh sb="10" eb="12">
      <t>リョウホウ</t>
    </rPh>
    <rPh sb="14" eb="16">
      <t>ジカン</t>
    </rPh>
    <rPh sb="16" eb="18">
      <t>イジョウ</t>
    </rPh>
    <rPh sb="18" eb="19">
      <t>アズ</t>
    </rPh>
    <rPh sb="21" eb="23">
      <t>ジッシ</t>
    </rPh>
    <phoneticPr fontId="27"/>
  </si>
  <si>
    <t>③本事業の事務を担当する事務職員の追加配置</t>
    <rPh sb="1" eb="4">
      <t>ホンジギョウ</t>
    </rPh>
    <rPh sb="5" eb="7">
      <t>ジム</t>
    </rPh>
    <rPh sb="8" eb="10">
      <t>タントウ</t>
    </rPh>
    <phoneticPr fontId="27"/>
  </si>
  <si>
    <t>①平日・長期休業中の両方で11時間以上預かり実施</t>
    <rPh sb="1" eb="3">
      <t>ヘイジツ</t>
    </rPh>
    <rPh sb="4" eb="6">
      <t>チョウキ</t>
    </rPh>
    <rPh sb="6" eb="9">
      <t>キュウギョウチュウ</t>
    </rPh>
    <rPh sb="10" eb="12">
      <t>リョウホウ</t>
    </rPh>
    <rPh sb="15" eb="17">
      <t>ジカン</t>
    </rPh>
    <rPh sb="17" eb="19">
      <t>イジョウ</t>
    </rPh>
    <rPh sb="19" eb="20">
      <t>アズ</t>
    </rPh>
    <rPh sb="22" eb="24">
      <t>ジッシ</t>
    </rPh>
    <phoneticPr fontId="27"/>
  </si>
  <si>
    <t>②平日・長期休業中の両方で９時間以上預かり実施かつ休日40日以上の預かり実施</t>
    <rPh sb="25" eb="27">
      <t>キュウジツ</t>
    </rPh>
    <rPh sb="29" eb="32">
      <t>ニチイジョウ</t>
    </rPh>
    <rPh sb="33" eb="34">
      <t>アズ</t>
    </rPh>
    <rPh sb="36" eb="38">
      <t>ジッシ</t>
    </rPh>
    <phoneticPr fontId="27"/>
  </si>
  <si>
    <t>③年間延べ利用児童数が2,000人超</t>
    <rPh sb="1" eb="3">
      <t>ネンカン</t>
    </rPh>
    <rPh sb="3" eb="4">
      <t>ノ</t>
    </rPh>
    <rPh sb="5" eb="7">
      <t>リヨウ</t>
    </rPh>
    <rPh sb="7" eb="9">
      <t>ジドウ</t>
    </rPh>
    <rPh sb="9" eb="10">
      <t>スウ</t>
    </rPh>
    <rPh sb="16" eb="17">
      <t>ニン</t>
    </rPh>
    <rPh sb="17" eb="18">
      <t>チョウ</t>
    </rPh>
    <phoneticPr fontId="27"/>
  </si>
  <si>
    <t>④従事者の全てが有資格者（保育士、教諭等）</t>
    <rPh sb="1" eb="4">
      <t>ジュウジシャ</t>
    </rPh>
    <rPh sb="5" eb="6">
      <t>スベ</t>
    </rPh>
    <rPh sb="8" eb="12">
      <t>ユウシカクシャ</t>
    </rPh>
    <rPh sb="13" eb="16">
      <t>ホイクシ</t>
    </rPh>
    <rPh sb="17" eb="19">
      <t>キョウユ</t>
    </rPh>
    <rPh sb="19" eb="20">
      <t>トウ</t>
    </rPh>
    <phoneticPr fontId="27"/>
  </si>
  <si>
    <t>⑤従事者の1/2以上が有資格者（保育士、教諭等）</t>
    <phoneticPr fontId="1"/>
  </si>
  <si>
    <t>社会保険等の適用</t>
    <phoneticPr fontId="1"/>
  </si>
  <si>
    <t>…</t>
    <phoneticPr fontId="1"/>
  </si>
  <si>
    <t>入力箇所</t>
    <rPh sb="0" eb="2">
      <t>ニュウリョク</t>
    </rPh>
    <rPh sb="2" eb="4">
      <t>カショ</t>
    </rPh>
    <phoneticPr fontId="1"/>
  </si>
  <si>
    <t>プルダウンから選択</t>
    <rPh sb="7" eb="9">
      <t>センタク</t>
    </rPh>
    <phoneticPr fontId="1"/>
  </si>
  <si>
    <t>手入力</t>
    <rPh sb="0" eb="3">
      <t>テニュウリョク</t>
    </rPh>
    <phoneticPr fontId="1"/>
  </si>
  <si>
    <t>選択</t>
    <rPh sb="0" eb="2">
      <t>センタク</t>
    </rPh>
    <phoneticPr fontId="1"/>
  </si>
  <si>
    <t>入力不要</t>
    <rPh sb="0" eb="2">
      <t>ニュウリョク</t>
    </rPh>
    <rPh sb="2" eb="4">
      <t>フヨウ</t>
    </rPh>
    <phoneticPr fontId="1"/>
  </si>
  <si>
    <t>自動計算又は他シートから自動反映</t>
    <rPh sb="0" eb="4">
      <t>ジドウケイサン</t>
    </rPh>
    <rPh sb="4" eb="5">
      <t>マタ</t>
    </rPh>
    <rPh sb="6" eb="7">
      <t>タ</t>
    </rPh>
    <rPh sb="12" eb="16">
      <t>ジドウハンエイ</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</si>
  <si>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</si>
  <si>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　　　　※福岡市以外の児童を含めた人数を</t>
    <phoneticPr fontId="1"/>
  </si>
  <si>
    <r>
      <t>※</t>
    </r>
    <r>
      <rPr>
        <b/>
        <sz val="12"/>
        <color theme="1"/>
        <rFont val="HGPｺﾞｼｯｸM"/>
        <family val="3"/>
        <charset val="128"/>
      </rPr>
      <t>根拠書類の写しを別途添付してください。</t>
    </r>
    <rPh sb="1" eb="5">
      <t>コンキョショルイ</t>
    </rPh>
    <rPh sb="6" eb="7">
      <t>ウツ</t>
    </rPh>
    <rPh sb="9" eb="11">
      <t>ベット</t>
    </rPh>
    <rPh sb="11" eb="13">
      <t>テンプ</t>
    </rPh>
    <phoneticPr fontId="1"/>
  </si>
  <si>
    <r>
      <t>　場合のみ加算の対象となります。</t>
    </r>
    <r>
      <rPr>
        <b/>
        <u/>
        <sz val="10.5"/>
        <rFont val="ＭＳ 明朝"/>
        <family val="1"/>
        <charset val="128"/>
      </rPr>
      <t>該当する方の要件に○を付けてください。</t>
    </r>
    <rPh sb="1" eb="3">
      <t>バアイ</t>
    </rPh>
    <rPh sb="5" eb="7">
      <t>カサン</t>
    </rPh>
    <rPh sb="8" eb="10">
      <t>タイショウ</t>
    </rPh>
    <phoneticPr fontId="1"/>
  </si>
  <si>
    <r>
      <t>※加算要件１号又は２号の要件を満たした上で、</t>
    </r>
    <r>
      <rPr>
        <sz val="10.5"/>
        <color rgb="FFFF0000"/>
        <rFont val="ＭＳ 明朝"/>
        <family val="1"/>
        <charset val="128"/>
      </rPr>
      <t>「</t>
    </r>
    <r>
      <rPr>
        <b/>
        <sz val="10.5"/>
        <color rgb="FFFF0000"/>
        <rFont val="ＭＳ 明朝"/>
        <family val="1"/>
        <charset val="128"/>
      </rPr>
      <t>３号と４号」</t>
    </r>
    <r>
      <rPr>
        <sz val="10.5"/>
        <rFont val="ＭＳ 明朝"/>
        <family val="1"/>
        <charset val="128"/>
      </rPr>
      <t>又は</t>
    </r>
    <r>
      <rPr>
        <b/>
        <sz val="10.5"/>
        <color rgb="FFFF0000"/>
        <rFont val="ＭＳ 明朝"/>
        <family val="1"/>
        <charset val="128"/>
      </rPr>
      <t>「３号と５号」</t>
    </r>
    <r>
      <rPr>
        <sz val="10.5"/>
        <color theme="1"/>
        <rFont val="ＭＳ 明朝"/>
        <family val="1"/>
        <charset val="128"/>
      </rPr>
      <t>の要件を満たす</t>
    </r>
    <rPh sb="27" eb="28">
      <t>ゴウ</t>
    </rPh>
    <rPh sb="33" eb="34">
      <t>ゴウ</t>
    </rPh>
    <phoneticPr fontId="1"/>
  </si>
  <si>
    <t>土日祝
（休日）</t>
    <rPh sb="0" eb="1">
      <t>ツチ</t>
    </rPh>
    <rPh sb="1" eb="2">
      <t>ヒ</t>
    </rPh>
    <rPh sb="2" eb="3">
      <t>シュク</t>
    </rPh>
    <rPh sb="5" eb="7">
      <t>キュウジツ</t>
    </rPh>
    <phoneticPr fontId="1"/>
  </si>
  <si>
    <t>③土曜日、日曜日、祝日（休日）　（④に該当する児童以外の児童）</t>
    <rPh sb="12" eb="14">
      <t>キュウジツ</t>
    </rPh>
    <phoneticPr fontId="1"/>
  </si>
  <si>
    <t>②長期休業日　　　　　　　　　　（④に該当する児童以外の児童）</t>
    <phoneticPr fontId="1"/>
  </si>
  <si>
    <t>①開園日　　　　　　　　　　　　（④に該当する児童以外の児童）</t>
    <phoneticPr fontId="1"/>
  </si>
  <si>
    <t>比較して少額の方を適用(なお、上限10,223,000円)</t>
    <rPh sb="0" eb="2">
      <t>ヒカク</t>
    </rPh>
    <rPh sb="4" eb="6">
      <t>ショウガク</t>
    </rPh>
    <rPh sb="7" eb="8">
      <t>ホウ</t>
    </rPh>
    <rPh sb="9" eb="11">
      <t>テキヨウ</t>
    </rPh>
    <rPh sb="15" eb="17">
      <t>ジョウゲン</t>
    </rPh>
    <rPh sb="19" eb="28">
      <t>２２３０００エン</t>
    </rPh>
    <phoneticPr fontId="27"/>
  </si>
  <si>
    <t>担当者</t>
    <phoneticPr fontId="1"/>
  </si>
  <si>
    <t>（連絡先）</t>
    <rPh sb="1" eb="4">
      <t>レンラクサキ</t>
    </rPh>
    <phoneticPr fontId="1"/>
  </si>
  <si>
    <t>③土、日、祝日（休日）</t>
    <rPh sb="1" eb="2">
      <t>ツチ</t>
    </rPh>
    <rPh sb="3" eb="4">
      <t>ヒ</t>
    </rPh>
    <rPh sb="5" eb="7">
      <t>シュクジツ</t>
    </rPh>
    <rPh sb="8" eb="10">
      <t>キュウジツ</t>
    </rPh>
    <phoneticPr fontId="1"/>
  </si>
  <si>
    <t>土・日・祝日(休日)</t>
    <rPh sb="0" eb="1">
      <t>ツチ</t>
    </rPh>
    <rPh sb="2" eb="3">
      <t>ヒ</t>
    </rPh>
    <rPh sb="4" eb="6">
      <t>シュクジツ</t>
    </rPh>
    <rPh sb="7" eb="9">
      <t>キュウジツ</t>
    </rPh>
    <phoneticPr fontId="1"/>
  </si>
  <si>
    <t>５.収支計画</t>
    <rPh sb="2" eb="4">
      <t>シュウシ</t>
    </rPh>
    <rPh sb="4" eb="6">
      <t>ケイカク</t>
    </rPh>
    <phoneticPr fontId="1"/>
  </si>
  <si>
    <t>令和　年　　月　日（　）</t>
    <rPh sb="0" eb="2">
      <t>レイワ</t>
    </rPh>
    <rPh sb="3" eb="4">
      <t>ネン</t>
    </rPh>
    <rPh sb="6" eb="7">
      <t>ツキ</t>
    </rPh>
    <rPh sb="8" eb="9">
      <t>ヒ</t>
    </rPh>
    <phoneticPr fontId="1"/>
  </si>
  <si>
    <t>③土曜日、日曜日、祝日（休日）</t>
    <rPh sb="12" eb="14">
      <t>キュウジツ</t>
    </rPh>
    <phoneticPr fontId="1"/>
  </si>
  <si>
    <t>　令和６年度福岡市幼稚園型一時預かり事業について補助金の交付を受けたいので、下記のとおり</t>
    <rPh sb="4" eb="6">
      <t>ネンド</t>
    </rPh>
    <rPh sb="18" eb="20">
      <t>ジギョウ</t>
    </rPh>
    <rPh sb="24" eb="27">
      <t>ホジョキン</t>
    </rPh>
    <rPh sb="28" eb="30">
      <t>コウフ</t>
    </rPh>
    <rPh sb="31" eb="32">
      <t>ウ</t>
    </rPh>
    <rPh sb="38" eb="40">
      <t>カキ</t>
    </rPh>
    <phoneticPr fontId="1"/>
  </si>
  <si>
    <t>令和６年度幼稚園型一時預かり事業　補助金額算出用資料</t>
    <rPh sb="17" eb="19">
      <t>ホジョ</t>
    </rPh>
    <rPh sb="19" eb="21">
      <t>キンガク</t>
    </rPh>
    <rPh sb="21" eb="23">
      <t>サンシュツ</t>
    </rPh>
    <rPh sb="23" eb="24">
      <t>ヨウ</t>
    </rPh>
    <rPh sb="24" eb="26">
      <t>シリョウ</t>
    </rPh>
    <phoneticPr fontId="1"/>
  </si>
  <si>
    <t>●令和６年度幼稚園型一時預かり事業利用者延べ人数</t>
    <rPh sb="1" eb="3">
      <t>レイワ</t>
    </rPh>
    <rPh sb="4" eb="6">
      <t>ネンド</t>
    </rPh>
    <rPh sb="6" eb="10">
      <t>ヨウチエンガタ</t>
    </rPh>
    <rPh sb="10" eb="13">
      <t>イチジアズ</t>
    </rPh>
    <rPh sb="15" eb="17">
      <t>ジギョウ</t>
    </rPh>
    <rPh sb="17" eb="20">
      <t>リヨウシャ</t>
    </rPh>
    <rPh sb="20" eb="21">
      <t>ノ</t>
    </rPh>
    <rPh sb="22" eb="24">
      <t>ニンズウ</t>
    </rPh>
    <phoneticPr fontId="1"/>
  </si>
  <si>
    <t>●３以上の市町村から園児を受け入れているか</t>
    <rPh sb="2" eb="4">
      <t>イジョウ</t>
    </rPh>
    <rPh sb="5" eb="8">
      <t>シチョウソン</t>
    </rPh>
    <rPh sb="10" eb="12">
      <t>エンジ</t>
    </rPh>
    <rPh sb="13" eb="14">
      <t>ウ</t>
    </rPh>
    <rPh sb="15" eb="16">
      <t>イ</t>
    </rPh>
    <phoneticPr fontId="1"/>
  </si>
  <si>
    <t>市町村名</t>
    <rPh sb="0" eb="4">
      <t>シチョウソンメイ</t>
    </rPh>
    <phoneticPr fontId="1"/>
  </si>
  <si>
    <t>●一時預かり事業（幼稚園型Ⅱ型）（幼稚園３歳未満児受入れ促進事業）を実施しているか</t>
    <rPh sb="1" eb="4">
      <t>イチジアズ</t>
    </rPh>
    <rPh sb="6" eb="8">
      <t>ジギョウ</t>
    </rPh>
    <rPh sb="9" eb="13">
      <t>ヨウチエンガタ</t>
    </rPh>
    <rPh sb="14" eb="15">
      <t>ガタ</t>
    </rPh>
    <rPh sb="34" eb="36">
      <t>ジッシ</t>
    </rPh>
    <phoneticPr fontId="1"/>
  </si>
  <si>
    <t>②次のいずれかの要件を満たしている</t>
    <rPh sb="1" eb="2">
      <t>ツギ</t>
    </rPh>
    <rPh sb="8" eb="10">
      <t>ヨウケン</t>
    </rPh>
    <rPh sb="11" eb="12">
      <t>ミ</t>
    </rPh>
    <phoneticPr fontId="27"/>
  </si>
  <si>
    <t>　・他施設からの連携施設となっている</t>
    <phoneticPr fontId="1"/>
  </si>
  <si>
    <t>　・３以上の市町村から園児を受け入れている</t>
    <phoneticPr fontId="1"/>
  </si>
  <si>
    <t>　・幼稚園３歳未満児受入れ促進事業を実施している</t>
    <phoneticPr fontId="1"/>
  </si>
  <si>
    <t>令和６年度</t>
    <rPh sb="0" eb="2">
      <t>レイワ</t>
    </rPh>
    <rPh sb="3" eb="5">
      <t>ネンド</t>
    </rPh>
    <phoneticPr fontId="1"/>
  </si>
  <si>
    <t>（１）補助基準額(開園日、長期休業日)　※（３）に該当する児童を除く</t>
    <rPh sb="25" eb="27">
      <t>ガイトウ</t>
    </rPh>
    <rPh sb="29" eb="31">
      <t>ジドウ</t>
    </rPh>
    <rPh sb="32" eb="33">
      <t>ノゾ</t>
    </rPh>
    <phoneticPr fontId="27"/>
  </si>
  <si>
    <t>（２）補助基準額（土曜日、日曜日及び祝日）※（３）に該当する児童を除く</t>
    <phoneticPr fontId="27"/>
  </si>
  <si>
    <t>教育時間内において特別な支援を要するとして、既に多様な事業者の参入促進・能力活用事業（認定こども園特別支援教育・保育経費）や都道府県等による補助事業等の対象となっている児童</t>
    <rPh sb="0" eb="2">
      <t>キョウイク</t>
    </rPh>
    <rPh sb="2" eb="4">
      <t>ジカン</t>
    </rPh>
    <rPh sb="4" eb="5">
      <t>ナイ</t>
    </rPh>
    <rPh sb="9" eb="11">
      <t>トクベツ</t>
    </rPh>
    <rPh sb="12" eb="14">
      <t>シエン</t>
    </rPh>
    <rPh sb="15" eb="16">
      <t>ヨウ</t>
    </rPh>
    <rPh sb="22" eb="23">
      <t>スデ</t>
    </rPh>
    <rPh sb="24" eb="26">
      <t>タヨウ</t>
    </rPh>
    <rPh sb="27" eb="30">
      <t>ジギョウシャ</t>
    </rPh>
    <rPh sb="31" eb="33">
      <t>サンニュウ</t>
    </rPh>
    <rPh sb="33" eb="35">
      <t>ソクシン</t>
    </rPh>
    <rPh sb="36" eb="38">
      <t>ノウリョク</t>
    </rPh>
    <rPh sb="38" eb="40">
      <t>カツヨウ</t>
    </rPh>
    <rPh sb="40" eb="42">
      <t>ジギョウ</t>
    </rPh>
    <rPh sb="43" eb="45">
      <t>ニンテイ</t>
    </rPh>
    <rPh sb="48" eb="49">
      <t>エン</t>
    </rPh>
    <rPh sb="49" eb="51">
      <t>トクベツ</t>
    </rPh>
    <rPh sb="51" eb="53">
      <t>シエン</t>
    </rPh>
    <rPh sb="53" eb="55">
      <t>キョウイク</t>
    </rPh>
    <rPh sb="56" eb="58">
      <t>ホイク</t>
    </rPh>
    <rPh sb="58" eb="60">
      <t>ケイヒ</t>
    </rPh>
    <rPh sb="62" eb="66">
      <t>トドウフケン</t>
    </rPh>
    <rPh sb="66" eb="67">
      <t>トウ</t>
    </rPh>
    <rPh sb="70" eb="72">
      <t>ホジョ</t>
    </rPh>
    <rPh sb="72" eb="74">
      <t>ジギョウ</t>
    </rPh>
    <rPh sb="74" eb="75">
      <t>トウ</t>
    </rPh>
    <rPh sb="76" eb="78">
      <t>タイショウ</t>
    </rPh>
    <rPh sb="84" eb="86">
      <t>ジドウ</t>
    </rPh>
    <phoneticPr fontId="27"/>
  </si>
  <si>
    <t>特別児童扶養手当証書を所持する児童、身体障害者手帳、療育手帳又は精神障害者福祉手帳を所持する児童、医師、巡回支援専門員等障がいに関する専門的知見を有する者による意見等により障がいを有すると認められる児童その他の健康面・発達面において特別な支援を要すると市町村が認める児童</t>
    <phoneticPr fontId="27"/>
  </si>
  <si>
    <t>別表２　長時間加算(開園日、長期休業日)　</t>
    <phoneticPr fontId="1"/>
  </si>
  <si>
    <t>開園日及び長期休業日の①については1日４時間、</t>
    <phoneticPr fontId="27"/>
  </si>
  <si>
    <t>③については1日８時間を超えた場合、</t>
    <phoneticPr fontId="27"/>
  </si>
  <si>
    <t>長期休業日の②については１日４時間を超えた場合、</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</si>
</sst>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79"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11"/>
      <name val="游ゴシック"/>
      <family val="2"/>
      <charset val="128"/>
      <scheme val="minor"/>
    </font>
    <font>
      <sz val="11"/>
      <name val="HGPｺﾞｼｯｸM"/>
      <family val="3"/>
      <charset val="128"/>
    </font>
    <font>
      <sz val="10"/>
      <name val="游ゴシック"/>
      <family val="2"/>
      <charset val="128"/>
      <scheme val="minor"/>
    </font>
    <font>
      <sz val="10"/>
      <name val="游ゴシック"/>
      <family val="3"/>
      <charset val="128"/>
      <scheme val="minor"/>
    </font>
    <font>
      <b/>
      <sz val="11"/>
      <color theme="1"/>
      <name val="HGPｺﾞｼｯｸM"/>
      <family val="3"/>
      <charset val="128"/>
    </font>
    <font>
      <sz val="11"/>
      <color theme="1"/>
      <name val="游ゴシック"/>
      <family val="2"/>
      <charset val="128"/>
      <scheme val="minor"/>
    </font>
    <font>
      <b/>
      <sz val="10.5"/>
      <name val="ＭＳ 明朝"/>
      <family val="1"/>
      <charset val="128"/>
    </font>
    <font>
      <sz val="10.5"/>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2"/>
      <color theme="1"/>
      <name val="游ゴシック"/>
      <family val="2"/>
      <charset val="128"/>
      <scheme val="minor"/>
    </font>
    <font>
      <b/>
      <sz val="10.5"/>
      <color rgb="FFFF0000"/>
      <name val="ＭＳ 明朝"/>
      <family val="1"/>
      <charset val="128"/>
    </font>
    <font>
      <b/>
      <sz val="11"/>
      <color theme="1"/>
      <name val="ＭＳ 明朝"/>
      <family val="1"/>
      <charset val="128"/>
    </font>
    <font>
      <sz val="11"/>
      <color rgb="FF000000"/>
      <name val="ＭＳ 明朝"/>
      <family val="1"/>
      <charset val="128"/>
    </font>
    <font>
      <sz val="11"/>
      <color theme="1"/>
      <name val="游ゴシック"/>
      <family val="2"/>
      <scheme val="minor"/>
    </font>
    <font>
      <sz val="11"/>
      <name val="ＭＳ Ｐゴシック"/>
      <family val="3"/>
      <charset val="128"/>
    </font>
    <font>
      <sz val="16"/>
      <name val="ＭＳ 明朝"/>
      <family val="1"/>
      <charset val="128"/>
    </font>
    <font>
      <sz val="11"/>
      <color theme="1"/>
      <name val="HGｺﾞｼｯｸM"/>
      <family val="3"/>
      <charset val="128"/>
    </font>
    <font>
      <sz val="6"/>
      <name val="游ゴシック"/>
      <family val="3"/>
      <charset val="128"/>
      <scheme val="minor"/>
    </font>
    <font>
      <sz val="11"/>
      <color theme="1"/>
      <name val="HGｺﾞｼｯｸE"/>
      <family val="3"/>
      <charset val="128"/>
    </font>
    <font>
      <sz val="11"/>
      <color theme="1"/>
      <name val="HGS創英角ｺﾞｼｯｸUB"/>
      <family val="3"/>
      <charset val="128"/>
    </font>
    <font>
      <b/>
      <sz val="11"/>
      <color theme="1"/>
      <name val="HGｺﾞｼｯｸM"/>
      <family val="3"/>
      <charset val="128"/>
    </font>
    <font>
      <sz val="11"/>
      <color rgb="FF0000FF"/>
      <name val="HGｺﾞｼｯｸM"/>
      <family val="3"/>
      <charset val="128"/>
    </font>
    <font>
      <sz val="9"/>
      <color theme="1"/>
      <name val="HGｺﾞｼｯｸM"/>
      <family val="3"/>
      <charset val="128"/>
    </font>
    <font>
      <b/>
      <sz val="11"/>
      <color rgb="FFFF0000"/>
      <name val="HGｺﾞｼｯｸM"/>
      <family val="3"/>
      <charset val="128"/>
    </font>
    <font>
      <sz val="9"/>
      <name val="HGｺﾞｼｯｸM"/>
      <family val="3"/>
      <charset val="128"/>
    </font>
    <font>
      <sz val="11"/>
      <color rgb="FF0000FF"/>
      <name val="HGSｺﾞｼｯｸE"/>
      <family val="3"/>
      <charset val="128"/>
    </font>
    <font>
      <b/>
      <sz val="9"/>
      <color theme="1"/>
      <name val="HGｺﾞｼｯｸM"/>
      <family val="3"/>
      <charset val="128"/>
    </font>
    <font>
      <sz val="11"/>
      <color rgb="FF0000FF"/>
      <name val="游ゴシック"/>
      <family val="2"/>
      <scheme val="minor"/>
    </font>
    <font>
      <b/>
      <sz val="8"/>
      <color theme="1"/>
      <name val="HGｺﾞｼｯｸM"/>
      <family val="3"/>
      <charset val="128"/>
    </font>
    <font>
      <sz val="11"/>
      <color rgb="FF0000FF"/>
      <name val="HGS創英角ｺﾞｼｯｸUB"/>
      <family val="3"/>
      <charset val="128"/>
    </font>
    <font>
      <sz val="9"/>
      <color rgb="FF0000FF"/>
      <name val="HGｺﾞｼｯｸM"/>
      <family val="3"/>
      <charset val="128"/>
    </font>
    <font>
      <sz val="8"/>
      <color theme="1"/>
      <name val="HGｺﾞｼｯｸM"/>
      <family val="3"/>
      <charset val="128"/>
    </font>
    <font>
      <b/>
      <sz val="11"/>
      <color rgb="FF0000FF"/>
      <name val="HGｺﾞｼｯｸM"/>
      <family val="3"/>
      <charset val="128"/>
    </font>
    <font>
      <b/>
      <sz val="11"/>
      <color rgb="FF0000FF"/>
      <name val="HGS創英角ｺﾞｼｯｸUB"/>
      <family val="3"/>
      <charset val="128"/>
    </font>
    <font>
      <b/>
      <sz val="12"/>
      <color theme="1"/>
      <name val="HGｺﾞｼｯｸM"/>
      <family val="3"/>
      <charset val="128"/>
    </font>
    <font>
      <sz val="11"/>
      <name val="HGｺﾞｼｯｸM"/>
      <family val="3"/>
      <charset val="128"/>
    </font>
    <font>
      <b/>
      <sz val="11"/>
      <name val="HGｺﾞｼｯｸM"/>
      <family val="3"/>
      <charset val="128"/>
    </font>
    <font>
      <sz val="8"/>
      <name val="HGｺﾞｼｯｸM"/>
      <family val="3"/>
      <charset val="128"/>
    </font>
    <font>
      <sz val="11"/>
      <color theme="0" tint="-0.249977111117893"/>
      <name val="游ゴシック"/>
      <family val="2"/>
      <scheme val="minor"/>
    </font>
    <font>
      <sz val="11"/>
      <color rgb="FF0000FF"/>
      <name val="HGｺﾞｼｯｸE"/>
      <family val="3"/>
      <charset val="128"/>
    </font>
    <font>
      <sz val="11"/>
      <color theme="0" tint="-0.34998626667073579"/>
      <name val="ＭＳ 明朝"/>
      <family val="1"/>
      <charset val="128"/>
    </font>
    <font>
      <sz val="11"/>
      <color theme="0" tint="-0.499984740745262"/>
      <name val="ＭＳ 明朝"/>
      <family val="1"/>
      <charset val="128"/>
    </font>
    <font>
      <sz val="12"/>
      <color theme="0" tint="-0.499984740745262"/>
      <name val="ＭＳ 明朝"/>
      <family val="1"/>
      <charset val="128"/>
    </font>
    <font>
      <sz val="12"/>
      <color theme="0" tint="-0.499984740745262"/>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14"/>
      <color theme="1"/>
      <name val="游ゴシック"/>
      <family val="3"/>
      <charset val="128"/>
      <scheme val="minor"/>
    </font>
    <font>
      <sz val="26"/>
      <color rgb="FFFF0000"/>
      <name val="游ゴシック"/>
      <family val="2"/>
      <charset val="128"/>
      <scheme val="minor"/>
    </font>
    <font>
      <sz val="26"/>
      <color rgb="FFFF0000"/>
      <name val="ＭＳ 明朝"/>
      <family val="1"/>
      <charset val="128"/>
    </font>
    <font>
      <b/>
      <sz val="26"/>
      <color rgb="FFFF0000"/>
      <name val="ＭＳ 明朝"/>
      <family val="1"/>
      <charset val="128"/>
    </font>
    <font>
      <b/>
      <sz val="11"/>
      <color theme="1"/>
      <name val="游ゴシック"/>
      <family val="2"/>
      <charset val="128"/>
      <scheme val="minor"/>
    </font>
    <font>
      <b/>
      <sz val="11"/>
      <name val="游ゴシック"/>
      <family val="2"/>
      <charset val="128"/>
      <scheme val="minor"/>
    </font>
    <font>
      <sz val="9"/>
      <color theme="1"/>
      <name val="UD デジタル 教科書体 NP-B"/>
      <family val="1"/>
      <charset val="128"/>
    </font>
    <font>
      <sz val="9"/>
      <color rgb="FFFF0000"/>
      <name val="UD デジタル 教科書体 NP-B"/>
      <family val="1"/>
      <charset val="128"/>
    </font>
    <font>
      <sz val="11"/>
      <color rgb="FFFF0000"/>
      <name val="游ゴシック"/>
      <family val="3"/>
      <charset val="128"/>
      <scheme val="minor"/>
    </font>
    <font>
      <u/>
      <sz val="22"/>
      <color theme="1"/>
      <name val="HGｺﾞｼｯｸE"/>
      <family val="3"/>
      <charset val="128"/>
    </font>
    <font>
      <sz val="11"/>
      <color theme="1"/>
      <name val="UD デジタル 教科書体 NK-B"/>
      <family val="1"/>
      <charset val="128"/>
    </font>
    <font>
      <sz val="11"/>
      <color rgb="FF0000FF"/>
      <name val="UD デジタル 教科書体 NP-B"/>
      <family val="1"/>
      <charset val="128"/>
    </font>
    <font>
      <sz val="12"/>
      <color theme="1"/>
      <name val="HGPｺﾞｼｯｸM"/>
      <family val="3"/>
      <charset val="128"/>
    </font>
    <font>
      <sz val="12"/>
      <name val="游ゴシック"/>
      <family val="2"/>
      <charset val="128"/>
      <scheme val="minor"/>
    </font>
    <font>
      <b/>
      <sz val="12"/>
      <color theme="1"/>
      <name val="HGPｺﾞｼｯｸM"/>
      <family val="3"/>
      <charset val="128"/>
    </font>
    <font>
      <b/>
      <sz val="16"/>
      <color theme="1"/>
      <name val="游ゴシック"/>
      <family val="3"/>
      <charset val="128"/>
      <scheme val="minor"/>
    </font>
    <font>
      <sz val="10.5"/>
      <color rgb="FFFF0000"/>
      <name val="ＭＳ 明朝"/>
      <family val="1"/>
      <charset val="128"/>
    </font>
    <font>
      <b/>
      <u/>
      <sz val="10.5"/>
      <name val="ＭＳ 明朝"/>
      <family val="1"/>
      <charset val="128"/>
    </font>
    <font>
      <sz val="16"/>
      <color theme="1"/>
      <name val="游ゴシック"/>
      <family val="2"/>
      <charset val="128"/>
      <scheme val="minor"/>
    </font>
    <font>
      <sz val="16"/>
      <color theme="1"/>
      <name val="UD デジタル 教科書体 NK-R"/>
      <family val="1"/>
      <charset val="128"/>
    </font>
    <font>
      <sz val="11"/>
      <color theme="1"/>
      <name val="游ゴシック"/>
      <family val="3"/>
      <charset val="128"/>
      <scheme val="minor"/>
    </font>
    <font>
      <sz val="10"/>
      <color theme="1"/>
      <name val="游ゴシック"/>
      <family val="3"/>
      <charset val="128"/>
      <scheme val="minor"/>
    </font>
    <font>
      <sz val="11"/>
      <name val="UD デジタル 教科書体 NP-B"/>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99FFCC"/>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auto="1"/>
      </left>
      <right/>
      <top style="double">
        <color auto="1"/>
      </top>
      <bottom/>
      <diagonal/>
    </border>
    <border>
      <left/>
      <right/>
      <top style="double">
        <color auto="1"/>
      </top>
      <bottom/>
      <diagonal/>
    </border>
    <border>
      <left/>
      <right/>
      <top style="double">
        <color auto="1"/>
      </top>
      <bottom style="thin">
        <color indexed="64"/>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thin">
        <color indexed="64"/>
      </right>
      <top/>
      <bottom style="double">
        <color auto="1"/>
      </bottom>
      <diagonal/>
    </border>
    <border>
      <left style="thin">
        <color indexed="64"/>
      </left>
      <right style="thin">
        <color indexed="64"/>
      </right>
      <top style="thin">
        <color indexed="64"/>
      </top>
      <bottom style="double">
        <color auto="1"/>
      </bottom>
      <diagonal/>
    </border>
    <border>
      <left/>
      <right style="double">
        <color auto="1"/>
      </right>
      <top/>
      <bottom style="double">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auto="1"/>
      </left>
      <right style="thin">
        <color indexed="64"/>
      </right>
      <top style="thin">
        <color auto="1"/>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right style="hair">
        <color auto="1"/>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auto="1"/>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bottom style="mediumDashed">
        <color indexed="64"/>
      </bottom>
      <diagonal/>
    </border>
    <border>
      <left/>
      <right style="thin">
        <color indexed="64"/>
      </right>
      <top/>
      <bottom style="thin">
        <color theme="0" tint="-0.499984740745262"/>
      </bottom>
      <diagonal/>
    </border>
    <border>
      <left style="medium">
        <color indexed="64"/>
      </left>
      <right/>
      <top/>
      <bottom style="mediumDashDot">
        <color indexed="64"/>
      </bottom>
      <diagonal/>
    </border>
    <border>
      <left/>
      <right/>
      <top/>
      <bottom style="mediumDashDot">
        <color indexed="64"/>
      </bottom>
      <diagonal/>
    </border>
    <border>
      <left/>
      <right style="medium">
        <color indexed="64"/>
      </right>
      <top/>
      <bottom style="mediumDashDot">
        <color indexed="64"/>
      </bottom>
      <diagonal/>
    </border>
    <border>
      <left/>
      <right style="double">
        <color auto="1"/>
      </right>
      <top style="double">
        <color auto="1"/>
      </top>
      <bottom style="double">
        <color indexed="64"/>
      </bottom>
      <diagonal/>
    </border>
    <border>
      <left style="double">
        <color auto="1"/>
      </left>
      <right/>
      <top style="double">
        <color auto="1"/>
      </top>
      <bottom style="double">
        <color auto="1"/>
      </bottom>
      <diagonal/>
    </border>
    <border>
      <left style="thin">
        <color theme="1"/>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bottom style="mediumDashed">
        <color indexed="64"/>
      </bottom>
      <diagonal/>
    </border>
  </borders>
  <cellStyleXfs count="6">
    <xf numFmtId="0" fontId="0" fillId="0" borderId="0">
      <alignment vertical="center"/>
    </xf>
    <xf numFmtId="38" fontId="9" fillId="0" borderId="0" applyFont="0" applyFill="0" applyBorder="0" applyAlignment="0" applyProtection="0">
      <alignment vertical="center"/>
    </xf>
    <xf numFmtId="0" fontId="23" fillId="0" borderId="0"/>
    <xf numFmtId="38" fontId="23" fillId="0" borderId="0" applyFont="0" applyFill="0" applyBorder="0" applyAlignment="0" applyProtection="0">
      <alignment vertical="center"/>
    </xf>
    <xf numFmtId="0" fontId="24" fillId="0" borderId="0"/>
    <xf numFmtId="0" fontId="24" fillId="0" borderId="0"/>
  </cellStyleXfs>
  <cellXfs count="835">
    <xf numFmtId="0" fontId="0" fillId="0" borderId="0" xfId="0">
      <alignment vertical="center"/>
    </xf>
    <xf numFmtId="0" fontId="0" fillId="3" borderId="0" xfId="0" applyFill="1" applyProtection="1">
      <alignment vertical="center"/>
      <protection locked="0"/>
    </xf>
    <xf numFmtId="0" fontId="12" fillId="0" borderId="0" xfId="0" applyFont="1" applyFill="1" applyProtection="1">
      <alignment vertical="center"/>
      <protection locked="0"/>
    </xf>
    <xf numFmtId="0" fontId="0" fillId="0" borderId="0" xfId="0" applyFill="1" applyProtection="1">
      <alignment vertical="center"/>
      <protection locked="0"/>
    </xf>
    <xf numFmtId="0" fontId="0" fillId="0" borderId="0" xfId="0" applyProtection="1">
      <alignment vertical="center"/>
      <protection locked="0"/>
    </xf>
    <xf numFmtId="0" fontId="12" fillId="0" borderId="0" xfId="0" applyFont="1" applyProtection="1">
      <alignment vertical="center"/>
      <protection locked="0"/>
    </xf>
    <xf numFmtId="0" fontId="0" fillId="3" borderId="0" xfId="0" applyFont="1" applyFill="1" applyProtection="1">
      <alignment vertical="center"/>
      <protection locked="0"/>
    </xf>
    <xf numFmtId="0" fontId="0" fillId="0" borderId="0" xfId="0" applyFont="1" applyFill="1" applyProtection="1">
      <alignment vertical="center"/>
      <protection locked="0"/>
    </xf>
    <xf numFmtId="0" fontId="0" fillId="0" borderId="0" xfId="0" applyFont="1" applyProtection="1">
      <alignment vertical="center"/>
      <protection locked="0"/>
    </xf>
    <xf numFmtId="0" fontId="19" fillId="3" borderId="0" xfId="0" applyFont="1" applyFill="1" applyProtection="1">
      <alignment vertical="center"/>
      <protection locked="0"/>
    </xf>
    <xf numFmtId="0" fontId="19" fillId="0" borderId="0" xfId="0" applyFont="1" applyProtection="1">
      <alignment vertical="center"/>
      <protection locked="0"/>
    </xf>
    <xf numFmtId="0" fontId="12" fillId="0" borderId="0" xfId="0" applyFont="1" applyProtection="1">
      <alignment vertical="center"/>
    </xf>
    <xf numFmtId="0" fontId="0" fillId="0" borderId="0" xfId="0" applyFill="1" applyProtection="1">
      <alignment vertical="center"/>
    </xf>
    <xf numFmtId="0" fontId="12" fillId="0" borderId="0" xfId="0" applyFont="1" applyFill="1" applyProtection="1">
      <alignment vertical="center"/>
    </xf>
    <xf numFmtId="0" fontId="0" fillId="3" borderId="0" xfId="0" applyFill="1" applyProtection="1">
      <alignment vertical="center"/>
    </xf>
    <xf numFmtId="0" fontId="12" fillId="3" borderId="0" xfId="0" applyFont="1" applyFill="1" applyProtection="1">
      <alignment vertical="center"/>
    </xf>
    <xf numFmtId="0" fontId="0" fillId="0" borderId="0" xfId="0" applyProtection="1">
      <alignment vertical="center"/>
    </xf>
    <xf numFmtId="0" fontId="11" fillId="0" borderId="0" xfId="0" applyFont="1" applyBorder="1" applyAlignment="1" applyProtection="1"/>
    <xf numFmtId="0" fontId="14" fillId="0" borderId="0" xfId="0" applyFont="1" applyAlignment="1" applyProtection="1">
      <alignment vertical="center"/>
    </xf>
    <xf numFmtId="0" fontId="12" fillId="0" borderId="0" xfId="0" applyFont="1" applyBorder="1" applyAlignment="1" applyProtection="1">
      <alignment vertical="distributed"/>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14" fillId="0" borderId="0" xfId="0" applyFont="1" applyFill="1" applyAlignment="1" applyProtection="1">
      <alignment vertical="center"/>
    </xf>
    <xf numFmtId="0" fontId="14" fillId="0" borderId="0" xfId="0" applyFont="1" applyFill="1" applyAlignment="1" applyProtection="1">
      <alignment horizontal="center" vertical="center"/>
    </xf>
    <xf numFmtId="0" fontId="12" fillId="0" borderId="0" xfId="0" applyFont="1" applyAlignment="1" applyProtection="1">
      <alignment horizontal="right" vertical="center"/>
    </xf>
    <xf numFmtId="0" fontId="18" fillId="0" borderId="0" xfId="0" applyFont="1" applyProtection="1">
      <alignment vertical="center"/>
    </xf>
    <xf numFmtId="0" fontId="22" fillId="0" borderId="0" xfId="0" applyFont="1" applyProtection="1">
      <alignment vertical="center"/>
    </xf>
    <xf numFmtId="0" fontId="0" fillId="3" borderId="0" xfId="0" applyFont="1" applyFill="1" applyProtection="1">
      <alignment vertical="center"/>
    </xf>
    <xf numFmtId="0" fontId="0" fillId="0" borderId="0" xfId="0" applyFont="1" applyFill="1" applyProtection="1">
      <alignment vertical="center"/>
    </xf>
    <xf numFmtId="0" fontId="0" fillId="0" borderId="0" xfId="0" applyFont="1" applyProtection="1">
      <alignment vertical="center"/>
    </xf>
    <xf numFmtId="0" fontId="19" fillId="3" borderId="0" xfId="0" applyFont="1" applyFill="1" applyProtection="1">
      <alignment vertical="center"/>
    </xf>
    <xf numFmtId="0" fontId="13" fillId="0" borderId="0" xfId="0" applyFont="1" applyProtection="1">
      <alignment vertical="center"/>
    </xf>
    <xf numFmtId="0" fontId="13" fillId="0" borderId="4" xfId="0" applyFont="1" applyBorder="1" applyAlignment="1" applyProtection="1">
      <alignment horizontal="center" vertical="center"/>
    </xf>
    <xf numFmtId="0" fontId="19" fillId="0" borderId="0" xfId="0" applyFont="1" applyProtection="1">
      <alignment vertical="center"/>
    </xf>
    <xf numFmtId="0" fontId="21" fillId="0" borderId="0" xfId="0" applyFont="1" applyProtection="1">
      <alignment vertical="center"/>
    </xf>
    <xf numFmtId="0" fontId="12" fillId="0" borderId="52" xfId="0" applyFont="1" applyBorder="1" applyAlignment="1" applyProtection="1">
      <alignment horizontal="right" vertical="center"/>
    </xf>
    <xf numFmtId="0" fontId="23" fillId="0" borderId="0" xfId="2"/>
    <xf numFmtId="0" fontId="23" fillId="0" borderId="0" xfId="2" applyFill="1"/>
    <xf numFmtId="0" fontId="23" fillId="4" borderId="0" xfId="2" applyFill="1"/>
    <xf numFmtId="0" fontId="26" fillId="0" borderId="0" xfId="2" applyFont="1"/>
    <xf numFmtId="0" fontId="28" fillId="0" borderId="0" xfId="2" applyFont="1" applyAlignment="1">
      <alignment horizontal="left"/>
    </xf>
    <xf numFmtId="0" fontId="26" fillId="0" borderId="0" xfId="2" applyFont="1" applyAlignment="1">
      <alignment horizontal="right"/>
    </xf>
    <xf numFmtId="0" fontId="26" fillId="0" borderId="28" xfId="2" applyFont="1" applyBorder="1"/>
    <xf numFmtId="0" fontId="26" fillId="0" borderId="0" xfId="2" applyFont="1" applyBorder="1" applyAlignment="1">
      <alignment horizontal="right"/>
    </xf>
    <xf numFmtId="0" fontId="28" fillId="0" borderId="0" xfId="2" applyFont="1"/>
    <xf numFmtId="0" fontId="26" fillId="0" borderId="0" xfId="2" applyFont="1" applyFill="1"/>
    <xf numFmtId="38" fontId="26" fillId="0" borderId="0" xfId="3" applyFont="1" applyAlignment="1"/>
    <xf numFmtId="0" fontId="30" fillId="0" borderId="0" xfId="2" applyFont="1"/>
    <xf numFmtId="2" fontId="31" fillId="0" borderId="0" xfId="2" applyNumberFormat="1" applyFont="1"/>
    <xf numFmtId="0" fontId="26" fillId="0" borderId="0" xfId="2" applyFont="1" applyAlignment="1">
      <alignment horizontal="center"/>
    </xf>
    <xf numFmtId="0" fontId="26" fillId="7" borderId="1" xfId="2" applyFont="1" applyFill="1" applyBorder="1"/>
    <xf numFmtId="0" fontId="26" fillId="7" borderId="7" xfId="2" applyFont="1" applyFill="1" applyBorder="1"/>
    <xf numFmtId="0" fontId="26" fillId="7" borderId="44" xfId="2" applyFont="1" applyFill="1" applyBorder="1"/>
    <xf numFmtId="38" fontId="26" fillId="7" borderId="44" xfId="3" applyFont="1" applyFill="1" applyBorder="1" applyAlignment="1"/>
    <xf numFmtId="0" fontId="26" fillId="7" borderId="11" xfId="2" applyFont="1" applyFill="1" applyBorder="1"/>
    <xf numFmtId="2" fontId="31" fillId="0" borderId="2" xfId="2" applyNumberFormat="1" applyFont="1" applyBorder="1" applyAlignment="1">
      <alignment horizontal="center" vertical="center"/>
    </xf>
    <xf numFmtId="0" fontId="32" fillId="0" borderId="68" xfId="2" applyFont="1" applyBorder="1" applyAlignment="1">
      <alignment vertical="center"/>
    </xf>
    <xf numFmtId="0" fontId="32" fillId="0" borderId="68" xfId="2" applyFont="1" applyBorder="1"/>
    <xf numFmtId="0" fontId="31" fillId="0" borderId="2" xfId="2" applyFont="1" applyBorder="1"/>
    <xf numFmtId="0" fontId="26" fillId="0" borderId="2" xfId="2" applyFont="1" applyBorder="1"/>
    <xf numFmtId="0" fontId="26" fillId="0" borderId="69" xfId="2" applyFont="1" applyBorder="1"/>
    <xf numFmtId="0" fontId="26" fillId="0" borderId="68" xfId="2" applyFont="1" applyBorder="1"/>
    <xf numFmtId="0" fontId="26" fillId="8" borderId="68" xfId="2" applyFont="1" applyFill="1" applyBorder="1"/>
    <xf numFmtId="0" fontId="26" fillId="0" borderId="8" xfId="2" applyFont="1" applyBorder="1"/>
    <xf numFmtId="0" fontId="32" fillId="4" borderId="70" xfId="2" applyFont="1" applyFill="1" applyBorder="1" applyAlignment="1">
      <alignment vertical="center"/>
    </xf>
    <xf numFmtId="0" fontId="32" fillId="4" borderId="71" xfId="2" applyFont="1" applyFill="1" applyBorder="1" applyAlignment="1">
      <alignment vertical="center"/>
    </xf>
    <xf numFmtId="0" fontId="32" fillId="4" borderId="72" xfId="2" applyFont="1" applyFill="1" applyBorder="1"/>
    <xf numFmtId="0" fontId="26" fillId="4" borderId="73" xfId="2" applyFont="1" applyFill="1" applyBorder="1" applyAlignment="1">
      <alignment horizontal="center"/>
    </xf>
    <xf numFmtId="0" fontId="26" fillId="0" borderId="6" xfId="2" applyFont="1" applyBorder="1"/>
    <xf numFmtId="0" fontId="26" fillId="0" borderId="9" xfId="2" applyFont="1" applyBorder="1"/>
    <xf numFmtId="0" fontId="26" fillId="0" borderId="0" xfId="2" applyFont="1" applyBorder="1"/>
    <xf numFmtId="0" fontId="26" fillId="8" borderId="0" xfId="2" applyFont="1" applyFill="1" applyBorder="1"/>
    <xf numFmtId="0" fontId="26" fillId="0" borderId="45" xfId="2" applyFont="1" applyBorder="1"/>
    <xf numFmtId="2" fontId="31" fillId="0" borderId="5" xfId="2" applyNumberFormat="1" applyFont="1" applyBorder="1" applyAlignment="1">
      <alignment horizontal="center"/>
    </xf>
    <xf numFmtId="0" fontId="32" fillId="0" borderId="28" xfId="2" applyFont="1" applyBorder="1" applyAlignment="1">
      <alignment vertical="center"/>
    </xf>
    <xf numFmtId="0" fontId="32" fillId="0" borderId="28" xfId="2" applyFont="1" applyBorder="1"/>
    <xf numFmtId="0" fontId="31" fillId="0" borderId="5" xfId="2" applyFont="1" applyBorder="1"/>
    <xf numFmtId="0" fontId="26" fillId="0" borderId="5" xfId="2" applyFont="1" applyBorder="1"/>
    <xf numFmtId="0" fontId="26" fillId="0" borderId="64" xfId="2" applyFont="1" applyBorder="1"/>
    <xf numFmtId="38" fontId="26" fillId="0" borderId="28" xfId="3" applyFont="1" applyBorder="1" applyAlignment="1"/>
    <xf numFmtId="0" fontId="26" fillId="8" borderId="28" xfId="2" applyFont="1" applyFill="1" applyBorder="1"/>
    <xf numFmtId="0" fontId="26" fillId="0" borderId="65" xfId="2" applyFont="1" applyBorder="1"/>
    <xf numFmtId="38" fontId="26" fillId="0" borderId="68" xfId="3" applyFont="1" applyBorder="1" applyAlignment="1"/>
    <xf numFmtId="38" fontId="26" fillId="0" borderId="0" xfId="3" applyFont="1" applyBorder="1" applyAlignment="1"/>
    <xf numFmtId="38" fontId="26" fillId="0" borderId="0" xfId="3" applyFont="1" applyFill="1" applyBorder="1" applyAlignment="1"/>
    <xf numFmtId="0" fontId="26" fillId="0" borderId="75" xfId="2" applyFont="1" applyBorder="1"/>
    <xf numFmtId="38" fontId="26" fillId="0" borderId="76" xfId="3" applyFont="1" applyFill="1" applyBorder="1" applyAlignment="1"/>
    <xf numFmtId="0" fontId="26" fillId="0" borderId="77" xfId="2" applyFont="1" applyBorder="1"/>
    <xf numFmtId="0" fontId="26" fillId="0" borderId="79" xfId="2" applyFont="1" applyBorder="1"/>
    <xf numFmtId="0" fontId="36" fillId="0" borderId="69" xfId="2" applyFont="1" applyBorder="1" applyAlignment="1">
      <alignment vertical="center"/>
    </xf>
    <xf numFmtId="0" fontId="36" fillId="0" borderId="9" xfId="2" applyFont="1" applyBorder="1" applyAlignment="1">
      <alignment vertical="center"/>
    </xf>
    <xf numFmtId="0" fontId="26" fillId="0" borderId="1" xfId="2" applyFont="1" applyBorder="1"/>
    <xf numFmtId="0" fontId="26" fillId="0" borderId="44" xfId="2" applyFont="1" applyBorder="1"/>
    <xf numFmtId="0" fontId="26" fillId="8" borderId="44" xfId="2" applyFont="1" applyFill="1" applyBorder="1"/>
    <xf numFmtId="0" fontId="26" fillId="0" borderId="84" xfId="2" applyFont="1" applyBorder="1"/>
    <xf numFmtId="0" fontId="36" fillId="0" borderId="64" xfId="2" applyFont="1" applyBorder="1" applyAlignment="1">
      <alignment vertical="center"/>
    </xf>
    <xf numFmtId="0" fontId="32" fillId="0" borderId="0" xfId="2" applyFont="1" applyAlignment="1">
      <alignment vertical="center" wrapText="1"/>
    </xf>
    <xf numFmtId="0" fontId="26" fillId="0" borderId="0" xfId="2" applyFont="1" applyFill="1" applyBorder="1"/>
    <xf numFmtId="0" fontId="36" fillId="0" borderId="7" xfId="2" applyFont="1" applyBorder="1" applyAlignment="1">
      <alignment vertical="center"/>
    </xf>
    <xf numFmtId="0" fontId="26" fillId="0" borderId="75" xfId="2" applyFont="1" applyFill="1" applyBorder="1"/>
    <xf numFmtId="0" fontId="32" fillId="0" borderId="0" xfId="2" applyFont="1" applyAlignment="1">
      <alignment vertical="top"/>
    </xf>
    <xf numFmtId="0" fontId="28" fillId="0" borderId="0" xfId="2" applyFont="1" applyBorder="1"/>
    <xf numFmtId="0" fontId="28" fillId="0" borderId="28" xfId="2" applyFont="1" applyBorder="1"/>
    <xf numFmtId="0" fontId="23" fillId="0" borderId="28" xfId="2" applyBorder="1"/>
    <xf numFmtId="0" fontId="26" fillId="7" borderId="69" xfId="2" applyFont="1" applyFill="1" applyBorder="1"/>
    <xf numFmtId="0" fontId="26" fillId="7" borderId="68" xfId="2" applyFont="1" applyFill="1" applyBorder="1"/>
    <xf numFmtId="0" fontId="26" fillId="7" borderId="8" xfId="2" applyFont="1" applyFill="1" applyBorder="1"/>
    <xf numFmtId="38" fontId="0" fillId="0" borderId="0" xfId="3" applyFont="1" applyBorder="1" applyAlignment="1">
      <alignment horizontal="center"/>
    </xf>
    <xf numFmtId="38" fontId="0" fillId="0" borderId="0" xfId="3" applyFont="1" applyFill="1" applyBorder="1" applyAlignment="1">
      <alignment horizontal="center"/>
    </xf>
    <xf numFmtId="38" fontId="0" fillId="0" borderId="0" xfId="3" applyFont="1" applyBorder="1" applyAlignment="1"/>
    <xf numFmtId="38" fontId="0" fillId="0" borderId="0" xfId="3" applyFont="1" applyFill="1" applyBorder="1" applyAlignment="1"/>
    <xf numFmtId="176" fontId="26" fillId="0" borderId="0" xfId="2" applyNumberFormat="1" applyFont="1" applyAlignment="1">
      <alignment horizontal="left"/>
    </xf>
    <xf numFmtId="0" fontId="23" fillId="0" borderId="0" xfId="2" applyBorder="1"/>
    <xf numFmtId="0" fontId="26" fillId="0" borderId="68" xfId="2" applyFont="1" applyBorder="1" applyAlignment="1">
      <alignment horizontal="right"/>
    </xf>
    <xf numFmtId="0" fontId="26" fillId="0" borderId="68" xfId="2" applyFont="1" applyFill="1" applyBorder="1"/>
    <xf numFmtId="38" fontId="23" fillId="0" borderId="0" xfId="2" applyNumberFormat="1" applyFill="1" applyBorder="1"/>
    <xf numFmtId="38" fontId="39" fillId="0" borderId="0" xfId="2" applyNumberFormat="1" applyFont="1" applyBorder="1" applyAlignment="1">
      <alignment horizontal="right"/>
    </xf>
    <xf numFmtId="0" fontId="39" fillId="0" borderId="0" xfId="2" applyFont="1" applyBorder="1" applyAlignment="1">
      <alignment horizontal="right"/>
    </xf>
    <xf numFmtId="0" fontId="23" fillId="0" borderId="0" xfId="2" applyFill="1" applyBorder="1"/>
    <xf numFmtId="0" fontId="39" fillId="0" borderId="0" xfId="2" applyFont="1" applyBorder="1" applyAlignment="1">
      <alignment horizontal="center"/>
    </xf>
    <xf numFmtId="0" fontId="26" fillId="0" borderId="0" xfId="2" applyFont="1" applyAlignment="1">
      <alignment horizontal="left" vertical="center"/>
    </xf>
    <xf numFmtId="0" fontId="32" fillId="0" borderId="0" xfId="2" applyFont="1" applyBorder="1" applyAlignment="1">
      <alignment horizontal="centerContinuous" vertical="center"/>
    </xf>
    <xf numFmtId="0" fontId="44" fillId="0" borderId="0" xfId="2" applyFont="1"/>
    <xf numFmtId="3" fontId="39" fillId="0" borderId="0" xfId="2" applyNumberFormat="1" applyFont="1" applyAlignment="1">
      <alignment horizontal="right"/>
    </xf>
    <xf numFmtId="0" fontId="39" fillId="0" borderId="0" xfId="2" applyFont="1" applyAlignment="1">
      <alignment horizontal="right"/>
    </xf>
    <xf numFmtId="3" fontId="26" fillId="0" borderId="0" xfId="2" applyNumberFormat="1" applyFont="1" applyFill="1" applyBorder="1" applyAlignment="1">
      <alignment horizontal="right"/>
    </xf>
    <xf numFmtId="0" fontId="26" fillId="0" borderId="0" xfId="2" applyFont="1" applyFill="1" applyBorder="1" applyAlignment="1">
      <alignment horizontal="right"/>
    </xf>
    <xf numFmtId="0" fontId="26" fillId="0" borderId="28" xfId="2" applyFont="1" applyFill="1" applyBorder="1"/>
    <xf numFmtId="177" fontId="42" fillId="0" borderId="28" xfId="2" applyNumberFormat="1" applyFont="1" applyBorder="1" applyAlignment="1"/>
    <xf numFmtId="3" fontId="39" fillId="0" borderId="28" xfId="2" applyNumberFormat="1" applyFont="1" applyBorder="1" applyAlignment="1">
      <alignment horizontal="left"/>
    </xf>
    <xf numFmtId="0" fontId="26" fillId="0" borderId="0" xfId="2" applyFont="1" applyBorder="1" applyAlignment="1">
      <alignment horizontal="center"/>
    </xf>
    <xf numFmtId="3" fontId="39" fillId="0" borderId="0" xfId="2" applyNumberFormat="1" applyFont="1" applyBorder="1" applyAlignment="1">
      <alignment horizontal="left"/>
    </xf>
    <xf numFmtId="0" fontId="45" fillId="0" borderId="85" xfId="2" applyFont="1" applyBorder="1" applyAlignment="1">
      <alignment horizontal="center" vertical="center"/>
    </xf>
    <xf numFmtId="3" fontId="45" fillId="0" borderId="85" xfId="2" applyNumberFormat="1" applyFont="1" applyBorder="1" applyAlignment="1">
      <alignment horizontal="center" vertical="center"/>
    </xf>
    <xf numFmtId="3" fontId="45" fillId="0" borderId="0" xfId="2" applyNumberFormat="1" applyFont="1" applyBorder="1" applyAlignment="1">
      <alignment horizontal="center" vertical="center"/>
    </xf>
    <xf numFmtId="3" fontId="31" fillId="0" borderId="0" xfId="2" applyNumberFormat="1" applyFont="1" applyBorder="1" applyAlignment="1">
      <alignment horizontal="left" vertical="center"/>
    </xf>
    <xf numFmtId="0" fontId="23" fillId="0" borderId="0" xfId="2" applyAlignment="1">
      <alignment horizontal="left"/>
    </xf>
    <xf numFmtId="38" fontId="0" fillId="0" borderId="0" xfId="3" applyFont="1" applyFill="1" applyBorder="1" applyAlignment="1">
      <alignment horizontal="left"/>
    </xf>
    <xf numFmtId="0" fontId="26" fillId="0" borderId="0" xfId="2" applyFont="1" applyAlignment="1">
      <alignment horizontal="left"/>
    </xf>
    <xf numFmtId="3" fontId="45" fillId="0" borderId="0" xfId="2" applyNumberFormat="1" applyFont="1" applyAlignment="1">
      <alignment horizontal="left"/>
    </xf>
    <xf numFmtId="177" fontId="39" fillId="0" borderId="0" xfId="2" applyNumberFormat="1" applyFont="1" applyBorder="1" applyAlignment="1">
      <alignment horizontal="left"/>
    </xf>
    <xf numFmtId="0" fontId="47" fillId="0" borderId="0" xfId="2" applyFont="1" applyBorder="1" applyAlignment="1">
      <alignment horizontal="left" vertical="center" wrapText="1"/>
    </xf>
    <xf numFmtId="0" fontId="47" fillId="0" borderId="0" xfId="2" applyFont="1" applyBorder="1" applyAlignment="1">
      <alignment horizontal="left" vertical="center"/>
    </xf>
    <xf numFmtId="177" fontId="39" fillId="0" borderId="0" xfId="2" applyNumberFormat="1" applyFont="1" applyFill="1" applyBorder="1" applyAlignment="1">
      <alignment horizontal="left"/>
    </xf>
    <xf numFmtId="0" fontId="23" fillId="0" borderId="0" xfId="2" applyFill="1" applyAlignment="1">
      <alignment horizontal="left"/>
    </xf>
    <xf numFmtId="3" fontId="39" fillId="0" borderId="0" xfId="2" applyNumberFormat="1" applyFont="1" applyAlignment="1">
      <alignment horizontal="left"/>
    </xf>
    <xf numFmtId="0" fontId="39" fillId="0" borderId="0" xfId="2" applyFont="1" applyAlignment="1">
      <alignment horizontal="left"/>
    </xf>
    <xf numFmtId="0" fontId="39" fillId="0" borderId="0" xfId="2" applyFont="1" applyBorder="1" applyAlignment="1">
      <alignment horizontal="left"/>
    </xf>
    <xf numFmtId="0" fontId="26" fillId="0" borderId="0" xfId="2" applyFont="1" applyBorder="1" applyAlignment="1">
      <alignment horizontal="left"/>
    </xf>
    <xf numFmtId="0" fontId="26" fillId="0" borderId="28" xfId="2" applyFont="1" applyBorder="1" applyAlignment="1">
      <alignment horizontal="left"/>
    </xf>
    <xf numFmtId="177" fontId="42" fillId="0" borderId="28" xfId="2" applyNumberFormat="1" applyFont="1" applyBorder="1" applyAlignment="1">
      <alignment horizontal="left"/>
    </xf>
    <xf numFmtId="0" fontId="44" fillId="0" borderId="0" xfId="2" applyFont="1" applyAlignment="1">
      <alignment horizontal="left"/>
    </xf>
    <xf numFmtId="0" fontId="46" fillId="0" borderId="0" xfId="2" applyFont="1" applyBorder="1" applyAlignment="1">
      <alignment horizontal="left" vertical="center" shrinkToFit="1"/>
    </xf>
    <xf numFmtId="38" fontId="46" fillId="0" borderId="0" xfId="3" applyFont="1" applyBorder="1" applyAlignment="1">
      <alignment horizontal="left" vertical="center" shrinkToFit="1"/>
    </xf>
    <xf numFmtId="38" fontId="47" fillId="0" borderId="0" xfId="3" applyFont="1" applyBorder="1" applyAlignment="1">
      <alignment horizontal="left" vertical="center"/>
    </xf>
    <xf numFmtId="38" fontId="26" fillId="0" borderId="0" xfId="3" applyFont="1" applyAlignment="1">
      <alignment horizontal="left"/>
    </xf>
    <xf numFmtId="38" fontId="48" fillId="4" borderId="0" xfId="3" applyFont="1" applyFill="1" applyAlignment="1"/>
    <xf numFmtId="0" fontId="26" fillId="4" borderId="0" xfId="2" applyFont="1" applyFill="1"/>
    <xf numFmtId="0" fontId="49" fillId="0" borderId="28" xfId="2" applyFont="1" applyBorder="1" applyAlignment="1">
      <alignment horizontal="left" vertical="center"/>
    </xf>
    <xf numFmtId="0" fontId="49" fillId="0" borderId="28" xfId="2" applyFont="1" applyBorder="1" applyAlignment="1">
      <alignment horizontal="right" vertical="center"/>
    </xf>
    <xf numFmtId="0" fontId="49" fillId="0" borderId="28" xfId="2" applyFont="1" applyBorder="1"/>
    <xf numFmtId="0" fontId="49" fillId="0" borderId="0" xfId="2" applyFont="1" applyBorder="1"/>
    <xf numFmtId="0" fontId="12" fillId="3" borderId="0" xfId="0" applyFont="1" applyFill="1" applyAlignment="1" applyProtection="1">
      <alignment horizontal="right" vertical="center"/>
      <protection locked="0"/>
    </xf>
    <xf numFmtId="0" fontId="12" fillId="3" borderId="0" xfId="0" applyFont="1" applyFill="1" applyAlignment="1" applyProtection="1">
      <alignment horizontal="right" vertical="center"/>
    </xf>
    <xf numFmtId="0" fontId="14" fillId="3" borderId="0" xfId="0" applyFont="1" applyFill="1" applyAlignment="1" applyProtection="1">
      <alignment horizontal="right" vertical="center"/>
    </xf>
    <xf numFmtId="0" fontId="50" fillId="3" borderId="0" xfId="0" applyFont="1" applyFill="1" applyAlignment="1" applyProtection="1">
      <alignment horizontal="right" vertical="center"/>
      <protection locked="0"/>
    </xf>
    <xf numFmtId="0" fontId="12" fillId="3" borderId="0" xfId="0" applyFont="1" applyFill="1" applyAlignment="1" applyProtection="1">
      <alignment horizontal="left" vertical="center"/>
      <protection locked="0"/>
    </xf>
    <xf numFmtId="0" fontId="51" fillId="3" borderId="0" xfId="0" applyFont="1" applyFill="1" applyAlignment="1" applyProtection="1">
      <alignment horizontal="right" vertical="center"/>
      <protection locked="0"/>
    </xf>
    <xf numFmtId="0" fontId="51" fillId="0" borderId="0" xfId="0" applyFont="1" applyFill="1" applyProtection="1">
      <alignment vertical="center"/>
      <protection locked="0"/>
    </xf>
    <xf numFmtId="0" fontId="51" fillId="3" borderId="0" xfId="0" applyFont="1" applyFill="1" applyAlignment="1" applyProtection="1">
      <alignment horizontal="right" vertical="center"/>
    </xf>
    <xf numFmtId="0" fontId="51" fillId="0" borderId="0" xfId="0" applyFont="1" applyFill="1" applyProtection="1">
      <alignment vertical="center"/>
    </xf>
    <xf numFmtId="0" fontId="52" fillId="3" borderId="0" xfId="0" applyFont="1" applyFill="1" applyAlignment="1" applyProtection="1">
      <alignment horizontal="right" vertical="center"/>
    </xf>
    <xf numFmtId="0" fontId="52" fillId="0" borderId="0" xfId="0" applyFont="1" applyFill="1" applyProtection="1">
      <alignment vertical="center"/>
    </xf>
    <xf numFmtId="0" fontId="52" fillId="3" borderId="0" xfId="0" applyFont="1" applyFill="1" applyAlignment="1" applyProtection="1">
      <alignment horizontal="right" vertical="center"/>
      <protection locked="0"/>
    </xf>
    <xf numFmtId="38" fontId="51" fillId="3" borderId="0" xfId="0" applyNumberFormat="1" applyFont="1" applyFill="1" applyAlignment="1" applyProtection="1">
      <alignment horizontal="right" vertical="center"/>
      <protection locked="0"/>
    </xf>
    <xf numFmtId="0" fontId="52" fillId="0" borderId="0" xfId="0" applyFont="1" applyFill="1" applyAlignment="1" applyProtection="1">
      <alignment vertical="center"/>
      <protection locked="0"/>
    </xf>
    <xf numFmtId="0" fontId="53" fillId="0" borderId="0" xfId="0" applyFont="1" applyFill="1" applyProtection="1">
      <alignment vertical="center"/>
    </xf>
    <xf numFmtId="0" fontId="53" fillId="0" borderId="0" xfId="0" applyFont="1" applyProtection="1">
      <alignment vertical="center"/>
    </xf>
    <xf numFmtId="0" fontId="52" fillId="0" borderId="0" xfId="0" applyFont="1" applyFill="1" applyAlignment="1" applyProtection="1">
      <alignment vertical="center"/>
    </xf>
    <xf numFmtId="0" fontId="2" fillId="0" borderId="1" xfId="0" applyFont="1" applyFill="1" applyBorder="1" applyProtection="1">
      <alignment vertical="center"/>
    </xf>
    <xf numFmtId="0" fontId="13" fillId="0" borderId="32" xfId="0" applyFont="1" applyBorder="1" applyAlignment="1" applyProtection="1">
      <alignment horizontal="center" vertical="center"/>
    </xf>
    <xf numFmtId="0" fontId="13" fillId="0" borderId="32" xfId="0" applyFont="1" applyBorder="1" applyProtection="1">
      <alignment vertical="center"/>
    </xf>
    <xf numFmtId="0" fontId="2" fillId="0" borderId="0" xfId="0" applyFont="1" applyFill="1" applyBorder="1" applyProtection="1">
      <alignment vertical="center"/>
      <protection locked="0"/>
    </xf>
    <xf numFmtId="0" fontId="2" fillId="0" borderId="0" xfId="0" applyFont="1" applyFill="1" applyBorder="1" applyAlignment="1" applyProtection="1">
      <alignment horizontal="center" vertical="center"/>
      <protection locked="0"/>
    </xf>
    <xf numFmtId="0" fontId="55" fillId="0" borderId="0" xfId="0" applyFont="1" applyAlignment="1" applyProtection="1">
      <alignment vertical="top" textRotation="255" wrapText="1"/>
      <protection locked="0"/>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0" fontId="54" fillId="0" borderId="0" xfId="0" applyFont="1" applyAlignment="1" applyProtection="1">
      <alignment vertical="top" textRotation="255" wrapText="1"/>
    </xf>
    <xf numFmtId="0" fontId="0" fillId="0" borderId="0" xfId="0" applyAlignment="1" applyProtection="1">
      <alignment horizontal="right" vertical="center"/>
    </xf>
    <xf numFmtId="0" fontId="0" fillId="0" borderId="0" xfId="0" applyBorder="1" applyAlignment="1" applyProtection="1">
      <alignment horizontal="center" vertical="center"/>
    </xf>
    <xf numFmtId="0" fontId="55" fillId="0" borderId="0" xfId="0" applyFont="1" applyAlignment="1" applyProtection="1">
      <alignment vertical="top" textRotation="255" wrapText="1"/>
    </xf>
    <xf numFmtId="0" fontId="0" fillId="0" borderId="0" xfId="0" applyBorder="1" applyProtection="1">
      <alignment vertical="center"/>
    </xf>
    <xf numFmtId="0" fontId="2" fillId="0" borderId="9"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6" xfId="0" applyFill="1" applyBorder="1" applyAlignment="1" applyProtection="1">
      <alignment horizontal="center" vertical="center"/>
    </xf>
    <xf numFmtId="0" fontId="0" fillId="0" borderId="0" xfId="0" applyBorder="1" applyAlignment="1" applyProtection="1">
      <alignment horizontal="left" vertical="center"/>
    </xf>
    <xf numFmtId="0" fontId="0" fillId="0" borderId="10" xfId="0" applyBorder="1" applyAlignment="1" applyProtection="1">
      <alignment horizontal="center" vertical="center"/>
    </xf>
    <xf numFmtId="0" fontId="0" fillId="0" borderId="10" xfId="0" applyBorder="1" applyProtection="1">
      <alignment vertical="center"/>
    </xf>
    <xf numFmtId="0" fontId="0" fillId="0" borderId="22" xfId="0"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Protection="1">
      <alignment vertical="center"/>
      <protection locked="0"/>
    </xf>
    <xf numFmtId="0" fontId="0" fillId="0" borderId="19" xfId="0" applyBorder="1" applyAlignment="1" applyProtection="1">
      <alignment horizontal="center" vertical="center"/>
      <protection locked="0"/>
    </xf>
    <xf numFmtId="0" fontId="0" fillId="0" borderId="20" xfId="0" applyBorder="1" applyProtection="1">
      <alignment vertical="center"/>
      <protection locked="0"/>
    </xf>
    <xf numFmtId="0" fontId="0" fillId="0" borderId="21" xfId="0" applyBorder="1" applyAlignment="1" applyProtection="1">
      <alignment horizontal="center" vertical="center"/>
      <protection locked="0"/>
    </xf>
    <xf numFmtId="0" fontId="0" fillId="0" borderId="23" xfId="0" applyBorder="1" applyProtection="1">
      <alignment vertical="center"/>
      <protection locked="0"/>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50" fillId="3" borderId="0" xfId="0" applyFont="1" applyFill="1" applyAlignment="1" applyProtection="1">
      <alignment vertical="center"/>
      <protection locked="0"/>
    </xf>
    <xf numFmtId="0" fontId="0" fillId="0" borderId="30" xfId="0" applyBorder="1" applyProtection="1">
      <alignment vertical="center"/>
    </xf>
    <xf numFmtId="0" fontId="0" fillId="0" borderId="31" xfId="0" applyBorder="1" applyProtection="1">
      <alignment vertical="center"/>
    </xf>
    <xf numFmtId="0" fontId="2" fillId="0" borderId="0" xfId="0" applyFont="1" applyBorder="1" applyProtection="1">
      <alignment vertical="center"/>
    </xf>
    <xf numFmtId="0" fontId="0" fillId="0" borderId="0" xfId="0" applyBorder="1" applyAlignment="1" applyProtection="1">
      <alignment horizontal="right" vertical="center"/>
    </xf>
    <xf numFmtId="0" fontId="0" fillId="0" borderId="0" xfId="0" applyFont="1" applyBorder="1" applyProtection="1">
      <alignment vertical="center"/>
    </xf>
    <xf numFmtId="0" fontId="4" fillId="0" borderId="0" xfId="0" applyFont="1" applyBorder="1" applyProtection="1">
      <alignment vertical="center"/>
    </xf>
    <xf numFmtId="0" fontId="0" fillId="0" borderId="33" xfId="0" applyBorder="1" applyProtection="1">
      <alignment vertical="center"/>
    </xf>
    <xf numFmtId="0" fontId="2" fillId="0" borderId="35" xfId="0" applyFont="1" applyFill="1" applyBorder="1" applyAlignment="1" applyProtection="1">
      <alignment vertical="center"/>
    </xf>
    <xf numFmtId="0" fontId="0" fillId="0" borderId="35" xfId="0" applyBorder="1" applyProtection="1">
      <alignment vertical="center"/>
    </xf>
    <xf numFmtId="0" fontId="12" fillId="0" borderId="0" xfId="0" applyFont="1" applyAlignment="1" applyProtection="1">
      <alignment vertical="center"/>
    </xf>
    <xf numFmtId="0" fontId="56" fillId="0" borderId="0" xfId="0" applyFont="1" applyProtection="1">
      <alignment vertical="center"/>
    </xf>
    <xf numFmtId="0" fontId="57" fillId="3" borderId="0" xfId="0" applyFont="1" applyFill="1" applyProtection="1">
      <alignment vertical="center"/>
      <protection locked="0"/>
    </xf>
    <xf numFmtId="0" fontId="58" fillId="3" borderId="0" xfId="0" applyFont="1" applyFill="1" applyProtection="1">
      <alignment vertical="center"/>
      <protection locked="0"/>
    </xf>
    <xf numFmtId="0" fontId="58" fillId="3" borderId="0" xfId="0" applyFont="1" applyFill="1" applyAlignment="1" applyProtection="1">
      <alignment horizontal="right" vertical="center"/>
      <protection locked="0"/>
    </xf>
    <xf numFmtId="0" fontId="58" fillId="0" borderId="0" xfId="0" applyFont="1" applyFill="1" applyProtection="1">
      <alignment vertical="center"/>
      <protection locked="0"/>
    </xf>
    <xf numFmtId="0" fontId="57" fillId="0" borderId="0" xfId="0" applyFont="1" applyFill="1" applyProtection="1">
      <alignment vertical="center"/>
      <protection locked="0"/>
    </xf>
    <xf numFmtId="0" fontId="57" fillId="0" borderId="0" xfId="0" applyFont="1" applyProtection="1">
      <alignment vertical="center"/>
      <protection locked="0"/>
    </xf>
    <xf numFmtId="0" fontId="59" fillId="3" borderId="0" xfId="0" applyFont="1" applyFill="1" applyProtection="1">
      <alignment vertical="center"/>
      <protection locked="0"/>
    </xf>
    <xf numFmtId="0" fontId="57" fillId="3" borderId="0" xfId="0" applyFont="1" applyFill="1" applyProtection="1">
      <alignment vertical="center"/>
    </xf>
    <xf numFmtId="0" fontId="58" fillId="3" borderId="0" xfId="0" applyFont="1" applyFill="1" applyProtection="1">
      <alignment vertical="center"/>
    </xf>
    <xf numFmtId="0" fontId="58" fillId="3" borderId="0" xfId="0" applyFont="1" applyFill="1" applyAlignment="1" applyProtection="1">
      <alignment horizontal="right" vertical="center"/>
    </xf>
    <xf numFmtId="0" fontId="58" fillId="0" borderId="0" xfId="0" applyFont="1" applyFill="1" applyProtection="1">
      <alignment vertical="center"/>
    </xf>
    <xf numFmtId="0" fontId="57" fillId="0" borderId="0" xfId="0" applyFont="1" applyFill="1" applyProtection="1">
      <alignment vertical="center"/>
    </xf>
    <xf numFmtId="0" fontId="57" fillId="0" borderId="0" xfId="0" applyFont="1" applyProtection="1">
      <alignment vertical="center"/>
    </xf>
    <xf numFmtId="0" fontId="12" fillId="0" borderId="10"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3"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4" xfId="0" applyFont="1" applyBorder="1" applyAlignment="1" applyProtection="1">
      <alignment horizontal="center" vertical="center"/>
    </xf>
    <xf numFmtId="0" fontId="12" fillId="0" borderId="4" xfId="0" applyFont="1" applyBorder="1" applyProtection="1">
      <alignment vertical="center"/>
    </xf>
    <xf numFmtId="0" fontId="15"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Protection="1">
      <alignment vertical="center"/>
    </xf>
    <xf numFmtId="0" fontId="12" fillId="0" borderId="36" xfId="0" applyFont="1" applyBorder="1" applyAlignment="1" applyProtection="1">
      <alignment horizontal="center" vertical="center"/>
    </xf>
    <xf numFmtId="0" fontId="10" fillId="0" borderId="0" xfId="0" applyFont="1" applyAlignment="1" applyProtection="1">
      <alignment horizontal="left" vertical="center"/>
    </xf>
    <xf numFmtId="0" fontId="11" fillId="0" borderId="0" xfId="0" applyFont="1" applyAlignment="1" applyProtection="1">
      <alignment vertical="center"/>
    </xf>
    <xf numFmtId="0" fontId="12" fillId="0" borderId="33" xfId="0" applyFont="1" applyBorder="1" applyAlignment="1" applyProtection="1">
      <alignment horizontal="center" vertical="center"/>
    </xf>
    <xf numFmtId="38" fontId="0" fillId="0" borderId="1" xfId="3" applyFont="1" applyBorder="1" applyAlignment="1">
      <alignment horizontal="center"/>
    </xf>
    <xf numFmtId="0" fontId="12" fillId="0" borderId="0" xfId="0" applyFont="1" applyBorder="1" applyAlignment="1" applyProtection="1">
      <alignment vertical="distributed"/>
      <protection locked="0"/>
    </xf>
    <xf numFmtId="38" fontId="12" fillId="0" borderId="0" xfId="1" applyFont="1" applyFill="1" applyBorder="1" applyAlignment="1" applyProtection="1">
      <protection locked="0"/>
    </xf>
    <xf numFmtId="0" fontId="12" fillId="0" borderId="0" xfId="0" applyFont="1" applyBorder="1" applyAlignment="1" applyProtection="1">
      <alignment horizontal="left" vertical="center"/>
    </xf>
    <xf numFmtId="38" fontId="12" fillId="0" borderId="0" xfId="0" applyNumberFormat="1" applyFont="1" applyBorder="1" applyAlignment="1" applyProtection="1"/>
    <xf numFmtId="0" fontId="12" fillId="0" borderId="0" xfId="0" applyFont="1" applyBorder="1" applyAlignment="1" applyProtection="1"/>
    <xf numFmtId="38" fontId="12" fillId="0" borderId="0" xfId="1" applyFont="1" applyFill="1" applyBorder="1" applyAlignment="1" applyProtection="1"/>
    <xf numFmtId="0" fontId="12" fillId="0" borderId="26" xfId="0" applyFont="1" applyBorder="1" applyAlignment="1" applyProtection="1">
      <alignment horizontal="center" vertical="center"/>
    </xf>
    <xf numFmtId="0" fontId="12" fillId="0" borderId="0" xfId="0" applyFont="1" applyFill="1" applyAlignment="1" applyProtection="1">
      <alignment horizontal="center" vertical="top"/>
      <protection locked="0"/>
    </xf>
    <xf numFmtId="0" fontId="12" fillId="0" borderId="0" xfId="0" applyFont="1" applyFill="1" applyAlignment="1" applyProtection="1">
      <alignment vertical="top"/>
      <protection locked="0"/>
    </xf>
    <xf numFmtId="0" fontId="12" fillId="5" borderId="0" xfId="0" applyFont="1" applyFill="1" applyAlignment="1" applyProtection="1">
      <alignment horizontal="center" vertical="top"/>
      <protection locked="0"/>
    </xf>
    <xf numFmtId="20" fontId="16" fillId="0" borderId="0" xfId="0" applyNumberFormat="1" applyFont="1" applyFill="1" applyAlignment="1" applyProtection="1">
      <alignment vertical="top"/>
      <protection locked="0"/>
    </xf>
    <xf numFmtId="20" fontId="16" fillId="0" borderId="0" xfId="0" applyNumberFormat="1" applyFont="1" applyFill="1" applyAlignment="1" applyProtection="1">
      <alignment vertical="center"/>
      <protection locked="0"/>
    </xf>
    <xf numFmtId="0" fontId="12" fillId="0" borderId="0" xfId="0" applyFont="1" applyAlignment="1" applyProtection="1">
      <alignment vertical="center"/>
      <protection locked="0"/>
    </xf>
    <xf numFmtId="0" fontId="12" fillId="0" borderId="30"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horizontal="center" vertical="center"/>
    </xf>
    <xf numFmtId="0" fontId="12" fillId="0" borderId="109"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112" xfId="0" applyFont="1" applyBorder="1" applyAlignment="1" applyProtection="1">
      <alignment horizontal="center" vertical="center"/>
    </xf>
    <xf numFmtId="0" fontId="12" fillId="0" borderId="4" xfId="0" applyFont="1" applyFill="1" applyBorder="1" applyAlignment="1" applyProtection="1">
      <alignment horizontal="center" vertical="center"/>
    </xf>
    <xf numFmtId="0" fontId="13" fillId="0" borderId="15" xfId="0" applyFont="1" applyFill="1" applyBorder="1" applyProtection="1">
      <alignment vertical="center"/>
    </xf>
    <xf numFmtId="0" fontId="12" fillId="0" borderId="0" xfId="0" applyFont="1" applyFill="1" applyBorder="1" applyProtection="1">
      <alignment vertical="center"/>
      <protection locked="0"/>
    </xf>
    <xf numFmtId="0" fontId="26" fillId="0" borderId="0" xfId="2" applyFont="1" applyFill="1" applyBorder="1" applyAlignment="1">
      <alignment horizontal="center"/>
    </xf>
    <xf numFmtId="0" fontId="59" fillId="0" borderId="0" xfId="0" applyFont="1" applyFill="1" applyProtection="1">
      <alignment vertical="center"/>
      <protection locked="0"/>
    </xf>
    <xf numFmtId="0" fontId="58" fillId="0" borderId="0" xfId="0" applyFont="1" applyFill="1" applyAlignment="1" applyProtection="1">
      <alignment horizontal="right" vertical="center"/>
      <protection locked="0"/>
    </xf>
    <xf numFmtId="0" fontId="0" fillId="0" borderId="33" xfId="0" applyBorder="1" applyProtection="1">
      <alignment vertical="center"/>
      <protection locked="0"/>
    </xf>
    <xf numFmtId="0" fontId="0" fillId="0" borderId="36" xfId="0" applyBorder="1" applyProtection="1">
      <alignment vertical="center"/>
      <protection locked="0"/>
    </xf>
    <xf numFmtId="0" fontId="7" fillId="0" borderId="0" xfId="0" applyFont="1" applyBorder="1" applyAlignment="1" applyProtection="1">
      <alignment horizontal="center" vertical="center" wrapText="1"/>
    </xf>
    <xf numFmtId="0" fontId="0" fillId="0" borderId="11" xfId="0" applyBorder="1" applyAlignment="1" applyProtection="1">
      <alignment horizontal="right" vertical="center"/>
    </xf>
    <xf numFmtId="0" fontId="2" fillId="0" borderId="11" xfId="0" applyFont="1" applyFill="1" applyBorder="1" applyProtection="1">
      <alignment vertical="center"/>
    </xf>
    <xf numFmtId="0" fontId="0" fillId="0" borderId="0" xfId="0" applyBorder="1" applyProtection="1">
      <alignment vertical="center"/>
      <protection locked="0"/>
    </xf>
    <xf numFmtId="0" fontId="54" fillId="0" borderId="0" xfId="0" applyFont="1" applyBorder="1" applyAlignment="1" applyProtection="1">
      <alignment vertical="top" textRotation="255" wrapText="1"/>
    </xf>
    <xf numFmtId="0" fontId="55" fillId="0" borderId="0" xfId="0" applyFont="1" applyBorder="1" applyAlignment="1" applyProtection="1">
      <alignment vertical="top" textRotation="255" wrapText="1"/>
    </xf>
    <xf numFmtId="0" fontId="57" fillId="0" borderId="35" xfId="0" applyFont="1" applyFill="1" applyBorder="1" applyProtection="1">
      <alignment vertical="center"/>
      <protection locked="0"/>
    </xf>
    <xf numFmtId="0" fontId="54" fillId="0" borderId="33" xfId="0" applyFont="1" applyBorder="1" applyAlignment="1" applyProtection="1">
      <alignment vertical="top" textRotation="255" wrapText="1"/>
    </xf>
    <xf numFmtId="0" fontId="55" fillId="0" borderId="33" xfId="0" applyFont="1" applyBorder="1" applyAlignment="1" applyProtection="1">
      <alignment vertical="top" textRotation="255" wrapText="1"/>
    </xf>
    <xf numFmtId="0" fontId="55" fillId="0" borderId="33" xfId="0" applyFont="1" applyBorder="1" applyAlignment="1" applyProtection="1">
      <alignment vertical="top" textRotation="255" wrapText="1"/>
      <protection locked="0"/>
    </xf>
    <xf numFmtId="0" fontId="0" fillId="0" borderId="34" xfId="0" applyBorder="1" applyProtection="1">
      <alignment vertical="center"/>
      <protection locked="0"/>
    </xf>
    <xf numFmtId="0" fontId="2" fillId="0" borderId="35" xfId="0" applyFont="1" applyFill="1" applyBorder="1" applyProtection="1">
      <alignment vertical="center"/>
    </xf>
    <xf numFmtId="0" fontId="5" fillId="0" borderId="35" xfId="0" applyFont="1" applyFill="1" applyBorder="1" applyAlignment="1" applyProtection="1">
      <alignment horizontal="center" vertical="center"/>
      <protection locked="0"/>
    </xf>
    <xf numFmtId="0" fontId="5" fillId="0" borderId="35" xfId="0" applyFont="1" applyFill="1" applyBorder="1" applyAlignment="1" applyProtection="1">
      <alignment vertical="center"/>
      <protection locked="0"/>
    </xf>
    <xf numFmtId="0" fontId="55" fillId="0" borderId="107" xfId="0" applyFont="1" applyBorder="1" applyAlignment="1" applyProtection="1">
      <alignment vertical="top" textRotation="255" wrapText="1"/>
    </xf>
    <xf numFmtId="0" fontId="55" fillId="0" borderId="107" xfId="0" applyFont="1" applyBorder="1" applyAlignment="1" applyProtection="1">
      <alignment vertical="top" textRotation="255" wrapText="1"/>
      <protection locked="0"/>
    </xf>
    <xf numFmtId="0" fontId="0" fillId="0" borderId="107" xfId="0" applyBorder="1" applyProtection="1">
      <alignment vertical="center"/>
      <protection locked="0"/>
    </xf>
    <xf numFmtId="0" fontId="0" fillId="0" borderId="107" xfId="0" applyBorder="1" applyProtection="1">
      <alignment vertical="center"/>
    </xf>
    <xf numFmtId="0" fontId="0" fillId="0" borderId="117" xfId="0" applyBorder="1" applyProtection="1">
      <alignment vertical="center"/>
    </xf>
    <xf numFmtId="0" fontId="7" fillId="0" borderId="118" xfId="0" applyFont="1" applyBorder="1" applyAlignment="1" applyProtection="1">
      <alignment horizontal="center" vertical="center" wrapText="1"/>
    </xf>
    <xf numFmtId="0" fontId="5" fillId="0" borderId="118" xfId="0" applyFont="1" applyFill="1" applyBorder="1" applyAlignment="1" applyProtection="1">
      <alignment horizontal="left" vertical="center"/>
    </xf>
    <xf numFmtId="0" fontId="4" fillId="0" borderId="118" xfId="0" applyFont="1" applyFill="1" applyBorder="1" applyAlignment="1" applyProtection="1">
      <alignment horizontal="right" vertical="center"/>
    </xf>
    <xf numFmtId="0" fontId="0" fillId="0" borderId="118" xfId="0" applyBorder="1" applyProtection="1">
      <alignment vertical="center"/>
    </xf>
    <xf numFmtId="0" fontId="0" fillId="0" borderId="119" xfId="0" applyBorder="1" applyProtection="1">
      <alignment vertical="center"/>
    </xf>
    <xf numFmtId="0" fontId="4" fillId="0" borderId="4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14"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1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14"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114"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xf>
    <xf numFmtId="0" fontId="2" fillId="0" borderId="28" xfId="0" applyFont="1" applyBorder="1" applyProtection="1">
      <alignment vertical="center"/>
    </xf>
    <xf numFmtId="0" fontId="61" fillId="6" borderId="8" xfId="0" applyFont="1" applyFill="1" applyBorder="1" applyProtection="1">
      <alignment vertical="center"/>
    </xf>
    <xf numFmtId="0" fontId="61" fillId="6" borderId="1" xfId="0" applyFont="1" applyFill="1" applyBorder="1" applyProtection="1">
      <alignment vertical="center"/>
    </xf>
    <xf numFmtId="0" fontId="61" fillId="6" borderId="114" xfId="0" applyFont="1" applyFill="1" applyBorder="1" applyProtection="1">
      <alignment vertical="center"/>
    </xf>
    <xf numFmtId="0" fontId="2" fillId="0" borderId="0" xfId="0" applyFont="1" applyFill="1" applyBorder="1" applyAlignment="1" applyProtection="1">
      <alignment horizontal="center" vertical="center"/>
    </xf>
    <xf numFmtId="0" fontId="26" fillId="0" borderId="74" xfId="2" applyFont="1" applyBorder="1"/>
    <xf numFmtId="0" fontId="62" fillId="0" borderId="2" xfId="2" applyFont="1" applyBorder="1" applyAlignment="1">
      <alignment horizontal="center"/>
    </xf>
    <xf numFmtId="0" fontId="62" fillId="0" borderId="5" xfId="2" applyFont="1" applyBorder="1" applyAlignment="1">
      <alignment horizontal="right"/>
    </xf>
    <xf numFmtId="0" fontId="62" fillId="0" borderId="2" xfId="2" applyFont="1" applyBorder="1" applyAlignment="1">
      <alignment horizontal="center" vertical="center"/>
    </xf>
    <xf numFmtId="0" fontId="26" fillId="5" borderId="7" xfId="2" applyFont="1" applyFill="1" applyBorder="1"/>
    <xf numFmtId="0" fontId="26" fillId="5" borderId="44" xfId="2" applyFont="1" applyFill="1" applyBorder="1"/>
    <xf numFmtId="0" fontId="26" fillId="5" borderId="11" xfId="2" applyFont="1" applyFill="1" applyBorder="1"/>
    <xf numFmtId="0" fontId="64" fillId="0" borderId="0" xfId="0" applyFont="1">
      <alignment vertical="center"/>
    </xf>
    <xf numFmtId="38" fontId="45" fillId="0" borderId="11" xfId="3" applyFont="1" applyBorder="1" applyAlignment="1">
      <alignment horizontal="center" vertical="center"/>
    </xf>
    <xf numFmtId="0" fontId="46" fillId="0" borderId="68" xfId="2" applyFont="1" applyBorder="1" applyAlignment="1">
      <alignment horizontal="center" vertical="center" shrinkToFit="1"/>
    </xf>
    <xf numFmtId="38" fontId="26" fillId="0" borderId="0" xfId="3" applyFont="1" applyAlignment="1">
      <alignment horizontal="center"/>
    </xf>
    <xf numFmtId="38" fontId="46" fillId="0" borderId="68" xfId="3" applyFont="1" applyBorder="1" applyAlignment="1">
      <alignment horizontal="center" vertical="center" shrinkToFit="1"/>
    </xf>
    <xf numFmtId="0" fontId="12" fillId="2" borderId="0"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2" borderId="0" xfId="0" applyFont="1" applyFill="1" applyAlignment="1" applyProtection="1">
      <alignment vertical="top"/>
      <protection locked="0"/>
    </xf>
    <xf numFmtId="0" fontId="12" fillId="2" borderId="10" xfId="0" applyFont="1" applyFill="1" applyBorder="1" applyAlignment="1" applyProtection="1">
      <alignment vertical="center"/>
    </xf>
    <xf numFmtId="0" fontId="12" fillId="2" borderId="10"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110" xfId="0" applyFont="1" applyFill="1" applyBorder="1" applyAlignment="1" applyProtection="1">
      <alignment horizontal="center" vertical="center"/>
      <protection locked="0"/>
    </xf>
    <xf numFmtId="0" fontId="13" fillId="2" borderId="68"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108" xfId="0" applyFont="1" applyFill="1" applyBorder="1" applyAlignment="1" applyProtection="1">
      <alignment horizontal="center" vertical="center"/>
      <protection locked="0"/>
    </xf>
    <xf numFmtId="0" fontId="12" fillId="2" borderId="10" xfId="0" applyFont="1" applyFill="1" applyBorder="1" applyProtection="1">
      <alignment vertical="center"/>
      <protection locked="0"/>
    </xf>
    <xf numFmtId="0" fontId="12" fillId="2" borderId="13" xfId="0" applyFont="1" applyFill="1" applyBorder="1" applyProtection="1">
      <alignment vertical="center"/>
      <protection locked="0"/>
    </xf>
    <xf numFmtId="0" fontId="12" fillId="2" borderId="16" xfId="0" applyFont="1" applyFill="1" applyBorder="1" applyProtection="1">
      <alignment vertical="center"/>
      <protection locked="0"/>
    </xf>
    <xf numFmtId="0" fontId="12" fillId="2" borderId="67" xfId="0" applyFont="1" applyFill="1" applyBorder="1" applyAlignment="1" applyProtection="1">
      <alignment vertical="center"/>
    </xf>
    <xf numFmtId="0" fontId="66" fillId="0" borderId="0" xfId="2" applyFont="1" applyFill="1" applyBorder="1" applyAlignment="1">
      <alignment horizontal="center"/>
    </xf>
    <xf numFmtId="0" fontId="66" fillId="0" borderId="0" xfId="2" applyFont="1" applyFill="1" applyBorder="1" applyAlignment="1">
      <alignment horizontal="left"/>
    </xf>
    <xf numFmtId="0" fontId="66" fillId="0" borderId="0" xfId="2" applyFont="1"/>
    <xf numFmtId="0" fontId="28" fillId="9" borderId="7" xfId="2" applyFont="1" applyFill="1" applyBorder="1" applyAlignment="1">
      <alignment vertical="center"/>
    </xf>
    <xf numFmtId="0" fontId="23" fillId="9" borderId="11" xfId="2" applyFill="1" applyBorder="1" applyAlignment="1">
      <alignment vertical="center"/>
    </xf>
    <xf numFmtId="0" fontId="29" fillId="9" borderId="7" xfId="2" applyFont="1" applyFill="1" applyBorder="1"/>
    <xf numFmtId="0" fontId="29" fillId="9" borderId="44" xfId="2" applyFont="1" applyFill="1" applyBorder="1"/>
    <xf numFmtId="0" fontId="29" fillId="9" borderId="11" xfId="2" applyFont="1" applyFill="1" applyBorder="1"/>
    <xf numFmtId="0" fontId="32" fillId="9" borderId="1" xfId="2" applyFont="1" applyFill="1" applyBorder="1" applyAlignment="1">
      <alignment vertical="center"/>
    </xf>
    <xf numFmtId="0" fontId="32" fillId="9" borderId="7" xfId="2" applyFont="1" applyFill="1" applyBorder="1" applyAlignment="1">
      <alignment horizontal="centerContinuous" vertical="center"/>
    </xf>
    <xf numFmtId="0" fontId="32" fillId="9" borderId="11" xfId="2" applyFont="1" applyFill="1" applyBorder="1" applyAlignment="1">
      <alignment horizontal="centerContinuous" vertical="center"/>
    </xf>
    <xf numFmtId="0" fontId="32" fillId="9" borderId="1" xfId="2" applyFont="1" applyFill="1" applyBorder="1" applyAlignment="1">
      <alignment horizontal="center" vertical="center"/>
    </xf>
    <xf numFmtId="38" fontId="26" fillId="6" borderId="1" xfId="3" applyFont="1" applyFill="1" applyBorder="1" applyAlignment="1"/>
    <xf numFmtId="0" fontId="26" fillId="6" borderId="28" xfId="2" applyFont="1" applyFill="1" applyBorder="1"/>
    <xf numFmtId="0" fontId="26" fillId="6" borderId="28" xfId="2" applyNumberFormat="1" applyFont="1" applyFill="1" applyBorder="1"/>
    <xf numFmtId="38" fontId="26" fillId="6" borderId="83" xfId="3" applyFont="1" applyFill="1" applyBorder="1" applyAlignment="1"/>
    <xf numFmtId="38" fontId="40" fillId="6" borderId="2" xfId="2" applyNumberFormat="1" applyFont="1" applyFill="1" applyBorder="1" applyAlignment="1">
      <alignment vertical="center"/>
    </xf>
    <xf numFmtId="38" fontId="26" fillId="6" borderId="2" xfId="3" applyFont="1" applyFill="1" applyBorder="1" applyAlignment="1"/>
    <xf numFmtId="0" fontId="32" fillId="6" borderId="69" xfId="2" applyFont="1" applyFill="1" applyBorder="1" applyAlignment="1">
      <alignment vertical="center"/>
    </xf>
    <xf numFmtId="0" fontId="26" fillId="6" borderId="68" xfId="2" applyFont="1" applyFill="1" applyBorder="1"/>
    <xf numFmtId="0" fontId="39" fillId="6" borderId="68" xfId="2" applyFont="1" applyFill="1" applyBorder="1" applyAlignment="1">
      <alignment horizontal="right"/>
    </xf>
    <xf numFmtId="38" fontId="40" fillId="6" borderId="6" xfId="2" applyNumberFormat="1" applyFont="1" applyFill="1" applyBorder="1" applyAlignment="1">
      <alignment vertical="center"/>
    </xf>
    <xf numFmtId="38" fontId="26" fillId="6" borderId="6" xfId="3" applyFont="1" applyFill="1" applyBorder="1" applyAlignment="1"/>
    <xf numFmtId="0" fontId="32" fillId="6" borderId="9" xfId="2" applyFont="1" applyFill="1" applyBorder="1" applyAlignment="1">
      <alignment vertical="center"/>
    </xf>
    <xf numFmtId="0" fontId="26" fillId="6" borderId="0" xfId="2" applyFont="1" applyFill="1" applyBorder="1"/>
    <xf numFmtId="0" fontId="23" fillId="6" borderId="0" xfId="2" applyFill="1" applyBorder="1"/>
    <xf numFmtId="38" fontId="26" fillId="6" borderId="5" xfId="3" applyFont="1" applyFill="1" applyBorder="1" applyAlignment="1"/>
    <xf numFmtId="0" fontId="32" fillId="6" borderId="64" xfId="2" applyFont="1" applyFill="1" applyBorder="1" applyAlignment="1">
      <alignment vertical="center"/>
    </xf>
    <xf numFmtId="0" fontId="23" fillId="6" borderId="28" xfId="2" applyFill="1" applyBorder="1"/>
    <xf numFmtId="0" fontId="26" fillId="6" borderId="65" xfId="2" applyFont="1" applyFill="1" applyBorder="1"/>
    <xf numFmtId="38" fontId="40" fillId="6" borderId="1" xfId="2" applyNumberFormat="1" applyFont="1" applyFill="1" applyBorder="1" applyAlignment="1">
      <alignment horizontal="right"/>
    </xf>
    <xf numFmtId="0" fontId="26" fillId="6" borderId="7" xfId="2" applyFont="1" applyFill="1" applyBorder="1"/>
    <xf numFmtId="0" fontId="26" fillId="6" borderId="44" xfId="2" applyFont="1" applyFill="1" applyBorder="1"/>
    <xf numFmtId="0" fontId="23" fillId="6" borderId="44" xfId="2" applyFill="1" applyBorder="1"/>
    <xf numFmtId="0" fontId="26" fillId="6" borderId="11" xfId="2" applyFont="1" applyFill="1" applyBorder="1"/>
    <xf numFmtId="38" fontId="0" fillId="6" borderId="1" xfId="3" applyFont="1" applyFill="1" applyBorder="1" applyAlignment="1"/>
    <xf numFmtId="38" fontId="0" fillId="6" borderId="1" xfId="3" applyFont="1" applyFill="1" applyBorder="1" applyAlignment="1">
      <alignment horizontal="right"/>
    </xf>
    <xf numFmtId="0" fontId="67" fillId="10" borderId="89" xfId="2" applyFont="1" applyFill="1" applyBorder="1" applyAlignment="1">
      <alignment horizontal="center" vertical="center"/>
    </xf>
    <xf numFmtId="0" fontId="67" fillId="10" borderId="92" xfId="2" applyFont="1" applyFill="1" applyBorder="1" applyAlignment="1">
      <alignment horizontal="center" vertical="center"/>
    </xf>
    <xf numFmtId="0" fontId="67" fillId="10" borderId="96" xfId="2" applyFont="1" applyFill="1" applyBorder="1" applyAlignment="1">
      <alignment horizontal="center" vertical="center"/>
    </xf>
    <xf numFmtId="0" fontId="67" fillId="10" borderId="90" xfId="2" applyFont="1" applyFill="1" applyBorder="1" applyAlignment="1">
      <alignment horizontal="center" vertical="center"/>
    </xf>
    <xf numFmtId="0" fontId="67" fillId="10" borderId="85" xfId="2" applyFont="1" applyFill="1" applyBorder="1" applyAlignment="1">
      <alignment horizontal="center" vertical="center"/>
    </xf>
    <xf numFmtId="38" fontId="67" fillId="10" borderId="90" xfId="3" applyFont="1" applyFill="1" applyBorder="1" applyAlignment="1">
      <alignment horizontal="center" vertical="center"/>
    </xf>
    <xf numFmtId="0" fontId="0" fillId="10" borderId="5" xfId="0" applyFill="1" applyBorder="1" applyAlignment="1" applyProtection="1">
      <alignment horizontal="center" vertical="center"/>
      <protection locked="0"/>
    </xf>
    <xf numFmtId="0" fontId="0" fillId="10" borderId="13" xfId="0" applyFill="1" applyBorder="1" applyAlignment="1" applyProtection="1">
      <alignment horizontal="center" vertical="center"/>
      <protection locked="0"/>
    </xf>
    <xf numFmtId="0" fontId="2" fillId="0" borderId="0" xfId="0" applyFont="1" applyFill="1" applyBorder="1" applyProtection="1">
      <alignment vertical="center"/>
    </xf>
    <xf numFmtId="0" fontId="68" fillId="0" borderId="0" xfId="0" applyFont="1" applyBorder="1" applyProtection="1">
      <alignment vertical="center"/>
    </xf>
    <xf numFmtId="0" fontId="19" fillId="0" borderId="0" xfId="0" applyFont="1" applyBorder="1" applyProtection="1">
      <alignment vertical="center"/>
    </xf>
    <xf numFmtId="0" fontId="68" fillId="2" borderId="1" xfId="0" applyFont="1" applyFill="1" applyBorder="1" applyProtection="1">
      <alignment vertical="center"/>
    </xf>
    <xf numFmtId="0" fontId="19" fillId="0" borderId="33" xfId="0" applyFont="1" applyBorder="1" applyProtection="1">
      <alignment vertical="center"/>
    </xf>
    <xf numFmtId="0" fontId="19" fillId="0" borderId="0" xfId="0" applyFont="1" applyBorder="1" applyAlignment="1" applyProtection="1">
      <alignment horizontal="right" vertical="center"/>
    </xf>
    <xf numFmtId="0" fontId="19" fillId="0" borderId="0" xfId="0" applyFont="1" applyBorder="1" applyAlignment="1" applyProtection="1">
      <alignment horizontal="center" vertical="center"/>
    </xf>
    <xf numFmtId="0" fontId="69" fillId="0" borderId="0" xfId="0" applyFont="1" applyBorder="1" applyProtection="1">
      <alignment vertical="center"/>
    </xf>
    <xf numFmtId="0" fontId="71" fillId="0" borderId="30" xfId="0" applyFont="1" applyBorder="1" applyProtection="1">
      <alignment vertical="center"/>
    </xf>
    <xf numFmtId="0" fontId="26" fillId="0" borderId="0" xfId="2" applyFont="1" applyAlignment="1">
      <alignment horizontal="left" vertical="center"/>
    </xf>
    <xf numFmtId="0" fontId="46" fillId="0" borderId="0" xfId="2" applyFont="1" applyBorder="1" applyAlignment="1">
      <alignment horizontal="center" vertical="center" shrinkToFit="1"/>
    </xf>
    <xf numFmtId="0" fontId="2" fillId="0" borderId="122" xfId="0" applyFont="1" applyBorder="1" applyProtection="1">
      <alignment vertical="center"/>
    </xf>
    <xf numFmtId="0" fontId="74" fillId="0" borderId="0" xfId="0" applyFont="1">
      <alignment vertical="center"/>
    </xf>
    <xf numFmtId="0" fontId="74" fillId="0" borderId="32" xfId="0" applyFont="1" applyBorder="1" applyAlignment="1">
      <alignment horizontal="center" vertical="center" textRotation="255"/>
    </xf>
    <xf numFmtId="0" fontId="75" fillId="0" borderId="0" xfId="0" applyFont="1" applyBorder="1" applyAlignment="1">
      <alignment vertical="center"/>
    </xf>
    <xf numFmtId="0" fontId="74" fillId="0" borderId="0" xfId="0" applyFont="1" applyBorder="1">
      <alignment vertical="center"/>
    </xf>
    <xf numFmtId="0" fontId="74" fillId="0" borderId="33" xfId="0" applyFont="1" applyBorder="1">
      <alignment vertical="center"/>
    </xf>
    <xf numFmtId="0" fontId="74" fillId="0" borderId="0" xfId="0" applyFont="1" applyProtection="1">
      <alignment vertical="center"/>
    </xf>
    <xf numFmtId="0" fontId="77" fillId="0" borderId="32" xfId="0" applyFont="1" applyBorder="1" applyAlignment="1">
      <alignment horizontal="center" vertical="center" textRotation="255"/>
    </xf>
    <xf numFmtId="0" fontId="0" fillId="0" borderId="0" xfId="0" applyBorder="1" applyAlignment="1">
      <alignment vertical="center"/>
    </xf>
    <xf numFmtId="0" fontId="0" fillId="0" borderId="0" xfId="0" applyBorder="1">
      <alignment vertical="center"/>
    </xf>
    <xf numFmtId="0" fontId="2" fillId="0" borderId="0" xfId="0" applyFont="1" applyBorder="1">
      <alignment vertical="center"/>
    </xf>
    <xf numFmtId="0" fontId="2" fillId="0" borderId="33" xfId="0" applyFont="1" applyBorder="1">
      <alignment vertical="center"/>
    </xf>
    <xf numFmtId="0" fontId="60" fillId="6" borderId="131" xfId="0" applyFont="1" applyFill="1" applyBorder="1" applyAlignment="1" applyProtection="1">
      <alignment vertical="center"/>
    </xf>
    <xf numFmtId="0" fontId="60" fillId="6" borderId="130" xfId="0" applyFont="1" applyFill="1" applyBorder="1" applyAlignment="1" applyProtection="1">
      <alignment vertical="center"/>
    </xf>
    <xf numFmtId="0" fontId="2" fillId="2" borderId="2"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xf>
    <xf numFmtId="0" fontId="8" fillId="6" borderId="114" xfId="0" applyFont="1" applyFill="1" applyBorder="1" applyAlignment="1" applyProtection="1">
      <alignment horizontal="center" vertical="center"/>
    </xf>
    <xf numFmtId="0" fontId="8" fillId="6" borderId="2" xfId="0" applyFont="1" applyFill="1" applyBorder="1" applyAlignment="1" applyProtection="1">
      <alignment horizontal="center" vertical="center"/>
    </xf>
    <xf numFmtId="0" fontId="0" fillId="0" borderId="33" xfId="0" applyBorder="1">
      <alignment vertical="center"/>
    </xf>
    <xf numFmtId="0" fontId="12" fillId="2" borderId="0" xfId="0" applyFont="1" applyFill="1" applyProtection="1">
      <alignment vertical="center"/>
    </xf>
    <xf numFmtId="0" fontId="12" fillId="2" borderId="0" xfId="0" applyFont="1" applyFill="1" applyAlignment="1" applyProtection="1">
      <alignment vertical="center"/>
    </xf>
    <xf numFmtId="20" fontId="16" fillId="2" borderId="0" xfId="0" applyNumberFormat="1" applyFont="1" applyFill="1" applyAlignment="1" applyProtection="1">
      <alignment vertical="center"/>
      <protection locked="0"/>
    </xf>
    <xf numFmtId="0" fontId="12" fillId="2" borderId="56" xfId="0" applyFont="1" applyFill="1" applyBorder="1" applyAlignment="1" applyProtection="1">
      <alignment vertical="center" wrapText="1"/>
    </xf>
    <xf numFmtId="0" fontId="12" fillId="2" borderId="55" xfId="0" applyFont="1" applyFill="1" applyBorder="1" applyAlignment="1" applyProtection="1">
      <alignment vertical="center" wrapText="1"/>
    </xf>
    <xf numFmtId="0" fontId="12" fillId="2" borderId="66" xfId="0" applyFont="1" applyFill="1" applyBorder="1" applyAlignment="1" applyProtection="1">
      <alignment vertical="center" wrapText="1"/>
    </xf>
    <xf numFmtId="38" fontId="12" fillId="2" borderId="59" xfId="1" applyFont="1" applyFill="1" applyBorder="1" applyAlignment="1" applyProtection="1">
      <alignment vertical="center"/>
      <protection locked="0"/>
    </xf>
    <xf numFmtId="38" fontId="12" fillId="2" borderId="58" xfId="1" applyFont="1" applyFill="1" applyBorder="1" applyAlignment="1" applyProtection="1">
      <alignment vertical="center"/>
      <protection locked="0"/>
    </xf>
    <xf numFmtId="38" fontId="12" fillId="2" borderId="9" xfId="1" applyFont="1" applyFill="1" applyBorder="1" applyAlignment="1" applyProtection="1">
      <alignment vertical="center"/>
      <protection locked="0"/>
    </xf>
    <xf numFmtId="0" fontId="12" fillId="2" borderId="9" xfId="0" applyFont="1" applyFill="1" applyBorder="1" applyAlignment="1" applyProtection="1">
      <alignment vertical="center"/>
    </xf>
    <xf numFmtId="38" fontId="12" fillId="2" borderId="0" xfId="1" applyFont="1" applyFill="1" applyBorder="1" applyAlignment="1" applyProtection="1">
      <alignment vertical="center"/>
      <protection locked="0"/>
    </xf>
    <xf numFmtId="0" fontId="12" fillId="2" borderId="0" xfId="0" applyFont="1" applyFill="1" applyBorder="1" applyAlignment="1" applyProtection="1">
      <alignment vertical="center"/>
    </xf>
    <xf numFmtId="0" fontId="12" fillId="2" borderId="33" xfId="0" applyFont="1" applyFill="1" applyBorder="1" applyAlignment="1" applyProtection="1">
      <alignment vertical="center"/>
    </xf>
    <xf numFmtId="0" fontId="26" fillId="0" borderId="137" xfId="2" applyFont="1" applyBorder="1"/>
    <xf numFmtId="0" fontId="32" fillId="0" borderId="137" xfId="2" applyFont="1" applyBorder="1" applyAlignment="1">
      <alignment vertical="center" wrapText="1"/>
    </xf>
    <xf numFmtId="0" fontId="23" fillId="0" borderId="137" xfId="2" applyBorder="1"/>
    <xf numFmtId="0" fontId="23" fillId="0" borderId="137" xfId="2" applyFill="1" applyBorder="1"/>
    <xf numFmtId="0" fontId="26" fillId="0" borderId="137" xfId="2" applyFont="1" applyBorder="1" applyAlignment="1">
      <alignment horizontal="left"/>
    </xf>
    <xf numFmtId="0" fontId="26" fillId="0" borderId="137" xfId="2" applyFont="1" applyBorder="1" applyAlignment="1">
      <alignment horizontal="left" vertical="center"/>
    </xf>
    <xf numFmtId="3" fontId="39" fillId="0" borderId="137" xfId="2" applyNumberFormat="1" applyFont="1" applyBorder="1" applyAlignment="1">
      <alignment horizontal="left"/>
    </xf>
    <xf numFmtId="0" fontId="39" fillId="0" borderId="137" xfId="2" applyFont="1" applyBorder="1" applyAlignment="1">
      <alignment horizontal="left"/>
    </xf>
    <xf numFmtId="3" fontId="45" fillId="0" borderId="137" xfId="2" applyNumberFormat="1" applyFont="1" applyBorder="1" applyAlignment="1">
      <alignment horizontal="left"/>
    </xf>
    <xf numFmtId="0" fontId="23" fillId="0" borderId="137" xfId="2" applyBorder="1" applyAlignment="1">
      <alignment horizontal="left"/>
    </xf>
    <xf numFmtId="0" fontId="23" fillId="0" borderId="137" xfId="2" applyFill="1" applyBorder="1" applyAlignment="1">
      <alignment horizontal="left"/>
    </xf>
    <xf numFmtId="38" fontId="26" fillId="0" borderId="137" xfId="3" applyFont="1" applyBorder="1" applyAlignment="1">
      <alignment horizontal="left"/>
    </xf>
    <xf numFmtId="38" fontId="0" fillId="0" borderId="137" xfId="3" applyFont="1" applyBorder="1" applyAlignment="1">
      <alignment horizontal="left"/>
    </xf>
    <xf numFmtId="38" fontId="46" fillId="0" borderId="137" xfId="3" applyFont="1" applyBorder="1" applyAlignment="1">
      <alignment horizontal="center" vertical="center" shrinkToFit="1"/>
    </xf>
    <xf numFmtId="20" fontId="26" fillId="11" borderId="1" xfId="2" applyNumberFormat="1" applyFont="1" applyFill="1" applyBorder="1" applyAlignment="1">
      <alignment horizontal="right"/>
    </xf>
    <xf numFmtId="0" fontId="45" fillId="0" borderId="0" xfId="2" applyFont="1" applyBorder="1" applyAlignment="1">
      <alignment horizontal="left" vertical="center" shrinkToFit="1"/>
    </xf>
    <xf numFmtId="0" fontId="0" fillId="0" borderId="0" xfId="0" applyFill="1" applyBorder="1" applyAlignment="1" applyProtection="1">
      <alignment horizontal="center" vertical="center"/>
      <protection locked="0"/>
    </xf>
    <xf numFmtId="0" fontId="19" fillId="0" borderId="0" xfId="0" applyFont="1" applyBorder="1" applyAlignment="1" applyProtection="1">
      <alignment horizontal="left" vertical="center"/>
    </xf>
    <xf numFmtId="38" fontId="0" fillId="0" borderId="0" xfId="3" applyFont="1" applyFill="1" applyBorder="1" applyAlignment="1">
      <alignment horizontal="right"/>
    </xf>
    <xf numFmtId="0" fontId="67" fillId="0" borderId="0" xfId="2" applyFont="1" applyFill="1" applyBorder="1" applyAlignment="1">
      <alignment horizontal="center" vertical="center"/>
    </xf>
    <xf numFmtId="3" fontId="42" fillId="0" borderId="68" xfId="2" applyNumberFormat="1" applyFont="1" applyFill="1" applyBorder="1" applyAlignment="1">
      <alignment horizontal="right" vertical="center"/>
    </xf>
    <xf numFmtId="3" fontId="42" fillId="0" borderId="0" xfId="2" applyNumberFormat="1" applyFont="1" applyFill="1" applyBorder="1" applyAlignment="1">
      <alignment horizontal="right" vertical="center"/>
    </xf>
    <xf numFmtId="0" fontId="13" fillId="0" borderId="0" xfId="0" applyFont="1" applyFill="1" applyBorder="1" applyAlignment="1" applyProtection="1">
      <alignment horizontal="center" vertical="center"/>
    </xf>
    <xf numFmtId="0" fontId="12" fillId="2" borderId="35"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xf>
    <xf numFmtId="0" fontId="13" fillId="0" borderId="62" xfId="0" applyFont="1" applyBorder="1" applyAlignment="1" applyProtection="1">
      <alignment horizontal="left" vertical="top"/>
    </xf>
    <xf numFmtId="0" fontId="13" fillId="0" borderId="55" xfId="0" applyFont="1" applyBorder="1" applyAlignment="1" applyProtection="1">
      <alignment horizontal="left" vertical="top"/>
    </xf>
    <xf numFmtId="0" fontId="13" fillId="0" borderId="32"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61" xfId="0" applyFont="1" applyBorder="1" applyAlignment="1" applyProtection="1">
      <alignment horizontal="left" vertical="top"/>
    </xf>
    <xf numFmtId="0" fontId="13" fillId="0" borderId="58" xfId="0" applyFont="1" applyBorder="1" applyAlignment="1" applyProtection="1">
      <alignment horizontal="left" vertical="top"/>
    </xf>
    <xf numFmtId="0" fontId="10" fillId="0" borderId="0" xfId="0" applyFont="1" applyAlignment="1" applyProtection="1">
      <alignment horizontal="left" vertical="center"/>
    </xf>
    <xf numFmtId="0" fontId="11" fillId="0" borderId="0" xfId="0" applyFont="1" applyAlignment="1" applyProtection="1">
      <alignment vertical="center"/>
    </xf>
    <xf numFmtId="0" fontId="11" fillId="0" borderId="28" xfId="0" applyFont="1" applyBorder="1" applyAlignment="1" applyProtection="1">
      <protection locked="0"/>
    </xf>
    <xf numFmtId="0" fontId="12" fillId="0" borderId="0" xfId="0" applyFont="1" applyAlignment="1" applyProtection="1"/>
    <xf numFmtId="0" fontId="12" fillId="0" borderId="0" xfId="0" applyFont="1" applyAlignment="1" applyProtection="1">
      <alignment horizontal="center" vertical="center"/>
    </xf>
    <xf numFmtId="0" fontId="14" fillId="0" borderId="0" xfId="0" applyFont="1" applyAlignment="1" applyProtection="1">
      <alignment horizontal="distributed" vertical="center"/>
    </xf>
    <xf numFmtId="58" fontId="25" fillId="0" borderId="0" xfId="0" applyNumberFormat="1" applyFont="1" applyAlignment="1" applyProtection="1">
      <alignment horizontal="center" vertical="center"/>
    </xf>
    <xf numFmtId="0" fontId="12" fillId="2" borderId="0"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68" xfId="0" applyFont="1" applyFill="1" applyBorder="1" applyAlignment="1" applyProtection="1">
      <alignment horizontal="left" vertical="center"/>
      <protection locked="0"/>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17" fillId="0" borderId="43" xfId="0" applyFont="1" applyBorder="1" applyAlignment="1" applyProtection="1">
      <alignment horizontal="center" vertical="center"/>
    </xf>
    <xf numFmtId="0" fontId="17" fillId="0" borderId="26" xfId="0" applyFont="1" applyBorder="1" applyAlignment="1" applyProtection="1">
      <alignment horizontal="center" vertical="center"/>
    </xf>
    <xf numFmtId="0" fontId="12" fillId="0" borderId="3" xfId="0" applyFont="1" applyBorder="1" applyAlignment="1" applyProtection="1">
      <alignment vertical="center"/>
    </xf>
    <xf numFmtId="0" fontId="12" fillId="0" borderId="10" xfId="0" applyFont="1" applyBorder="1" applyAlignment="1" applyProtection="1">
      <alignment vertical="center"/>
    </xf>
    <xf numFmtId="0" fontId="12" fillId="0" borderId="15" xfId="0" applyFont="1" applyBorder="1" applyAlignment="1" applyProtection="1">
      <alignment vertical="center"/>
    </xf>
    <xf numFmtId="0" fontId="12" fillId="0" borderId="1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43" xfId="0" applyFont="1" applyBorder="1" applyAlignment="1" applyProtection="1">
      <alignment vertical="center"/>
    </xf>
    <xf numFmtId="0" fontId="12" fillId="0" borderId="44" xfId="0" applyFont="1" applyBorder="1" applyAlignment="1" applyProtection="1">
      <alignment vertical="center"/>
    </xf>
    <xf numFmtId="0" fontId="12" fillId="0" borderId="11" xfId="0" applyFont="1" applyBorder="1" applyAlignment="1" applyProtection="1">
      <alignment vertical="center"/>
    </xf>
    <xf numFmtId="0" fontId="17" fillId="0" borderId="34" xfId="0" applyFont="1" applyBorder="1" applyAlignment="1" applyProtection="1">
      <alignment horizontal="center" vertical="center" wrapText="1" shrinkToFit="1"/>
    </xf>
    <xf numFmtId="0" fontId="17" fillId="0" borderId="36" xfId="0" applyFont="1" applyBorder="1" applyAlignment="1" applyProtection="1">
      <alignment horizontal="center" vertical="center" shrinkToFit="1"/>
    </xf>
    <xf numFmtId="0" fontId="12" fillId="0" borderId="0" xfId="0" applyFont="1" applyFill="1" applyAlignment="1" applyProtection="1">
      <alignment horizontal="center" vertical="center"/>
      <protection locked="0"/>
    </xf>
    <xf numFmtId="0" fontId="12" fillId="2" borderId="0" xfId="0" applyFont="1" applyFill="1" applyAlignment="1" applyProtection="1">
      <alignment horizontal="center" vertical="top"/>
      <protection locked="0"/>
    </xf>
    <xf numFmtId="0" fontId="12" fillId="0" borderId="48" xfId="0" applyFont="1" applyBorder="1" applyAlignment="1" applyProtection="1">
      <alignment vertical="center"/>
    </xf>
    <xf numFmtId="0" fontId="12" fillId="0" borderId="46" xfId="0" applyFont="1" applyBorder="1" applyAlignment="1" applyProtection="1">
      <alignment vertical="center"/>
    </xf>
    <xf numFmtId="0" fontId="12" fillId="0" borderId="40" xfId="0" applyFont="1" applyBorder="1" applyAlignment="1" applyProtection="1">
      <alignment vertical="center"/>
    </xf>
    <xf numFmtId="0" fontId="12" fillId="2" borderId="37"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0" borderId="49" xfId="0" applyFont="1" applyBorder="1" applyAlignment="1" applyProtection="1">
      <alignment vertical="center"/>
    </xf>
    <xf numFmtId="0" fontId="12" fillId="0" borderId="47" xfId="0" applyFont="1" applyBorder="1" applyAlignment="1" applyProtection="1">
      <alignment vertical="center"/>
    </xf>
    <xf numFmtId="0" fontId="12" fillId="0" borderId="41" xfId="0" applyFont="1" applyBorder="1" applyAlignment="1" applyProtection="1">
      <alignment vertical="center"/>
    </xf>
    <xf numFmtId="0" fontId="12" fillId="2" borderId="27"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3" fillId="2" borderId="13"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0" fontId="12" fillId="2" borderId="7"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8" fillId="0" borderId="30" xfId="0" applyFont="1" applyBorder="1" applyAlignment="1" applyProtection="1">
      <alignment horizontal="distributed" vertical="center"/>
    </xf>
    <xf numFmtId="0" fontId="12" fillId="0" borderId="14"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0"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50"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4" xfId="0" applyFont="1" applyBorder="1" applyAlignment="1" applyProtection="1">
      <alignment horizontal="center" vertical="center"/>
    </xf>
    <xf numFmtId="0" fontId="12" fillId="2" borderId="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5" fillId="0" borderId="111" xfId="0" applyFont="1" applyBorder="1" applyAlignment="1" applyProtection="1">
      <alignment horizontal="center" vertical="center" wrapText="1"/>
    </xf>
    <xf numFmtId="0" fontId="15" fillId="0" borderId="112" xfId="0" applyFont="1" applyBorder="1" applyAlignment="1" applyProtection="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15" fillId="0" borderId="32" xfId="0" applyFont="1" applyBorder="1" applyAlignment="1" applyProtection="1">
      <alignment horizontal="center" vertical="center" wrapText="1"/>
    </xf>
    <xf numFmtId="0" fontId="15" fillId="0" borderId="33" xfId="0" applyFont="1" applyBorder="1" applyAlignment="1" applyProtection="1">
      <alignment horizontal="center" vertical="center"/>
    </xf>
    <xf numFmtId="0" fontId="12" fillId="0" borderId="15" xfId="0" applyFont="1" applyBorder="1" applyAlignment="1" applyProtection="1">
      <alignment horizontal="center" vertical="center"/>
    </xf>
    <xf numFmtId="0" fontId="15" fillId="0" borderId="34" xfId="0" applyFont="1" applyBorder="1" applyAlignment="1" applyProtection="1">
      <alignment horizontal="center" vertical="center" wrapText="1"/>
    </xf>
    <xf numFmtId="0" fontId="15" fillId="0" borderId="36" xfId="0" applyFont="1" applyBorder="1" applyAlignment="1" applyProtection="1">
      <alignment horizontal="center" vertical="center"/>
    </xf>
    <xf numFmtId="0" fontId="13" fillId="2" borderId="3" xfId="0" applyFont="1" applyFill="1" applyBorder="1" applyProtection="1">
      <alignment vertical="center"/>
      <protection locked="0"/>
    </xf>
    <xf numFmtId="0" fontId="13" fillId="2" borderId="10" xfId="0" applyFont="1" applyFill="1" applyBorder="1" applyProtection="1">
      <alignment vertical="center"/>
      <protection locked="0"/>
    </xf>
    <xf numFmtId="0" fontId="13" fillId="2" borderId="14" xfId="0" applyFont="1" applyFill="1" applyBorder="1" applyProtection="1">
      <alignment vertical="center"/>
      <protection locked="0"/>
    </xf>
    <xf numFmtId="0" fontId="12" fillId="0" borderId="32" xfId="0" applyFont="1" applyBorder="1" applyProtection="1">
      <alignment vertical="center"/>
    </xf>
    <xf numFmtId="0" fontId="12" fillId="0" borderId="0" xfId="0" applyFont="1" applyBorder="1" applyProtection="1">
      <alignment vertical="center"/>
    </xf>
    <xf numFmtId="0" fontId="12" fillId="0" borderId="45" xfId="0" applyFont="1" applyBorder="1" applyProtection="1">
      <alignment vertical="center"/>
    </xf>
    <xf numFmtId="0" fontId="15" fillId="2" borderId="0" xfId="0" applyFont="1" applyFill="1" applyBorder="1" applyProtection="1">
      <alignment vertical="center"/>
      <protection locked="0"/>
    </xf>
    <xf numFmtId="0" fontId="15" fillId="2" borderId="33" xfId="0" applyFont="1" applyFill="1" applyBorder="1" applyProtection="1">
      <alignment vertical="center"/>
      <protection locked="0"/>
    </xf>
    <xf numFmtId="0" fontId="12" fillId="0" borderId="43" xfId="0" applyFont="1" applyBorder="1" applyProtection="1">
      <alignment vertical="center"/>
    </xf>
    <xf numFmtId="0" fontId="12" fillId="0" borderId="44" xfId="0" applyFont="1" applyBorder="1" applyProtection="1">
      <alignment vertical="center"/>
    </xf>
    <xf numFmtId="0" fontId="12" fillId="0" borderId="11" xfId="0" applyFont="1" applyBorder="1" applyProtection="1">
      <alignment vertical="center"/>
    </xf>
    <xf numFmtId="0" fontId="15" fillId="2" borderId="44" xfId="0" applyFont="1" applyFill="1" applyBorder="1" applyProtection="1">
      <alignment vertical="center"/>
      <protection locked="0"/>
    </xf>
    <xf numFmtId="0" fontId="15" fillId="2" borderId="26" xfId="0" applyFont="1" applyFill="1" applyBorder="1" applyProtection="1">
      <alignment vertical="center"/>
      <protection locked="0"/>
    </xf>
    <xf numFmtId="0" fontId="13" fillId="0" borderId="29" xfId="0" applyFont="1" applyBorder="1" applyAlignment="1" applyProtection="1">
      <alignment horizontal="left" vertical="top"/>
    </xf>
    <xf numFmtId="0" fontId="13" fillId="0" borderId="30" xfId="0" applyFont="1" applyBorder="1" applyAlignment="1" applyProtection="1">
      <alignment horizontal="left" vertical="top"/>
    </xf>
    <xf numFmtId="0" fontId="12" fillId="0" borderId="30" xfId="0" applyFont="1" applyBorder="1" applyAlignment="1" applyProtection="1">
      <alignment horizontal="right"/>
    </xf>
    <xf numFmtId="0" fontId="12" fillId="0" borderId="0" xfId="0" applyFont="1" applyBorder="1" applyAlignment="1" applyProtection="1">
      <alignment horizontal="right"/>
    </xf>
    <xf numFmtId="0" fontId="12" fillId="0" borderId="58" xfId="0" applyFont="1" applyBorder="1" applyAlignment="1" applyProtection="1">
      <alignment horizontal="right"/>
    </xf>
    <xf numFmtId="38" fontId="12" fillId="2" borderId="53"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38" fontId="12" fillId="2" borderId="9" xfId="1" applyFont="1" applyFill="1" applyBorder="1" applyAlignment="1" applyProtection="1">
      <alignment horizontal="right" vertical="center"/>
      <protection locked="0"/>
    </xf>
    <xf numFmtId="38" fontId="12" fillId="2" borderId="0" xfId="1" applyFont="1" applyFill="1" applyBorder="1" applyAlignment="1" applyProtection="1">
      <alignment horizontal="right" vertical="center"/>
      <protection locked="0"/>
    </xf>
    <xf numFmtId="38" fontId="12" fillId="2" borderId="59" xfId="1" applyFont="1" applyFill="1" applyBorder="1" applyAlignment="1" applyProtection="1">
      <alignment horizontal="right" vertical="center"/>
      <protection locked="0"/>
    </xf>
    <xf numFmtId="38" fontId="12" fillId="2" borderId="58" xfId="1" applyFont="1" applyFill="1" applyBorder="1" applyAlignment="1" applyProtection="1">
      <alignment horizontal="right" vertical="center"/>
      <protection locked="0"/>
    </xf>
    <xf numFmtId="0" fontId="12" fillId="0" borderId="54" xfId="0" applyFont="1" applyBorder="1" applyAlignment="1" applyProtection="1">
      <alignment horizontal="right"/>
      <protection locked="0"/>
    </xf>
    <xf numFmtId="0" fontId="12" fillId="0" borderId="45" xfId="0" applyFont="1" applyBorder="1" applyAlignment="1" applyProtection="1">
      <alignment horizontal="right"/>
      <protection locked="0"/>
    </xf>
    <xf numFmtId="0" fontId="12" fillId="0" borderId="60" xfId="0" applyFont="1" applyBorder="1" applyAlignment="1" applyProtection="1">
      <alignment horizontal="right"/>
      <protection locked="0"/>
    </xf>
    <xf numFmtId="0" fontId="12" fillId="2" borderId="53" xfId="0" applyFont="1" applyFill="1" applyBorder="1" applyAlignment="1" applyProtection="1">
      <alignment horizontal="left" vertical="center" wrapText="1"/>
      <protection locked="0"/>
    </xf>
    <xf numFmtId="0" fontId="12" fillId="2" borderId="30"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33" xfId="0" applyFont="1" applyFill="1" applyBorder="1" applyAlignment="1" applyProtection="1">
      <alignment horizontal="left" vertical="center"/>
      <protection locked="0"/>
    </xf>
    <xf numFmtId="0" fontId="12" fillId="2" borderId="35" xfId="0" applyFont="1" applyFill="1" applyBorder="1" applyProtection="1">
      <alignment vertical="center"/>
      <protection locked="0"/>
    </xf>
    <xf numFmtId="0" fontId="12" fillId="2" borderId="36" xfId="0" applyFont="1" applyFill="1" applyBorder="1" applyProtection="1">
      <alignment vertical="center"/>
      <protection locked="0"/>
    </xf>
    <xf numFmtId="0" fontId="12" fillId="0" borderId="34" xfId="0" applyFont="1" applyBorder="1" applyProtection="1">
      <alignment vertical="center"/>
    </xf>
    <xf numFmtId="0" fontId="12" fillId="0" borderId="35" xfId="0" applyFont="1" applyBorder="1" applyProtection="1">
      <alignment vertical="center"/>
    </xf>
    <xf numFmtId="0" fontId="12" fillId="0" borderId="52" xfId="0" applyFont="1" applyBorder="1" applyProtection="1">
      <alignment vertical="center"/>
    </xf>
    <xf numFmtId="0" fontId="12" fillId="0" borderId="55" xfId="0" applyFont="1" applyBorder="1" applyAlignment="1" applyProtection="1">
      <alignment horizontal="right"/>
    </xf>
    <xf numFmtId="38" fontId="12" fillId="2" borderId="56" xfId="1" applyFont="1" applyFill="1" applyBorder="1" applyAlignment="1" applyProtection="1">
      <alignment horizontal="right" vertical="center"/>
      <protection locked="0"/>
    </xf>
    <xf numFmtId="38" fontId="12" fillId="2" borderId="55" xfId="1" applyFont="1" applyFill="1" applyBorder="1" applyAlignment="1" applyProtection="1">
      <alignment horizontal="right" vertical="center"/>
      <protection locked="0"/>
    </xf>
    <xf numFmtId="0" fontId="12" fillId="0" borderId="57" xfId="0" applyFont="1" applyBorder="1" applyAlignment="1" applyProtection="1">
      <alignment horizontal="right"/>
      <protection locked="0"/>
    </xf>
    <xf numFmtId="0" fontId="13" fillId="0" borderId="63" xfId="0" applyFont="1" applyBorder="1" applyAlignment="1" applyProtection="1">
      <alignment horizontal="left" vertical="top"/>
    </xf>
    <xf numFmtId="0" fontId="13" fillId="0" borderId="28" xfId="0" applyFont="1" applyBorder="1" applyAlignment="1" applyProtection="1">
      <alignment horizontal="left" vertical="top"/>
    </xf>
    <xf numFmtId="0" fontId="12" fillId="0" borderId="28" xfId="0" applyFont="1" applyBorder="1" applyAlignment="1" applyProtection="1">
      <alignment horizontal="right"/>
    </xf>
    <xf numFmtId="38" fontId="12" fillId="2" borderId="64"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0" fontId="12" fillId="0" borderId="65" xfId="0" applyFont="1" applyBorder="1" applyAlignment="1" applyProtection="1">
      <alignment horizontal="right"/>
      <protection locked="0"/>
    </xf>
    <xf numFmtId="0" fontId="12" fillId="2" borderId="56" xfId="0" applyFont="1" applyFill="1" applyBorder="1" applyAlignment="1" applyProtection="1">
      <alignment horizontal="left" vertical="center"/>
    </xf>
    <xf numFmtId="0" fontId="12" fillId="2" borderId="55" xfId="0" applyFont="1" applyFill="1" applyBorder="1" applyAlignment="1" applyProtection="1">
      <alignment horizontal="left" vertical="center"/>
    </xf>
    <xf numFmtId="0" fontId="12" fillId="2" borderId="66" xfId="0" applyFont="1" applyFill="1" applyBorder="1" applyAlignment="1" applyProtection="1">
      <alignment horizontal="left" vertical="center"/>
    </xf>
    <xf numFmtId="0" fontId="12" fillId="2" borderId="56" xfId="0" applyFont="1" applyFill="1" applyBorder="1" applyAlignment="1" applyProtection="1">
      <alignment horizontal="left" vertical="center" wrapText="1"/>
    </xf>
    <xf numFmtId="0" fontId="12" fillId="2" borderId="55" xfId="0" applyFont="1" applyFill="1" applyBorder="1" applyAlignment="1" applyProtection="1">
      <alignment horizontal="left" vertical="center" wrapText="1"/>
    </xf>
    <xf numFmtId="0" fontId="12" fillId="2" borderId="66" xfId="0" applyFont="1" applyFill="1" applyBorder="1" applyAlignment="1" applyProtection="1">
      <alignment horizontal="left" vertical="center" wrapText="1"/>
    </xf>
    <xf numFmtId="0" fontId="12" fillId="0" borderId="34" xfId="0" applyFont="1" applyBorder="1" applyAlignment="1" applyProtection="1">
      <alignment horizontal="center" vertical="center"/>
    </xf>
    <xf numFmtId="0" fontId="12" fillId="0" borderId="35" xfId="0" applyFont="1" applyBorder="1" applyAlignment="1" applyProtection="1">
      <alignment horizontal="center" vertical="center"/>
    </xf>
    <xf numFmtId="38" fontId="12" fillId="0" borderId="27" xfId="1" applyFont="1" applyBorder="1" applyAlignment="1" applyProtection="1">
      <alignment horizontal="right" vertical="center"/>
    </xf>
    <xf numFmtId="38" fontId="12" fillId="0" borderId="47" xfId="1" applyFont="1" applyBorder="1" applyAlignment="1" applyProtection="1">
      <alignment horizontal="right" vertical="center"/>
    </xf>
    <xf numFmtId="0" fontId="12" fillId="0" borderId="134" xfId="0" applyFont="1" applyBorder="1" applyAlignment="1" applyProtection="1">
      <alignment horizontal="center" vertical="center"/>
    </xf>
    <xf numFmtId="0" fontId="12" fillId="0" borderId="135" xfId="0" applyFont="1" applyBorder="1" applyAlignment="1" applyProtection="1">
      <alignment horizontal="center" vertical="center"/>
    </xf>
    <xf numFmtId="0" fontId="12" fillId="0" borderId="136" xfId="0" applyFont="1" applyBorder="1" applyAlignment="1" applyProtection="1">
      <alignment horizontal="center" vertical="center"/>
    </xf>
    <xf numFmtId="0" fontId="12" fillId="2" borderId="30" xfId="0" applyFont="1" applyFill="1" applyBorder="1" applyAlignment="1" applyProtection="1">
      <alignment horizontal="left" vertical="center" wrapText="1"/>
      <protection locked="0"/>
    </xf>
    <xf numFmtId="0" fontId="12" fillId="2" borderId="31"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33" xfId="0" applyFont="1" applyFill="1" applyBorder="1" applyAlignment="1" applyProtection="1">
      <alignment horizontal="left" vertical="center" wrapText="1"/>
      <protection locked="0"/>
    </xf>
    <xf numFmtId="0" fontId="15" fillId="2" borderId="56" xfId="0" applyFont="1" applyFill="1" applyBorder="1" applyAlignment="1" applyProtection="1">
      <alignment horizontal="left" vertical="center" wrapText="1"/>
      <protection locked="0"/>
    </xf>
    <xf numFmtId="0" fontId="15" fillId="2" borderId="55" xfId="0" applyFont="1" applyFill="1" applyBorder="1" applyAlignment="1" applyProtection="1">
      <alignment horizontal="left" vertical="center"/>
      <protection locked="0"/>
    </xf>
    <xf numFmtId="0" fontId="15" fillId="2" borderId="66"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protection locked="0"/>
    </xf>
    <xf numFmtId="0" fontId="15" fillId="2" borderId="59" xfId="0" applyFont="1" applyFill="1" applyBorder="1" applyAlignment="1" applyProtection="1">
      <alignment horizontal="left" vertical="center"/>
      <protection locked="0"/>
    </xf>
    <xf numFmtId="0" fontId="15" fillId="2" borderId="58" xfId="0" applyFont="1" applyFill="1" applyBorder="1" applyAlignment="1" applyProtection="1">
      <alignment horizontal="left" vertical="center"/>
      <protection locked="0"/>
    </xf>
    <xf numFmtId="0" fontId="15" fillId="2" borderId="67" xfId="0" applyFont="1" applyFill="1" applyBorder="1" applyAlignment="1" applyProtection="1">
      <alignment horizontal="left" vertical="center"/>
      <protection locked="0"/>
    </xf>
    <xf numFmtId="0" fontId="12" fillId="2" borderId="64" xfId="0" applyFont="1" applyFill="1" applyBorder="1" applyAlignment="1" applyProtection="1">
      <alignment horizontal="left" vertical="center"/>
      <protection locked="0"/>
    </xf>
    <xf numFmtId="0" fontId="12" fillId="2" borderId="25" xfId="0" applyFont="1" applyFill="1" applyBorder="1" applyAlignment="1" applyProtection="1">
      <alignment horizontal="left" vertical="center"/>
      <protection locked="0"/>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24" xfId="0" applyBorder="1" applyAlignment="1" applyProtection="1">
      <alignment horizontal="center" vertical="center"/>
    </xf>
    <xf numFmtId="0" fontId="0" fillId="0" borderId="2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6" borderId="7" xfId="0" applyNumberFormat="1" applyFill="1" applyBorder="1" applyAlignment="1" applyProtection="1">
      <alignment horizontal="center" vertical="center"/>
    </xf>
    <xf numFmtId="0" fontId="0" fillId="6" borderId="11" xfId="0" applyNumberFormat="1" applyFill="1" applyBorder="1" applyAlignment="1" applyProtection="1">
      <alignment horizontal="center" vertical="center"/>
    </xf>
    <xf numFmtId="0" fontId="0" fillId="0" borderId="132" xfId="0" applyBorder="1" applyAlignment="1" applyProtection="1">
      <alignment horizontal="center" vertical="center"/>
    </xf>
    <xf numFmtId="0" fontId="0" fillId="0" borderId="133" xfId="0" applyBorder="1" applyAlignment="1" applyProtection="1">
      <alignment horizontal="center" vertical="center"/>
    </xf>
    <xf numFmtId="0" fontId="0" fillId="0" borderId="0" xfId="0" applyBorder="1" applyAlignment="1" applyProtection="1">
      <alignment horizontal="center" vertical="center"/>
    </xf>
    <xf numFmtId="0" fontId="0" fillId="6" borderId="123" xfId="0" applyNumberFormat="1" applyFill="1" applyBorder="1" applyAlignment="1" applyProtection="1">
      <alignment horizontal="center" vertical="center"/>
    </xf>
    <xf numFmtId="0" fontId="0" fillId="6" borderId="124" xfId="0" applyNumberFormat="1" applyFill="1" applyBorder="1" applyAlignment="1" applyProtection="1">
      <alignment horizontal="center" vertical="center"/>
    </xf>
    <xf numFmtId="0" fontId="0" fillId="6" borderId="125" xfId="0" applyNumberFormat="1" applyFill="1" applyBorder="1" applyAlignment="1" applyProtection="1">
      <alignment horizontal="center" vertical="center"/>
    </xf>
    <xf numFmtId="0" fontId="0" fillId="6" borderId="127" xfId="0" applyNumberFormat="1" applyFill="1" applyBorder="1" applyAlignment="1" applyProtection="1">
      <alignment horizontal="center" vertical="center"/>
    </xf>
    <xf numFmtId="0" fontId="0" fillId="6" borderId="128" xfId="0" applyNumberFormat="1" applyFill="1" applyBorder="1" applyAlignment="1" applyProtection="1">
      <alignment horizontal="center" vertical="center"/>
    </xf>
    <xf numFmtId="0" fontId="0" fillId="6" borderId="129" xfId="0" applyNumberFormat="1" applyFill="1" applyBorder="1" applyAlignment="1" applyProtection="1">
      <alignment horizontal="center" vertical="center"/>
    </xf>
    <xf numFmtId="0" fontId="0" fillId="0" borderId="126" xfId="0" applyFont="1" applyBorder="1" applyAlignment="1">
      <alignment horizontal="center" vertical="center"/>
    </xf>
    <xf numFmtId="0" fontId="76" fillId="0" borderId="0" xfId="0" applyFont="1" applyBorder="1" applyAlignment="1">
      <alignment horizontal="center" vertical="center"/>
    </xf>
    <xf numFmtId="0" fontId="78" fillId="2" borderId="35"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76" fillId="0" borderId="0" xfId="0" applyFont="1" applyAlignment="1" applyProtection="1">
      <alignment horizontal="center" vertical="center"/>
    </xf>
    <xf numFmtId="0" fontId="6" fillId="0" borderId="116" xfId="0" applyFont="1" applyBorder="1" applyAlignment="1" applyProtection="1">
      <alignment horizontal="center" vertical="center" wrapText="1"/>
    </xf>
    <xf numFmtId="0" fontId="7" fillId="0" borderId="113" xfId="0" applyFont="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61" fillId="6" borderId="6" xfId="0" applyFont="1" applyFill="1" applyBorder="1" applyAlignment="1" applyProtection="1">
      <alignment horizontal="right" vertical="center"/>
    </xf>
    <xf numFmtId="0" fontId="2" fillId="0" borderId="8"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5" xfId="0" applyFont="1" applyBorder="1" applyAlignment="1" applyProtection="1">
      <alignment horizontal="center" vertical="center"/>
    </xf>
    <xf numFmtId="0" fontId="3" fillId="0" borderId="45" xfId="0" applyFont="1" applyBorder="1" applyAlignment="1" applyProtection="1">
      <alignment horizontal="center" vertical="center" wrapText="1"/>
    </xf>
    <xf numFmtId="0" fontId="3" fillId="0" borderId="65" xfId="0" applyFont="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5" fillId="2" borderId="7"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5" fillId="2" borderId="44" xfId="0" applyFont="1" applyFill="1" applyBorder="1" applyAlignment="1" applyProtection="1">
      <alignment vertical="center"/>
      <protection locked="0"/>
    </xf>
    <xf numFmtId="0" fontId="2" fillId="6" borderId="7" xfId="0" applyFont="1" applyFill="1" applyBorder="1" applyAlignment="1" applyProtection="1">
      <alignment horizontal="center" vertical="center"/>
    </xf>
    <xf numFmtId="0" fontId="2" fillId="6" borderId="44" xfId="0" applyFont="1" applyFill="1" applyBorder="1" applyAlignment="1" applyProtection="1">
      <alignment horizontal="center" vertical="center"/>
    </xf>
    <xf numFmtId="0" fontId="0" fillId="6" borderId="0" xfId="0" applyFill="1" applyAlignment="1">
      <alignment horizontal="right" vertical="center"/>
    </xf>
    <xf numFmtId="38" fontId="31" fillId="6" borderId="0" xfId="3" applyFont="1" applyFill="1" applyAlignment="1">
      <alignment horizontal="right"/>
    </xf>
    <xf numFmtId="0" fontId="26" fillId="0" borderId="81" xfId="2" applyFont="1" applyBorder="1" applyAlignment="1">
      <alignment horizontal="left"/>
    </xf>
    <xf numFmtId="0" fontId="26" fillId="0" borderId="82" xfId="2" applyFont="1" applyBorder="1" applyAlignment="1">
      <alignment horizontal="left"/>
    </xf>
    <xf numFmtId="0" fontId="31" fillId="0" borderId="28" xfId="2" applyFont="1" applyBorder="1" applyAlignment="1">
      <alignment shrinkToFit="1"/>
    </xf>
    <xf numFmtId="0" fontId="37" fillId="0" borderId="28" xfId="2" applyFont="1" applyBorder="1" applyAlignment="1">
      <alignment shrinkToFit="1"/>
    </xf>
    <xf numFmtId="0" fontId="37" fillId="0" borderId="65" xfId="2" applyFont="1" applyBorder="1" applyAlignment="1">
      <alignment shrinkToFit="1"/>
    </xf>
    <xf numFmtId="38" fontId="39" fillId="6" borderId="28" xfId="2" applyNumberFormat="1" applyFont="1" applyFill="1" applyBorder="1" applyAlignment="1">
      <alignment horizontal="right"/>
    </xf>
    <xf numFmtId="0" fontId="39" fillId="6" borderId="28" xfId="2" applyFont="1" applyFill="1" applyBorder="1" applyAlignment="1">
      <alignment horizontal="right"/>
    </xf>
    <xf numFmtId="38" fontId="39" fillId="6" borderId="0" xfId="2" applyNumberFormat="1" applyFont="1" applyFill="1" applyAlignment="1">
      <alignment horizontal="center"/>
    </xf>
    <xf numFmtId="0" fontId="66" fillId="6" borderId="7" xfId="2" applyFont="1" applyFill="1" applyBorder="1" applyAlignment="1">
      <alignment horizontal="center"/>
    </xf>
    <xf numFmtId="0" fontId="66" fillId="6" borderId="11" xfId="2" applyFont="1" applyFill="1" applyBorder="1" applyAlignment="1">
      <alignment horizontal="center"/>
    </xf>
    <xf numFmtId="0" fontId="26" fillId="10" borderId="7" xfId="2" applyFont="1" applyFill="1" applyBorder="1" applyAlignment="1">
      <alignment horizontal="center"/>
    </xf>
    <xf numFmtId="0" fontId="26" fillId="10" borderId="11" xfId="2" applyFont="1" applyFill="1" applyBorder="1" applyAlignment="1">
      <alignment horizontal="center"/>
    </xf>
    <xf numFmtId="0" fontId="66" fillId="11" borderId="7" xfId="2" applyFont="1" applyFill="1" applyBorder="1" applyAlignment="1">
      <alignment horizontal="center"/>
    </xf>
    <xf numFmtId="0" fontId="66" fillId="11" borderId="11" xfId="2" applyFont="1" applyFill="1" applyBorder="1" applyAlignment="1">
      <alignment horizontal="center"/>
    </xf>
    <xf numFmtId="0" fontId="34" fillId="0" borderId="74" xfId="2" applyFont="1" applyBorder="1" applyAlignment="1">
      <alignment horizontal="left" vertical="center" wrapText="1"/>
    </xf>
    <xf numFmtId="0" fontId="34" fillId="0" borderId="75" xfId="2" applyFont="1" applyBorder="1" applyAlignment="1">
      <alignment horizontal="left" vertical="center" wrapText="1"/>
    </xf>
    <xf numFmtId="0" fontId="34" fillId="0" borderId="78" xfId="2" applyFont="1" applyBorder="1" applyAlignment="1">
      <alignment horizontal="left" vertical="center" wrapText="1"/>
    </xf>
    <xf numFmtId="0" fontId="34" fillId="0" borderId="0" xfId="2" applyFont="1" applyBorder="1" applyAlignment="1">
      <alignment horizontal="left" vertical="center" wrapText="1"/>
    </xf>
    <xf numFmtId="0" fontId="35" fillId="0" borderId="7" xfId="2" applyFont="1" applyBorder="1" applyAlignment="1">
      <alignment horizontal="center"/>
    </xf>
    <xf numFmtId="0" fontId="35" fillId="0" borderId="11" xfId="2" applyFont="1" applyBorder="1" applyAlignment="1">
      <alignment horizontal="center"/>
    </xf>
    <xf numFmtId="0" fontId="31" fillId="0" borderId="68" xfId="2" applyFont="1" applyBorder="1" applyAlignment="1">
      <alignment horizontal="right" vertical="center" shrinkToFit="1"/>
    </xf>
    <xf numFmtId="0" fontId="31" fillId="0" borderId="8" xfId="2" applyFont="1" applyBorder="1" applyAlignment="1">
      <alignment horizontal="right" vertical="center" shrinkToFit="1"/>
    </xf>
    <xf numFmtId="0" fontId="31" fillId="0" borderId="0" xfId="2" applyFont="1" applyBorder="1" applyAlignment="1">
      <alignment shrinkToFit="1"/>
    </xf>
    <xf numFmtId="0" fontId="37" fillId="0" borderId="0" xfId="2" applyFont="1" applyAlignment="1">
      <alignment shrinkToFit="1"/>
    </xf>
    <xf numFmtId="0" fontId="37" fillId="0" borderId="45" xfId="2" applyFont="1" applyBorder="1" applyAlignment="1">
      <alignment shrinkToFit="1"/>
    </xf>
    <xf numFmtId="38" fontId="26" fillId="6" borderId="7" xfId="3" applyFont="1" applyFill="1" applyBorder="1" applyAlignment="1">
      <alignment horizontal="right"/>
    </xf>
    <xf numFmtId="38" fontId="26" fillId="6" borderId="11" xfId="3" applyFont="1" applyFill="1" applyBorder="1" applyAlignment="1">
      <alignment horizontal="right"/>
    </xf>
    <xf numFmtId="0" fontId="33" fillId="9" borderId="121" xfId="2" applyFont="1" applyFill="1" applyBorder="1" applyAlignment="1">
      <alignment horizontal="center" vertical="center"/>
    </xf>
    <xf numFmtId="0" fontId="33" fillId="9" borderId="120" xfId="2" applyFont="1" applyFill="1" applyBorder="1" applyAlignment="1">
      <alignment horizontal="center" vertical="center"/>
    </xf>
    <xf numFmtId="38" fontId="26" fillId="8" borderId="68" xfId="3" applyFont="1" applyFill="1" applyBorder="1" applyAlignment="1">
      <alignment horizontal="right"/>
    </xf>
    <xf numFmtId="0" fontId="26" fillId="7" borderId="1" xfId="2" applyFont="1" applyFill="1" applyBorder="1" applyAlignment="1">
      <alignment horizontal="center" vertical="center"/>
    </xf>
    <xf numFmtId="0" fontId="26" fillId="7" borderId="7" xfId="2" applyFont="1" applyFill="1" applyBorder="1" applyAlignment="1">
      <alignment horizontal="center"/>
    </xf>
    <xf numFmtId="0" fontId="26" fillId="7" borderId="44" xfId="2" applyFont="1" applyFill="1" applyBorder="1" applyAlignment="1">
      <alignment horizontal="center"/>
    </xf>
    <xf numFmtId="0" fontId="26" fillId="7" borderId="11" xfId="2" applyFont="1" applyFill="1" applyBorder="1" applyAlignment="1">
      <alignment horizontal="center"/>
    </xf>
    <xf numFmtId="0" fontId="26" fillId="0" borderId="1" xfId="2" applyFont="1" applyBorder="1" applyAlignment="1">
      <alignment horizontal="left" vertical="center" wrapText="1"/>
    </xf>
    <xf numFmtId="3" fontId="26" fillId="8" borderId="69" xfId="2" applyNumberFormat="1" applyFont="1" applyFill="1" applyBorder="1" applyAlignment="1">
      <alignment horizontal="center" vertical="center"/>
    </xf>
    <xf numFmtId="0" fontId="26" fillId="8" borderId="68" xfId="2" applyFont="1" applyFill="1" applyBorder="1" applyAlignment="1">
      <alignment horizontal="center" vertical="center"/>
    </xf>
    <xf numFmtId="0" fontId="26" fillId="8" borderId="9" xfId="2" applyFont="1" applyFill="1" applyBorder="1" applyAlignment="1">
      <alignment horizontal="center" vertical="center"/>
    </xf>
    <xf numFmtId="0" fontId="26" fillId="8" borderId="0" xfId="2" applyFont="1" applyFill="1" applyBorder="1" applyAlignment="1">
      <alignment horizontal="center" vertical="center"/>
    </xf>
    <xf numFmtId="0" fontId="26" fillId="8" borderId="64" xfId="2" applyFont="1" applyFill="1" applyBorder="1" applyAlignment="1">
      <alignment horizontal="center" vertical="center"/>
    </xf>
    <xf numFmtId="0" fontId="26" fillId="8" borderId="28" xfId="2" applyFont="1" applyFill="1" applyBorder="1" applyAlignment="1">
      <alignment horizontal="center" vertical="center"/>
    </xf>
    <xf numFmtId="0" fontId="26" fillId="0" borderId="8" xfId="2" applyFont="1" applyBorder="1" applyAlignment="1">
      <alignment horizontal="center" vertical="center"/>
    </xf>
    <xf numFmtId="0" fontId="26" fillId="0" borderId="45" xfId="2" applyFont="1" applyBorder="1" applyAlignment="1">
      <alignment horizontal="center" vertical="center"/>
    </xf>
    <xf numFmtId="0" fontId="26" fillId="0" borderId="65" xfId="2" applyFont="1" applyBorder="1" applyAlignment="1">
      <alignment horizontal="center" vertical="center"/>
    </xf>
    <xf numFmtId="0" fontId="31" fillId="0" borderId="44" xfId="2" applyFont="1" applyBorder="1" applyAlignment="1">
      <alignment shrinkToFit="1"/>
    </xf>
    <xf numFmtId="0" fontId="37" fillId="0" borderId="44" xfId="2" applyFont="1" applyBorder="1" applyAlignment="1">
      <alignment shrinkToFit="1"/>
    </xf>
    <xf numFmtId="0" fontId="37" fillId="0" borderId="11" xfId="2" applyFont="1" applyBorder="1" applyAlignment="1">
      <alignment shrinkToFit="1"/>
    </xf>
    <xf numFmtId="0" fontId="38" fillId="0" borderId="80" xfId="2" applyFont="1" applyBorder="1" applyAlignment="1">
      <alignment shrinkToFit="1"/>
    </xf>
    <xf numFmtId="0" fontId="38" fillId="0" borderId="81" xfId="2" applyFont="1" applyBorder="1" applyAlignment="1">
      <alignment shrinkToFit="1"/>
    </xf>
    <xf numFmtId="0" fontId="26" fillId="7" borderId="1" xfId="2" applyFont="1" applyFill="1" applyBorder="1" applyAlignment="1">
      <alignment horizontal="center"/>
    </xf>
    <xf numFmtId="0" fontId="26" fillId="0" borderId="7" xfId="2" applyFont="1" applyBorder="1" applyAlignment="1">
      <alignment horizontal="left"/>
    </xf>
    <xf numFmtId="0" fontId="26" fillId="0" borderId="44" xfId="2" applyFont="1" applyBorder="1" applyAlignment="1">
      <alignment horizontal="left"/>
    </xf>
    <xf numFmtId="0" fontId="26" fillId="0" borderId="11" xfId="2" applyFont="1" applyBorder="1" applyAlignment="1">
      <alignment horizontal="left"/>
    </xf>
    <xf numFmtId="38" fontId="31" fillId="6" borderId="69" xfId="3" applyFont="1" applyFill="1" applyBorder="1" applyAlignment="1">
      <alignment horizontal="right" vertical="center"/>
    </xf>
    <xf numFmtId="38" fontId="31" fillId="6" borderId="8" xfId="3" applyFont="1" applyFill="1" applyBorder="1" applyAlignment="1">
      <alignment horizontal="right" vertical="center"/>
    </xf>
    <xf numFmtId="0" fontId="26" fillId="0" borderId="69" xfId="2" applyFont="1" applyBorder="1" applyAlignment="1">
      <alignment horizontal="left" wrapText="1"/>
    </xf>
    <xf numFmtId="0" fontId="26" fillId="0" borderId="68" xfId="2" applyFont="1" applyBorder="1" applyAlignment="1">
      <alignment horizontal="left" wrapText="1"/>
    </xf>
    <xf numFmtId="0" fontId="26" fillId="0" borderId="8" xfId="2" applyFont="1" applyBorder="1" applyAlignment="1">
      <alignment horizontal="left" wrapText="1"/>
    </xf>
    <xf numFmtId="0" fontId="26" fillId="0" borderId="69" xfId="2" applyFont="1" applyBorder="1" applyAlignment="1">
      <alignment horizontal="center"/>
    </xf>
    <xf numFmtId="0" fontId="26" fillId="0" borderId="68" xfId="2" applyFont="1" applyBorder="1" applyAlignment="1">
      <alignment horizontal="center"/>
    </xf>
    <xf numFmtId="3" fontId="26" fillId="8" borderId="68" xfId="2" applyNumberFormat="1" applyFont="1" applyFill="1" applyBorder="1" applyAlignment="1">
      <alignment horizontal="right"/>
    </xf>
    <xf numFmtId="38" fontId="63" fillId="0" borderId="69" xfId="3" applyFont="1" applyBorder="1" applyAlignment="1">
      <alignment horizontal="center" vertical="center" wrapText="1"/>
    </xf>
    <xf numFmtId="38" fontId="63" fillId="0" borderId="8" xfId="3" applyFont="1" applyBorder="1" applyAlignment="1">
      <alignment horizontal="center" vertical="center" wrapText="1"/>
    </xf>
    <xf numFmtId="38" fontId="63" fillId="0" borderId="64" xfId="3" applyFont="1" applyBorder="1" applyAlignment="1">
      <alignment horizontal="center" vertical="center" wrapText="1"/>
    </xf>
    <xf numFmtId="38" fontId="63" fillId="0" borderId="65" xfId="3" applyFont="1" applyBorder="1" applyAlignment="1">
      <alignment horizontal="center" vertical="center" wrapText="1"/>
    </xf>
    <xf numFmtId="0" fontId="62" fillId="0" borderId="7" xfId="2" applyFont="1" applyBorder="1" applyAlignment="1">
      <alignment horizontal="center" vertical="center"/>
    </xf>
    <xf numFmtId="0" fontId="62" fillId="0" borderId="44" xfId="2" applyFont="1" applyBorder="1" applyAlignment="1">
      <alignment horizontal="center" vertical="center"/>
    </xf>
    <xf numFmtId="0" fontId="62" fillId="0" borderId="11" xfId="2" applyFont="1" applyBorder="1" applyAlignment="1">
      <alignment horizontal="center" vertical="center"/>
    </xf>
    <xf numFmtId="3" fontId="39" fillId="6" borderId="0" xfId="2" applyNumberFormat="1" applyFont="1" applyFill="1" applyAlignment="1">
      <alignment horizontal="right"/>
    </xf>
    <xf numFmtId="0" fontId="39" fillId="6" borderId="0" xfId="2" applyFont="1" applyFill="1" applyAlignment="1">
      <alignment horizontal="right"/>
    </xf>
    <xf numFmtId="3" fontId="26" fillId="8" borderId="28" xfId="2" applyNumberFormat="1" applyFont="1" applyFill="1" applyBorder="1" applyAlignment="1">
      <alignment horizontal="right"/>
    </xf>
    <xf numFmtId="0" fontId="26" fillId="8" borderId="28" xfId="2" applyFont="1" applyFill="1" applyBorder="1" applyAlignment="1">
      <alignment horizontal="right"/>
    </xf>
    <xf numFmtId="38" fontId="39" fillId="0" borderId="0" xfId="2" applyNumberFormat="1" applyFont="1" applyBorder="1" applyAlignment="1">
      <alignment horizontal="center"/>
    </xf>
    <xf numFmtId="0" fontId="26" fillId="0" borderId="0" xfId="2" applyFont="1" applyAlignment="1">
      <alignment horizontal="center"/>
    </xf>
    <xf numFmtId="0" fontId="26" fillId="0" borderId="0" xfId="2" applyFont="1" applyBorder="1" applyAlignment="1">
      <alignment horizontal="left" wrapText="1"/>
    </xf>
    <xf numFmtId="0" fontId="45" fillId="0" borderId="7" xfId="2" applyFont="1" applyBorder="1" applyAlignment="1">
      <alignment horizontal="center" vertical="center" shrinkToFit="1"/>
    </xf>
    <xf numFmtId="0" fontId="45" fillId="0" borderId="44" xfId="2" applyFont="1" applyBorder="1" applyAlignment="1">
      <alignment horizontal="center" vertical="center" shrinkToFit="1"/>
    </xf>
    <xf numFmtId="3" fontId="46" fillId="0" borderId="7" xfId="2" applyNumberFormat="1" applyFont="1" applyBorder="1" applyAlignment="1">
      <alignment horizontal="center" vertical="center"/>
    </xf>
    <xf numFmtId="3" fontId="46" fillId="0" borderId="11" xfId="2" applyNumberFormat="1" applyFont="1" applyBorder="1" applyAlignment="1">
      <alignment horizontal="center" vertical="center"/>
    </xf>
    <xf numFmtId="0" fontId="45" fillId="0" borderId="0" xfId="2" applyFont="1" applyBorder="1" applyAlignment="1">
      <alignment horizontal="center" vertical="center" shrinkToFit="1"/>
    </xf>
    <xf numFmtId="0" fontId="45" fillId="0" borderId="86" xfId="2" applyFont="1" applyBorder="1" applyAlignment="1">
      <alignment horizontal="left" vertical="center" shrinkToFit="1"/>
    </xf>
    <xf numFmtId="0" fontId="45" fillId="0" borderId="87" xfId="2" applyFont="1" applyBorder="1" applyAlignment="1">
      <alignment horizontal="left" vertical="center" shrinkToFit="1"/>
    </xf>
    <xf numFmtId="0" fontId="45" fillId="0" borderId="88" xfId="2" applyFont="1" applyBorder="1" applyAlignment="1">
      <alignment horizontal="left" vertical="center" shrinkToFit="1"/>
    </xf>
    <xf numFmtId="0" fontId="45" fillId="0" borderId="7" xfId="2" applyFont="1" applyBorder="1" applyAlignment="1">
      <alignment horizontal="left" vertical="center" shrinkToFit="1"/>
    </xf>
    <xf numFmtId="0" fontId="45" fillId="0" borderId="44" xfId="2" applyFont="1" applyBorder="1" applyAlignment="1">
      <alignment horizontal="left" vertical="center" shrinkToFit="1"/>
    </xf>
    <xf numFmtId="3" fontId="42" fillId="6" borderId="7" xfId="2" applyNumberFormat="1" applyFont="1" applyFill="1" applyBorder="1" applyAlignment="1">
      <alignment horizontal="right" vertical="center"/>
    </xf>
    <xf numFmtId="3" fontId="42" fillId="6" borderId="11" xfId="2" applyNumberFormat="1" applyFont="1" applyFill="1" applyBorder="1" applyAlignment="1">
      <alignment horizontal="right" vertical="center"/>
    </xf>
    <xf numFmtId="0" fontId="45" fillId="0" borderId="0" xfId="2" applyFont="1" applyBorder="1" applyAlignment="1">
      <alignment horizontal="left" vertical="center" shrinkToFit="1"/>
    </xf>
    <xf numFmtId="38" fontId="0" fillId="0" borderId="7" xfId="3" applyFont="1" applyBorder="1" applyAlignment="1">
      <alignment horizontal="center"/>
    </xf>
    <xf numFmtId="38" fontId="0" fillId="0" borderId="11" xfId="3" applyFont="1" applyBorder="1" applyAlignment="1">
      <alignment horizontal="center"/>
    </xf>
    <xf numFmtId="38" fontId="67" fillId="10" borderId="103" xfId="3" applyFont="1" applyFill="1" applyBorder="1" applyAlignment="1">
      <alignment horizontal="center" vertical="center"/>
    </xf>
    <xf numFmtId="38" fontId="67" fillId="10" borderId="106" xfId="3" applyFont="1" applyFill="1" applyBorder="1" applyAlignment="1">
      <alignment horizontal="center" vertical="center"/>
    </xf>
    <xf numFmtId="177" fontId="42" fillId="0" borderId="68" xfId="2" applyNumberFormat="1" applyFont="1" applyBorder="1" applyAlignment="1">
      <alignment horizontal="left" vertical="center"/>
    </xf>
    <xf numFmtId="0" fontId="45" fillId="0" borderId="7" xfId="2" applyFont="1" applyBorder="1" applyAlignment="1">
      <alignment vertical="center"/>
    </xf>
    <xf numFmtId="0" fontId="45" fillId="0" borderId="44" xfId="2" applyFont="1" applyBorder="1" applyAlignment="1">
      <alignment vertical="center"/>
    </xf>
    <xf numFmtId="0" fontId="45" fillId="0" borderId="97" xfId="2" applyFont="1" applyBorder="1" applyAlignment="1">
      <alignment vertical="center"/>
    </xf>
    <xf numFmtId="0" fontId="45" fillId="0" borderId="7" xfId="2" applyFont="1" applyBorder="1" applyAlignment="1">
      <alignment vertical="center" shrinkToFit="1"/>
    </xf>
    <xf numFmtId="0" fontId="45" fillId="0" borderId="44" xfId="2" applyFont="1" applyBorder="1" applyAlignment="1">
      <alignment vertical="center" shrinkToFit="1"/>
    </xf>
    <xf numFmtId="38" fontId="45" fillId="0" borderId="1" xfId="3" applyFont="1" applyBorder="1" applyAlignment="1">
      <alignment vertical="center" shrinkToFit="1"/>
    </xf>
    <xf numFmtId="38" fontId="45" fillId="0" borderId="98" xfId="3" applyFont="1" applyBorder="1" applyAlignment="1">
      <alignment vertical="center" shrinkToFit="1"/>
    </xf>
    <xf numFmtId="0" fontId="45" fillId="0" borderId="69" xfId="2" applyFont="1" applyBorder="1" applyAlignment="1">
      <alignment horizontal="left" vertical="center" wrapText="1" shrinkToFit="1"/>
    </xf>
    <xf numFmtId="0" fontId="45" fillId="0" borderId="68" xfId="2" applyFont="1" applyBorder="1" applyAlignment="1">
      <alignment horizontal="left" vertical="center" wrapText="1" shrinkToFit="1"/>
    </xf>
    <xf numFmtId="0" fontId="45" fillId="0" borderId="99" xfId="2" applyFont="1" applyBorder="1" applyAlignment="1">
      <alignment horizontal="left" vertical="center" wrapText="1" shrinkToFit="1"/>
    </xf>
    <xf numFmtId="38" fontId="45" fillId="0" borderId="69" xfId="3" applyFont="1" applyBorder="1" applyAlignment="1">
      <alignment horizontal="left" vertical="center" wrapText="1" shrinkToFit="1"/>
    </xf>
    <xf numFmtId="38" fontId="45" fillId="0" borderId="68" xfId="3" applyFont="1" applyBorder="1" applyAlignment="1">
      <alignment horizontal="left" vertical="center" wrapText="1" shrinkToFit="1"/>
    </xf>
    <xf numFmtId="38" fontId="45" fillId="0" borderId="99" xfId="3" applyFont="1" applyBorder="1" applyAlignment="1">
      <alignment horizontal="left" vertical="center" wrapText="1" shrinkToFit="1"/>
    </xf>
    <xf numFmtId="0" fontId="65" fillId="0" borderId="0" xfId="2" applyFont="1" applyAlignment="1">
      <alignment horizontal="center" vertical="center"/>
    </xf>
    <xf numFmtId="0" fontId="45" fillId="0" borderId="7" xfId="2" applyFont="1" applyBorder="1" applyAlignment="1">
      <alignment horizontal="left" vertical="center"/>
    </xf>
    <xf numFmtId="0" fontId="45" fillId="0" borderId="44" xfId="2" applyFont="1" applyBorder="1" applyAlignment="1">
      <alignment horizontal="left" vertical="center"/>
    </xf>
    <xf numFmtId="0" fontId="45" fillId="0" borderId="97" xfId="2" applyFont="1" applyBorder="1" applyAlignment="1">
      <alignment horizontal="left" vertical="center"/>
    </xf>
    <xf numFmtId="0" fontId="26" fillId="6" borderId="0" xfId="2" applyFont="1" applyFill="1" applyAlignment="1">
      <alignment horizontal="center"/>
    </xf>
    <xf numFmtId="38" fontId="31" fillId="6" borderId="9" xfId="3" applyFont="1" applyFill="1" applyBorder="1" applyAlignment="1">
      <alignment horizontal="right" vertical="center"/>
    </xf>
    <xf numFmtId="38" fontId="31" fillId="6" borderId="45" xfId="3" applyFont="1" applyFill="1" applyBorder="1" applyAlignment="1">
      <alignment horizontal="right" vertical="center"/>
    </xf>
    <xf numFmtId="38" fontId="31" fillId="6" borderId="64" xfId="3" applyFont="1" applyFill="1" applyBorder="1" applyAlignment="1">
      <alignment horizontal="right" vertical="center"/>
    </xf>
    <xf numFmtId="38" fontId="31" fillId="6" borderId="65" xfId="3" applyFont="1" applyFill="1" applyBorder="1" applyAlignment="1">
      <alignment horizontal="right" vertical="center"/>
    </xf>
    <xf numFmtId="0" fontId="41" fillId="0" borderId="7" xfId="2" applyFont="1" applyBorder="1" applyAlignment="1">
      <alignment horizontal="left" vertical="center"/>
    </xf>
    <xf numFmtId="0" fontId="41" fillId="0" borderId="44" xfId="2" applyFont="1" applyBorder="1" applyAlignment="1">
      <alignment horizontal="left" vertical="center"/>
    </xf>
    <xf numFmtId="0" fontId="41" fillId="0" borderId="11" xfId="2" applyFont="1" applyBorder="1" applyAlignment="1">
      <alignment horizontal="left" vertical="center"/>
    </xf>
    <xf numFmtId="38" fontId="42" fillId="6" borderId="7" xfId="3" applyFont="1" applyFill="1" applyBorder="1" applyAlignment="1">
      <alignment vertical="center"/>
    </xf>
    <xf numFmtId="38" fontId="42" fillId="6" borderId="11" xfId="3" applyFont="1" applyFill="1" applyBorder="1" applyAlignment="1">
      <alignment vertical="center"/>
    </xf>
    <xf numFmtId="38" fontId="43" fillId="6" borderId="7" xfId="2" applyNumberFormat="1" applyFont="1" applyFill="1" applyBorder="1" applyAlignment="1">
      <alignment horizontal="right"/>
    </xf>
    <xf numFmtId="38" fontId="43" fillId="6" borderId="11" xfId="2" applyNumberFormat="1" applyFont="1" applyFill="1" applyBorder="1" applyAlignment="1">
      <alignment horizontal="right"/>
    </xf>
    <xf numFmtId="0" fontId="39" fillId="6" borderId="7" xfId="2" applyFont="1" applyFill="1" applyBorder="1" applyAlignment="1">
      <alignment horizontal="center"/>
    </xf>
    <xf numFmtId="0" fontId="39" fillId="6" borderId="11" xfId="2" applyFont="1" applyFill="1" applyBorder="1" applyAlignment="1">
      <alignment horizontal="center"/>
    </xf>
    <xf numFmtId="0" fontId="39" fillId="6" borderId="1" xfId="2" applyFont="1" applyFill="1" applyBorder="1" applyAlignment="1">
      <alignment horizontal="center"/>
    </xf>
    <xf numFmtId="38" fontId="0" fillId="0" borderId="1" xfId="3" applyFont="1" applyBorder="1" applyAlignment="1">
      <alignment horizontal="center"/>
    </xf>
    <xf numFmtId="0" fontId="45" fillId="0" borderId="70" xfId="2" applyFont="1" applyBorder="1" applyAlignment="1">
      <alignment horizontal="left" vertical="center" wrapText="1"/>
    </xf>
    <xf numFmtId="0" fontId="45" fillId="0" borderId="71" xfId="2" applyFont="1" applyBorder="1" applyAlignment="1">
      <alignment horizontal="left" vertical="center" wrapText="1"/>
    </xf>
    <xf numFmtId="0" fontId="45" fillId="0" borderId="91" xfId="2" applyFont="1" applyBorder="1" applyAlignment="1">
      <alignment horizontal="left" vertical="center" wrapText="1"/>
    </xf>
    <xf numFmtId="3" fontId="39" fillId="6" borderId="28" xfId="2" applyNumberFormat="1" applyFont="1" applyFill="1" applyBorder="1" applyAlignment="1">
      <alignment horizontal="right"/>
    </xf>
    <xf numFmtId="0" fontId="45" fillId="0" borderId="100" xfId="2" applyFont="1" applyBorder="1" applyAlignment="1">
      <alignment horizontal="left" vertical="center" wrapText="1"/>
    </xf>
    <xf numFmtId="0" fontId="45" fillId="0" borderId="101" xfId="2" applyFont="1" applyBorder="1" applyAlignment="1">
      <alignment horizontal="left" vertical="center" wrapText="1"/>
    </xf>
    <xf numFmtId="0" fontId="45" fillId="0" borderId="102" xfId="2" applyFont="1" applyBorder="1" applyAlignment="1">
      <alignment horizontal="left" vertical="center" wrapText="1"/>
    </xf>
    <xf numFmtId="0" fontId="45" fillId="0" borderId="64" xfId="2" applyFont="1" applyBorder="1" applyAlignment="1">
      <alignment horizontal="left" vertical="center" wrapText="1"/>
    </xf>
    <xf numFmtId="0" fontId="45" fillId="0" borderId="28" xfId="2" applyFont="1" applyBorder="1" applyAlignment="1">
      <alignment horizontal="left" vertical="center" wrapText="1"/>
    </xf>
    <xf numFmtId="0" fontId="45" fillId="0" borderId="105" xfId="2" applyFont="1" applyBorder="1" applyAlignment="1">
      <alignment horizontal="left" vertical="center" wrapText="1"/>
    </xf>
    <xf numFmtId="0" fontId="67" fillId="10" borderId="103" xfId="2" applyFont="1" applyFill="1" applyBorder="1" applyAlignment="1">
      <alignment horizontal="center" vertical="center"/>
    </xf>
    <xf numFmtId="0" fontId="67" fillId="10" borderId="106" xfId="2" applyFont="1" applyFill="1" applyBorder="1" applyAlignment="1">
      <alignment horizontal="center" vertical="center"/>
    </xf>
    <xf numFmtId="0" fontId="45" fillId="0" borderId="9" xfId="2" applyFont="1" applyBorder="1" applyAlignment="1">
      <alignment horizontal="left" vertical="center" shrinkToFit="1"/>
    </xf>
    <xf numFmtId="0" fontId="45" fillId="0" borderId="104" xfId="2" applyFont="1" applyBorder="1" applyAlignment="1">
      <alignment horizontal="left" vertical="center" shrinkToFit="1"/>
    </xf>
    <xf numFmtId="0" fontId="45" fillId="0" borderId="64" xfId="2" applyFont="1" applyBorder="1" applyAlignment="1">
      <alignment horizontal="left" vertical="center" shrinkToFit="1"/>
    </xf>
    <xf numFmtId="0" fontId="45" fillId="0" borderId="28" xfId="2" applyFont="1" applyBorder="1" applyAlignment="1">
      <alignment horizontal="left" vertical="center" shrinkToFit="1"/>
    </xf>
    <xf numFmtId="0" fontId="45" fillId="0" borderId="105" xfId="2" applyFont="1" applyBorder="1" applyAlignment="1">
      <alignment horizontal="left" vertical="center" shrinkToFit="1"/>
    </xf>
    <xf numFmtId="38" fontId="45" fillId="0" borderId="9" xfId="3" applyFont="1" applyBorder="1" applyAlignment="1">
      <alignment horizontal="left" vertical="center" shrinkToFit="1"/>
    </xf>
    <xf numFmtId="38" fontId="45" fillId="0" borderId="0" xfId="3" applyFont="1" applyBorder="1" applyAlignment="1">
      <alignment horizontal="left" vertical="center" shrinkToFit="1"/>
    </xf>
    <xf numFmtId="38" fontId="45" fillId="0" borderId="104" xfId="3" applyFont="1" applyBorder="1" applyAlignment="1">
      <alignment horizontal="left" vertical="center" shrinkToFit="1"/>
    </xf>
    <xf numFmtId="38" fontId="45" fillId="0" borderId="64" xfId="3" applyFont="1" applyBorder="1" applyAlignment="1">
      <alignment horizontal="left" vertical="center" shrinkToFit="1"/>
    </xf>
    <xf numFmtId="38" fontId="45" fillId="0" borderId="28" xfId="3" applyFont="1" applyBorder="1" applyAlignment="1">
      <alignment horizontal="left" vertical="center" shrinkToFit="1"/>
    </xf>
    <xf numFmtId="38" fontId="45" fillId="0" borderId="105" xfId="3" applyFont="1" applyBorder="1" applyAlignment="1">
      <alignment horizontal="left" vertical="center" shrinkToFit="1"/>
    </xf>
    <xf numFmtId="177" fontId="42" fillId="6" borderId="28" xfId="2" applyNumberFormat="1" applyFont="1" applyFill="1" applyBorder="1" applyAlignment="1">
      <alignment horizontal="right"/>
    </xf>
    <xf numFmtId="0" fontId="45" fillId="0" borderId="93" xfId="2" applyFont="1" applyBorder="1" applyAlignment="1">
      <alignment horizontal="left" vertical="center" wrapText="1"/>
    </xf>
    <xf numFmtId="0" fontId="45" fillId="0" borderId="94" xfId="2" applyFont="1" applyBorder="1" applyAlignment="1">
      <alignment horizontal="left" vertical="center" wrapText="1"/>
    </xf>
    <xf numFmtId="0" fontId="45" fillId="0" borderId="95" xfId="2" applyFont="1" applyBorder="1" applyAlignment="1">
      <alignment horizontal="left" vertical="center" wrapText="1"/>
    </xf>
  </cellXfs>
  <cellStyles count="6">
    <cellStyle name="桁区切り" xfId="1" builtinId="6"/>
    <cellStyle name="桁区切り 2" xfId="3"/>
    <cellStyle name="標準" xfId="0" builtinId="0"/>
    <cellStyle name="標準 2" xfId="2"/>
    <cellStyle name="標準 2 2" xfId="5"/>
    <cellStyle name="標準 3" xfId="4"/>
  </cellStyles>
  <dxfs count="2">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193805</xdr:colOff>
      <xdr:row>71</xdr:row>
      <xdr:rowOff>209551</xdr:rowOff>
    </xdr:from>
    <xdr:to>
      <xdr:col>20</xdr:col>
      <xdr:colOff>590550</xdr:colOff>
      <xdr:row>72</xdr:row>
      <xdr:rowOff>341107</xdr:rowOff>
    </xdr:to>
    <xdr:sp macro="" textlink="">
      <xdr:nvSpPr>
        <xdr:cNvPr id="4" name="楕円 3"/>
        <xdr:cNvSpPr/>
      </xdr:nvSpPr>
      <xdr:spPr>
        <a:xfrm>
          <a:off x="7966205" y="19859626"/>
          <a:ext cx="396745" cy="379206"/>
        </a:xfrm>
        <a:prstGeom prst="ellipse">
          <a:avLst/>
        </a:prstGeom>
        <a:no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184280</xdr:colOff>
      <xdr:row>68</xdr:row>
      <xdr:rowOff>1</xdr:rowOff>
    </xdr:from>
    <xdr:to>
      <xdr:col>20</xdr:col>
      <xdr:colOff>581025</xdr:colOff>
      <xdr:row>69</xdr:row>
      <xdr:rowOff>7732</xdr:rowOff>
    </xdr:to>
    <xdr:sp macro="" textlink="">
      <xdr:nvSpPr>
        <xdr:cNvPr id="5" name="楕円 4"/>
        <xdr:cNvSpPr/>
      </xdr:nvSpPr>
      <xdr:spPr>
        <a:xfrm>
          <a:off x="7956680" y="18802351"/>
          <a:ext cx="396745" cy="379206"/>
        </a:xfrm>
        <a:prstGeom prst="ellipse">
          <a:avLst/>
        </a:prstGeom>
        <a:no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68</xdr:row>
      <xdr:rowOff>0</xdr:rowOff>
    </xdr:from>
    <xdr:to>
      <xdr:col>21</xdr:col>
      <xdr:colOff>396745</xdr:colOff>
      <xdr:row>69</xdr:row>
      <xdr:rowOff>7731</xdr:rowOff>
    </xdr:to>
    <xdr:sp macro="" textlink="">
      <xdr:nvSpPr>
        <xdr:cNvPr id="7" name="楕円 6"/>
        <xdr:cNvSpPr/>
      </xdr:nvSpPr>
      <xdr:spPr>
        <a:xfrm>
          <a:off x="8677275" y="18802350"/>
          <a:ext cx="396745" cy="379206"/>
        </a:xfrm>
        <a:prstGeom prst="ellipse">
          <a:avLst/>
        </a:prstGeom>
        <a:no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0</xdr:row>
      <xdr:rowOff>85725</xdr:rowOff>
    </xdr:from>
    <xdr:to>
      <xdr:col>11</xdr:col>
      <xdr:colOff>309842</xdr:colOff>
      <xdr:row>0</xdr:row>
      <xdr:rowOff>601196</xdr:rowOff>
    </xdr:to>
    <xdr:sp macro="" textlink="">
      <xdr:nvSpPr>
        <xdr:cNvPr id="8" name="角丸四角形 7"/>
        <xdr:cNvSpPr/>
      </xdr:nvSpPr>
      <xdr:spPr>
        <a:xfrm>
          <a:off x="704850" y="85725"/>
          <a:ext cx="4034117" cy="515471"/>
        </a:xfrm>
        <a:prstGeom prst="roundRect">
          <a:avLst/>
        </a:prstGeom>
        <a:solidFill>
          <a:srgbClr val="FFC0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rPr>
            <a:t>必ず提出が必要な書類です</a:t>
          </a: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endPar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20</xdr:col>
      <xdr:colOff>38100</xdr:colOff>
      <xdr:row>42</xdr:row>
      <xdr:rowOff>161926</xdr:rowOff>
    </xdr:from>
    <xdr:to>
      <xdr:col>30</xdr:col>
      <xdr:colOff>112059</xdr:colOff>
      <xdr:row>54</xdr:row>
      <xdr:rowOff>78441</xdr:rowOff>
    </xdr:to>
    <xdr:sp macro="" textlink="">
      <xdr:nvSpPr>
        <xdr:cNvPr id="3" name="角丸四角形 2"/>
        <xdr:cNvSpPr/>
      </xdr:nvSpPr>
      <xdr:spPr>
        <a:xfrm>
          <a:off x="7277100" y="11939308"/>
          <a:ext cx="4746812" cy="2998133"/>
        </a:xfrm>
        <a:prstGeom prst="round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参考</a:t>
          </a:r>
          <a:r>
            <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過去の問い合わせ　Ｑ＆Ａ</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Ｑ．長期休業中の土・日・祝日は、長期休業日と土日祝</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　　（休日）のどちらで計上すべきか。</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Ａ．長期休業日に計上される日は原則、月曜日から金曜</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　　日までの平日となります。そのため、長期休業中の</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　　土・日・祝日は休日に該当します。</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Ｑ．土曜日を登園日とし、その代休を月曜日にした場合</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　　の預かり保育の扱いはどうなるか。</a:t>
          </a:r>
          <a:endParaRPr kumimoji="1" lang="en-US" altLang="ja-JP" sz="11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rPr>
            <a:t>Ａ．土曜日を「平日」、月曜日を「休日」として換算してください。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168087</xdr:colOff>
      <xdr:row>0</xdr:row>
      <xdr:rowOff>67235</xdr:rowOff>
    </xdr:from>
    <xdr:to>
      <xdr:col>5</xdr:col>
      <xdr:colOff>784410</xdr:colOff>
      <xdr:row>0</xdr:row>
      <xdr:rowOff>582706</xdr:rowOff>
    </xdr:to>
    <xdr:sp macro="" textlink="">
      <xdr:nvSpPr>
        <xdr:cNvPr id="2" name="角丸四角形 1"/>
        <xdr:cNvSpPr/>
      </xdr:nvSpPr>
      <xdr:spPr>
        <a:xfrm>
          <a:off x="661146" y="67235"/>
          <a:ext cx="4034117" cy="515471"/>
        </a:xfrm>
        <a:prstGeom prst="roundRect">
          <a:avLst/>
        </a:prstGeom>
        <a:solidFill>
          <a:srgbClr val="FFC0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rPr>
            <a:t>必ず提出が必要な書類です</a:t>
          </a: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endPar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68915</xdr:colOff>
      <xdr:row>27</xdr:row>
      <xdr:rowOff>33058</xdr:rowOff>
    </xdr:from>
    <xdr:to>
      <xdr:col>20</xdr:col>
      <xdr:colOff>324970</xdr:colOff>
      <xdr:row>47</xdr:row>
      <xdr:rowOff>222437</xdr:rowOff>
    </xdr:to>
    <xdr:sp macro="" textlink="">
      <xdr:nvSpPr>
        <xdr:cNvPr id="2" name="左中かっこ 1"/>
        <xdr:cNvSpPr/>
      </xdr:nvSpPr>
      <xdr:spPr>
        <a:xfrm flipH="1">
          <a:off x="12350562" y="8482293"/>
          <a:ext cx="256055" cy="3842497"/>
        </a:xfrm>
        <a:prstGeom prst="lef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420779</xdr:colOff>
      <xdr:row>28</xdr:row>
      <xdr:rowOff>254374</xdr:rowOff>
    </xdr:from>
    <xdr:to>
      <xdr:col>21</xdr:col>
      <xdr:colOff>481851</xdr:colOff>
      <xdr:row>46</xdr:row>
      <xdr:rowOff>124946</xdr:rowOff>
    </xdr:to>
    <xdr:sp macro="" textlink="">
      <xdr:nvSpPr>
        <xdr:cNvPr id="3" name="テキスト ボックス 2"/>
        <xdr:cNvSpPr txBox="1"/>
      </xdr:nvSpPr>
      <xdr:spPr>
        <a:xfrm>
          <a:off x="12702426" y="8950139"/>
          <a:ext cx="744631" cy="2985807"/>
        </a:xfrm>
        <a:prstGeom prst="rect">
          <a:avLst/>
        </a:prstGeom>
        <a:solidFill>
          <a:srgbClr val="FFC0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該当施設のみ</a:t>
          </a:r>
          <a:endParaRPr kumimoji="1" lang="en-US" altLang="ja-JP" sz="14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400">
              <a:latin typeface="UD デジタル 教科書体 NP-B" panose="02020700000000000000" pitchFamily="18" charset="-128"/>
              <a:ea typeface="UD デジタル 教科書体 NP-B" panose="02020700000000000000" pitchFamily="18" charset="-128"/>
            </a:rPr>
            <a:t>記入及び、添付書類提出</a:t>
          </a:r>
        </a:p>
      </xdr:txBody>
    </xdr:sp>
    <xdr:clientData/>
  </xdr:twoCellAnchor>
  <xdr:twoCellAnchor>
    <xdr:from>
      <xdr:col>0</xdr:col>
      <xdr:colOff>291353</xdr:colOff>
      <xdr:row>0</xdr:row>
      <xdr:rowOff>100853</xdr:rowOff>
    </xdr:from>
    <xdr:to>
      <xdr:col>7</xdr:col>
      <xdr:colOff>593911</xdr:colOff>
      <xdr:row>0</xdr:row>
      <xdr:rowOff>616324</xdr:rowOff>
    </xdr:to>
    <xdr:sp macro="" textlink="">
      <xdr:nvSpPr>
        <xdr:cNvPr id="4" name="角丸四角形 3"/>
        <xdr:cNvSpPr/>
      </xdr:nvSpPr>
      <xdr:spPr>
        <a:xfrm>
          <a:off x="291353" y="100853"/>
          <a:ext cx="4034117" cy="515471"/>
        </a:xfrm>
        <a:prstGeom prst="roundRect">
          <a:avLst/>
        </a:prstGeom>
        <a:solidFill>
          <a:srgbClr val="FFC0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rPr>
            <a:t>必ず提出が必要な書類です</a:t>
          </a:r>
          <a:r>
            <a:rPr kumimoji="1" lang="en-US" altLang="ja-JP" sz="2000">
              <a:solidFill>
                <a:srgbClr val="FF0000"/>
              </a:solidFill>
              <a:latin typeface="UD デジタル 教科書体 NP-B" panose="02020700000000000000" pitchFamily="18" charset="-128"/>
              <a:ea typeface="UD デジタル 教科書体 NP-B" panose="02020700000000000000" pitchFamily="18" charset="-128"/>
            </a:rPr>
            <a:t>※</a:t>
          </a:r>
          <a:endParaRPr kumimoji="1" lang="ja-JP" altLang="en-US" sz="20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20</xdr:col>
      <xdr:colOff>66674</xdr:colOff>
      <xdr:row>2</xdr:row>
      <xdr:rowOff>85725</xdr:rowOff>
    </xdr:from>
    <xdr:to>
      <xdr:col>20</xdr:col>
      <xdr:colOff>322729</xdr:colOff>
      <xdr:row>26</xdr:row>
      <xdr:rowOff>190500</xdr:rowOff>
    </xdr:to>
    <xdr:sp macro="" textlink="">
      <xdr:nvSpPr>
        <xdr:cNvPr id="5" name="左中かっこ 4"/>
        <xdr:cNvSpPr/>
      </xdr:nvSpPr>
      <xdr:spPr>
        <a:xfrm flipH="1">
          <a:off x="11820524" y="981075"/>
          <a:ext cx="256055" cy="7372350"/>
        </a:xfrm>
        <a:prstGeom prst="lef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489857</xdr:colOff>
      <xdr:row>10</xdr:row>
      <xdr:rowOff>40821</xdr:rowOff>
    </xdr:from>
    <xdr:to>
      <xdr:col>21</xdr:col>
      <xdr:colOff>550929</xdr:colOff>
      <xdr:row>20</xdr:row>
      <xdr:rowOff>129106</xdr:rowOff>
    </xdr:to>
    <xdr:sp macro="" textlink="">
      <xdr:nvSpPr>
        <xdr:cNvPr id="6" name="テキスト ボックス 5"/>
        <xdr:cNvSpPr txBox="1"/>
      </xdr:nvSpPr>
      <xdr:spPr>
        <a:xfrm>
          <a:off x="12178393" y="2830285"/>
          <a:ext cx="741429" cy="3068250"/>
        </a:xfrm>
        <a:prstGeom prst="rect">
          <a:avLst/>
        </a:prstGeom>
        <a:solidFill>
          <a:srgbClr val="FFC0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a:solidFill>
                <a:srgbClr val="FF0000"/>
              </a:solidFill>
              <a:latin typeface="UD デジタル 教科書体 NP-B" panose="02020700000000000000" pitchFamily="18" charset="-128"/>
              <a:ea typeface="UD デジタル 教科書体 NP-B" panose="02020700000000000000" pitchFamily="18" charset="-128"/>
            </a:rPr>
            <a:t>全施設記入</a:t>
          </a:r>
        </a:p>
      </xdr:txBody>
    </xdr:sp>
    <xdr:clientData/>
  </xdr:twoCellAnchor>
  <xdr:twoCellAnchor>
    <xdr:from>
      <xdr:col>22</xdr:col>
      <xdr:colOff>67235</xdr:colOff>
      <xdr:row>34</xdr:row>
      <xdr:rowOff>0</xdr:rowOff>
    </xdr:from>
    <xdr:to>
      <xdr:col>22</xdr:col>
      <xdr:colOff>463980</xdr:colOff>
      <xdr:row>35</xdr:row>
      <xdr:rowOff>0</xdr:rowOff>
    </xdr:to>
    <xdr:sp macro="" textlink="">
      <xdr:nvSpPr>
        <xdr:cNvPr id="7" name="楕円 6"/>
        <xdr:cNvSpPr/>
      </xdr:nvSpPr>
      <xdr:spPr>
        <a:xfrm>
          <a:off x="13155706" y="11743765"/>
          <a:ext cx="396745" cy="378085"/>
        </a:xfrm>
        <a:prstGeom prst="ellipse">
          <a:avLst/>
        </a:prstGeom>
        <a:no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112061</xdr:colOff>
      <xdr:row>32</xdr:row>
      <xdr:rowOff>95250</xdr:rowOff>
    </xdr:from>
    <xdr:to>
      <xdr:col>20</xdr:col>
      <xdr:colOff>448237</xdr:colOff>
      <xdr:row>38</xdr:row>
      <xdr:rowOff>67236</xdr:rowOff>
    </xdr:to>
    <xdr:sp macro="" textlink="">
      <xdr:nvSpPr>
        <xdr:cNvPr id="2" name="テキスト ボックス 1"/>
        <xdr:cNvSpPr txBox="1"/>
      </xdr:nvSpPr>
      <xdr:spPr>
        <a:xfrm>
          <a:off x="7255811" y="8409214"/>
          <a:ext cx="4499962" cy="1441558"/>
        </a:xfrm>
        <a:prstGeom prst="rect">
          <a:avLst/>
        </a:prstGeom>
        <a:solidFill>
          <a:schemeClr val="accent2">
            <a:lumMod val="40000"/>
            <a:lumOff val="6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p>
        <a:p>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預かり保育の</a:t>
          </a:r>
          <a:r>
            <a:rPr kumimoji="1" lang="ja-JP" altLang="en-US"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全体利用者数（市内在住者</a:t>
          </a:r>
          <a:r>
            <a:rPr kumimoji="1" lang="en-US" altLang="ja-JP"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市外在住者）を基に</a:t>
          </a:r>
          <a:endParaRPr kumimoji="1" lang="en-US" altLang="ja-JP"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endParaRPr>
        </a:p>
        <a:p>
          <a:r>
            <a:rPr kumimoji="1" lang="ja-JP" altLang="ja-JP"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単価</a:t>
          </a:r>
          <a:r>
            <a:rPr kumimoji="1" lang="ja-JP" altLang="en-US"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（補助基準額）</a:t>
          </a:r>
          <a:r>
            <a:rPr kumimoji="1" lang="ja-JP" altLang="ja-JP"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を</a:t>
          </a:r>
          <a:r>
            <a:rPr kumimoji="1" lang="ja-JP" altLang="en-US" sz="1100" u="sng">
              <a:solidFill>
                <a:srgbClr val="FF0000"/>
              </a:solidFill>
              <a:effectLst/>
              <a:latin typeface="UD デジタル 教科書体 NP-B" panose="02020700000000000000" pitchFamily="18" charset="-128"/>
              <a:ea typeface="UD デジタル 教科書体 NP-B" panose="02020700000000000000" pitchFamily="18" charset="-128"/>
              <a:cs typeface="+mn-cs"/>
            </a:rPr>
            <a:t>確定させ</a:t>
          </a:r>
          <a:r>
            <a:rPr kumimoji="1" lang="ja-JP" altLang="ja-JP" sz="1100" u="none">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補助額の算出を行います。</a:t>
          </a:r>
          <a:endPar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endParaRPr>
        </a:p>
        <a:p>
          <a:endParaRPr lang="ja-JP" altLang="ja-JP" sz="1100">
            <a:solidFill>
              <a:srgbClr val="FF0000"/>
            </a:solidFill>
            <a:effectLst/>
            <a:latin typeface="UD デジタル 教科書体 NP-B" panose="02020700000000000000" pitchFamily="18" charset="-128"/>
            <a:ea typeface="UD デジタル 教科書体 NP-B" panose="02020700000000000000" pitchFamily="18" charset="-128"/>
          </a:endParaRPr>
        </a:p>
        <a:p>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補助額の計算方法</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endPar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endParaRPr>
        </a:p>
        <a:p>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算出した</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単価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福岡市利用者数（</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市</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内在住者）　＝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補助額</a:t>
          </a:r>
          <a:endParaRPr lang="ja-JP" altLang="ja-JP" sz="1100">
            <a:solidFill>
              <a:srgbClr val="FF0000"/>
            </a:solidFill>
            <a:effectLst/>
            <a:latin typeface="UD デジタル 教科書体 NP-B" panose="02020700000000000000" pitchFamily="18" charset="-128"/>
            <a:ea typeface="UD デジタル 教科書体 NP-B" panose="02020700000000000000" pitchFamily="18" charset="-128"/>
          </a:endParaRPr>
        </a:p>
        <a:p>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xdr:col>
      <xdr:colOff>870857</xdr:colOff>
      <xdr:row>74</xdr:row>
      <xdr:rowOff>28176</xdr:rowOff>
    </xdr:from>
    <xdr:to>
      <xdr:col>16</xdr:col>
      <xdr:colOff>472109</xdr:colOff>
      <xdr:row>81</xdr:row>
      <xdr:rowOff>0</xdr:rowOff>
    </xdr:to>
    <xdr:sp macro="" textlink="">
      <xdr:nvSpPr>
        <xdr:cNvPr id="4" name="テキスト ボックス 3"/>
        <xdr:cNvSpPr txBox="1"/>
      </xdr:nvSpPr>
      <xdr:spPr>
        <a:xfrm>
          <a:off x="2641386" y="17274029"/>
          <a:ext cx="7109194" cy="1619089"/>
        </a:xfrm>
        <a:prstGeom prst="rect">
          <a:avLst/>
        </a:prstGeom>
        <a:solidFill>
          <a:schemeClr val="accent2">
            <a:lumMod val="40000"/>
            <a:lumOff val="6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就労支援型施設加算（事務経費）</a:t>
          </a:r>
          <a:r>
            <a:rPr kumimoji="1" lang="ja-JP"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の計算方法</a:t>
          </a: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（配置月数が６月以上の場合）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（配置月数が６月未満の場合）</a:t>
          </a:r>
          <a:endPar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福岡市利用者数</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福岡市利用者数</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1,383,200</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円　</a:t>
          </a: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ーーーーーーーー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691,600</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円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ーーーーーーーー</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全体利用者数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全体利用者数</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①②③の要件をすべて満たしていること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①②③の要件をすべて満たしていること</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pPr eaLnBrk="1" fontAlgn="auto" latinLnBrk="0" hangingPunct="1"/>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10</xdr:col>
      <xdr:colOff>802105</xdr:colOff>
      <xdr:row>38</xdr:row>
      <xdr:rowOff>67236</xdr:rowOff>
    </xdr:from>
    <xdr:to>
      <xdr:col>16</xdr:col>
      <xdr:colOff>214978</xdr:colOff>
      <xdr:row>45</xdr:row>
      <xdr:rowOff>115305</xdr:rowOff>
    </xdr:to>
    <xdr:cxnSp macro="">
      <xdr:nvCxnSpPr>
        <xdr:cNvPr id="32" name="カギ線コネクタ 31"/>
        <xdr:cNvCxnSpPr>
          <a:stCxn id="2" idx="2"/>
        </xdr:cNvCxnSpPr>
      </xdr:nvCxnSpPr>
      <xdr:spPr>
        <a:xfrm rot="5400000">
          <a:off x="7182086" y="9172900"/>
          <a:ext cx="1732490" cy="2922084"/>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1313</xdr:colOff>
      <xdr:row>45</xdr:row>
      <xdr:rowOff>111672</xdr:rowOff>
    </xdr:from>
    <xdr:to>
      <xdr:col>11</xdr:col>
      <xdr:colOff>3810</xdr:colOff>
      <xdr:row>46</xdr:row>
      <xdr:rowOff>205740</xdr:rowOff>
    </xdr:to>
    <xdr:cxnSp macro="">
      <xdr:nvCxnSpPr>
        <xdr:cNvPr id="37" name="直線矢印コネクタ 36"/>
        <xdr:cNvCxnSpPr/>
      </xdr:nvCxnSpPr>
      <xdr:spPr>
        <a:xfrm>
          <a:off x="6592613" y="11507382"/>
          <a:ext cx="2497" cy="334098"/>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317761</xdr:colOff>
      <xdr:row>72</xdr:row>
      <xdr:rowOff>261257</xdr:rowOff>
    </xdr:from>
    <xdr:to>
      <xdr:col>16</xdr:col>
      <xdr:colOff>0</xdr:colOff>
      <xdr:row>74</xdr:row>
      <xdr:rowOff>18650</xdr:rowOff>
    </xdr:to>
    <xdr:cxnSp macro="">
      <xdr:nvCxnSpPr>
        <xdr:cNvPr id="42" name="カギ線コネクタ 41"/>
        <xdr:cNvCxnSpPr/>
      </xdr:nvCxnSpPr>
      <xdr:spPr>
        <a:xfrm rot="10800000" flipV="1">
          <a:off x="6108961" y="17193986"/>
          <a:ext cx="3192882" cy="263578"/>
        </a:xfrm>
        <a:prstGeom prst="bentConnector3">
          <a:avLst>
            <a:gd name="adj1" fmla="val 100118"/>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637443</xdr:colOff>
      <xdr:row>64</xdr:row>
      <xdr:rowOff>109904</xdr:rowOff>
    </xdr:from>
    <xdr:to>
      <xdr:col>16</xdr:col>
      <xdr:colOff>0</xdr:colOff>
      <xdr:row>72</xdr:row>
      <xdr:rowOff>261257</xdr:rowOff>
    </xdr:to>
    <xdr:cxnSp macro="">
      <xdr:nvCxnSpPr>
        <xdr:cNvPr id="51" name="直線コネクタ 50"/>
        <xdr:cNvCxnSpPr/>
      </xdr:nvCxnSpPr>
      <xdr:spPr>
        <a:xfrm>
          <a:off x="9291586" y="15790775"/>
          <a:ext cx="10257" cy="140321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15041</xdr:colOff>
      <xdr:row>64</xdr:row>
      <xdr:rowOff>115302</xdr:rowOff>
    </xdr:from>
    <xdr:to>
      <xdr:col>15</xdr:col>
      <xdr:colOff>644458</xdr:colOff>
      <xdr:row>64</xdr:row>
      <xdr:rowOff>117542</xdr:rowOff>
    </xdr:to>
    <xdr:cxnSp macro="">
      <xdr:nvCxnSpPr>
        <xdr:cNvPr id="58" name="直線矢印コネクタ 57"/>
        <xdr:cNvCxnSpPr/>
      </xdr:nvCxnSpPr>
      <xdr:spPr>
        <a:xfrm flipH="1" flipV="1">
          <a:off x="8149796" y="15752515"/>
          <a:ext cx="1136066" cy="224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984080</xdr:colOff>
      <xdr:row>93</xdr:row>
      <xdr:rowOff>142620</xdr:rowOff>
    </xdr:from>
    <xdr:to>
      <xdr:col>17</xdr:col>
      <xdr:colOff>203430</xdr:colOff>
      <xdr:row>100</xdr:row>
      <xdr:rowOff>56029</xdr:rowOff>
    </xdr:to>
    <xdr:sp macro="" textlink="">
      <xdr:nvSpPr>
        <xdr:cNvPr id="63" name="テキスト ボックス 62"/>
        <xdr:cNvSpPr txBox="1"/>
      </xdr:nvSpPr>
      <xdr:spPr>
        <a:xfrm>
          <a:off x="2754609" y="21848414"/>
          <a:ext cx="7231556" cy="1560674"/>
        </a:xfrm>
        <a:prstGeom prst="rect">
          <a:avLst/>
        </a:prstGeom>
        <a:solidFill>
          <a:schemeClr val="accent2">
            <a:lumMod val="40000"/>
            <a:lumOff val="6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eaLnBrk="1" fontAlgn="auto" latinLnBrk="0" hangingPunct="1"/>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保育体制充実加算の計算方法</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pPr eaLnBrk="1" fontAlgn="auto" latinLnBrk="0" hangingPunct="1"/>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従事者の全てが有資格者の場合）</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（従事者の</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1/2</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以上が有資格者の場合）</a:t>
          </a:r>
          <a:endParaRPr lang="ja-JP" altLang="ja-JP">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福岡市利用者数</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福岡市利用者数</a:t>
          </a:r>
          <a:endParaRPr lang="ja-JP" altLang="ja-JP">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2,892,400</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円</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ーーーーーーーー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1,446,200</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円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ーーーーーーーー</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全体利用者数</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全体利用者数</a:t>
          </a:r>
          <a:endParaRPr lang="ja-JP" altLang="ja-JP">
            <a:solidFill>
              <a:srgbClr val="FF0000"/>
            </a:solidFill>
            <a:effectLst/>
            <a:latin typeface="UD デジタル 教科書体 NP-B" panose="02020700000000000000" pitchFamily="18" charset="-128"/>
            <a:ea typeface="UD デジタル 教科書体 NP-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①又は②および、③④の要件を満たしていること</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050">
              <a:solidFill>
                <a:srgbClr val="FF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ja-JP" sz="1100">
              <a:solidFill>
                <a:srgbClr val="FF0000"/>
              </a:solidFill>
              <a:effectLst/>
              <a:latin typeface="UD デジタル 教科書体 NP-B" panose="02020700000000000000" pitchFamily="18" charset="-128"/>
              <a:ea typeface="UD デジタル 教科書体 NP-B" panose="02020700000000000000" pitchFamily="18" charset="-128"/>
              <a:cs typeface="+mn-cs"/>
            </a:rPr>
            <a:t>①又は②および、③⑤の要件を満たしていること</a:t>
          </a:r>
          <a:endParaRPr lang="ja-JP" altLang="ja-JP" sz="1050">
            <a:solidFill>
              <a:srgbClr val="FF0000"/>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17</xdr:col>
      <xdr:colOff>203431</xdr:colOff>
      <xdr:row>83</xdr:row>
      <xdr:rowOff>120808</xdr:rowOff>
    </xdr:from>
    <xdr:to>
      <xdr:col>19</xdr:col>
      <xdr:colOff>381001</xdr:colOff>
      <xdr:row>96</xdr:row>
      <xdr:rowOff>217807</xdr:rowOff>
    </xdr:to>
    <xdr:cxnSp macro="">
      <xdr:nvCxnSpPr>
        <xdr:cNvPr id="68" name="カギ線コネクタ 67"/>
        <xdr:cNvCxnSpPr>
          <a:endCxn id="63" idx="3"/>
        </xdr:cNvCxnSpPr>
      </xdr:nvCxnSpPr>
      <xdr:spPr>
        <a:xfrm rot="5400000">
          <a:off x="8899851" y="20380388"/>
          <a:ext cx="3395901" cy="1190473"/>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5252</xdr:colOff>
      <xdr:row>83</xdr:row>
      <xdr:rowOff>119063</xdr:rowOff>
    </xdr:from>
    <xdr:to>
      <xdr:col>19</xdr:col>
      <xdr:colOff>381000</xdr:colOff>
      <xdr:row>83</xdr:row>
      <xdr:rowOff>130619</xdr:rowOff>
    </xdr:to>
    <xdr:cxnSp macro="">
      <xdr:nvCxnSpPr>
        <xdr:cNvPr id="71" name="直線矢印コネクタ 70"/>
        <xdr:cNvCxnSpPr/>
      </xdr:nvCxnSpPr>
      <xdr:spPr>
        <a:xfrm flipH="1">
          <a:off x="8143174" y="19365516"/>
          <a:ext cx="3048701" cy="11556"/>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23811</xdr:colOff>
      <xdr:row>1</xdr:row>
      <xdr:rowOff>13607</xdr:rowOff>
    </xdr:from>
    <xdr:to>
      <xdr:col>41</xdr:col>
      <xdr:colOff>272143</xdr:colOff>
      <xdr:row>9</xdr:row>
      <xdr:rowOff>122465</xdr:rowOff>
    </xdr:to>
    <xdr:sp macro="" textlink="">
      <xdr:nvSpPr>
        <xdr:cNvPr id="3" name="角丸四角形 2"/>
        <xdr:cNvSpPr/>
      </xdr:nvSpPr>
      <xdr:spPr>
        <a:xfrm>
          <a:off x="12882561" y="258536"/>
          <a:ext cx="10616975" cy="2272393"/>
        </a:xfrm>
        <a:prstGeom prst="roundRect">
          <a:avLst/>
        </a:prstGeom>
        <a:solidFill>
          <a:srgbClr val="FFC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各施設ご担当者様</a:t>
          </a:r>
          <a:endPar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このシートでは、別シート</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必須</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交付申請書、</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必須</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】2.</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職員一覧表、</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必須</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３</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補助金額算出用資料で入力した内容が</a:t>
          </a:r>
          <a:endPar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自動反映されています。</a:t>
          </a:r>
          <a:endPar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「手入力部分」と「選択部分」を入力することで補助額を算定することができます。</a:t>
          </a:r>
          <a:endPar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補助金額の算定に際し、参考としていただ</a:t>
          </a:r>
          <a:r>
            <a:rPr kumimoji="1" lang="ja-JP" altLang="en-US" sz="1800" baseline="0">
              <a:solidFill>
                <a:sysClr val="windowText" lastClr="000000"/>
              </a:solidFill>
              <a:latin typeface="UD デジタル 教科書体 NP-B" panose="02020700000000000000" pitchFamily="18" charset="-128"/>
              <a:ea typeface="UD デジタル 教科書体 NP-B" panose="02020700000000000000" pitchFamily="18" charset="-128"/>
            </a:rPr>
            <a:t> </a:t>
          </a:r>
          <a:r>
            <a:rPr kumimoji="1" lang="ja-JP" altLang="en-US"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ても構いませんが、このシートとは別に、下記別表</a:t>
          </a:r>
          <a:r>
            <a:rPr kumimoji="1" lang="en-US" altLang="ja-JP"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～別表</a:t>
          </a:r>
          <a:r>
            <a:rPr kumimoji="1" lang="en-US" altLang="ja-JP"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4</a:t>
          </a:r>
          <a:r>
            <a:rPr kumimoji="1" lang="ja-JP" altLang="en-US"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に当てはめて改めて</a:t>
          </a:r>
          <a:endParaRPr kumimoji="1" lang="en-US" altLang="ja-JP" sz="1400" baseline="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latin typeface="UD デジタル 教科書体 NP-B" panose="02020700000000000000" pitchFamily="18" charset="-128"/>
              <a:ea typeface="UD デジタル 教科書体 NP-B" panose="02020700000000000000" pitchFamily="18" charset="-128"/>
            </a:rPr>
            <a:t>計算を</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行うなど補助金額が正しく算定できているかの確認を行っていただきますようお願いいたします。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G146"/>
  <sheetViews>
    <sheetView tabSelected="1" view="pageBreakPreview" zoomScale="85" zoomScaleNormal="100" zoomScaleSheetLayoutView="85" workbookViewId="0">
      <selection activeCell="I116" sqref="I116:L119"/>
    </sheetView>
  </sheetViews>
  <sheetFormatPr defaultRowHeight="18.75" x14ac:dyDescent="0.4"/>
  <cols>
    <col min="1" max="1" width="2.125" style="6" customWidth="1"/>
    <col min="2" max="2" width="3.375" style="5" customWidth="1"/>
    <col min="3" max="3" width="2.5" style="5" customWidth="1"/>
    <col min="4" max="5" width="4" style="5" customWidth="1"/>
    <col min="6" max="18" width="5.875" style="5" customWidth="1"/>
    <col min="19" max="20" width="1.375" style="5" customWidth="1"/>
    <col min="21" max="21" width="11.875" style="163" customWidth="1"/>
    <col min="22" max="22" width="8.25" style="2" customWidth="1"/>
    <col min="23" max="24" width="5.125" style="2" customWidth="1"/>
    <col min="25" max="25" width="5.125" style="7" customWidth="1"/>
    <col min="26" max="34" width="5.125" style="8" customWidth="1"/>
    <col min="35" max="16384" width="9" style="8"/>
  </cols>
  <sheetData>
    <row r="1" spans="1:25" s="230" customFormat="1" ht="52.5" customHeight="1" x14ac:dyDescent="0.4">
      <c r="A1" s="225"/>
      <c r="B1" s="231"/>
      <c r="C1" s="226"/>
      <c r="D1" s="226"/>
      <c r="E1" s="226"/>
      <c r="F1" s="226"/>
      <c r="G1" s="226"/>
      <c r="H1" s="226"/>
      <c r="I1" s="226"/>
      <c r="J1" s="226"/>
      <c r="K1" s="226"/>
      <c r="L1" s="226"/>
      <c r="M1" s="226"/>
      <c r="N1" s="226"/>
      <c r="O1" s="226"/>
      <c r="P1" s="226"/>
      <c r="Q1" s="226"/>
      <c r="R1" s="226"/>
      <c r="S1" s="226"/>
      <c r="T1" s="226"/>
      <c r="U1" s="227"/>
      <c r="V1" s="228"/>
      <c r="W1" s="228"/>
      <c r="X1" s="228"/>
      <c r="Y1" s="229"/>
    </row>
    <row r="2" spans="1:25" s="12" customFormat="1" x14ac:dyDescent="0.4">
      <c r="A2" s="14"/>
      <c r="B2" s="13"/>
      <c r="C2" s="13"/>
      <c r="D2" s="13"/>
      <c r="E2" s="13"/>
      <c r="F2" s="13"/>
      <c r="G2" s="13"/>
      <c r="H2" s="13"/>
      <c r="I2" s="13"/>
      <c r="J2" s="13"/>
      <c r="K2" s="13"/>
      <c r="L2" s="13"/>
      <c r="M2" s="13"/>
      <c r="N2" s="13"/>
      <c r="O2" s="13"/>
      <c r="P2" s="13"/>
      <c r="Q2" s="13"/>
      <c r="R2" s="13"/>
      <c r="S2" s="13"/>
      <c r="T2" s="13"/>
      <c r="U2" s="164"/>
      <c r="V2" s="13"/>
      <c r="W2" s="13"/>
      <c r="X2" s="13"/>
    </row>
    <row r="3" spans="1:25" s="16" customFormat="1" x14ac:dyDescent="0.4">
      <c r="A3" s="14"/>
      <c r="B3" s="477" t="s">
        <v>244</v>
      </c>
      <c r="C3" s="477"/>
      <c r="D3" s="477"/>
      <c r="E3" s="477"/>
      <c r="F3" s="477"/>
      <c r="G3" s="477"/>
      <c r="H3" s="477"/>
      <c r="I3" s="477"/>
      <c r="J3" s="477"/>
      <c r="K3" s="477"/>
      <c r="L3" s="477"/>
      <c r="M3" s="477"/>
      <c r="N3" s="477"/>
      <c r="O3" s="477"/>
      <c r="P3" s="11"/>
      <c r="Q3" s="11"/>
      <c r="R3" s="11"/>
      <c r="S3" s="11"/>
      <c r="T3" s="11"/>
      <c r="U3" s="164"/>
      <c r="V3" s="13"/>
      <c r="W3" s="13"/>
      <c r="X3" s="13"/>
      <c r="Y3" s="12"/>
    </row>
    <row r="4" spans="1:25" s="16" customFormat="1" ht="27" customHeight="1" x14ac:dyDescent="0.4">
      <c r="A4" s="14"/>
      <c r="B4" s="11"/>
      <c r="C4" s="11"/>
      <c r="D4" s="11"/>
      <c r="E4" s="11"/>
      <c r="F4" s="11"/>
      <c r="G4" s="11"/>
      <c r="H4" s="11"/>
      <c r="I4" s="11"/>
      <c r="J4" s="11"/>
      <c r="K4" s="11"/>
      <c r="L4" s="11"/>
      <c r="M4" s="11"/>
      <c r="N4" s="11"/>
      <c r="O4" s="483">
        <v>45596</v>
      </c>
      <c r="P4" s="483"/>
      <c r="Q4" s="483"/>
      <c r="R4" s="483"/>
      <c r="S4" s="11"/>
      <c r="T4" s="11"/>
      <c r="U4" s="164"/>
      <c r="V4" s="13"/>
      <c r="W4" s="13"/>
      <c r="X4" s="13"/>
      <c r="Y4" s="12"/>
    </row>
    <row r="5" spans="1:25" s="16" customFormat="1" x14ac:dyDescent="0.4">
      <c r="A5" s="14"/>
      <c r="B5" s="478" t="s">
        <v>51</v>
      </c>
      <c r="C5" s="478"/>
      <c r="D5" s="478"/>
      <c r="E5" s="478"/>
      <c r="F5" s="478"/>
      <c r="G5" s="478"/>
      <c r="H5" s="478"/>
      <c r="I5" s="478"/>
      <c r="J5" s="478"/>
      <c r="K5" s="478"/>
      <c r="L5" s="478"/>
      <c r="M5" s="478"/>
      <c r="N5" s="478"/>
      <c r="O5" s="478"/>
      <c r="P5" s="11"/>
      <c r="Q5" s="11"/>
      <c r="R5" s="11"/>
      <c r="S5" s="11"/>
      <c r="T5" s="11"/>
      <c r="U5" s="164"/>
      <c r="V5" s="13"/>
      <c r="W5" s="13"/>
      <c r="X5" s="13"/>
      <c r="Y5" s="12"/>
    </row>
    <row r="6" spans="1:25" s="16" customFormat="1" ht="17.25" customHeight="1" x14ac:dyDescent="0.4">
      <c r="A6" s="14"/>
      <c r="B6" s="250"/>
      <c r="C6" s="250"/>
      <c r="D6" s="250"/>
      <c r="E6" s="250"/>
      <c r="F6" s="250"/>
      <c r="G6" s="250"/>
      <c r="H6" s="250"/>
      <c r="I6" s="250"/>
      <c r="J6" s="250"/>
      <c r="K6" s="250"/>
      <c r="L6" s="250"/>
      <c r="M6" s="484"/>
      <c r="N6" s="484"/>
      <c r="O6" s="484"/>
      <c r="P6" s="484"/>
      <c r="Q6" s="484"/>
      <c r="R6" s="484"/>
      <c r="S6" s="11"/>
      <c r="T6" s="11"/>
      <c r="U6" s="164"/>
      <c r="V6" s="13"/>
      <c r="W6" s="13"/>
      <c r="X6" s="13"/>
      <c r="Y6" s="12"/>
    </row>
    <row r="7" spans="1:25" s="4" customFormat="1" ht="27" customHeight="1" x14ac:dyDescent="0.15">
      <c r="A7" s="1"/>
      <c r="B7" s="11"/>
      <c r="C7" s="11"/>
      <c r="D7" s="11"/>
      <c r="E7" s="11"/>
      <c r="F7" s="11"/>
      <c r="G7" s="11"/>
      <c r="H7" s="11"/>
      <c r="I7" s="11"/>
      <c r="J7" s="11"/>
      <c r="K7" s="479" t="s">
        <v>48</v>
      </c>
      <c r="L7" s="479"/>
      <c r="M7" s="485"/>
      <c r="N7" s="485"/>
      <c r="O7" s="485"/>
      <c r="P7" s="485"/>
      <c r="Q7" s="485"/>
      <c r="R7" s="485"/>
      <c r="S7" s="11"/>
      <c r="T7" s="11"/>
      <c r="U7" s="163"/>
      <c r="V7" s="2"/>
      <c r="W7" s="2"/>
      <c r="X7" s="2"/>
      <c r="Y7" s="3"/>
    </row>
    <row r="8" spans="1:25" s="16" customFormat="1" ht="18.75" customHeight="1" x14ac:dyDescent="0.15">
      <c r="A8" s="14"/>
      <c r="B8" s="11"/>
      <c r="C8" s="11"/>
      <c r="D8" s="11"/>
      <c r="E8" s="11"/>
      <c r="F8" s="11"/>
      <c r="G8" s="11"/>
      <c r="H8" s="11"/>
      <c r="I8" s="11"/>
      <c r="J8" s="11"/>
      <c r="K8" s="480"/>
      <c r="L8" s="480"/>
      <c r="M8" s="486"/>
      <c r="N8" s="486"/>
      <c r="O8" s="486"/>
      <c r="P8" s="486"/>
      <c r="Q8" s="486"/>
      <c r="R8" s="486"/>
      <c r="S8" s="11"/>
      <c r="T8" s="11"/>
      <c r="U8" s="164"/>
      <c r="V8" s="13"/>
      <c r="W8" s="13"/>
      <c r="X8" s="13"/>
      <c r="Y8" s="12"/>
    </row>
    <row r="9" spans="1:25" s="4" customFormat="1" ht="27" customHeight="1" x14ac:dyDescent="0.15">
      <c r="A9" s="1"/>
      <c r="B9" s="11"/>
      <c r="C9" s="11"/>
      <c r="D9" s="11"/>
      <c r="E9" s="11"/>
      <c r="F9" s="11"/>
      <c r="G9" s="11"/>
      <c r="H9" s="11"/>
      <c r="I9" s="11"/>
      <c r="J9" s="11"/>
      <c r="K9" s="479" t="s">
        <v>49</v>
      </c>
      <c r="L9" s="479"/>
      <c r="M9" s="485"/>
      <c r="N9" s="485"/>
      <c r="O9" s="485"/>
      <c r="P9" s="485"/>
      <c r="Q9" s="485"/>
      <c r="R9" s="485"/>
      <c r="S9" s="11"/>
      <c r="T9" s="11"/>
      <c r="U9" s="163"/>
      <c r="V9" s="2"/>
      <c r="W9" s="2"/>
      <c r="X9" s="2"/>
      <c r="Y9" s="3"/>
    </row>
    <row r="10" spans="1:25" s="16" customFormat="1" x14ac:dyDescent="0.15">
      <c r="A10" s="14"/>
      <c r="B10" s="11"/>
      <c r="C10" s="11"/>
      <c r="D10" s="11"/>
      <c r="E10" s="11"/>
      <c r="F10" s="11"/>
      <c r="G10" s="11"/>
      <c r="H10" s="11"/>
      <c r="I10" s="11"/>
      <c r="J10" s="11"/>
      <c r="K10" s="480"/>
      <c r="L10" s="480"/>
      <c r="M10" s="486"/>
      <c r="N10" s="486"/>
      <c r="O10" s="486"/>
      <c r="P10" s="486"/>
      <c r="Q10" s="486"/>
      <c r="R10" s="486"/>
      <c r="S10" s="11"/>
      <c r="T10" s="11"/>
      <c r="U10" s="164"/>
      <c r="V10" s="13"/>
      <c r="W10" s="13"/>
      <c r="X10" s="13"/>
      <c r="Y10" s="12"/>
    </row>
    <row r="11" spans="1:25" s="4" customFormat="1" ht="27" customHeight="1" x14ac:dyDescent="0.15">
      <c r="A11" s="1"/>
      <c r="B11" s="11"/>
      <c r="C11" s="11"/>
      <c r="D11" s="11"/>
      <c r="E11" s="11"/>
      <c r="F11" s="11"/>
      <c r="G11" s="11"/>
      <c r="H11" s="11"/>
      <c r="I11" s="11"/>
      <c r="J11" s="11"/>
      <c r="K11" s="479" t="s">
        <v>50</v>
      </c>
      <c r="L11" s="479"/>
      <c r="M11" s="485"/>
      <c r="N11" s="485"/>
      <c r="O11" s="485"/>
      <c r="P11" s="485"/>
      <c r="Q11" s="485"/>
      <c r="R11" s="485"/>
      <c r="S11" s="11"/>
      <c r="T11" s="11"/>
      <c r="U11" s="163"/>
      <c r="V11" s="2"/>
      <c r="W11" s="2"/>
      <c r="X11" s="2"/>
      <c r="Y11" s="3"/>
    </row>
    <row r="12" spans="1:25" s="16" customFormat="1" ht="27" customHeight="1" x14ac:dyDescent="0.15">
      <c r="A12" s="14"/>
      <c r="B12" s="11"/>
      <c r="C12" s="11"/>
      <c r="D12" s="11"/>
      <c r="E12" s="11"/>
      <c r="F12" s="11"/>
      <c r="G12" s="11"/>
      <c r="H12" s="11"/>
      <c r="I12" s="11"/>
      <c r="J12" s="11"/>
      <c r="K12" s="17"/>
      <c r="L12" s="17"/>
      <c r="M12" s="247"/>
      <c r="N12" s="247"/>
      <c r="O12" s="247"/>
      <c r="P12" s="247"/>
      <c r="Q12" s="247"/>
      <c r="R12" s="247"/>
      <c r="S12" s="11"/>
      <c r="T12" s="11"/>
      <c r="U12" s="164"/>
      <c r="V12" s="13"/>
      <c r="W12" s="13"/>
      <c r="X12" s="13"/>
      <c r="Y12" s="12"/>
    </row>
    <row r="13" spans="1:25" s="16" customFormat="1" ht="27" customHeight="1" x14ac:dyDescent="0.15">
      <c r="A13" s="14"/>
      <c r="B13" s="11"/>
      <c r="C13" s="11"/>
      <c r="D13" s="11"/>
      <c r="E13" s="11"/>
      <c r="F13" s="11"/>
      <c r="G13" s="11"/>
      <c r="H13" s="11"/>
      <c r="I13" s="11"/>
      <c r="J13" s="11"/>
      <c r="K13" s="17"/>
      <c r="L13" s="17"/>
      <c r="M13" s="247"/>
      <c r="N13" s="247"/>
      <c r="O13" s="247"/>
      <c r="P13" s="247"/>
      <c r="Q13" s="247"/>
      <c r="R13" s="247"/>
      <c r="S13" s="11"/>
      <c r="T13" s="11"/>
      <c r="U13" s="164"/>
      <c r="V13" s="13"/>
      <c r="W13" s="13"/>
      <c r="X13" s="13"/>
      <c r="Y13" s="12"/>
    </row>
    <row r="14" spans="1:25" s="16" customFormat="1" ht="27" customHeight="1" x14ac:dyDescent="0.15">
      <c r="A14" s="14"/>
      <c r="B14" s="11"/>
      <c r="C14" s="11"/>
      <c r="D14" s="11"/>
      <c r="E14" s="11"/>
      <c r="F14" s="11"/>
      <c r="G14" s="11"/>
      <c r="H14" s="11"/>
      <c r="I14" s="11"/>
      <c r="J14" s="11"/>
      <c r="K14" s="17"/>
      <c r="L14" s="17"/>
      <c r="M14" s="247"/>
      <c r="N14" s="247"/>
      <c r="O14" s="247"/>
      <c r="P14" s="247"/>
      <c r="Q14" s="247"/>
      <c r="R14" s="247"/>
      <c r="S14" s="11"/>
      <c r="T14" s="11"/>
      <c r="U14" s="164"/>
      <c r="V14" s="13"/>
      <c r="W14" s="13"/>
      <c r="X14" s="13"/>
      <c r="Y14" s="12"/>
    </row>
    <row r="15" spans="1:25" s="16" customFormat="1" x14ac:dyDescent="0.4">
      <c r="A15" s="14"/>
      <c r="B15" s="11"/>
      <c r="C15" s="11"/>
      <c r="D15" s="11"/>
      <c r="E15" s="11"/>
      <c r="F15" s="11"/>
      <c r="G15" s="11"/>
      <c r="H15" s="11"/>
      <c r="I15" s="11"/>
      <c r="J15" s="11"/>
      <c r="K15" s="11"/>
      <c r="L15" s="11"/>
      <c r="M15" s="11"/>
      <c r="N15" s="11"/>
      <c r="O15" s="11"/>
      <c r="P15" s="11"/>
      <c r="Q15" s="11"/>
      <c r="R15" s="11"/>
      <c r="S15" s="11"/>
      <c r="T15" s="11"/>
      <c r="U15" s="164"/>
      <c r="V15" s="13"/>
      <c r="W15" s="13"/>
      <c r="X15" s="13"/>
      <c r="Y15" s="12"/>
    </row>
    <row r="16" spans="1:25" s="16" customFormat="1" x14ac:dyDescent="0.4">
      <c r="A16" s="14"/>
      <c r="B16" s="11"/>
      <c r="C16" s="11"/>
      <c r="D16" s="11"/>
      <c r="E16" s="482" t="s">
        <v>245</v>
      </c>
      <c r="F16" s="482"/>
      <c r="G16" s="482"/>
      <c r="H16" s="482"/>
      <c r="I16" s="482"/>
      <c r="J16" s="482"/>
      <c r="K16" s="482"/>
      <c r="L16" s="482"/>
      <c r="M16" s="482"/>
      <c r="N16" s="482"/>
      <c r="O16" s="482"/>
      <c r="P16" s="482"/>
      <c r="Q16" s="18"/>
      <c r="R16" s="18"/>
      <c r="S16" s="18"/>
      <c r="T16" s="18"/>
      <c r="U16" s="165"/>
      <c r="V16" s="23"/>
      <c r="W16" s="24"/>
      <c r="X16" s="13"/>
      <c r="Y16" s="12"/>
    </row>
    <row r="17" spans="1:25" s="16" customFormat="1" x14ac:dyDescent="0.4">
      <c r="A17" s="14"/>
      <c r="B17" s="11"/>
      <c r="C17" s="11"/>
      <c r="D17" s="11"/>
      <c r="E17" s="11"/>
      <c r="F17" s="11"/>
      <c r="G17" s="11"/>
      <c r="H17" s="11"/>
      <c r="I17" s="11"/>
      <c r="J17" s="11"/>
      <c r="K17" s="11"/>
      <c r="L17" s="11"/>
      <c r="M17" s="11"/>
      <c r="N17" s="11"/>
      <c r="O17" s="11"/>
      <c r="P17" s="11"/>
      <c r="Q17" s="11"/>
      <c r="R17" s="11"/>
      <c r="S17" s="11"/>
      <c r="T17" s="11"/>
      <c r="U17" s="164"/>
      <c r="V17" s="13"/>
      <c r="W17" s="13"/>
      <c r="X17" s="13"/>
      <c r="Y17" s="12"/>
    </row>
    <row r="18" spans="1:25" s="11" customFormat="1" ht="14.25" x14ac:dyDescent="0.4">
      <c r="A18" s="15"/>
      <c r="B18" s="32" t="s">
        <v>304</v>
      </c>
      <c r="U18" s="164"/>
      <c r="V18" s="13"/>
      <c r="W18" s="13"/>
      <c r="X18" s="13"/>
      <c r="Y18" s="13"/>
    </row>
    <row r="19" spans="1:25" s="11" customFormat="1" ht="14.25" x14ac:dyDescent="0.4">
      <c r="A19" s="15"/>
      <c r="B19" s="32" t="s">
        <v>246</v>
      </c>
      <c r="U19" s="164"/>
      <c r="V19" s="13"/>
      <c r="W19" s="13"/>
      <c r="X19" s="13"/>
      <c r="Y19" s="13"/>
    </row>
    <row r="20" spans="1:25" s="16" customFormat="1" x14ac:dyDescent="0.4">
      <c r="A20" s="14"/>
      <c r="B20" s="11"/>
      <c r="C20" s="11"/>
      <c r="D20" s="11"/>
      <c r="E20" s="11"/>
      <c r="F20" s="11"/>
      <c r="G20" s="11"/>
      <c r="H20" s="11"/>
      <c r="I20" s="11"/>
      <c r="J20" s="11"/>
      <c r="K20" s="11"/>
      <c r="L20" s="11"/>
      <c r="M20" s="11"/>
      <c r="N20" s="11"/>
      <c r="O20" s="11"/>
      <c r="P20" s="11"/>
      <c r="Q20" s="11"/>
      <c r="R20" s="11"/>
      <c r="S20" s="11"/>
      <c r="T20" s="11"/>
      <c r="U20" s="164"/>
      <c r="V20" s="13"/>
      <c r="W20" s="13"/>
      <c r="X20" s="13"/>
      <c r="Y20" s="12"/>
    </row>
    <row r="21" spans="1:25" s="16" customFormat="1" x14ac:dyDescent="0.4">
      <c r="A21" s="14"/>
      <c r="B21" s="11"/>
      <c r="C21" s="11"/>
      <c r="D21" s="11"/>
      <c r="E21" s="11"/>
      <c r="F21" s="11"/>
      <c r="G21" s="11"/>
      <c r="H21" s="11"/>
      <c r="I21" s="11"/>
      <c r="J21" s="11"/>
      <c r="K21" s="11"/>
      <c r="L21" s="11"/>
      <c r="M21" s="11"/>
      <c r="N21" s="11"/>
      <c r="O21" s="11"/>
      <c r="P21" s="11"/>
      <c r="Q21" s="11"/>
      <c r="R21" s="11"/>
      <c r="S21" s="11"/>
      <c r="T21" s="11"/>
      <c r="U21" s="164"/>
      <c r="V21" s="13"/>
      <c r="W21" s="13"/>
      <c r="X21" s="13"/>
      <c r="Y21" s="12"/>
    </row>
    <row r="22" spans="1:25" s="16" customFormat="1" x14ac:dyDescent="0.4">
      <c r="A22" s="14"/>
      <c r="B22" s="11"/>
      <c r="C22" s="11"/>
      <c r="D22" s="11"/>
      <c r="E22" s="11"/>
      <c r="F22" s="11"/>
      <c r="G22" s="11"/>
      <c r="H22" s="11"/>
      <c r="I22" s="11"/>
      <c r="J22" s="11"/>
      <c r="K22" s="11"/>
      <c r="L22" s="11"/>
      <c r="M22" s="11"/>
      <c r="N22" s="11"/>
      <c r="O22" s="11"/>
      <c r="P22" s="11"/>
      <c r="Q22" s="11"/>
      <c r="R22" s="11"/>
      <c r="S22" s="11"/>
      <c r="T22" s="11"/>
      <c r="U22" s="164"/>
      <c r="V22" s="13"/>
      <c r="W22" s="13"/>
      <c r="X22" s="13"/>
      <c r="Y22" s="12"/>
    </row>
    <row r="23" spans="1:25" s="16" customFormat="1" x14ac:dyDescent="0.4">
      <c r="A23" s="14"/>
      <c r="B23" s="11"/>
      <c r="C23" s="11"/>
      <c r="D23" s="11"/>
      <c r="E23" s="11"/>
      <c r="F23" s="11"/>
      <c r="G23" s="11"/>
      <c r="H23" s="11"/>
      <c r="I23" s="11"/>
      <c r="J23" s="11"/>
      <c r="K23" s="11"/>
      <c r="L23" s="11"/>
      <c r="M23" s="11"/>
      <c r="N23" s="11"/>
      <c r="O23" s="11"/>
      <c r="P23" s="11"/>
      <c r="Q23" s="11"/>
      <c r="R23" s="11"/>
      <c r="S23" s="11"/>
      <c r="T23" s="11"/>
      <c r="U23" s="164"/>
      <c r="V23" s="13"/>
      <c r="W23" s="13"/>
      <c r="X23" s="13"/>
      <c r="Y23" s="12"/>
    </row>
    <row r="24" spans="1:25" s="16" customFormat="1" x14ac:dyDescent="0.4">
      <c r="A24" s="14"/>
      <c r="B24" s="11"/>
      <c r="C24" s="11"/>
      <c r="D24" s="11"/>
      <c r="E24" s="11"/>
      <c r="F24" s="11"/>
      <c r="G24" s="11"/>
      <c r="H24" s="11"/>
      <c r="I24" s="11"/>
      <c r="J24" s="481" t="s">
        <v>64</v>
      </c>
      <c r="K24" s="481"/>
      <c r="L24" s="11"/>
      <c r="M24" s="11"/>
      <c r="N24" s="11"/>
      <c r="O24" s="11"/>
      <c r="P24" s="11"/>
      <c r="Q24" s="11"/>
      <c r="R24" s="11"/>
      <c r="S24" s="11"/>
      <c r="T24" s="11"/>
      <c r="U24" s="164"/>
      <c r="V24" s="13"/>
      <c r="W24" s="13"/>
      <c r="X24" s="13"/>
      <c r="Y24" s="12"/>
    </row>
    <row r="25" spans="1:25" s="16" customFormat="1" x14ac:dyDescent="0.4">
      <c r="A25" s="14"/>
      <c r="B25" s="11"/>
      <c r="C25" s="11"/>
      <c r="D25" s="11"/>
      <c r="E25" s="11"/>
      <c r="F25" s="11"/>
      <c r="G25" s="11"/>
      <c r="H25" s="11"/>
      <c r="I25" s="11"/>
      <c r="J25" s="11"/>
      <c r="K25" s="11"/>
      <c r="L25" s="11"/>
      <c r="M25" s="11"/>
      <c r="N25" s="11"/>
      <c r="O25" s="11"/>
      <c r="P25" s="11"/>
      <c r="Q25" s="11"/>
      <c r="R25" s="11"/>
      <c r="S25" s="11"/>
      <c r="T25" s="11"/>
      <c r="U25" s="164"/>
      <c r="V25" s="13"/>
      <c r="W25" s="13"/>
      <c r="X25" s="13"/>
      <c r="Y25" s="12"/>
    </row>
    <row r="26" spans="1:25" s="4" customFormat="1" ht="24.75" customHeight="1" thickBot="1" x14ac:dyDescent="0.45">
      <c r="A26" s="1"/>
      <c r="B26" s="5"/>
      <c r="C26" s="5" t="s">
        <v>68</v>
      </c>
      <c r="D26" s="5"/>
      <c r="E26" s="5"/>
      <c r="F26" s="5"/>
      <c r="G26" s="5"/>
      <c r="H26" s="5"/>
      <c r="I26" s="469"/>
      <c r="J26" s="469"/>
      <c r="K26" s="469"/>
      <c r="L26" s="469"/>
      <c r="M26" s="469"/>
      <c r="N26" s="469"/>
      <c r="O26" s="469"/>
      <c r="P26" s="469"/>
      <c r="Q26" s="5"/>
      <c r="R26" s="5"/>
      <c r="S26" s="5"/>
      <c r="T26" s="5"/>
      <c r="U26" s="213">
        <f>I26</f>
        <v>0</v>
      </c>
      <c r="V26" s="2"/>
      <c r="W26" s="2"/>
      <c r="X26" s="2"/>
      <c r="Y26" s="3"/>
    </row>
    <row r="27" spans="1:25" s="16" customFormat="1" x14ac:dyDescent="0.4">
      <c r="A27" s="14"/>
      <c r="B27" s="11"/>
      <c r="C27" s="11"/>
      <c r="D27" s="11"/>
      <c r="E27" s="11"/>
      <c r="F27" s="11"/>
      <c r="G27" s="11"/>
      <c r="H27" s="11"/>
      <c r="I27" s="11"/>
      <c r="J27" s="11"/>
      <c r="K27" s="11"/>
      <c r="L27" s="11"/>
      <c r="M27" s="11"/>
      <c r="N27" s="11"/>
      <c r="O27" s="11"/>
      <c r="P27" s="11"/>
      <c r="Q27" s="11"/>
      <c r="R27" s="11"/>
      <c r="S27" s="11"/>
      <c r="T27" s="11"/>
      <c r="U27" s="164"/>
      <c r="V27" s="13"/>
      <c r="W27" s="13"/>
      <c r="X27" s="13"/>
      <c r="Y27" s="12"/>
    </row>
    <row r="28" spans="1:25" s="16" customFormat="1" x14ac:dyDescent="0.4">
      <c r="A28" s="14"/>
      <c r="B28" s="11"/>
      <c r="C28" s="11"/>
      <c r="D28" s="11"/>
      <c r="E28" s="11"/>
      <c r="F28" s="11"/>
      <c r="G28" s="11"/>
      <c r="H28" s="11"/>
      <c r="I28" s="11"/>
      <c r="J28" s="11"/>
      <c r="K28" s="11"/>
      <c r="L28" s="11"/>
      <c r="M28" s="11"/>
      <c r="N28" s="11"/>
      <c r="O28" s="11"/>
      <c r="P28" s="11"/>
      <c r="Q28" s="11"/>
      <c r="R28" s="11"/>
      <c r="S28" s="11"/>
      <c r="T28" s="11"/>
      <c r="U28" s="164"/>
      <c r="V28" s="13"/>
      <c r="W28" s="13"/>
      <c r="X28" s="13"/>
      <c r="Y28" s="12"/>
    </row>
    <row r="29" spans="1:25" s="16" customFormat="1" x14ac:dyDescent="0.4">
      <c r="A29" s="14"/>
      <c r="B29" s="11"/>
      <c r="C29" s="11"/>
      <c r="D29" s="11"/>
      <c r="E29" s="11"/>
      <c r="F29" s="11"/>
      <c r="G29" s="11"/>
      <c r="H29" s="11"/>
      <c r="I29" s="11"/>
      <c r="J29" s="11"/>
      <c r="K29" s="11"/>
      <c r="L29" s="11"/>
      <c r="M29" s="11"/>
      <c r="N29" s="11"/>
      <c r="O29" s="11"/>
      <c r="P29" s="11"/>
      <c r="Q29" s="11"/>
      <c r="R29" s="11"/>
      <c r="S29" s="11"/>
      <c r="T29" s="11"/>
      <c r="U29" s="164"/>
      <c r="V29" s="13"/>
      <c r="W29" s="13"/>
      <c r="X29" s="13"/>
      <c r="Y29" s="12"/>
    </row>
    <row r="30" spans="1:25" s="16" customFormat="1" ht="24.75" customHeight="1" thickBot="1" x14ac:dyDescent="0.45">
      <c r="A30" s="14"/>
      <c r="B30" s="11"/>
      <c r="C30" s="11" t="s">
        <v>69</v>
      </c>
      <c r="D30" s="11"/>
      <c r="E30" s="11"/>
      <c r="F30" s="11"/>
      <c r="G30" s="11"/>
      <c r="H30" s="11"/>
      <c r="I30" s="470" t="s">
        <v>287</v>
      </c>
      <c r="J30" s="470"/>
      <c r="K30" s="470"/>
      <c r="L30" s="470"/>
      <c r="M30" s="470"/>
      <c r="N30" s="470"/>
      <c r="O30" s="470"/>
      <c r="P30" s="470"/>
      <c r="Q30" s="11"/>
      <c r="R30" s="11"/>
      <c r="S30" s="11"/>
      <c r="T30" s="11"/>
      <c r="U30" s="164"/>
      <c r="V30" s="13"/>
      <c r="W30" s="13"/>
      <c r="X30" s="13"/>
      <c r="Y30" s="12"/>
    </row>
    <row r="31" spans="1:25" s="16" customFormat="1" ht="20.25" customHeight="1" x14ac:dyDescent="0.4">
      <c r="A31" s="14"/>
      <c r="B31" s="11"/>
      <c r="C31" s="11"/>
      <c r="D31" s="11"/>
      <c r="E31" s="11"/>
      <c r="F31" s="11"/>
      <c r="G31" s="11"/>
      <c r="H31" s="11"/>
      <c r="I31" s="11"/>
      <c r="J31" s="11"/>
      <c r="K31" s="11"/>
      <c r="L31" s="11"/>
      <c r="M31" s="11"/>
      <c r="N31" s="11"/>
      <c r="O31" s="11"/>
      <c r="P31" s="11"/>
      <c r="Q31" s="11"/>
      <c r="R31" s="11"/>
      <c r="S31" s="11"/>
      <c r="T31" s="11"/>
      <c r="U31" s="164"/>
      <c r="V31" s="13"/>
      <c r="W31" s="13"/>
      <c r="X31" s="13"/>
      <c r="Y31" s="12"/>
    </row>
    <row r="32" spans="1:25" s="16" customFormat="1" ht="20.25" customHeight="1" x14ac:dyDescent="0.4">
      <c r="A32" s="14"/>
      <c r="B32" s="11"/>
      <c r="C32" s="11"/>
      <c r="D32" s="11"/>
      <c r="E32" s="11"/>
      <c r="F32" s="11"/>
      <c r="G32" s="11"/>
      <c r="H32" s="11"/>
      <c r="I32" s="11"/>
      <c r="J32" s="11"/>
      <c r="K32" s="11"/>
      <c r="L32" s="11"/>
      <c r="M32" s="11"/>
      <c r="N32" s="11"/>
      <c r="O32" s="11"/>
      <c r="P32" s="11"/>
      <c r="Q32" s="11"/>
      <c r="R32" s="11"/>
      <c r="S32" s="11"/>
      <c r="T32" s="11"/>
      <c r="U32" s="164"/>
      <c r="V32" s="13"/>
      <c r="W32" s="13"/>
      <c r="X32" s="13"/>
      <c r="Y32" s="12"/>
    </row>
    <row r="33" spans="1:25" s="16" customFormat="1" ht="20.25" customHeight="1" x14ac:dyDescent="0.4">
      <c r="A33" s="14"/>
      <c r="B33" s="11"/>
      <c r="C33" s="11"/>
      <c r="D33" s="11"/>
      <c r="E33" s="11"/>
      <c r="F33" s="11"/>
      <c r="G33" s="11"/>
      <c r="H33" s="11"/>
      <c r="I33" s="11"/>
      <c r="J33" s="11"/>
      <c r="K33" s="11"/>
      <c r="L33" s="11"/>
      <c r="M33" s="11"/>
      <c r="N33" s="11"/>
      <c r="O33" s="11"/>
      <c r="P33" s="11"/>
      <c r="Q33" s="11"/>
      <c r="R33" s="11"/>
      <c r="S33" s="11"/>
      <c r="T33" s="11"/>
      <c r="U33" s="164"/>
      <c r="V33" s="13"/>
      <c r="W33" s="13"/>
      <c r="X33" s="13"/>
      <c r="Y33" s="12"/>
    </row>
    <row r="34" spans="1:25" s="16" customFormat="1" ht="24.75" customHeight="1" thickBot="1" x14ac:dyDescent="0.45">
      <c r="A34" s="14"/>
      <c r="B34" s="11"/>
      <c r="C34" s="11" t="s">
        <v>247</v>
      </c>
      <c r="D34" s="11"/>
      <c r="E34" s="11"/>
      <c r="F34" s="11"/>
      <c r="G34" s="11"/>
      <c r="H34" s="11"/>
      <c r="I34" s="469" t="s">
        <v>52</v>
      </c>
      <c r="J34" s="469"/>
      <c r="K34" s="469"/>
      <c r="L34" s="469"/>
      <c r="M34" s="469"/>
      <c r="N34" s="469"/>
      <c r="O34" s="469"/>
      <c r="P34" s="469"/>
      <c r="Q34" s="11"/>
      <c r="R34" s="11"/>
      <c r="S34" s="11"/>
      <c r="T34" s="11"/>
      <c r="U34" s="164"/>
      <c r="V34" s="13"/>
      <c r="W34" s="13"/>
      <c r="X34" s="13"/>
      <c r="Y34" s="12"/>
    </row>
    <row r="35" spans="1:25" s="4" customFormat="1" ht="28.5" customHeight="1" x14ac:dyDescent="0.15">
      <c r="A35" s="14"/>
      <c r="B35" s="11"/>
      <c r="C35" s="11"/>
      <c r="D35" s="11"/>
      <c r="E35" s="19"/>
      <c r="F35" s="19"/>
      <c r="G35" s="19"/>
      <c r="H35" s="19"/>
      <c r="I35" s="19"/>
      <c r="J35" s="19"/>
      <c r="K35" s="19"/>
      <c r="L35" s="253"/>
      <c r="M35" s="254"/>
      <c r="N35" s="254"/>
      <c r="O35" s="254"/>
      <c r="P35" s="254"/>
      <c r="Q35" s="255"/>
      <c r="R35" s="247"/>
      <c r="S35" s="19"/>
      <c r="T35" s="19"/>
      <c r="U35" s="167"/>
      <c r="V35" s="2"/>
      <c r="W35" s="2"/>
      <c r="X35" s="2"/>
      <c r="Y35" s="3"/>
    </row>
    <row r="36" spans="1:25" s="4" customFormat="1" ht="28.5" customHeight="1" x14ac:dyDescent="0.15">
      <c r="A36" s="14"/>
      <c r="B36" s="11"/>
      <c r="C36" s="11"/>
      <c r="D36" s="11"/>
      <c r="E36" s="19"/>
      <c r="F36" s="19"/>
      <c r="G36" s="19"/>
      <c r="H36" s="19"/>
      <c r="I36" s="19"/>
      <c r="J36" s="19"/>
      <c r="K36" s="19"/>
      <c r="L36" s="253"/>
      <c r="M36" s="254"/>
      <c r="N36" s="254"/>
      <c r="O36" s="254"/>
      <c r="P36" s="254"/>
      <c r="Q36" s="255"/>
      <c r="R36" s="247"/>
      <c r="S36" s="19"/>
      <c r="T36" s="19"/>
      <c r="U36" s="167"/>
      <c r="V36" s="2"/>
      <c r="W36" s="2"/>
      <c r="X36" s="2"/>
      <c r="Y36" s="3"/>
    </row>
    <row r="37" spans="1:25" s="16" customFormat="1" ht="28.5" customHeight="1" x14ac:dyDescent="0.15">
      <c r="A37" s="14"/>
      <c r="B37" s="11"/>
      <c r="C37" s="11"/>
      <c r="D37" s="11"/>
      <c r="E37" s="19"/>
      <c r="F37" s="19"/>
      <c r="G37" s="19"/>
      <c r="H37" s="19"/>
      <c r="I37" s="19"/>
      <c r="J37" s="19"/>
      <c r="K37" s="19"/>
      <c r="L37" s="19"/>
      <c r="M37" s="256"/>
      <c r="N37" s="257"/>
      <c r="O37" s="257"/>
      <c r="P37" s="257"/>
      <c r="Q37" s="255"/>
      <c r="R37" s="247"/>
      <c r="S37" s="19"/>
      <c r="T37" s="19"/>
      <c r="U37" s="164"/>
      <c r="V37" s="13"/>
      <c r="W37" s="13"/>
      <c r="X37" s="13"/>
      <c r="Y37" s="12"/>
    </row>
    <row r="38" spans="1:25" s="16" customFormat="1" ht="28.5" customHeight="1" x14ac:dyDescent="0.15">
      <c r="A38" s="14"/>
      <c r="B38" s="11"/>
      <c r="C38" s="11"/>
      <c r="D38" s="11"/>
      <c r="E38" s="19"/>
      <c r="F38" s="19"/>
      <c r="G38" s="19"/>
      <c r="H38" s="19"/>
      <c r="I38" s="19"/>
      <c r="J38" s="19"/>
      <c r="K38" s="19"/>
      <c r="L38" s="19"/>
      <c r="M38" s="258"/>
      <c r="N38" s="258"/>
      <c r="O38" s="258"/>
      <c r="P38" s="258"/>
      <c r="Q38" s="255"/>
      <c r="R38" s="247"/>
      <c r="S38" s="19"/>
      <c r="T38" s="19"/>
      <c r="U38" s="164"/>
      <c r="V38" s="13"/>
      <c r="W38" s="13"/>
      <c r="X38" s="13"/>
      <c r="Y38" s="12"/>
    </row>
    <row r="39" spans="1:25" s="16" customFormat="1" x14ac:dyDescent="0.15">
      <c r="A39" s="14"/>
      <c r="B39" s="11"/>
      <c r="C39" s="11"/>
      <c r="D39" s="11"/>
      <c r="E39" s="19"/>
      <c r="F39" s="19"/>
      <c r="G39" s="19"/>
      <c r="H39" s="19"/>
      <c r="I39" s="19"/>
      <c r="J39" s="19"/>
      <c r="K39" s="19"/>
      <c r="L39" s="19"/>
      <c r="M39" s="258"/>
      <c r="N39" s="258"/>
      <c r="O39" s="258"/>
      <c r="P39" s="258"/>
      <c r="Q39" s="255"/>
      <c r="R39" s="247"/>
      <c r="S39" s="19"/>
      <c r="T39" s="19"/>
      <c r="U39" s="164"/>
      <c r="V39" s="13"/>
      <c r="W39" s="13"/>
      <c r="X39" s="13"/>
      <c r="Y39" s="12"/>
    </row>
    <row r="40" spans="1:25" s="16" customFormat="1" x14ac:dyDescent="0.4">
      <c r="A40" s="14"/>
      <c r="B40" s="249" t="s">
        <v>248</v>
      </c>
      <c r="C40" s="11"/>
      <c r="D40" s="11"/>
      <c r="E40" s="11"/>
      <c r="F40" s="11"/>
      <c r="G40" s="11"/>
      <c r="H40" s="11"/>
      <c r="I40" s="11"/>
      <c r="J40" s="11"/>
      <c r="K40" s="11"/>
      <c r="L40" s="11"/>
      <c r="M40" s="11"/>
      <c r="N40" s="11"/>
      <c r="O40" s="11"/>
      <c r="P40" s="11"/>
      <c r="Q40" s="11"/>
      <c r="R40" s="11"/>
      <c r="S40" s="11"/>
      <c r="T40" s="11"/>
      <c r="U40" s="164"/>
      <c r="V40" s="13"/>
      <c r="W40" s="13"/>
      <c r="X40" s="13"/>
      <c r="Y40" s="12"/>
    </row>
    <row r="41" spans="1:25" s="16" customFormat="1" x14ac:dyDescent="0.4">
      <c r="A41" s="14"/>
      <c r="B41" s="11"/>
      <c r="C41" s="11"/>
      <c r="D41" s="11"/>
      <c r="E41" s="11"/>
      <c r="F41" s="11"/>
      <c r="G41" s="11"/>
      <c r="H41" s="11"/>
      <c r="I41" s="11"/>
      <c r="J41" s="11"/>
      <c r="K41" s="11"/>
      <c r="L41" s="11"/>
      <c r="M41" s="11"/>
      <c r="N41" s="11"/>
      <c r="O41" s="11"/>
      <c r="P41" s="11"/>
      <c r="Q41" s="11"/>
      <c r="R41" s="11"/>
      <c r="S41" s="11"/>
      <c r="T41" s="11"/>
      <c r="U41" s="164"/>
      <c r="V41" s="13"/>
      <c r="W41" s="13"/>
      <c r="X41" s="13"/>
      <c r="Y41" s="12"/>
    </row>
    <row r="42" spans="1:25" s="16" customFormat="1" x14ac:dyDescent="0.4">
      <c r="A42" s="14"/>
      <c r="B42" s="11" t="s">
        <v>249</v>
      </c>
      <c r="C42" s="11"/>
      <c r="D42" s="11"/>
      <c r="E42" s="11"/>
      <c r="F42" s="11"/>
      <c r="G42" s="11"/>
      <c r="H42" s="11"/>
      <c r="I42" s="11"/>
      <c r="J42" s="11"/>
      <c r="K42" s="11"/>
      <c r="L42" s="11"/>
      <c r="M42" s="11"/>
      <c r="N42" s="11"/>
      <c r="O42" s="11"/>
      <c r="P42" s="11"/>
      <c r="Q42" s="11"/>
      <c r="R42" s="11"/>
      <c r="S42" s="11"/>
      <c r="T42" s="11"/>
      <c r="U42" s="164"/>
      <c r="V42" s="13"/>
      <c r="W42" s="13"/>
      <c r="X42" s="13"/>
      <c r="Y42" s="12"/>
    </row>
    <row r="43" spans="1:25" s="16" customFormat="1" ht="19.5" thickBot="1" x14ac:dyDescent="0.45">
      <c r="A43" s="14"/>
      <c r="B43" s="11"/>
      <c r="C43" s="11" t="s">
        <v>250</v>
      </c>
      <c r="D43" s="11"/>
      <c r="E43" s="11"/>
      <c r="F43" s="11"/>
      <c r="G43" s="11"/>
      <c r="H43" s="11"/>
      <c r="I43" s="11"/>
      <c r="J43" s="11"/>
      <c r="K43" s="11"/>
      <c r="L43" s="11"/>
      <c r="M43" s="11"/>
      <c r="N43" s="11"/>
      <c r="O43" s="11"/>
      <c r="P43" s="11"/>
      <c r="Q43" s="11"/>
      <c r="R43" s="25" t="s">
        <v>63</v>
      </c>
      <c r="S43" s="11"/>
      <c r="T43" s="11"/>
      <c r="U43" s="164"/>
      <c r="V43" s="13"/>
      <c r="W43" s="13"/>
      <c r="X43" s="13"/>
      <c r="Y43" s="12"/>
    </row>
    <row r="44" spans="1:25" s="16" customFormat="1" ht="19.5" thickBot="1" x14ac:dyDescent="0.45">
      <c r="A44" s="14"/>
      <c r="B44" s="11"/>
      <c r="C44" s="11"/>
      <c r="D44" s="487"/>
      <c r="E44" s="488"/>
      <c r="F44" s="241" t="s">
        <v>1</v>
      </c>
      <c r="G44" s="244" t="s">
        <v>55</v>
      </c>
      <c r="H44" s="244" t="s">
        <v>56</v>
      </c>
      <c r="I44" s="244" t="s">
        <v>57</v>
      </c>
      <c r="J44" s="244" t="s">
        <v>58</v>
      </c>
      <c r="K44" s="244" t="s">
        <v>59</v>
      </c>
      <c r="L44" s="244" t="s">
        <v>60</v>
      </c>
      <c r="M44" s="244" t="s">
        <v>61</v>
      </c>
      <c r="N44" s="244" t="s">
        <v>62</v>
      </c>
      <c r="O44" s="244" t="s">
        <v>17</v>
      </c>
      <c r="P44" s="244" t="s">
        <v>18</v>
      </c>
      <c r="Q44" s="242" t="s">
        <v>19</v>
      </c>
      <c r="R44" s="242" t="s">
        <v>11</v>
      </c>
      <c r="S44" s="11"/>
      <c r="T44" s="11"/>
      <c r="U44" s="164"/>
      <c r="V44" s="13"/>
      <c r="W44" s="13"/>
      <c r="X44" s="13"/>
      <c r="Y44" s="12"/>
    </row>
    <row r="45" spans="1:25" s="4" customFormat="1" ht="24.75" customHeight="1" x14ac:dyDescent="0.4">
      <c r="A45" s="1"/>
      <c r="B45" s="11"/>
      <c r="C45" s="11"/>
      <c r="D45" s="489" t="s">
        <v>53</v>
      </c>
      <c r="E45" s="490"/>
      <c r="F45" s="333">
        <v>0</v>
      </c>
      <c r="G45" s="334">
        <v>0</v>
      </c>
      <c r="H45" s="334">
        <v>0</v>
      </c>
      <c r="I45" s="334">
        <v>0</v>
      </c>
      <c r="J45" s="334">
        <v>0</v>
      </c>
      <c r="K45" s="334">
        <v>0</v>
      </c>
      <c r="L45" s="334">
        <v>0</v>
      </c>
      <c r="M45" s="334">
        <v>0</v>
      </c>
      <c r="N45" s="334">
        <v>0</v>
      </c>
      <c r="O45" s="334">
        <v>0</v>
      </c>
      <c r="P45" s="334">
        <v>0</v>
      </c>
      <c r="Q45" s="335">
        <v>0</v>
      </c>
      <c r="R45" s="251">
        <f>SUM(F45:Q45)</f>
        <v>0</v>
      </c>
      <c r="S45" s="11"/>
      <c r="T45" s="11"/>
      <c r="U45" s="166">
        <f>R45</f>
        <v>0</v>
      </c>
      <c r="V45" s="2"/>
      <c r="W45" s="2"/>
      <c r="X45" s="2"/>
      <c r="Y45" s="3"/>
    </row>
    <row r="46" spans="1:25" s="4" customFormat="1" ht="24.75" customHeight="1" x14ac:dyDescent="0.4">
      <c r="A46" s="1"/>
      <c r="B46" s="11"/>
      <c r="C46" s="11"/>
      <c r="D46" s="491" t="s">
        <v>54</v>
      </c>
      <c r="E46" s="492"/>
      <c r="F46" s="336">
        <v>0</v>
      </c>
      <c r="G46" s="337">
        <v>0</v>
      </c>
      <c r="H46" s="337">
        <v>0</v>
      </c>
      <c r="I46" s="337">
        <v>0</v>
      </c>
      <c r="J46" s="337">
        <v>0</v>
      </c>
      <c r="K46" s="337">
        <v>0</v>
      </c>
      <c r="L46" s="337">
        <v>0</v>
      </c>
      <c r="M46" s="337">
        <v>0</v>
      </c>
      <c r="N46" s="337">
        <v>0</v>
      </c>
      <c r="O46" s="337">
        <v>0</v>
      </c>
      <c r="P46" s="337">
        <v>0</v>
      </c>
      <c r="Q46" s="338">
        <v>0</v>
      </c>
      <c r="R46" s="259">
        <f>SUM(F46:Q46)</f>
        <v>0</v>
      </c>
      <c r="S46" s="11"/>
      <c r="T46" s="11"/>
      <c r="U46" s="166">
        <f>R46</f>
        <v>0</v>
      </c>
      <c r="V46" s="2"/>
      <c r="W46" s="2"/>
      <c r="X46" s="2"/>
      <c r="Y46" s="3"/>
    </row>
    <row r="47" spans="1:25" s="4" customFormat="1" ht="24.75" customHeight="1" thickBot="1" x14ac:dyDescent="0.45">
      <c r="A47" s="1"/>
      <c r="B47" s="11"/>
      <c r="C47" s="11"/>
      <c r="D47" s="501" t="s">
        <v>292</v>
      </c>
      <c r="E47" s="502"/>
      <c r="F47" s="339">
        <v>0</v>
      </c>
      <c r="G47" s="340">
        <v>0</v>
      </c>
      <c r="H47" s="340">
        <v>0</v>
      </c>
      <c r="I47" s="340">
        <v>0</v>
      </c>
      <c r="J47" s="340">
        <v>0</v>
      </c>
      <c r="K47" s="340">
        <v>0</v>
      </c>
      <c r="L47" s="340">
        <v>0</v>
      </c>
      <c r="M47" s="340">
        <v>0</v>
      </c>
      <c r="N47" s="340">
        <v>0</v>
      </c>
      <c r="O47" s="340">
        <v>0</v>
      </c>
      <c r="P47" s="340">
        <v>0</v>
      </c>
      <c r="Q47" s="341">
        <v>0</v>
      </c>
      <c r="R47" s="248">
        <f>SUM(F47:Q47)</f>
        <v>0</v>
      </c>
      <c r="S47" s="11"/>
      <c r="T47" s="11"/>
      <c r="U47" s="166">
        <f>R47</f>
        <v>0</v>
      </c>
      <c r="V47" s="2"/>
      <c r="W47" s="2"/>
      <c r="X47" s="2"/>
      <c r="Y47" s="3"/>
    </row>
    <row r="48" spans="1:25" s="16" customFormat="1" x14ac:dyDescent="0.4">
      <c r="A48" s="14"/>
      <c r="B48" s="11"/>
      <c r="C48" s="11"/>
      <c r="D48" s="11"/>
      <c r="E48" s="11"/>
      <c r="F48" s="11"/>
      <c r="G48" s="11"/>
      <c r="H48" s="11"/>
      <c r="I48" s="11"/>
      <c r="J48" s="11"/>
      <c r="K48" s="11"/>
      <c r="L48" s="11"/>
      <c r="M48" s="11"/>
      <c r="N48" s="11"/>
      <c r="O48" s="11"/>
      <c r="P48" s="11"/>
      <c r="Q48" s="11"/>
      <c r="R48" s="11"/>
      <c r="S48" s="11"/>
      <c r="T48" s="11"/>
      <c r="U48" s="164"/>
      <c r="V48" s="13"/>
      <c r="W48" s="13"/>
      <c r="X48" s="13"/>
      <c r="Y48" s="12"/>
    </row>
    <row r="49" spans="1:25" s="16" customFormat="1" x14ac:dyDescent="0.4">
      <c r="A49" s="14"/>
      <c r="B49" s="11"/>
      <c r="C49" s="11" t="s">
        <v>251</v>
      </c>
      <c r="D49" s="11"/>
      <c r="E49" s="11"/>
      <c r="F49" s="11"/>
      <c r="G49" s="11"/>
      <c r="H49" s="11"/>
      <c r="I49" s="11"/>
      <c r="J49" s="11"/>
      <c r="K49" s="11"/>
      <c r="L49" s="11"/>
      <c r="M49" s="11"/>
      <c r="N49" s="11"/>
      <c r="O49" s="11"/>
      <c r="P49" s="11"/>
      <c r="Q49" s="11"/>
      <c r="R49" s="11"/>
      <c r="S49" s="11"/>
      <c r="T49" s="11"/>
      <c r="U49" s="164"/>
      <c r="V49" s="13"/>
      <c r="W49" s="13"/>
      <c r="X49" s="13"/>
      <c r="Y49" s="12"/>
    </row>
    <row r="50" spans="1:25" s="4" customFormat="1" ht="18.75" customHeight="1" x14ac:dyDescent="0.4">
      <c r="A50" s="1"/>
      <c r="B50" s="5"/>
      <c r="C50" s="5"/>
      <c r="D50" s="503" t="s">
        <v>252</v>
      </c>
      <c r="E50" s="503"/>
      <c r="F50" s="503"/>
      <c r="G50" s="504" t="s">
        <v>302</v>
      </c>
      <c r="H50" s="504"/>
      <c r="I50" s="504"/>
      <c r="J50" s="504"/>
      <c r="K50" s="504"/>
      <c r="L50" s="260" t="s">
        <v>254</v>
      </c>
      <c r="M50" s="504" t="s">
        <v>253</v>
      </c>
      <c r="N50" s="504"/>
      <c r="O50" s="504"/>
      <c r="P50" s="504"/>
      <c r="Q50" s="504"/>
      <c r="R50" s="5"/>
      <c r="S50" s="5"/>
      <c r="T50" s="5"/>
      <c r="U50" s="163"/>
      <c r="V50" s="2"/>
      <c r="W50" s="2"/>
      <c r="X50" s="2"/>
      <c r="Y50" s="3"/>
    </row>
    <row r="51" spans="1:25" s="4" customFormat="1" x14ac:dyDescent="0.4">
      <c r="A51" s="1"/>
      <c r="B51" s="5"/>
      <c r="C51" s="5"/>
      <c r="D51" s="503" t="s">
        <v>255</v>
      </c>
      <c r="E51" s="503"/>
      <c r="F51" s="503"/>
      <c r="G51" s="504" t="s">
        <v>302</v>
      </c>
      <c r="H51" s="504"/>
      <c r="I51" s="504"/>
      <c r="J51" s="504"/>
      <c r="K51" s="504"/>
      <c r="L51" s="260" t="s">
        <v>254</v>
      </c>
      <c r="M51" s="504" t="s">
        <v>253</v>
      </c>
      <c r="N51" s="504"/>
      <c r="O51" s="504"/>
      <c r="P51" s="504"/>
      <c r="Q51" s="504"/>
      <c r="R51" s="5"/>
      <c r="S51" s="5"/>
      <c r="T51" s="5"/>
      <c r="U51" s="163"/>
      <c r="V51" s="2"/>
      <c r="W51" s="2"/>
      <c r="X51" s="2"/>
      <c r="Y51" s="3"/>
    </row>
    <row r="52" spans="1:25" s="4" customFormat="1" x14ac:dyDescent="0.4">
      <c r="A52" s="1"/>
      <c r="B52" s="5"/>
      <c r="C52" s="5"/>
      <c r="D52" s="503"/>
      <c r="E52" s="503"/>
      <c r="F52" s="503"/>
      <c r="G52" s="261"/>
      <c r="H52" s="342" t="s">
        <v>256</v>
      </c>
      <c r="I52" s="342"/>
      <c r="J52" s="342"/>
      <c r="K52" s="342"/>
      <c r="L52" s="342"/>
      <c r="M52" s="342"/>
      <c r="N52" s="342"/>
      <c r="O52" s="342"/>
      <c r="P52" s="261"/>
      <c r="Q52" s="261"/>
      <c r="R52" s="5"/>
      <c r="S52" s="5"/>
      <c r="T52" s="5"/>
      <c r="U52" s="163"/>
      <c r="V52" s="2"/>
      <c r="W52" s="2"/>
      <c r="X52" s="2"/>
      <c r="Y52" s="3"/>
    </row>
    <row r="53" spans="1:25" s="4" customFormat="1" x14ac:dyDescent="0.4">
      <c r="A53" s="1"/>
      <c r="B53" s="5"/>
      <c r="C53" s="5"/>
      <c r="D53" s="503" t="s">
        <v>257</v>
      </c>
      <c r="E53" s="503"/>
      <c r="F53" s="503"/>
      <c r="G53" s="504" t="s">
        <v>302</v>
      </c>
      <c r="H53" s="504"/>
      <c r="I53" s="504"/>
      <c r="J53" s="504"/>
      <c r="K53" s="504"/>
      <c r="L53" s="262" t="s">
        <v>258</v>
      </c>
      <c r="M53" s="504" t="s">
        <v>253</v>
      </c>
      <c r="N53" s="504"/>
      <c r="O53" s="504"/>
      <c r="P53" s="504"/>
      <c r="Q53" s="504"/>
      <c r="R53" s="5"/>
      <c r="S53" s="5"/>
      <c r="T53" s="5"/>
      <c r="U53" s="163"/>
      <c r="V53" s="2"/>
      <c r="W53" s="2"/>
      <c r="X53" s="2"/>
      <c r="Y53" s="3"/>
    </row>
    <row r="54" spans="1:25" s="4" customFormat="1" x14ac:dyDescent="0.4">
      <c r="A54" s="1"/>
      <c r="B54" s="5"/>
      <c r="C54" s="5"/>
      <c r="D54" s="503"/>
      <c r="E54" s="503"/>
      <c r="F54" s="503"/>
      <c r="G54" s="261"/>
      <c r="H54" s="342" t="s">
        <v>259</v>
      </c>
      <c r="I54" s="342"/>
      <c r="J54" s="342"/>
      <c r="K54" s="342"/>
      <c r="L54" s="342"/>
      <c r="M54" s="342"/>
      <c r="N54" s="342"/>
      <c r="O54" s="342"/>
      <c r="P54" s="261"/>
      <c r="Q54" s="261"/>
      <c r="R54" s="5"/>
      <c r="S54" s="5"/>
      <c r="T54" s="5"/>
      <c r="U54" s="163"/>
      <c r="V54" s="2"/>
      <c r="W54" s="2"/>
      <c r="X54" s="2"/>
      <c r="Y54" s="3"/>
    </row>
    <row r="55" spans="1:25" s="4" customFormat="1" x14ac:dyDescent="0.4">
      <c r="A55" s="1"/>
      <c r="B55" s="5"/>
      <c r="C55" s="5"/>
      <c r="D55" s="503" t="s">
        <v>252</v>
      </c>
      <c r="E55" s="503"/>
      <c r="F55" s="503"/>
      <c r="G55" s="504" t="s">
        <v>302</v>
      </c>
      <c r="H55" s="504"/>
      <c r="I55" s="504"/>
      <c r="J55" s="504"/>
      <c r="K55" s="504"/>
      <c r="L55" s="262" t="s">
        <v>258</v>
      </c>
      <c r="M55" s="504" t="s">
        <v>253</v>
      </c>
      <c r="N55" s="504"/>
      <c r="O55" s="504"/>
      <c r="P55" s="504"/>
      <c r="Q55" s="504"/>
      <c r="R55" s="5"/>
      <c r="S55" s="5"/>
      <c r="T55" s="5"/>
      <c r="U55" s="163"/>
      <c r="V55" s="2"/>
      <c r="W55" s="2"/>
      <c r="X55" s="2"/>
      <c r="Y55" s="3"/>
    </row>
    <row r="56" spans="1:25" s="16" customFormat="1" x14ac:dyDescent="0.4">
      <c r="A56" s="14"/>
      <c r="B56" s="11"/>
      <c r="C56" s="11"/>
      <c r="D56" s="11"/>
      <c r="E56" s="11"/>
      <c r="F56" s="11"/>
      <c r="G56" s="11"/>
      <c r="H56" s="11"/>
      <c r="I56" s="11"/>
      <c r="J56" s="11"/>
      <c r="K56" s="11"/>
      <c r="L56" s="11"/>
      <c r="M56" s="11"/>
      <c r="N56" s="11"/>
      <c r="O56" s="11"/>
      <c r="P56" s="11"/>
      <c r="Q56" s="11"/>
      <c r="R56" s="11"/>
      <c r="S56" s="11"/>
      <c r="T56" s="11"/>
      <c r="U56" s="164"/>
      <c r="V56" s="13"/>
      <c r="W56" s="13"/>
      <c r="X56" s="13"/>
      <c r="Y56" s="12"/>
    </row>
    <row r="57" spans="1:25" s="4" customFormat="1" x14ac:dyDescent="0.4">
      <c r="A57" s="1"/>
      <c r="B57" s="11"/>
      <c r="C57" s="11" t="s">
        <v>65</v>
      </c>
      <c r="D57" s="11"/>
      <c r="E57" s="11"/>
      <c r="F57" s="11"/>
      <c r="G57" s="11"/>
      <c r="H57" s="11"/>
      <c r="I57" s="223"/>
      <c r="J57" s="263"/>
      <c r="K57" s="263"/>
      <c r="L57" s="263"/>
      <c r="M57" s="263"/>
      <c r="N57" s="263"/>
      <c r="O57" s="263"/>
      <c r="P57" s="263"/>
      <c r="Q57" s="263"/>
      <c r="R57" s="5"/>
      <c r="S57" s="5"/>
      <c r="T57" s="5"/>
      <c r="U57" s="163"/>
      <c r="V57" s="2"/>
      <c r="W57" s="2"/>
      <c r="X57" s="2"/>
      <c r="Y57" s="3"/>
    </row>
    <row r="58" spans="1:25" s="4" customFormat="1" x14ac:dyDescent="0.4">
      <c r="A58" s="1"/>
      <c r="B58" s="11"/>
      <c r="C58" s="481" t="s">
        <v>260</v>
      </c>
      <c r="D58" s="481"/>
      <c r="E58" s="481"/>
      <c r="F58" s="481"/>
      <c r="G58" s="433" t="s">
        <v>261</v>
      </c>
      <c r="H58" s="433"/>
      <c r="I58" s="434"/>
      <c r="J58" s="435" t="s">
        <v>262</v>
      </c>
      <c r="K58" s="435"/>
      <c r="L58" s="435"/>
      <c r="M58" s="435"/>
      <c r="N58" s="435"/>
      <c r="O58" s="435"/>
      <c r="P58" s="435"/>
      <c r="Q58" s="264"/>
      <c r="R58" s="265"/>
      <c r="S58" s="5"/>
      <c r="T58" s="5"/>
      <c r="U58" s="163"/>
      <c r="V58" s="2"/>
      <c r="W58" s="2"/>
      <c r="X58" s="2"/>
      <c r="Y58" s="3"/>
    </row>
    <row r="59" spans="1:25" s="4" customFormat="1" x14ac:dyDescent="0.4">
      <c r="A59" s="1"/>
      <c r="B59" s="11"/>
      <c r="C59" s="11"/>
      <c r="D59" s="481"/>
      <c r="E59" s="481"/>
      <c r="F59" s="481"/>
      <c r="G59" s="433" t="s">
        <v>261</v>
      </c>
      <c r="H59" s="433"/>
      <c r="I59" s="434"/>
      <c r="J59" s="435" t="s">
        <v>262</v>
      </c>
      <c r="K59" s="435"/>
      <c r="L59" s="435"/>
      <c r="M59" s="435"/>
      <c r="N59" s="435"/>
      <c r="O59" s="435"/>
      <c r="P59" s="435"/>
      <c r="Q59" s="264"/>
      <c r="R59" s="265"/>
      <c r="S59" s="5"/>
      <c r="T59" s="5"/>
      <c r="U59" s="163"/>
      <c r="V59" s="2"/>
      <c r="W59" s="2"/>
      <c r="X59" s="2"/>
      <c r="Y59" s="3"/>
    </row>
    <row r="60" spans="1:25" s="4" customFormat="1" x14ac:dyDescent="0.4">
      <c r="A60" s="1"/>
      <c r="B60" s="11"/>
      <c r="C60" s="481" t="s">
        <v>263</v>
      </c>
      <c r="D60" s="481"/>
      <c r="E60" s="481"/>
      <c r="F60" s="481"/>
      <c r="G60" s="433"/>
      <c r="H60" s="433"/>
      <c r="I60" s="433"/>
      <c r="J60" s="435"/>
      <c r="K60" s="435"/>
      <c r="L60" s="435"/>
      <c r="M60" s="435"/>
      <c r="N60" s="435"/>
      <c r="O60" s="435"/>
      <c r="P60" s="435"/>
      <c r="Q60" s="264"/>
      <c r="R60" s="265"/>
      <c r="S60" s="5"/>
      <c r="T60" s="5"/>
      <c r="U60" s="163"/>
      <c r="V60" s="2"/>
      <c r="W60" s="2"/>
      <c r="X60" s="2"/>
      <c r="Y60" s="3"/>
    </row>
    <row r="61" spans="1:25" s="16" customFormat="1" x14ac:dyDescent="0.4">
      <c r="A61" s="14"/>
      <c r="B61" s="11"/>
      <c r="C61" s="481" t="s">
        <v>300</v>
      </c>
      <c r="D61" s="481"/>
      <c r="E61" s="481"/>
      <c r="F61" s="481"/>
      <c r="G61" s="433"/>
      <c r="H61" s="433"/>
      <c r="I61" s="433"/>
      <c r="J61" s="434"/>
      <c r="K61" s="434"/>
      <c r="L61" s="434"/>
      <c r="M61" s="434"/>
      <c r="N61" s="434"/>
      <c r="O61" s="434"/>
      <c r="P61" s="434"/>
      <c r="Q61" s="223"/>
      <c r="R61" s="223"/>
      <c r="S61" s="11"/>
      <c r="T61" s="11"/>
      <c r="U61" s="164"/>
      <c r="V61" s="13"/>
      <c r="W61" s="13"/>
      <c r="X61" s="13"/>
      <c r="Y61" s="12"/>
    </row>
    <row r="62" spans="1:25" s="16" customFormat="1" x14ac:dyDescent="0.4">
      <c r="A62" s="14"/>
      <c r="B62" s="11"/>
      <c r="C62" s="11"/>
      <c r="D62" s="11"/>
      <c r="E62" s="11"/>
      <c r="F62" s="11"/>
      <c r="G62" s="11"/>
      <c r="H62" s="11"/>
      <c r="I62" s="11"/>
      <c r="J62" s="11"/>
      <c r="K62" s="11"/>
      <c r="L62" s="11"/>
      <c r="M62" s="11"/>
      <c r="N62" s="11"/>
      <c r="O62" s="11"/>
      <c r="P62" s="11"/>
      <c r="Q62" s="11"/>
      <c r="R62" s="11"/>
      <c r="S62" s="11"/>
      <c r="T62" s="11"/>
      <c r="U62" s="164"/>
      <c r="V62" s="13"/>
      <c r="W62" s="13"/>
      <c r="X62" s="13"/>
      <c r="Y62" s="12"/>
    </row>
    <row r="63" spans="1:25" s="16" customFormat="1" ht="19.5" thickBot="1" x14ac:dyDescent="0.45">
      <c r="A63" s="14"/>
      <c r="B63" s="11"/>
      <c r="C63" s="11" t="s">
        <v>67</v>
      </c>
      <c r="D63" s="11"/>
      <c r="E63" s="11"/>
      <c r="F63" s="11"/>
      <c r="G63" s="11"/>
      <c r="H63" s="11"/>
      <c r="I63" s="11"/>
      <c r="J63" s="11"/>
      <c r="K63" s="11"/>
      <c r="L63" s="11" t="s">
        <v>74</v>
      </c>
      <c r="M63" s="11"/>
      <c r="N63" s="11"/>
      <c r="O63" s="11"/>
      <c r="P63" s="11"/>
      <c r="Q63" s="11"/>
      <c r="R63" s="11"/>
      <c r="S63" s="11"/>
      <c r="T63" s="11"/>
      <c r="U63" s="164"/>
      <c r="V63" s="13"/>
      <c r="W63" s="13"/>
      <c r="X63" s="13"/>
      <c r="Y63" s="12"/>
    </row>
    <row r="64" spans="1:25" s="16" customFormat="1" ht="29.25" customHeight="1" thickBot="1" x14ac:dyDescent="0.45">
      <c r="A64" s="14"/>
      <c r="B64" s="11"/>
      <c r="C64" s="11"/>
      <c r="D64" s="493" t="s">
        <v>70</v>
      </c>
      <c r="E64" s="494"/>
      <c r="F64" s="494"/>
      <c r="G64" s="495"/>
      <c r="H64" s="496" t="s">
        <v>22</v>
      </c>
      <c r="I64" s="497"/>
      <c r="J64" s="497"/>
      <c r="K64" s="497"/>
      <c r="L64" s="488"/>
      <c r="M64" s="11"/>
      <c r="N64" s="11"/>
      <c r="O64" s="11"/>
      <c r="P64" s="11"/>
      <c r="Q64" s="11"/>
      <c r="R64" s="11"/>
      <c r="S64" s="11"/>
      <c r="T64" s="11"/>
      <c r="U64" s="164"/>
      <c r="V64" s="13"/>
      <c r="W64" s="13"/>
      <c r="X64" s="13"/>
      <c r="Y64" s="12"/>
    </row>
    <row r="65" spans="1:25" s="4" customFormat="1" ht="29.25" customHeight="1" x14ac:dyDescent="0.4">
      <c r="A65" s="1"/>
      <c r="B65" s="11"/>
      <c r="C65" s="11"/>
      <c r="D65" s="505" t="s">
        <v>75</v>
      </c>
      <c r="E65" s="506"/>
      <c r="F65" s="506"/>
      <c r="G65" s="507"/>
      <c r="H65" s="508">
        <v>0</v>
      </c>
      <c r="I65" s="509"/>
      <c r="J65" s="509"/>
      <c r="K65" s="509"/>
      <c r="L65" s="510"/>
      <c r="M65" s="5"/>
      <c r="N65" s="5"/>
      <c r="O65" s="5"/>
      <c r="P65" s="5"/>
      <c r="Q65" s="5"/>
      <c r="R65" s="5"/>
      <c r="S65" s="5"/>
      <c r="T65" s="5"/>
      <c r="U65" s="163"/>
      <c r="V65" s="2"/>
      <c r="W65" s="2"/>
      <c r="X65" s="2"/>
      <c r="Y65" s="3"/>
    </row>
    <row r="66" spans="1:25" s="4" customFormat="1" ht="29.25" customHeight="1" x14ac:dyDescent="0.4">
      <c r="A66" s="1"/>
      <c r="B66" s="11"/>
      <c r="C66" s="11"/>
      <c r="D66" s="498" t="s">
        <v>76</v>
      </c>
      <c r="E66" s="499"/>
      <c r="F66" s="499"/>
      <c r="G66" s="500"/>
      <c r="H66" s="522">
        <v>0</v>
      </c>
      <c r="I66" s="523"/>
      <c r="J66" s="523"/>
      <c r="K66" s="523"/>
      <c r="L66" s="524"/>
      <c r="M66" s="5"/>
      <c r="N66" s="5"/>
      <c r="O66" s="5"/>
      <c r="P66" s="5"/>
      <c r="Q66" s="5"/>
      <c r="R66" s="5"/>
      <c r="S66" s="5"/>
      <c r="T66" s="5"/>
      <c r="U66" s="163"/>
      <c r="V66" s="2"/>
      <c r="W66" s="2"/>
      <c r="X66" s="2"/>
      <c r="Y66" s="3"/>
    </row>
    <row r="67" spans="1:25" s="4" customFormat="1" ht="29.25" customHeight="1" thickBot="1" x14ac:dyDescent="0.45">
      <c r="A67" s="1"/>
      <c r="B67" s="11"/>
      <c r="C67" s="11"/>
      <c r="D67" s="511" t="s">
        <v>77</v>
      </c>
      <c r="E67" s="512"/>
      <c r="F67" s="512"/>
      <c r="G67" s="513"/>
      <c r="H67" s="514">
        <v>0</v>
      </c>
      <c r="I67" s="515"/>
      <c r="J67" s="515"/>
      <c r="K67" s="515"/>
      <c r="L67" s="516"/>
      <c r="M67" s="5"/>
      <c r="N67" s="5"/>
      <c r="O67" s="5"/>
      <c r="P67" s="5"/>
      <c r="Q67" s="5"/>
      <c r="R67" s="5"/>
      <c r="S67" s="5"/>
      <c r="T67" s="5"/>
      <c r="U67" s="163"/>
      <c r="V67" s="2"/>
      <c r="W67" s="2"/>
      <c r="X67" s="2"/>
      <c r="Y67" s="3"/>
    </row>
    <row r="68" spans="1:25" s="16" customFormat="1" ht="19.5" thickBot="1" x14ac:dyDescent="0.45">
      <c r="A68" s="14"/>
      <c r="B68" s="11"/>
      <c r="C68" s="11"/>
      <c r="D68" s="11"/>
      <c r="E68" s="11"/>
      <c r="F68" s="11"/>
      <c r="G68" s="11"/>
      <c r="H68" s="11"/>
      <c r="I68" s="11"/>
      <c r="J68" s="11"/>
      <c r="K68" s="11"/>
      <c r="L68" s="11"/>
      <c r="M68" s="11"/>
      <c r="N68" s="11"/>
      <c r="O68" s="11"/>
      <c r="P68" s="11"/>
      <c r="Q68" s="11"/>
      <c r="R68" s="11"/>
      <c r="S68" s="11"/>
      <c r="T68" s="11"/>
      <c r="U68" s="164"/>
      <c r="V68" s="13"/>
      <c r="W68" s="13"/>
      <c r="X68" s="13"/>
      <c r="Y68" s="12"/>
    </row>
    <row r="69" spans="1:25" s="16" customFormat="1" ht="29.25" customHeight="1" thickBot="1" x14ac:dyDescent="0.45">
      <c r="A69" s="14"/>
      <c r="B69" s="11"/>
      <c r="C69" s="11"/>
      <c r="D69" s="517" t="s">
        <v>78</v>
      </c>
      <c r="E69" s="518"/>
      <c r="F69" s="518"/>
      <c r="G69" s="518"/>
      <c r="H69" s="519" t="s">
        <v>79</v>
      </c>
      <c r="I69" s="519"/>
      <c r="J69" s="519"/>
      <c r="K69" s="519"/>
      <c r="L69" s="519"/>
      <c r="M69" s="520" t="s">
        <v>80</v>
      </c>
      <c r="N69" s="520"/>
      <c r="O69" s="520"/>
      <c r="P69" s="520"/>
      <c r="Q69" s="520"/>
      <c r="R69" s="521"/>
      <c r="S69" s="11"/>
      <c r="T69" s="11"/>
      <c r="U69" s="164"/>
      <c r="V69" s="13"/>
      <c r="W69" s="13"/>
      <c r="X69" s="13"/>
      <c r="Y69" s="12"/>
    </row>
    <row r="70" spans="1:25" s="16" customFormat="1" x14ac:dyDescent="0.4">
      <c r="A70" s="14"/>
      <c r="B70" s="11"/>
      <c r="C70" s="11"/>
      <c r="D70" s="525" t="s">
        <v>291</v>
      </c>
      <c r="E70" s="525"/>
      <c r="F70" s="525"/>
      <c r="G70" s="525"/>
      <c r="H70" s="525"/>
      <c r="I70" s="525"/>
      <c r="J70" s="525"/>
      <c r="K70" s="525"/>
      <c r="L70" s="525"/>
      <c r="M70" s="525"/>
      <c r="N70" s="525"/>
      <c r="O70" s="525"/>
      <c r="P70" s="525"/>
      <c r="Q70" s="525"/>
      <c r="R70" s="525"/>
      <c r="S70" s="11"/>
      <c r="T70" s="11"/>
      <c r="U70" s="164"/>
      <c r="V70" s="13"/>
      <c r="W70" s="13"/>
      <c r="X70" s="13"/>
      <c r="Y70" s="12"/>
    </row>
    <row r="71" spans="1:25" s="16" customFormat="1" x14ac:dyDescent="0.4">
      <c r="A71" s="14"/>
      <c r="B71" s="11"/>
      <c r="C71" s="11"/>
      <c r="D71" s="26" t="s">
        <v>290</v>
      </c>
      <c r="E71" s="11"/>
      <c r="F71" s="11"/>
      <c r="G71" s="11"/>
      <c r="H71" s="11"/>
      <c r="I71" s="11"/>
      <c r="J71" s="11"/>
      <c r="K71" s="11"/>
      <c r="L71" s="11"/>
      <c r="M71" s="11"/>
      <c r="N71" s="11"/>
      <c r="O71" s="11"/>
      <c r="P71" s="11"/>
      <c r="Q71" s="11"/>
      <c r="R71" s="11"/>
      <c r="S71" s="11"/>
      <c r="T71" s="11"/>
      <c r="U71" s="164"/>
      <c r="V71" s="13"/>
      <c r="W71" s="13"/>
      <c r="X71" s="13"/>
      <c r="Y71" s="12"/>
    </row>
    <row r="72" spans="1:25" s="16" customFormat="1" ht="19.5" thickBot="1" x14ac:dyDescent="0.45">
      <c r="A72" s="14"/>
      <c r="B72" s="11"/>
      <c r="C72" s="11"/>
      <c r="D72" s="11"/>
      <c r="E72" s="11"/>
      <c r="F72" s="11"/>
      <c r="G72" s="11"/>
      <c r="H72" s="11"/>
      <c r="I72" s="11"/>
      <c r="J72" s="11"/>
      <c r="K72" s="11"/>
      <c r="L72" s="11"/>
      <c r="M72" s="11"/>
      <c r="N72" s="11"/>
      <c r="O72" s="11"/>
      <c r="P72" s="11"/>
      <c r="Q72" s="11"/>
      <c r="R72" s="11"/>
      <c r="S72" s="11"/>
      <c r="T72" s="11"/>
      <c r="U72" s="164"/>
      <c r="V72" s="13"/>
      <c r="W72" s="13"/>
      <c r="X72" s="13"/>
      <c r="Y72" s="12"/>
    </row>
    <row r="73" spans="1:25" s="16" customFormat="1" ht="33.75" customHeight="1" thickBot="1" x14ac:dyDescent="0.45">
      <c r="A73" s="14"/>
      <c r="B73" s="11"/>
      <c r="C73" s="11"/>
      <c r="D73" s="517" t="s">
        <v>81</v>
      </c>
      <c r="E73" s="518"/>
      <c r="F73" s="518"/>
      <c r="G73" s="518"/>
      <c r="H73" s="519" t="s">
        <v>79</v>
      </c>
      <c r="I73" s="519"/>
      <c r="J73" s="519"/>
      <c r="K73" s="519"/>
      <c r="L73" s="519"/>
      <c r="M73" s="526" t="s">
        <v>264</v>
      </c>
      <c r="N73" s="527"/>
      <c r="O73" s="527"/>
      <c r="P73" s="343" t="s">
        <v>265</v>
      </c>
      <c r="Q73" s="528" t="s">
        <v>266</v>
      </c>
      <c r="R73" s="529"/>
      <c r="S73" s="11"/>
      <c r="T73" s="11"/>
      <c r="U73" s="164"/>
      <c r="V73" s="13"/>
      <c r="W73" s="13"/>
      <c r="X73" s="13"/>
      <c r="Y73" s="12"/>
    </row>
    <row r="74" spans="1:25" s="16" customFormat="1" x14ac:dyDescent="0.4">
      <c r="A74" s="14"/>
      <c r="B74" s="11"/>
      <c r="C74" s="11"/>
      <c r="D74" s="11" t="s">
        <v>82</v>
      </c>
      <c r="E74" s="11"/>
      <c r="F74" s="11"/>
      <c r="G74" s="11"/>
      <c r="H74" s="11"/>
      <c r="I74" s="266"/>
      <c r="J74" s="266"/>
      <c r="K74" s="266"/>
      <c r="L74" s="266"/>
      <c r="M74" s="266"/>
      <c r="N74" s="266"/>
      <c r="O74" s="266"/>
      <c r="P74" s="266"/>
      <c r="Q74" s="266"/>
      <c r="R74" s="266"/>
      <c r="S74" s="11"/>
      <c r="T74" s="11"/>
      <c r="U74" s="164"/>
      <c r="V74" s="13"/>
      <c r="W74" s="13"/>
      <c r="X74" s="13"/>
      <c r="Y74" s="12"/>
    </row>
    <row r="75" spans="1:25" s="16" customFormat="1" x14ac:dyDescent="0.4">
      <c r="A75" s="14"/>
      <c r="B75" s="11"/>
      <c r="C75" s="11"/>
      <c r="D75" s="11"/>
      <c r="E75" s="11"/>
      <c r="F75" s="11"/>
      <c r="G75" s="11"/>
      <c r="H75" s="11"/>
      <c r="I75" s="267"/>
      <c r="J75" s="267"/>
      <c r="K75" s="267"/>
      <c r="L75" s="267"/>
      <c r="M75" s="267"/>
      <c r="N75" s="267"/>
      <c r="O75" s="267"/>
      <c r="P75" s="267"/>
      <c r="Q75" s="267"/>
      <c r="R75" s="267"/>
      <c r="S75" s="11"/>
      <c r="T75" s="11"/>
      <c r="U75" s="164"/>
      <c r="V75" s="13"/>
      <c r="W75" s="13"/>
      <c r="X75" s="13"/>
      <c r="Y75" s="12"/>
    </row>
    <row r="76" spans="1:25" s="16" customFormat="1" x14ac:dyDescent="0.4">
      <c r="A76" s="14"/>
      <c r="B76" s="11"/>
      <c r="C76" s="11"/>
      <c r="D76" s="11"/>
      <c r="E76" s="11"/>
      <c r="F76" s="11"/>
      <c r="G76" s="11"/>
      <c r="H76" s="11"/>
      <c r="I76" s="267"/>
      <c r="J76" s="267"/>
      <c r="K76" s="267"/>
      <c r="L76" s="267"/>
      <c r="M76" s="267"/>
      <c r="N76" s="267"/>
      <c r="O76" s="267"/>
      <c r="P76" s="267"/>
      <c r="Q76" s="267"/>
      <c r="R76" s="267"/>
      <c r="S76" s="11"/>
      <c r="T76" s="11"/>
      <c r="U76" s="164"/>
      <c r="V76" s="13"/>
      <c r="W76" s="13"/>
      <c r="X76" s="13"/>
      <c r="Y76" s="12"/>
    </row>
    <row r="77" spans="1:25" s="16" customFormat="1" x14ac:dyDescent="0.4">
      <c r="A77" s="14"/>
      <c r="B77" s="11"/>
      <c r="C77" s="27" t="s">
        <v>267</v>
      </c>
      <c r="D77" s="11"/>
      <c r="E77" s="11"/>
      <c r="F77" s="11"/>
      <c r="G77" s="11"/>
      <c r="H77" s="11"/>
      <c r="I77" s="11"/>
      <c r="J77" s="11"/>
      <c r="K77" s="11"/>
      <c r="L77" s="11"/>
      <c r="M77" s="11"/>
      <c r="N77" s="11"/>
      <c r="O77" s="11"/>
      <c r="P77" s="11"/>
      <c r="Q77" s="11"/>
      <c r="R77" s="11"/>
      <c r="S77" s="11"/>
      <c r="T77" s="11"/>
      <c r="U77" s="164"/>
      <c r="V77" s="13"/>
      <c r="W77" s="13"/>
      <c r="X77" s="13"/>
      <c r="Y77" s="12"/>
    </row>
    <row r="78" spans="1:25" s="16" customFormat="1" ht="19.5" thickBot="1" x14ac:dyDescent="0.45">
      <c r="A78" s="14"/>
      <c r="B78" s="11"/>
      <c r="C78" s="11"/>
      <c r="D78" s="11" t="s">
        <v>295</v>
      </c>
      <c r="E78" s="11"/>
      <c r="F78" s="11"/>
      <c r="G78" s="11"/>
      <c r="H78" s="11"/>
      <c r="I78" s="11"/>
      <c r="J78" s="11"/>
      <c r="K78" s="11"/>
      <c r="L78" s="11"/>
      <c r="M78" s="11"/>
      <c r="N78" s="11"/>
      <c r="O78" s="11"/>
      <c r="P78" s="11"/>
      <c r="Q78" s="11"/>
      <c r="R78" s="11" t="s">
        <v>74</v>
      </c>
      <c r="S78" s="11"/>
      <c r="T78" s="11"/>
      <c r="U78" s="164"/>
      <c r="V78" s="13"/>
      <c r="W78" s="13"/>
      <c r="X78" s="13"/>
      <c r="Y78" s="12"/>
    </row>
    <row r="79" spans="1:25" s="16" customFormat="1" ht="23.25" customHeight="1" thickBot="1" x14ac:dyDescent="0.45">
      <c r="A79" s="14"/>
      <c r="B79" s="11"/>
      <c r="C79" s="11"/>
      <c r="D79" s="530"/>
      <c r="E79" s="531"/>
      <c r="F79" s="241" t="s">
        <v>1</v>
      </c>
      <c r="G79" s="244" t="s">
        <v>55</v>
      </c>
      <c r="H79" s="244" t="s">
        <v>56</v>
      </c>
      <c r="I79" s="244" t="s">
        <v>57</v>
      </c>
      <c r="J79" s="244" t="s">
        <v>58</v>
      </c>
      <c r="K79" s="244" t="s">
        <v>59</v>
      </c>
      <c r="L79" s="240" t="s">
        <v>92</v>
      </c>
      <c r="M79" s="240" t="s">
        <v>93</v>
      </c>
      <c r="N79" s="240" t="s">
        <v>94</v>
      </c>
      <c r="O79" s="240" t="s">
        <v>95</v>
      </c>
      <c r="P79" s="240" t="s">
        <v>96</v>
      </c>
      <c r="Q79" s="268" t="s">
        <v>97</v>
      </c>
      <c r="R79" s="242" t="s">
        <v>11</v>
      </c>
      <c r="S79" s="11"/>
      <c r="T79" s="11"/>
      <c r="U79" s="164"/>
      <c r="V79" s="13"/>
      <c r="W79" s="13"/>
      <c r="X79" s="13"/>
      <c r="Y79" s="12"/>
    </row>
    <row r="80" spans="1:25" s="4" customFormat="1" ht="35.25" customHeight="1" thickBot="1" x14ac:dyDescent="0.45">
      <c r="A80" s="1"/>
      <c r="B80" s="5"/>
      <c r="C80" s="5"/>
      <c r="D80" s="532" t="s">
        <v>83</v>
      </c>
      <c r="E80" s="533"/>
      <c r="F80" s="344">
        <v>0</v>
      </c>
      <c r="G80" s="345">
        <v>0</v>
      </c>
      <c r="H80" s="345">
        <v>0</v>
      </c>
      <c r="I80" s="345">
        <v>0</v>
      </c>
      <c r="J80" s="345">
        <v>0</v>
      </c>
      <c r="K80" s="345">
        <v>0</v>
      </c>
      <c r="L80" s="345">
        <v>0</v>
      </c>
      <c r="M80" s="345">
        <v>0</v>
      </c>
      <c r="N80" s="345">
        <v>0</v>
      </c>
      <c r="O80" s="345">
        <v>0</v>
      </c>
      <c r="P80" s="345">
        <v>0</v>
      </c>
      <c r="Q80" s="346">
        <v>0</v>
      </c>
      <c r="R80" s="269">
        <f>SUM(F80:Q80)</f>
        <v>0</v>
      </c>
      <c r="S80" s="5"/>
      <c r="T80" s="5"/>
      <c r="U80" s="168">
        <f>R80</f>
        <v>0</v>
      </c>
      <c r="V80" s="169"/>
      <c r="W80" s="169"/>
      <c r="X80" s="169"/>
      <c r="Y80" s="3"/>
    </row>
    <row r="81" spans="1:33" s="30" customFormat="1" ht="19.5" thickBot="1" x14ac:dyDescent="0.45">
      <c r="A81" s="28"/>
      <c r="B81" s="11"/>
      <c r="C81" s="11"/>
      <c r="D81" s="11" t="s">
        <v>294</v>
      </c>
      <c r="E81" s="11"/>
      <c r="F81" s="11"/>
      <c r="G81" s="11"/>
      <c r="H81" s="11"/>
      <c r="I81" s="11"/>
      <c r="J81" s="11"/>
      <c r="K81" s="11"/>
      <c r="L81" s="11"/>
      <c r="M81" s="11"/>
      <c r="N81" s="11"/>
      <c r="O81" s="11"/>
      <c r="P81" s="11"/>
      <c r="Q81" s="11"/>
      <c r="R81" s="11" t="s">
        <v>74</v>
      </c>
      <c r="S81" s="11"/>
      <c r="T81" s="11"/>
      <c r="U81" s="170"/>
      <c r="V81" s="171"/>
      <c r="W81" s="171"/>
      <c r="X81" s="171"/>
      <c r="Y81" s="29"/>
    </row>
    <row r="82" spans="1:33" s="30" customFormat="1" ht="23.25" customHeight="1" thickBot="1" x14ac:dyDescent="0.45">
      <c r="A82" s="28"/>
      <c r="B82" s="11"/>
      <c r="C82" s="11"/>
      <c r="D82" s="530"/>
      <c r="E82" s="531"/>
      <c r="F82" s="534" t="s">
        <v>84</v>
      </c>
      <c r="G82" s="535"/>
      <c r="H82" s="535"/>
      <c r="I82" s="536" t="s">
        <v>85</v>
      </c>
      <c r="J82" s="536"/>
      <c r="K82" s="536"/>
      <c r="L82" s="536" t="s">
        <v>86</v>
      </c>
      <c r="M82" s="536"/>
      <c r="N82" s="536"/>
      <c r="O82" s="535" t="s">
        <v>11</v>
      </c>
      <c r="P82" s="535"/>
      <c r="Q82" s="535"/>
      <c r="R82" s="537"/>
      <c r="S82" s="11"/>
      <c r="T82" s="11"/>
      <c r="U82" s="170"/>
      <c r="V82" s="171"/>
      <c r="W82" s="171"/>
      <c r="X82" s="171"/>
      <c r="Y82" s="29"/>
    </row>
    <row r="83" spans="1:33" ht="35.25" customHeight="1" thickBot="1" x14ac:dyDescent="0.45">
      <c r="D83" s="532" t="s">
        <v>83</v>
      </c>
      <c r="E83" s="533"/>
      <c r="F83" s="538">
        <v>0</v>
      </c>
      <c r="G83" s="539"/>
      <c r="H83" s="539"/>
      <c r="I83" s="540">
        <v>0</v>
      </c>
      <c r="J83" s="540"/>
      <c r="K83" s="540"/>
      <c r="L83" s="540">
        <v>0</v>
      </c>
      <c r="M83" s="540"/>
      <c r="N83" s="540"/>
      <c r="O83" s="497">
        <f>SUM(F83:N83)</f>
        <v>0</v>
      </c>
      <c r="P83" s="497"/>
      <c r="Q83" s="497"/>
      <c r="R83" s="488"/>
      <c r="S83" s="11"/>
      <c r="T83" s="11"/>
      <c r="U83" s="168">
        <f>O83</f>
        <v>0</v>
      </c>
      <c r="V83" s="169"/>
      <c r="W83" s="169"/>
      <c r="X83" s="169"/>
    </row>
    <row r="84" spans="1:33" s="30" customFormat="1" ht="19.5" thickBot="1" x14ac:dyDescent="0.45">
      <c r="A84" s="28"/>
      <c r="B84" s="11"/>
      <c r="C84" s="11"/>
      <c r="D84" s="11" t="s">
        <v>293</v>
      </c>
      <c r="E84" s="11"/>
      <c r="F84" s="11"/>
      <c r="G84" s="11"/>
      <c r="H84" s="11"/>
      <c r="I84" s="11"/>
      <c r="J84" s="11"/>
      <c r="K84" s="11"/>
      <c r="L84" s="11"/>
      <c r="M84" s="11"/>
      <c r="N84" s="11"/>
      <c r="O84" s="11"/>
      <c r="P84" s="11"/>
      <c r="Q84" s="11"/>
      <c r="R84" s="11" t="s">
        <v>74</v>
      </c>
      <c r="S84" s="11"/>
      <c r="T84" s="11"/>
      <c r="U84" s="170"/>
      <c r="V84" s="171"/>
      <c r="W84" s="171"/>
      <c r="X84" s="171"/>
      <c r="Y84" s="29"/>
    </row>
    <row r="85" spans="1:33" s="30" customFormat="1" ht="23.25" customHeight="1" thickBot="1" x14ac:dyDescent="0.45">
      <c r="A85" s="28"/>
      <c r="B85" s="11"/>
      <c r="C85" s="11"/>
      <c r="D85" s="530"/>
      <c r="E85" s="531"/>
      <c r="F85" s="238" t="s">
        <v>1</v>
      </c>
      <c r="G85" s="240" t="s">
        <v>55</v>
      </c>
      <c r="H85" s="240" t="s">
        <v>56</v>
      </c>
      <c r="I85" s="240" t="s">
        <v>57</v>
      </c>
      <c r="J85" s="240" t="s">
        <v>58</v>
      </c>
      <c r="K85" s="240" t="s">
        <v>59</v>
      </c>
      <c r="L85" s="240" t="s">
        <v>92</v>
      </c>
      <c r="M85" s="240" t="s">
        <v>93</v>
      </c>
      <c r="N85" s="240" t="s">
        <v>94</v>
      </c>
      <c r="O85" s="240" t="s">
        <v>95</v>
      </c>
      <c r="P85" s="240" t="s">
        <v>96</v>
      </c>
      <c r="Q85" s="268" t="s">
        <v>97</v>
      </c>
      <c r="R85" s="239" t="s">
        <v>11</v>
      </c>
      <c r="S85" s="11"/>
      <c r="T85" s="11"/>
      <c r="U85" s="170"/>
      <c r="V85" s="171"/>
      <c r="W85" s="171"/>
      <c r="X85" s="171"/>
      <c r="Y85" s="29"/>
    </row>
    <row r="86" spans="1:33" ht="35.25" customHeight="1" thickBot="1" x14ac:dyDescent="0.45">
      <c r="D86" s="532" t="s">
        <v>83</v>
      </c>
      <c r="E86" s="533"/>
      <c r="F86" s="344">
        <v>0</v>
      </c>
      <c r="G86" s="345">
        <v>0</v>
      </c>
      <c r="H86" s="345">
        <v>0</v>
      </c>
      <c r="I86" s="345">
        <v>0</v>
      </c>
      <c r="J86" s="345">
        <v>0</v>
      </c>
      <c r="K86" s="345">
        <v>0</v>
      </c>
      <c r="L86" s="345">
        <v>0</v>
      </c>
      <c r="M86" s="345">
        <v>0</v>
      </c>
      <c r="N86" s="345">
        <v>0</v>
      </c>
      <c r="O86" s="345">
        <v>0</v>
      </c>
      <c r="P86" s="345">
        <v>0</v>
      </c>
      <c r="Q86" s="347">
        <v>0</v>
      </c>
      <c r="R86" s="239">
        <f>SUM(F86:Q86)</f>
        <v>0</v>
      </c>
      <c r="S86" s="11"/>
      <c r="U86" s="168">
        <f>R86</f>
        <v>0</v>
      </c>
      <c r="V86" s="169"/>
      <c r="W86" s="169"/>
      <c r="X86" s="169"/>
    </row>
    <row r="87" spans="1:33" s="30" customFormat="1" ht="19.5" thickBot="1" x14ac:dyDescent="0.45">
      <c r="A87" s="28"/>
      <c r="B87" s="11"/>
      <c r="C87" s="11"/>
      <c r="D87" s="11" t="s">
        <v>87</v>
      </c>
      <c r="E87" s="11"/>
      <c r="F87" s="11"/>
      <c r="G87" s="11"/>
      <c r="H87" s="11"/>
      <c r="I87" s="11"/>
      <c r="J87" s="11"/>
      <c r="K87" s="11"/>
      <c r="L87" s="11"/>
      <c r="M87" s="11"/>
      <c r="N87" s="11"/>
      <c r="O87" s="11"/>
      <c r="P87" s="11"/>
      <c r="Q87" s="11"/>
      <c r="R87" s="11" t="s">
        <v>74</v>
      </c>
      <c r="S87" s="11"/>
      <c r="T87" s="11"/>
      <c r="U87" s="170"/>
      <c r="V87" s="171"/>
      <c r="W87" s="171"/>
      <c r="X87" s="171"/>
      <c r="Y87" s="29"/>
    </row>
    <row r="88" spans="1:33" s="30" customFormat="1" ht="23.25" customHeight="1" thickBot="1" x14ac:dyDescent="0.45">
      <c r="A88" s="28"/>
      <c r="B88" s="11"/>
      <c r="C88" s="11"/>
      <c r="D88" s="530"/>
      <c r="E88" s="531"/>
      <c r="F88" s="238" t="s">
        <v>1</v>
      </c>
      <c r="G88" s="240" t="s">
        <v>55</v>
      </c>
      <c r="H88" s="240" t="s">
        <v>56</v>
      </c>
      <c r="I88" s="240" t="s">
        <v>57</v>
      </c>
      <c r="J88" s="240" t="s">
        <v>58</v>
      </c>
      <c r="K88" s="240" t="s">
        <v>59</v>
      </c>
      <c r="L88" s="240" t="s">
        <v>92</v>
      </c>
      <c r="M88" s="240" t="s">
        <v>93</v>
      </c>
      <c r="N88" s="240" t="s">
        <v>94</v>
      </c>
      <c r="O88" s="240" t="s">
        <v>95</v>
      </c>
      <c r="P88" s="240" t="s">
        <v>96</v>
      </c>
      <c r="Q88" s="245" t="s">
        <v>97</v>
      </c>
      <c r="R88" s="269" t="s">
        <v>11</v>
      </c>
      <c r="S88" s="11"/>
      <c r="T88" s="11"/>
      <c r="U88" s="170"/>
      <c r="V88" s="171"/>
      <c r="W88" s="171"/>
      <c r="X88" s="171"/>
      <c r="Y88" s="29"/>
    </row>
    <row r="89" spans="1:33" ht="35.25" customHeight="1" thickBot="1" x14ac:dyDescent="0.45">
      <c r="D89" s="532" t="s">
        <v>83</v>
      </c>
      <c r="E89" s="533"/>
      <c r="F89" s="344">
        <v>0</v>
      </c>
      <c r="G89" s="345">
        <v>0</v>
      </c>
      <c r="H89" s="345">
        <v>0</v>
      </c>
      <c r="I89" s="345">
        <v>0</v>
      </c>
      <c r="J89" s="345">
        <v>0</v>
      </c>
      <c r="K89" s="345">
        <v>0</v>
      </c>
      <c r="L89" s="345">
        <v>0</v>
      </c>
      <c r="M89" s="345">
        <v>0</v>
      </c>
      <c r="N89" s="345">
        <v>0</v>
      </c>
      <c r="O89" s="345">
        <v>0</v>
      </c>
      <c r="P89" s="345">
        <v>0</v>
      </c>
      <c r="Q89" s="347">
        <v>0</v>
      </c>
      <c r="R89" s="239">
        <f>SUM(F89:Q89)</f>
        <v>0</v>
      </c>
      <c r="S89" s="11"/>
      <c r="T89" s="11"/>
      <c r="U89" s="168">
        <f>R89</f>
        <v>0</v>
      </c>
      <c r="V89" s="169"/>
      <c r="W89" s="169"/>
      <c r="X89" s="169"/>
    </row>
    <row r="90" spans="1:33" s="30" customFormat="1" x14ac:dyDescent="0.4">
      <c r="A90" s="28"/>
      <c r="B90" s="11"/>
      <c r="C90" s="11"/>
      <c r="D90" s="11"/>
      <c r="E90" s="11"/>
      <c r="F90" s="11"/>
      <c r="G90" s="11"/>
      <c r="H90" s="11"/>
      <c r="I90" s="11"/>
      <c r="J90" s="11"/>
      <c r="K90" s="11"/>
      <c r="L90" s="11"/>
      <c r="M90" s="11"/>
      <c r="N90" s="11"/>
      <c r="O90" s="11"/>
      <c r="P90" s="11"/>
      <c r="Q90" s="11"/>
      <c r="R90" s="11"/>
      <c r="S90" s="11"/>
      <c r="T90" s="11"/>
      <c r="U90" s="170"/>
      <c r="V90" s="171"/>
      <c r="W90" s="171"/>
      <c r="X90" s="171"/>
      <c r="Y90" s="29"/>
    </row>
    <row r="91" spans="1:33" s="16" customFormat="1" x14ac:dyDescent="0.4">
      <c r="A91" s="14"/>
      <c r="B91" s="11"/>
      <c r="C91" s="11" t="s">
        <v>268</v>
      </c>
      <c r="D91" s="11"/>
      <c r="E91" s="11"/>
      <c r="F91" s="11"/>
      <c r="G91" s="11"/>
      <c r="H91" s="11"/>
      <c r="I91" s="11"/>
      <c r="J91" s="11"/>
      <c r="K91" s="11"/>
      <c r="L91" s="11"/>
      <c r="M91" s="11"/>
      <c r="N91" s="11"/>
      <c r="O91" s="11"/>
      <c r="P91" s="11"/>
      <c r="Q91" s="11"/>
      <c r="R91" s="25"/>
      <c r="S91" s="11"/>
      <c r="T91" s="11"/>
      <c r="U91" s="170"/>
      <c r="V91" s="171"/>
      <c r="W91" s="171"/>
      <c r="X91" s="171"/>
      <c r="Y91" s="12"/>
    </row>
    <row r="92" spans="1:33" s="16" customFormat="1" ht="19.5" thickBot="1" x14ac:dyDescent="0.45">
      <c r="A92" s="14"/>
      <c r="B92" s="11"/>
      <c r="C92" s="11"/>
      <c r="D92" s="11" t="s">
        <v>66</v>
      </c>
      <c r="E92" s="11"/>
      <c r="F92" s="11"/>
      <c r="G92" s="11"/>
      <c r="H92" s="11"/>
      <c r="I92" s="11"/>
      <c r="J92" s="11"/>
      <c r="K92" s="11"/>
      <c r="L92" s="11"/>
      <c r="M92" s="11"/>
      <c r="N92" s="11"/>
      <c r="O92" s="11"/>
      <c r="P92" s="11"/>
      <c r="Q92" s="11"/>
      <c r="R92" s="25"/>
      <c r="S92" s="11"/>
      <c r="T92" s="11"/>
      <c r="U92" s="170"/>
      <c r="V92" s="171"/>
      <c r="W92" s="171"/>
      <c r="X92" s="171"/>
      <c r="Y92" s="12"/>
    </row>
    <row r="93" spans="1:33" s="34" customFormat="1" ht="23.25" customHeight="1" thickBot="1" x14ac:dyDescent="0.45">
      <c r="A93" s="31"/>
      <c r="B93" s="32"/>
      <c r="C93" s="32"/>
      <c r="D93" s="543"/>
      <c r="E93" s="544"/>
      <c r="F93" s="238" t="s">
        <v>1</v>
      </c>
      <c r="G93" s="240" t="s">
        <v>55</v>
      </c>
      <c r="H93" s="240" t="s">
        <v>56</v>
      </c>
      <c r="I93" s="240" t="s">
        <v>57</v>
      </c>
      <c r="J93" s="240" t="s">
        <v>58</v>
      </c>
      <c r="K93" s="240" t="s">
        <v>59</v>
      </c>
      <c r="L93" s="240" t="s">
        <v>92</v>
      </c>
      <c r="M93" s="240" t="s">
        <v>93</v>
      </c>
      <c r="N93" s="240" t="s">
        <v>94</v>
      </c>
      <c r="O93" s="240" t="s">
        <v>95</v>
      </c>
      <c r="P93" s="240" t="s">
        <v>96</v>
      </c>
      <c r="Q93" s="268" t="s">
        <v>97</v>
      </c>
      <c r="R93" s="33" t="s">
        <v>11</v>
      </c>
      <c r="S93" s="32"/>
      <c r="T93" s="32"/>
      <c r="U93" s="172"/>
      <c r="V93" s="173"/>
      <c r="W93" s="173"/>
      <c r="X93" s="173"/>
      <c r="Y93" s="177"/>
      <c r="Z93" s="178"/>
      <c r="AA93" s="178"/>
      <c r="AB93" s="178"/>
      <c r="AC93" s="178"/>
      <c r="AD93" s="178"/>
      <c r="AE93" s="178"/>
      <c r="AF93" s="178"/>
      <c r="AG93" s="178"/>
    </row>
    <row r="94" spans="1:33" s="10" customFormat="1" ht="35.25" customHeight="1" x14ac:dyDescent="0.4">
      <c r="A94" s="9"/>
      <c r="B94" s="32"/>
      <c r="C94" s="32"/>
      <c r="D94" s="545" t="s">
        <v>88</v>
      </c>
      <c r="E94" s="546"/>
      <c r="F94" s="348">
        <v>0</v>
      </c>
      <c r="G94" s="349">
        <v>0</v>
      </c>
      <c r="H94" s="349">
        <v>0</v>
      </c>
      <c r="I94" s="349">
        <v>0</v>
      </c>
      <c r="J94" s="349">
        <v>0</v>
      </c>
      <c r="K94" s="349">
        <v>0</v>
      </c>
      <c r="L94" s="349">
        <v>0</v>
      </c>
      <c r="M94" s="349">
        <v>0</v>
      </c>
      <c r="N94" s="349">
        <v>0</v>
      </c>
      <c r="O94" s="349">
        <v>0</v>
      </c>
      <c r="P94" s="349">
        <v>0</v>
      </c>
      <c r="Q94" s="350">
        <v>0</v>
      </c>
      <c r="R94" s="270">
        <f>SUM(F94:Q94)</f>
        <v>0</v>
      </c>
      <c r="S94" s="32"/>
      <c r="T94" s="32"/>
      <c r="U94" s="174"/>
      <c r="V94" s="176"/>
      <c r="W94" s="176"/>
      <c r="X94" s="176"/>
      <c r="Y94" s="176"/>
      <c r="Z94" s="176"/>
      <c r="AA94" s="176"/>
      <c r="AB94" s="176"/>
      <c r="AC94" s="176"/>
      <c r="AD94" s="176"/>
      <c r="AE94" s="176"/>
      <c r="AF94" s="176"/>
      <c r="AG94" s="176"/>
    </row>
    <row r="95" spans="1:33" s="10" customFormat="1" ht="35.25" customHeight="1" thickBot="1" x14ac:dyDescent="0.45">
      <c r="A95" s="9"/>
      <c r="B95" s="32"/>
      <c r="C95" s="32"/>
      <c r="D95" s="541" t="s">
        <v>269</v>
      </c>
      <c r="E95" s="542"/>
      <c r="F95" s="351">
        <v>0</v>
      </c>
      <c r="G95" s="352">
        <v>0</v>
      </c>
      <c r="H95" s="352">
        <v>0</v>
      </c>
      <c r="I95" s="352">
        <v>0</v>
      </c>
      <c r="J95" s="352">
        <v>0</v>
      </c>
      <c r="K95" s="352">
        <v>0</v>
      </c>
      <c r="L95" s="352">
        <v>0</v>
      </c>
      <c r="M95" s="352">
        <v>0</v>
      </c>
      <c r="N95" s="352">
        <v>0</v>
      </c>
      <c r="O95" s="352">
        <v>0</v>
      </c>
      <c r="P95" s="352">
        <v>0</v>
      </c>
      <c r="Q95" s="353">
        <v>0</v>
      </c>
      <c r="R95" s="271">
        <f>SUM(F95:Q95)</f>
        <v>0</v>
      </c>
      <c r="S95" s="32"/>
      <c r="T95" s="32"/>
      <c r="U95" s="170"/>
      <c r="V95" s="176"/>
      <c r="W95" s="176"/>
      <c r="X95" s="176"/>
      <c r="Y95" s="176"/>
      <c r="Z95" s="176"/>
      <c r="AA95" s="176"/>
      <c r="AB95" s="176"/>
      <c r="AC95" s="176"/>
      <c r="AD95" s="176"/>
      <c r="AE95" s="176"/>
      <c r="AF95" s="176"/>
      <c r="AG95" s="176"/>
    </row>
    <row r="96" spans="1:33" s="16" customFormat="1" ht="36.75" customHeight="1" thickBot="1" x14ac:dyDescent="0.45">
      <c r="A96" s="14"/>
      <c r="B96" s="11"/>
      <c r="C96" s="11"/>
      <c r="D96" s="534" t="s">
        <v>90</v>
      </c>
      <c r="E96" s="537"/>
      <c r="F96" s="246">
        <f t="shared" ref="F96:Q96" si="0">SUM(F94:F95)</f>
        <v>0</v>
      </c>
      <c r="G96" s="240">
        <f t="shared" si="0"/>
        <v>0</v>
      </c>
      <c r="H96" s="240">
        <f t="shared" si="0"/>
        <v>0</v>
      </c>
      <c r="I96" s="240">
        <f t="shared" si="0"/>
        <v>0</v>
      </c>
      <c r="J96" s="240">
        <f t="shared" si="0"/>
        <v>0</v>
      </c>
      <c r="K96" s="240">
        <f t="shared" si="0"/>
        <v>0</v>
      </c>
      <c r="L96" s="240">
        <f t="shared" si="0"/>
        <v>0</v>
      </c>
      <c r="M96" s="240">
        <f t="shared" si="0"/>
        <v>0</v>
      </c>
      <c r="N96" s="240">
        <f t="shared" si="0"/>
        <v>0</v>
      </c>
      <c r="O96" s="240">
        <f t="shared" si="0"/>
        <v>0</v>
      </c>
      <c r="P96" s="240">
        <f t="shared" si="0"/>
        <v>0</v>
      </c>
      <c r="Q96" s="268">
        <f t="shared" si="0"/>
        <v>0</v>
      </c>
      <c r="R96" s="272">
        <f>IF(SUM(F96:Q96)=SUM(R94:R95),SUM(R94:R95),"NG")</f>
        <v>0</v>
      </c>
      <c r="S96" s="11"/>
      <c r="T96" s="11"/>
      <c r="U96" s="170"/>
      <c r="V96" s="179"/>
      <c r="W96" s="179"/>
      <c r="X96" s="179"/>
      <c r="Y96" s="179"/>
      <c r="Z96" s="179"/>
      <c r="AA96" s="179"/>
      <c r="AB96" s="179"/>
      <c r="AC96" s="179"/>
      <c r="AD96" s="179"/>
      <c r="AE96" s="179"/>
      <c r="AF96" s="179"/>
      <c r="AG96" s="179"/>
    </row>
    <row r="97" spans="1:33" s="30" customFormat="1" ht="19.5" thickBot="1" x14ac:dyDescent="0.45">
      <c r="A97" s="28"/>
      <c r="B97" s="11"/>
      <c r="C97" s="11"/>
      <c r="D97" s="11" t="s">
        <v>91</v>
      </c>
      <c r="E97" s="11"/>
      <c r="F97" s="11"/>
      <c r="G97" s="11"/>
      <c r="H97" s="11"/>
      <c r="I97" s="11"/>
      <c r="J97" s="11"/>
      <c r="K97" s="11"/>
      <c r="L97" s="11"/>
      <c r="M97" s="11"/>
      <c r="N97" s="11"/>
      <c r="O97" s="11"/>
      <c r="P97" s="11"/>
      <c r="Q97" s="11"/>
      <c r="R97" s="11"/>
      <c r="S97" s="11"/>
      <c r="T97" s="11"/>
      <c r="U97" s="172"/>
      <c r="V97" s="171"/>
      <c r="W97" s="171"/>
      <c r="X97" s="171"/>
      <c r="Y97" s="171"/>
      <c r="Z97" s="171"/>
      <c r="AA97" s="171"/>
      <c r="AB97" s="171"/>
      <c r="AC97" s="171"/>
      <c r="AD97" s="171"/>
      <c r="AE97" s="171"/>
      <c r="AF97" s="171"/>
      <c r="AG97" s="171"/>
    </row>
    <row r="98" spans="1:33" s="34" customFormat="1" ht="23.25" customHeight="1" thickBot="1" x14ac:dyDescent="0.45">
      <c r="A98" s="31"/>
      <c r="B98" s="32"/>
      <c r="C98" s="32"/>
      <c r="D98" s="543"/>
      <c r="E98" s="544"/>
      <c r="F98" s="487" t="s">
        <v>84</v>
      </c>
      <c r="G98" s="497"/>
      <c r="H98" s="497"/>
      <c r="I98" s="547"/>
      <c r="J98" s="496" t="s">
        <v>85</v>
      </c>
      <c r="K98" s="497"/>
      <c r="L98" s="497"/>
      <c r="M98" s="547"/>
      <c r="N98" s="496" t="s">
        <v>86</v>
      </c>
      <c r="O98" s="497"/>
      <c r="P98" s="497"/>
      <c r="Q98" s="497"/>
      <c r="R98" s="181"/>
      <c r="S98" s="32"/>
      <c r="T98" s="32"/>
      <c r="U98" s="170"/>
      <c r="V98" s="171"/>
      <c r="W98" s="171"/>
      <c r="X98" s="171"/>
      <c r="Y98" s="171"/>
      <c r="Z98" s="171"/>
      <c r="AA98" s="171"/>
      <c r="AB98" s="171"/>
      <c r="AC98" s="171"/>
      <c r="AD98" s="171"/>
      <c r="AE98" s="171"/>
      <c r="AF98" s="171"/>
      <c r="AG98" s="171"/>
    </row>
    <row r="99" spans="1:33" s="10" customFormat="1" ht="35.25" customHeight="1" thickBot="1" x14ac:dyDescent="0.45">
      <c r="A99" s="9"/>
      <c r="B99" s="32"/>
      <c r="C99" s="32"/>
      <c r="D99" s="548" t="s">
        <v>89</v>
      </c>
      <c r="E99" s="549"/>
      <c r="F99" s="550">
        <v>0</v>
      </c>
      <c r="G99" s="551"/>
      <c r="H99" s="551"/>
      <c r="I99" s="273" t="s">
        <v>239</v>
      </c>
      <c r="J99" s="552">
        <v>0</v>
      </c>
      <c r="K99" s="551"/>
      <c r="L99" s="551"/>
      <c r="M99" s="273" t="s">
        <v>239</v>
      </c>
      <c r="N99" s="552">
        <v>0</v>
      </c>
      <c r="O99" s="551"/>
      <c r="P99" s="551"/>
      <c r="Q99" s="273" t="s">
        <v>239</v>
      </c>
      <c r="R99" s="182"/>
      <c r="S99" s="32"/>
      <c r="T99" s="32"/>
      <c r="U99" s="170"/>
      <c r="V99" s="171"/>
      <c r="W99" s="171"/>
      <c r="X99" s="171"/>
      <c r="Y99" s="171"/>
      <c r="Z99" s="171"/>
      <c r="AA99" s="171"/>
      <c r="AB99" s="171"/>
      <c r="AC99" s="171"/>
      <c r="AD99" s="171"/>
      <c r="AE99" s="171"/>
      <c r="AF99" s="171"/>
      <c r="AG99" s="171"/>
    </row>
    <row r="100" spans="1:33" s="30" customFormat="1" ht="19.5" thickBot="1" x14ac:dyDescent="0.45">
      <c r="A100" s="28"/>
      <c r="B100" s="11"/>
      <c r="C100" s="11"/>
      <c r="D100" s="11" t="s">
        <v>303</v>
      </c>
      <c r="E100" s="11"/>
      <c r="F100" s="11"/>
      <c r="G100" s="11"/>
      <c r="H100" s="11"/>
      <c r="I100" s="11"/>
      <c r="J100" s="11"/>
      <c r="K100" s="11"/>
      <c r="L100" s="11"/>
      <c r="M100" s="11"/>
      <c r="N100" s="11"/>
      <c r="O100" s="11"/>
      <c r="P100" s="11"/>
      <c r="Q100" s="11"/>
      <c r="R100" s="11"/>
      <c r="S100" s="11"/>
      <c r="T100" s="11"/>
      <c r="U100" s="170"/>
      <c r="V100" s="171"/>
      <c r="W100" s="171"/>
      <c r="X100" s="171"/>
      <c r="Y100" s="29"/>
    </row>
    <row r="101" spans="1:33" s="30" customFormat="1" ht="23.25" customHeight="1" thickBot="1" x14ac:dyDescent="0.45">
      <c r="A101" s="28"/>
      <c r="B101" s="11"/>
      <c r="C101" s="11"/>
      <c r="D101" s="530"/>
      <c r="E101" s="531"/>
      <c r="F101" s="238" t="s">
        <v>1</v>
      </c>
      <c r="G101" s="240" t="s">
        <v>55</v>
      </c>
      <c r="H101" s="240" t="s">
        <v>56</v>
      </c>
      <c r="I101" s="240" t="s">
        <v>57</v>
      </c>
      <c r="J101" s="240" t="s">
        <v>58</v>
      </c>
      <c r="K101" s="240" t="s">
        <v>59</v>
      </c>
      <c r="L101" s="240" t="s">
        <v>92</v>
      </c>
      <c r="M101" s="240" t="s">
        <v>93</v>
      </c>
      <c r="N101" s="240" t="s">
        <v>94</v>
      </c>
      <c r="O101" s="240" t="s">
        <v>95</v>
      </c>
      <c r="P101" s="240" t="s">
        <v>96</v>
      </c>
      <c r="Q101" s="268" t="s">
        <v>97</v>
      </c>
      <c r="R101" s="239" t="s">
        <v>11</v>
      </c>
      <c r="S101" s="11"/>
      <c r="T101" s="11"/>
      <c r="U101" s="170"/>
      <c r="V101" s="171"/>
      <c r="W101" s="171"/>
      <c r="X101" s="171"/>
      <c r="Y101" s="29"/>
    </row>
    <row r="102" spans="1:33" ht="35.25" customHeight="1" thickBot="1" x14ac:dyDescent="0.45">
      <c r="D102" s="548" t="s">
        <v>89</v>
      </c>
      <c r="E102" s="549"/>
      <c r="F102" s="354">
        <v>0</v>
      </c>
      <c r="G102" s="355">
        <v>0</v>
      </c>
      <c r="H102" s="355">
        <v>0</v>
      </c>
      <c r="I102" s="355">
        <v>0</v>
      </c>
      <c r="J102" s="355">
        <v>0</v>
      </c>
      <c r="K102" s="355">
        <v>0</v>
      </c>
      <c r="L102" s="355">
        <v>0</v>
      </c>
      <c r="M102" s="355">
        <v>0</v>
      </c>
      <c r="N102" s="355">
        <v>0</v>
      </c>
      <c r="O102" s="355">
        <v>0</v>
      </c>
      <c r="P102" s="355">
        <v>0</v>
      </c>
      <c r="Q102" s="356">
        <v>0</v>
      </c>
      <c r="R102" s="243">
        <f>SUM(F102:Q102)</f>
        <v>0</v>
      </c>
      <c r="S102" s="11"/>
      <c r="T102" s="11"/>
      <c r="U102" s="168"/>
      <c r="V102" s="169"/>
      <c r="W102" s="169"/>
      <c r="X102" s="169"/>
    </row>
    <row r="103" spans="1:33" s="30" customFormat="1" x14ac:dyDescent="0.4">
      <c r="A103" s="28"/>
      <c r="B103" s="11"/>
      <c r="C103" s="11"/>
      <c r="D103" s="11"/>
      <c r="E103" s="11"/>
      <c r="F103" s="11"/>
      <c r="G103" s="11"/>
      <c r="H103" s="11"/>
      <c r="I103" s="11"/>
      <c r="J103" s="11"/>
      <c r="K103" s="11"/>
      <c r="L103" s="11"/>
      <c r="M103" s="11"/>
      <c r="N103" s="11"/>
      <c r="O103" s="11"/>
      <c r="P103" s="11"/>
      <c r="Q103" s="11"/>
      <c r="R103" s="11"/>
      <c r="S103" s="11"/>
      <c r="T103" s="11"/>
      <c r="U103" s="170"/>
      <c r="V103" s="171"/>
      <c r="W103" s="171"/>
      <c r="X103" s="171"/>
      <c r="Y103" s="29"/>
    </row>
    <row r="104" spans="1:33" s="30" customFormat="1" ht="19.5" thickBot="1" x14ac:dyDescent="0.45">
      <c r="A104" s="28"/>
      <c r="B104" s="11"/>
      <c r="C104" s="11" t="s">
        <v>98</v>
      </c>
      <c r="D104" s="11"/>
      <c r="E104" s="11"/>
      <c r="F104" s="11"/>
      <c r="G104" s="11"/>
      <c r="H104" s="11"/>
      <c r="I104" s="11"/>
      <c r="J104" s="11"/>
      <c r="K104" s="11"/>
      <c r="L104" s="11" t="s">
        <v>101</v>
      </c>
      <c r="M104" s="11"/>
      <c r="N104" s="11"/>
      <c r="O104" s="11"/>
      <c r="P104" s="11"/>
      <c r="Q104" s="11"/>
      <c r="R104" s="11"/>
      <c r="S104" s="11"/>
      <c r="T104" s="11"/>
      <c r="U104" s="170"/>
      <c r="V104" s="171"/>
      <c r="W104" s="171"/>
      <c r="X104" s="171"/>
      <c r="Y104" s="29"/>
    </row>
    <row r="105" spans="1:33" s="30" customFormat="1" ht="23.25" customHeight="1" thickBot="1" x14ac:dyDescent="0.45">
      <c r="A105" s="28"/>
      <c r="B105" s="11"/>
      <c r="C105" s="11"/>
      <c r="D105" s="493"/>
      <c r="E105" s="494"/>
      <c r="F105" s="494"/>
      <c r="G105" s="494"/>
      <c r="H105" s="495"/>
      <c r="I105" s="497" t="s">
        <v>99</v>
      </c>
      <c r="J105" s="497"/>
      <c r="K105" s="497"/>
      <c r="L105" s="488"/>
      <c r="M105" s="11"/>
      <c r="N105" s="11"/>
      <c r="O105" s="11"/>
      <c r="P105" s="11"/>
      <c r="Q105" s="11"/>
      <c r="R105" s="11"/>
      <c r="S105" s="11"/>
      <c r="T105" s="11"/>
      <c r="U105" s="170"/>
      <c r="V105" s="171"/>
      <c r="W105" s="171"/>
      <c r="X105" s="171"/>
      <c r="Y105" s="29"/>
    </row>
    <row r="106" spans="1:33" ht="35.25" customHeight="1" x14ac:dyDescent="0.4">
      <c r="B106" s="11"/>
      <c r="C106" s="11"/>
      <c r="D106" s="553" t="s">
        <v>100</v>
      </c>
      <c r="E106" s="554"/>
      <c r="F106" s="554"/>
      <c r="G106" s="554"/>
      <c r="H106" s="555"/>
      <c r="I106" s="556"/>
      <c r="J106" s="556"/>
      <c r="K106" s="556"/>
      <c r="L106" s="557"/>
      <c r="U106" s="168"/>
      <c r="V106" s="169"/>
      <c r="W106" s="169"/>
      <c r="X106" s="169"/>
    </row>
    <row r="107" spans="1:33" ht="35.25" customHeight="1" x14ac:dyDescent="0.4">
      <c r="B107" s="11"/>
      <c r="C107" s="11"/>
      <c r="D107" s="558" t="s">
        <v>91</v>
      </c>
      <c r="E107" s="559"/>
      <c r="F107" s="559"/>
      <c r="G107" s="559"/>
      <c r="H107" s="560"/>
      <c r="I107" s="561"/>
      <c r="J107" s="561"/>
      <c r="K107" s="561"/>
      <c r="L107" s="562"/>
      <c r="U107" s="168"/>
      <c r="V107" s="169"/>
      <c r="W107" s="169"/>
      <c r="X107" s="169"/>
    </row>
    <row r="108" spans="1:33" ht="35.25" customHeight="1" thickBot="1" x14ac:dyDescent="0.45">
      <c r="B108" s="11"/>
      <c r="C108" s="11"/>
      <c r="D108" s="584" t="s">
        <v>299</v>
      </c>
      <c r="E108" s="585"/>
      <c r="F108" s="585"/>
      <c r="G108" s="585"/>
      <c r="H108" s="586"/>
      <c r="I108" s="582"/>
      <c r="J108" s="582"/>
      <c r="K108" s="582"/>
      <c r="L108" s="583"/>
      <c r="U108" s="168"/>
      <c r="V108" s="169"/>
      <c r="W108" s="169"/>
      <c r="X108" s="169"/>
    </row>
    <row r="109" spans="1:33" x14ac:dyDescent="0.4">
      <c r="B109" s="11"/>
      <c r="C109" s="11"/>
      <c r="D109" s="247"/>
      <c r="E109" s="247"/>
      <c r="F109" s="247"/>
      <c r="G109" s="247"/>
      <c r="H109" s="247"/>
      <c r="I109" s="274"/>
      <c r="J109" s="274"/>
      <c r="K109" s="274"/>
      <c r="L109" s="274"/>
      <c r="U109" s="168"/>
      <c r="V109" s="169"/>
      <c r="W109" s="169"/>
      <c r="X109" s="169"/>
    </row>
    <row r="110" spans="1:33" s="30" customFormat="1" x14ac:dyDescent="0.4">
      <c r="A110" s="28"/>
      <c r="B110" s="11"/>
      <c r="C110" s="11"/>
      <c r="D110" s="11"/>
      <c r="E110" s="11"/>
      <c r="F110" s="11"/>
      <c r="G110" s="11"/>
      <c r="H110" s="11"/>
      <c r="I110" s="11"/>
      <c r="J110" s="11"/>
      <c r="K110" s="11"/>
      <c r="L110" s="11"/>
      <c r="M110" s="11"/>
      <c r="N110" s="11"/>
      <c r="O110" s="11"/>
      <c r="P110" s="11"/>
      <c r="Q110" s="11"/>
      <c r="R110" s="11"/>
      <c r="S110" s="11"/>
      <c r="T110" s="11"/>
      <c r="U110" s="170"/>
      <c r="V110" s="171"/>
      <c r="W110" s="171"/>
      <c r="X110" s="171"/>
      <c r="Y110" s="29"/>
    </row>
    <row r="111" spans="1:33" s="30" customFormat="1" x14ac:dyDescent="0.4">
      <c r="A111" s="28"/>
      <c r="B111" s="35" t="s">
        <v>102</v>
      </c>
      <c r="C111" s="11"/>
      <c r="D111" s="11"/>
      <c r="E111" s="11"/>
      <c r="F111" s="11"/>
      <c r="G111" s="11"/>
      <c r="H111" s="11"/>
      <c r="I111" s="11"/>
      <c r="J111" s="11"/>
      <c r="K111" s="11"/>
      <c r="L111" s="11"/>
      <c r="M111" s="11"/>
      <c r="N111" s="11"/>
      <c r="O111" s="11"/>
      <c r="P111" s="11"/>
      <c r="Q111" s="11"/>
      <c r="R111" s="11"/>
      <c r="S111" s="11"/>
      <c r="T111" s="11"/>
      <c r="U111" s="170"/>
      <c r="V111" s="171"/>
      <c r="W111" s="171"/>
      <c r="X111" s="171"/>
      <c r="Y111" s="29"/>
    </row>
    <row r="112" spans="1:33" s="30" customFormat="1" x14ac:dyDescent="0.4">
      <c r="A112" s="28"/>
      <c r="B112" s="11"/>
      <c r="C112" s="11"/>
      <c r="D112" s="11"/>
      <c r="E112" s="11"/>
      <c r="F112" s="11"/>
      <c r="G112" s="11"/>
      <c r="H112" s="11"/>
      <c r="I112" s="11"/>
      <c r="J112" s="11"/>
      <c r="K112" s="11"/>
      <c r="L112" s="11"/>
      <c r="M112" s="11"/>
      <c r="N112" s="11"/>
      <c r="O112" s="11"/>
      <c r="P112" s="11"/>
      <c r="Q112" s="11"/>
      <c r="R112" s="11"/>
      <c r="S112" s="11"/>
      <c r="T112" s="11"/>
      <c r="U112" s="170"/>
      <c r="V112" s="171"/>
      <c r="W112" s="171"/>
      <c r="X112" s="171"/>
      <c r="Y112" s="29"/>
    </row>
    <row r="113" spans="1:25" s="30" customFormat="1" x14ac:dyDescent="0.4">
      <c r="A113" s="28"/>
      <c r="B113" s="11" t="s">
        <v>301</v>
      </c>
      <c r="C113" s="11"/>
      <c r="D113" s="11"/>
      <c r="E113" s="11"/>
      <c r="F113" s="11"/>
      <c r="G113" s="11"/>
      <c r="H113" s="11"/>
      <c r="I113" s="11"/>
      <c r="J113" s="11"/>
      <c r="K113" s="11"/>
      <c r="L113" s="11"/>
      <c r="M113" s="11"/>
      <c r="N113" s="11"/>
      <c r="O113" s="11"/>
      <c r="P113" s="11"/>
      <c r="Q113" s="11"/>
      <c r="R113" s="11"/>
      <c r="S113" s="11"/>
      <c r="T113" s="11"/>
      <c r="U113" s="170"/>
      <c r="V113" s="171"/>
      <c r="W113" s="171"/>
      <c r="X113" s="171"/>
      <c r="Y113" s="29"/>
    </row>
    <row r="114" spans="1:25" s="30" customFormat="1" ht="19.5" thickBot="1" x14ac:dyDescent="0.45">
      <c r="A114" s="28"/>
      <c r="B114" s="11"/>
      <c r="C114" s="11" t="s">
        <v>103</v>
      </c>
      <c r="D114" s="11"/>
      <c r="E114" s="11"/>
      <c r="F114" s="11"/>
      <c r="G114" s="11"/>
      <c r="H114" s="11"/>
      <c r="I114" s="11"/>
      <c r="J114" s="11"/>
      <c r="K114" s="11"/>
      <c r="L114" s="11"/>
      <c r="M114" s="11"/>
      <c r="N114" s="11"/>
      <c r="O114" s="11"/>
      <c r="P114" s="11"/>
      <c r="Q114" s="11"/>
      <c r="R114" s="11"/>
      <c r="S114" s="11"/>
      <c r="T114" s="11"/>
      <c r="U114" s="170"/>
      <c r="V114" s="171"/>
      <c r="W114" s="171"/>
      <c r="X114" s="171"/>
      <c r="Y114" s="29"/>
    </row>
    <row r="115" spans="1:25" s="30" customFormat="1" ht="24.75" customHeight="1" thickBot="1" x14ac:dyDescent="0.45">
      <c r="A115" s="28"/>
      <c r="B115" s="11"/>
      <c r="C115" s="11"/>
      <c r="D115" s="487" t="s">
        <v>104</v>
      </c>
      <c r="E115" s="497"/>
      <c r="F115" s="497"/>
      <c r="G115" s="497"/>
      <c r="H115" s="497"/>
      <c r="I115" s="496" t="s">
        <v>105</v>
      </c>
      <c r="J115" s="497"/>
      <c r="K115" s="497"/>
      <c r="L115" s="497"/>
      <c r="M115" s="547"/>
      <c r="N115" s="496" t="s">
        <v>45</v>
      </c>
      <c r="O115" s="497"/>
      <c r="P115" s="497"/>
      <c r="Q115" s="497"/>
      <c r="R115" s="488"/>
      <c r="S115" s="11"/>
      <c r="T115" s="11"/>
      <c r="U115" s="170"/>
      <c r="V115" s="171"/>
      <c r="W115" s="171"/>
      <c r="X115" s="171"/>
      <c r="Y115" s="29"/>
    </row>
    <row r="116" spans="1:25" ht="24.75" customHeight="1" x14ac:dyDescent="0.4">
      <c r="B116" s="11"/>
      <c r="C116" s="11"/>
      <c r="D116" s="563" t="s">
        <v>99</v>
      </c>
      <c r="E116" s="564"/>
      <c r="F116" s="564"/>
      <c r="G116" s="564"/>
      <c r="H116" s="565"/>
      <c r="I116" s="568"/>
      <c r="J116" s="569"/>
      <c r="K116" s="569"/>
      <c r="L116" s="569"/>
      <c r="M116" s="574" t="s">
        <v>52</v>
      </c>
      <c r="N116" s="577"/>
      <c r="O116" s="578"/>
      <c r="P116" s="578"/>
      <c r="Q116" s="578"/>
      <c r="R116" s="579"/>
      <c r="U116" s="168"/>
      <c r="V116" s="169"/>
      <c r="W116" s="169"/>
      <c r="X116" s="169"/>
    </row>
    <row r="117" spans="1:25" ht="24.75" customHeight="1" x14ac:dyDescent="0.4">
      <c r="B117" s="11"/>
      <c r="C117" s="11"/>
      <c r="D117" s="473"/>
      <c r="E117" s="474"/>
      <c r="F117" s="474"/>
      <c r="G117" s="474"/>
      <c r="H117" s="566"/>
      <c r="I117" s="570"/>
      <c r="J117" s="571"/>
      <c r="K117" s="571"/>
      <c r="L117" s="571"/>
      <c r="M117" s="575"/>
      <c r="N117" s="580"/>
      <c r="O117" s="484"/>
      <c r="P117" s="484"/>
      <c r="Q117" s="484"/>
      <c r="R117" s="581"/>
      <c r="U117" s="168"/>
      <c r="V117" s="169"/>
      <c r="W117" s="169"/>
      <c r="X117" s="169"/>
    </row>
    <row r="118" spans="1:25" ht="24.75" customHeight="1" x14ac:dyDescent="0.4">
      <c r="B118" s="11"/>
      <c r="C118" s="11"/>
      <c r="D118" s="473"/>
      <c r="E118" s="474"/>
      <c r="F118" s="474"/>
      <c r="G118" s="474"/>
      <c r="H118" s="566"/>
      <c r="I118" s="570"/>
      <c r="J118" s="571"/>
      <c r="K118" s="571"/>
      <c r="L118" s="571"/>
      <c r="M118" s="575"/>
      <c r="N118" s="580"/>
      <c r="O118" s="484"/>
      <c r="P118" s="484"/>
      <c r="Q118" s="484"/>
      <c r="R118" s="581"/>
      <c r="U118" s="168"/>
      <c r="V118" s="169"/>
      <c r="W118" s="169"/>
      <c r="X118" s="169"/>
    </row>
    <row r="119" spans="1:25" ht="24.75" customHeight="1" x14ac:dyDescent="0.4">
      <c r="B119" s="11"/>
      <c r="C119" s="11"/>
      <c r="D119" s="475"/>
      <c r="E119" s="476"/>
      <c r="F119" s="476"/>
      <c r="G119" s="476"/>
      <c r="H119" s="567"/>
      <c r="I119" s="572"/>
      <c r="J119" s="573"/>
      <c r="K119" s="573"/>
      <c r="L119" s="573"/>
      <c r="M119" s="576"/>
      <c r="N119" s="580"/>
      <c r="O119" s="484"/>
      <c r="P119" s="484"/>
      <c r="Q119" s="484"/>
      <c r="R119" s="581"/>
      <c r="U119" s="175">
        <f>I116</f>
        <v>0</v>
      </c>
      <c r="V119" s="169"/>
      <c r="W119" s="169"/>
      <c r="X119" s="169"/>
    </row>
    <row r="120" spans="1:25" ht="24.75" customHeight="1" x14ac:dyDescent="0.4">
      <c r="B120" s="11"/>
      <c r="C120" s="11"/>
      <c r="D120" s="471" t="s">
        <v>107</v>
      </c>
      <c r="E120" s="472"/>
      <c r="F120" s="472"/>
      <c r="G120" s="472"/>
      <c r="H120" s="587"/>
      <c r="I120" s="588"/>
      <c r="J120" s="589"/>
      <c r="K120" s="589"/>
      <c r="L120" s="589"/>
      <c r="M120" s="590" t="s">
        <v>52</v>
      </c>
      <c r="N120" s="436"/>
      <c r="O120" s="437"/>
      <c r="P120" s="437"/>
      <c r="Q120" s="437"/>
      <c r="R120" s="438"/>
      <c r="U120" s="175">
        <f>I120</f>
        <v>0</v>
      </c>
      <c r="V120" s="169"/>
      <c r="W120" s="169"/>
      <c r="X120" s="169"/>
    </row>
    <row r="121" spans="1:25" ht="24.75" customHeight="1" x14ac:dyDescent="0.4">
      <c r="B121" s="11"/>
      <c r="C121" s="11"/>
      <c r="D121" s="473"/>
      <c r="E121" s="474"/>
      <c r="F121" s="474"/>
      <c r="G121" s="474"/>
      <c r="H121" s="566"/>
      <c r="I121" s="570"/>
      <c r="J121" s="571"/>
      <c r="K121" s="571"/>
      <c r="L121" s="571"/>
      <c r="M121" s="575"/>
      <c r="N121" s="441"/>
      <c r="O121" s="443"/>
      <c r="P121" s="443"/>
      <c r="Q121" s="443"/>
      <c r="R121" s="445"/>
      <c r="U121" s="175">
        <f>I124</f>
        <v>0</v>
      </c>
      <c r="V121" s="169"/>
      <c r="W121" s="169"/>
      <c r="X121" s="169"/>
    </row>
    <row r="122" spans="1:25" ht="24.75" customHeight="1" x14ac:dyDescent="0.4">
      <c r="B122" s="11"/>
      <c r="C122" s="11"/>
      <c r="D122" s="473"/>
      <c r="E122" s="474"/>
      <c r="F122" s="474"/>
      <c r="G122" s="474"/>
      <c r="H122" s="566"/>
      <c r="I122" s="570"/>
      <c r="J122" s="571"/>
      <c r="K122" s="571"/>
      <c r="L122" s="571"/>
      <c r="M122" s="575"/>
      <c r="N122" s="442"/>
      <c r="O122" s="444"/>
      <c r="P122" s="444"/>
      <c r="Q122" s="444"/>
      <c r="R122" s="445"/>
      <c r="U122" s="168"/>
      <c r="V122" s="169"/>
      <c r="W122" s="169"/>
      <c r="X122" s="169"/>
    </row>
    <row r="123" spans="1:25" ht="24.75" customHeight="1" x14ac:dyDescent="0.4">
      <c r="B123" s="11"/>
      <c r="C123" s="11"/>
      <c r="D123" s="475"/>
      <c r="E123" s="476"/>
      <c r="F123" s="476"/>
      <c r="G123" s="476"/>
      <c r="H123" s="567"/>
      <c r="I123" s="572"/>
      <c r="J123" s="573"/>
      <c r="K123" s="573"/>
      <c r="L123" s="573"/>
      <c r="M123" s="576"/>
      <c r="N123" s="439"/>
      <c r="O123" s="440"/>
      <c r="P123" s="440"/>
      <c r="Q123" s="440"/>
      <c r="R123" s="357"/>
      <c r="U123" s="168"/>
      <c r="V123" s="169"/>
      <c r="W123" s="169"/>
      <c r="X123" s="169"/>
    </row>
    <row r="124" spans="1:25" ht="24.75" customHeight="1" x14ac:dyDescent="0.4">
      <c r="B124" s="11"/>
      <c r="C124" s="11"/>
      <c r="D124" s="471" t="s">
        <v>108</v>
      </c>
      <c r="E124" s="472"/>
      <c r="F124" s="472"/>
      <c r="G124" s="472"/>
      <c r="H124" s="587"/>
      <c r="I124" s="588"/>
      <c r="J124" s="589"/>
      <c r="K124" s="589"/>
      <c r="L124" s="589"/>
      <c r="M124" s="590" t="s">
        <v>52</v>
      </c>
      <c r="N124" s="600" t="s">
        <v>113</v>
      </c>
      <c r="O124" s="601"/>
      <c r="P124" s="601"/>
      <c r="Q124" s="601"/>
      <c r="R124" s="602"/>
      <c r="U124" s="168"/>
      <c r="V124" s="169"/>
      <c r="W124" s="169"/>
      <c r="X124" s="169"/>
    </row>
    <row r="125" spans="1:25" ht="24.75" customHeight="1" x14ac:dyDescent="0.4">
      <c r="B125" s="11"/>
      <c r="C125" s="11"/>
      <c r="D125" s="473"/>
      <c r="E125" s="474"/>
      <c r="F125" s="474"/>
      <c r="G125" s="474"/>
      <c r="H125" s="566"/>
      <c r="I125" s="570"/>
      <c r="J125" s="571"/>
      <c r="K125" s="571"/>
      <c r="L125" s="571"/>
      <c r="M125" s="575"/>
      <c r="N125" s="572"/>
      <c r="O125" s="573"/>
      <c r="P125" s="573"/>
      <c r="Q125" s="573"/>
      <c r="R125" s="357" t="s">
        <v>52</v>
      </c>
      <c r="U125" s="168"/>
      <c r="V125" s="169"/>
      <c r="W125" s="169"/>
      <c r="X125" s="169"/>
    </row>
    <row r="126" spans="1:25" ht="24.75" customHeight="1" x14ac:dyDescent="0.4">
      <c r="B126" s="11"/>
      <c r="C126" s="11"/>
      <c r="D126" s="473"/>
      <c r="E126" s="474"/>
      <c r="F126" s="474"/>
      <c r="G126" s="474"/>
      <c r="H126" s="566"/>
      <c r="I126" s="570"/>
      <c r="J126" s="571"/>
      <c r="K126" s="571"/>
      <c r="L126" s="571"/>
      <c r="M126" s="575"/>
      <c r="N126" s="597" t="s">
        <v>114</v>
      </c>
      <c r="O126" s="598"/>
      <c r="P126" s="598"/>
      <c r="Q126" s="598"/>
      <c r="R126" s="599"/>
      <c r="U126" s="168"/>
      <c r="V126" s="169"/>
      <c r="W126" s="169"/>
      <c r="X126" s="169"/>
    </row>
    <row r="127" spans="1:25" ht="24.75" customHeight="1" x14ac:dyDescent="0.4">
      <c r="B127" s="11"/>
      <c r="C127" s="11"/>
      <c r="D127" s="591"/>
      <c r="E127" s="592"/>
      <c r="F127" s="592"/>
      <c r="G127" s="592"/>
      <c r="H127" s="593"/>
      <c r="I127" s="594"/>
      <c r="J127" s="595"/>
      <c r="K127" s="595"/>
      <c r="L127" s="595"/>
      <c r="M127" s="596"/>
      <c r="N127" s="572"/>
      <c r="O127" s="573"/>
      <c r="P127" s="573"/>
      <c r="Q127" s="573"/>
      <c r="R127" s="357" t="s">
        <v>52</v>
      </c>
      <c r="U127" s="168"/>
      <c r="V127" s="169"/>
      <c r="W127" s="169"/>
      <c r="X127" s="169"/>
    </row>
    <row r="128" spans="1:25" s="30" customFormat="1" ht="19.5" thickBot="1" x14ac:dyDescent="0.45">
      <c r="A128" s="28"/>
      <c r="B128" s="11"/>
      <c r="C128" s="11"/>
      <c r="D128" s="603" t="s">
        <v>11</v>
      </c>
      <c r="E128" s="604"/>
      <c r="F128" s="604"/>
      <c r="G128" s="604"/>
      <c r="H128" s="604"/>
      <c r="I128" s="605">
        <f>SUM(I116:L127)</f>
        <v>0</v>
      </c>
      <c r="J128" s="606"/>
      <c r="K128" s="606"/>
      <c r="L128" s="606"/>
      <c r="M128" s="36" t="s">
        <v>52</v>
      </c>
      <c r="N128" s="607"/>
      <c r="O128" s="608"/>
      <c r="P128" s="608"/>
      <c r="Q128" s="608"/>
      <c r="R128" s="609"/>
      <c r="S128" s="11"/>
      <c r="T128" s="11"/>
      <c r="U128" s="170"/>
      <c r="V128" s="171"/>
      <c r="W128" s="171"/>
      <c r="X128" s="171"/>
      <c r="Y128" s="29"/>
    </row>
    <row r="129" spans="1:25" s="30" customFormat="1" x14ac:dyDescent="0.4">
      <c r="A129" s="28"/>
      <c r="B129" s="11"/>
      <c r="C129" s="11"/>
      <c r="D129" s="11"/>
      <c r="E129" s="11"/>
      <c r="F129" s="11"/>
      <c r="G129" s="11"/>
      <c r="H129" s="11"/>
      <c r="I129" s="11"/>
      <c r="J129" s="11"/>
      <c r="K129" s="11"/>
      <c r="L129" s="11"/>
      <c r="M129" s="11"/>
      <c r="N129" s="11"/>
      <c r="O129" s="11"/>
      <c r="P129" s="11"/>
      <c r="Q129" s="11"/>
      <c r="R129" s="11"/>
      <c r="S129" s="11"/>
      <c r="T129" s="11"/>
      <c r="U129" s="170"/>
      <c r="V129" s="171"/>
      <c r="W129" s="171"/>
      <c r="X129" s="171"/>
      <c r="Y129" s="29"/>
    </row>
    <row r="130" spans="1:25" s="30" customFormat="1" ht="11.25" customHeight="1" x14ac:dyDescent="0.4">
      <c r="A130" s="28"/>
      <c r="B130" s="11"/>
      <c r="C130" s="11"/>
      <c r="D130" s="11"/>
      <c r="E130" s="11"/>
      <c r="F130" s="11"/>
      <c r="G130" s="11"/>
      <c r="H130" s="11"/>
      <c r="I130" s="11"/>
      <c r="J130" s="11"/>
      <c r="K130" s="11"/>
      <c r="L130" s="11"/>
      <c r="M130" s="11"/>
      <c r="N130" s="11"/>
      <c r="O130" s="11"/>
      <c r="P130" s="11"/>
      <c r="Q130" s="11"/>
      <c r="R130" s="11"/>
      <c r="S130" s="11"/>
      <c r="T130" s="11"/>
      <c r="U130" s="170"/>
      <c r="V130" s="171"/>
      <c r="W130" s="171"/>
      <c r="X130" s="171"/>
      <c r="Y130" s="29"/>
    </row>
    <row r="131" spans="1:25" s="30" customFormat="1" ht="19.5" thickBot="1" x14ac:dyDescent="0.45">
      <c r="A131" s="28"/>
      <c r="B131" s="11"/>
      <c r="C131" s="11" t="s">
        <v>106</v>
      </c>
      <c r="D131" s="11"/>
      <c r="E131" s="11"/>
      <c r="F131" s="11"/>
      <c r="G131" s="11"/>
      <c r="H131" s="11"/>
      <c r="I131" s="11"/>
      <c r="J131" s="11"/>
      <c r="K131" s="11"/>
      <c r="L131" s="11"/>
      <c r="M131" s="11"/>
      <c r="N131" s="11"/>
      <c r="O131" s="11"/>
      <c r="P131" s="11"/>
      <c r="Q131" s="11"/>
      <c r="R131" s="11"/>
      <c r="S131" s="11"/>
      <c r="T131" s="11"/>
      <c r="U131" s="170"/>
      <c r="V131" s="171"/>
      <c r="W131" s="171"/>
      <c r="X131" s="171"/>
      <c r="Y131" s="29"/>
    </row>
    <row r="132" spans="1:25" s="30" customFormat="1" ht="19.5" thickBot="1" x14ac:dyDescent="0.45">
      <c r="A132" s="28"/>
      <c r="B132" s="11"/>
      <c r="C132" s="11"/>
      <c r="D132" s="487" t="s">
        <v>104</v>
      </c>
      <c r="E132" s="497"/>
      <c r="F132" s="497"/>
      <c r="G132" s="497"/>
      <c r="H132" s="497"/>
      <c r="I132" s="496" t="s">
        <v>105</v>
      </c>
      <c r="J132" s="497"/>
      <c r="K132" s="497"/>
      <c r="L132" s="497"/>
      <c r="M132" s="547"/>
      <c r="N132" s="496" t="s">
        <v>45</v>
      </c>
      <c r="O132" s="497"/>
      <c r="P132" s="497"/>
      <c r="Q132" s="497"/>
      <c r="R132" s="488"/>
      <c r="S132" s="11"/>
      <c r="T132" s="11"/>
      <c r="U132" s="170"/>
      <c r="V132" s="171"/>
      <c r="W132" s="171"/>
      <c r="X132" s="171"/>
      <c r="Y132" s="29"/>
    </row>
    <row r="133" spans="1:25" ht="24.75" customHeight="1" x14ac:dyDescent="0.4">
      <c r="B133" s="11"/>
      <c r="C133" s="11"/>
      <c r="D133" s="563" t="s">
        <v>109</v>
      </c>
      <c r="E133" s="564"/>
      <c r="F133" s="564"/>
      <c r="G133" s="564"/>
      <c r="H133" s="565"/>
      <c r="I133" s="568"/>
      <c r="J133" s="569"/>
      <c r="K133" s="569"/>
      <c r="L133" s="569"/>
      <c r="M133" s="574" t="s">
        <v>52</v>
      </c>
      <c r="N133" s="577"/>
      <c r="O133" s="610"/>
      <c r="P133" s="610"/>
      <c r="Q133" s="610"/>
      <c r="R133" s="611"/>
      <c r="U133" s="175">
        <f>I133</f>
        <v>0</v>
      </c>
      <c r="V133" s="169"/>
      <c r="W133" s="169"/>
      <c r="X133" s="169"/>
    </row>
    <row r="134" spans="1:25" ht="24.75" customHeight="1" x14ac:dyDescent="0.4">
      <c r="B134" s="11"/>
      <c r="C134" s="11"/>
      <c r="D134" s="473"/>
      <c r="E134" s="474"/>
      <c r="F134" s="474"/>
      <c r="G134" s="474"/>
      <c r="H134" s="566"/>
      <c r="I134" s="570"/>
      <c r="J134" s="571"/>
      <c r="K134" s="571"/>
      <c r="L134" s="571"/>
      <c r="M134" s="575"/>
      <c r="N134" s="612"/>
      <c r="O134" s="613"/>
      <c r="P134" s="613"/>
      <c r="Q134" s="613"/>
      <c r="R134" s="614"/>
      <c r="U134" s="168"/>
      <c r="V134" s="169"/>
      <c r="W134" s="169"/>
      <c r="X134" s="169"/>
    </row>
    <row r="135" spans="1:25" ht="24.75" customHeight="1" x14ac:dyDescent="0.4">
      <c r="B135" s="11"/>
      <c r="C135" s="11"/>
      <c r="D135" s="473"/>
      <c r="E135" s="474"/>
      <c r="F135" s="474"/>
      <c r="G135" s="474"/>
      <c r="H135" s="566"/>
      <c r="I135" s="570"/>
      <c r="J135" s="571"/>
      <c r="K135" s="571"/>
      <c r="L135" s="571"/>
      <c r="M135" s="575"/>
      <c r="N135" s="612"/>
      <c r="O135" s="613"/>
      <c r="P135" s="613"/>
      <c r="Q135" s="613"/>
      <c r="R135" s="614"/>
      <c r="U135" s="168"/>
      <c r="V135" s="169"/>
      <c r="W135" s="169"/>
      <c r="X135" s="169"/>
    </row>
    <row r="136" spans="1:25" ht="24.75" customHeight="1" x14ac:dyDescent="0.4">
      <c r="B136" s="11"/>
      <c r="C136" s="11"/>
      <c r="D136" s="475"/>
      <c r="E136" s="476"/>
      <c r="F136" s="476"/>
      <c r="G136" s="476"/>
      <c r="H136" s="567"/>
      <c r="I136" s="572"/>
      <c r="J136" s="573"/>
      <c r="K136" s="573"/>
      <c r="L136" s="573"/>
      <c r="M136" s="576"/>
      <c r="N136" s="612"/>
      <c r="O136" s="613"/>
      <c r="P136" s="613"/>
      <c r="Q136" s="613"/>
      <c r="R136" s="614"/>
      <c r="U136" s="168"/>
      <c r="V136" s="169"/>
      <c r="W136" s="169"/>
      <c r="X136" s="169"/>
    </row>
    <row r="137" spans="1:25" ht="24.75" customHeight="1" x14ac:dyDescent="0.4">
      <c r="B137" s="11"/>
      <c r="C137" s="11"/>
      <c r="D137" s="471" t="s">
        <v>110</v>
      </c>
      <c r="E137" s="472"/>
      <c r="F137" s="472"/>
      <c r="G137" s="472"/>
      <c r="H137" s="587"/>
      <c r="I137" s="588"/>
      <c r="J137" s="589"/>
      <c r="K137" s="589"/>
      <c r="L137" s="589"/>
      <c r="M137" s="590" t="s">
        <v>52</v>
      </c>
      <c r="N137" s="615"/>
      <c r="O137" s="616"/>
      <c r="P137" s="616"/>
      <c r="Q137" s="616"/>
      <c r="R137" s="617"/>
      <c r="U137" s="175">
        <f>I137</f>
        <v>0</v>
      </c>
      <c r="V137" s="169"/>
      <c r="W137" s="169"/>
      <c r="X137" s="169"/>
    </row>
    <row r="138" spans="1:25" ht="24.75" customHeight="1" x14ac:dyDescent="0.4">
      <c r="B138" s="11"/>
      <c r="C138" s="11"/>
      <c r="D138" s="473"/>
      <c r="E138" s="474"/>
      <c r="F138" s="474"/>
      <c r="G138" s="474"/>
      <c r="H138" s="566"/>
      <c r="I138" s="570"/>
      <c r="J138" s="571"/>
      <c r="K138" s="571"/>
      <c r="L138" s="571"/>
      <c r="M138" s="575"/>
      <c r="N138" s="618"/>
      <c r="O138" s="619"/>
      <c r="P138" s="619"/>
      <c r="Q138" s="619"/>
      <c r="R138" s="620"/>
      <c r="U138" s="168"/>
      <c r="V138" s="169"/>
      <c r="W138" s="169"/>
      <c r="X138" s="169"/>
    </row>
    <row r="139" spans="1:25" ht="24.75" customHeight="1" x14ac:dyDescent="0.4">
      <c r="B139" s="11"/>
      <c r="C139" s="11"/>
      <c r="D139" s="473"/>
      <c r="E139" s="474"/>
      <c r="F139" s="474"/>
      <c r="G139" s="474"/>
      <c r="H139" s="566"/>
      <c r="I139" s="570"/>
      <c r="J139" s="571"/>
      <c r="K139" s="571"/>
      <c r="L139" s="571"/>
      <c r="M139" s="575"/>
      <c r="N139" s="618"/>
      <c r="O139" s="619"/>
      <c r="P139" s="619"/>
      <c r="Q139" s="619"/>
      <c r="R139" s="620"/>
      <c r="U139" s="168"/>
      <c r="V139" s="169"/>
      <c r="W139" s="169"/>
      <c r="X139" s="169"/>
    </row>
    <row r="140" spans="1:25" ht="24.75" customHeight="1" x14ac:dyDescent="0.4">
      <c r="B140" s="11"/>
      <c r="C140" s="11"/>
      <c r="D140" s="475"/>
      <c r="E140" s="476"/>
      <c r="F140" s="476"/>
      <c r="G140" s="476"/>
      <c r="H140" s="567"/>
      <c r="I140" s="572"/>
      <c r="J140" s="573"/>
      <c r="K140" s="573"/>
      <c r="L140" s="573"/>
      <c r="M140" s="576"/>
      <c r="N140" s="621"/>
      <c r="O140" s="622"/>
      <c r="P140" s="622"/>
      <c r="Q140" s="622"/>
      <c r="R140" s="623"/>
      <c r="U140" s="168"/>
      <c r="V140" s="169"/>
      <c r="W140" s="169"/>
      <c r="X140" s="169"/>
    </row>
    <row r="141" spans="1:25" ht="24.75" customHeight="1" x14ac:dyDescent="0.4">
      <c r="B141" s="11"/>
      <c r="C141" s="11"/>
      <c r="D141" s="471" t="s">
        <v>108</v>
      </c>
      <c r="E141" s="472"/>
      <c r="F141" s="472"/>
      <c r="G141" s="472"/>
      <c r="H141" s="587"/>
      <c r="I141" s="588"/>
      <c r="J141" s="589"/>
      <c r="K141" s="589"/>
      <c r="L141" s="589"/>
      <c r="M141" s="590" t="s">
        <v>52</v>
      </c>
      <c r="N141" s="612"/>
      <c r="O141" s="484"/>
      <c r="P141" s="484"/>
      <c r="Q141" s="484"/>
      <c r="R141" s="581"/>
      <c r="U141" s="175">
        <f>I141</f>
        <v>0</v>
      </c>
      <c r="V141" s="169"/>
      <c r="W141" s="169"/>
      <c r="X141" s="169"/>
    </row>
    <row r="142" spans="1:25" ht="24.75" customHeight="1" x14ac:dyDescent="0.4">
      <c r="B142" s="11"/>
      <c r="C142" s="11"/>
      <c r="D142" s="473"/>
      <c r="E142" s="474"/>
      <c r="F142" s="474"/>
      <c r="G142" s="474"/>
      <c r="H142" s="566"/>
      <c r="I142" s="570"/>
      <c r="J142" s="571"/>
      <c r="K142" s="571"/>
      <c r="L142" s="571"/>
      <c r="M142" s="575"/>
      <c r="N142" s="580"/>
      <c r="O142" s="484"/>
      <c r="P142" s="484"/>
      <c r="Q142" s="484"/>
      <c r="R142" s="581"/>
      <c r="U142" s="168"/>
      <c r="V142" s="169"/>
      <c r="W142" s="169"/>
      <c r="X142" s="169"/>
    </row>
    <row r="143" spans="1:25" ht="24.75" customHeight="1" x14ac:dyDescent="0.4">
      <c r="B143" s="11"/>
      <c r="C143" s="11"/>
      <c r="D143" s="473"/>
      <c r="E143" s="474"/>
      <c r="F143" s="474"/>
      <c r="G143" s="474"/>
      <c r="H143" s="566"/>
      <c r="I143" s="570"/>
      <c r="J143" s="571"/>
      <c r="K143" s="571"/>
      <c r="L143" s="571"/>
      <c r="M143" s="575"/>
      <c r="N143" s="580"/>
      <c r="O143" s="484"/>
      <c r="P143" s="484"/>
      <c r="Q143" s="484"/>
      <c r="R143" s="581"/>
      <c r="U143" s="168"/>
      <c r="V143" s="169"/>
      <c r="W143" s="169"/>
      <c r="X143" s="169"/>
    </row>
    <row r="144" spans="1:25" ht="24.75" customHeight="1" x14ac:dyDescent="0.4">
      <c r="B144" s="11"/>
      <c r="C144" s="11"/>
      <c r="D144" s="591"/>
      <c r="E144" s="592"/>
      <c r="F144" s="592"/>
      <c r="G144" s="592"/>
      <c r="H144" s="593"/>
      <c r="I144" s="594"/>
      <c r="J144" s="595"/>
      <c r="K144" s="595"/>
      <c r="L144" s="595"/>
      <c r="M144" s="596"/>
      <c r="N144" s="624"/>
      <c r="O144" s="485"/>
      <c r="P144" s="485"/>
      <c r="Q144" s="485"/>
      <c r="R144" s="625"/>
      <c r="U144" s="168"/>
      <c r="V144" s="169"/>
      <c r="W144" s="169"/>
      <c r="X144" s="169"/>
    </row>
    <row r="145" spans="1:25" s="30" customFormat="1" ht="19.5" thickBot="1" x14ac:dyDescent="0.45">
      <c r="A145" s="28"/>
      <c r="B145" s="11"/>
      <c r="C145" s="11"/>
      <c r="D145" s="603" t="s">
        <v>11</v>
      </c>
      <c r="E145" s="604"/>
      <c r="F145" s="604"/>
      <c r="G145" s="604"/>
      <c r="H145" s="604"/>
      <c r="I145" s="605">
        <f>SUM(I133:L144)</f>
        <v>0</v>
      </c>
      <c r="J145" s="606"/>
      <c r="K145" s="606"/>
      <c r="L145" s="606"/>
      <c r="M145" s="36" t="s">
        <v>52</v>
      </c>
      <c r="N145" s="607"/>
      <c r="O145" s="608"/>
      <c r="P145" s="608"/>
      <c r="Q145" s="608"/>
      <c r="R145" s="609"/>
      <c r="S145" s="11"/>
      <c r="T145" s="11"/>
      <c r="U145" s="164"/>
      <c r="V145" s="13"/>
      <c r="W145" s="13"/>
      <c r="X145" s="13"/>
      <c r="Y145" s="29"/>
    </row>
    <row r="146" spans="1:25" s="30" customFormat="1" x14ac:dyDescent="0.4">
      <c r="A146" s="28"/>
      <c r="B146" s="13"/>
      <c r="C146" s="13"/>
      <c r="D146" s="13"/>
      <c r="E146" s="13"/>
      <c r="F146" s="13"/>
      <c r="G146" s="13"/>
      <c r="H146" s="13"/>
      <c r="I146" s="13"/>
      <c r="J146" s="13"/>
      <c r="K146" s="13"/>
      <c r="L146" s="13"/>
      <c r="M146" s="13"/>
      <c r="N146" s="13"/>
      <c r="O146" s="13"/>
      <c r="P146" s="13"/>
      <c r="Q146" s="13"/>
      <c r="R146" s="13"/>
      <c r="S146" s="13"/>
      <c r="T146" s="13"/>
      <c r="U146" s="164"/>
      <c r="V146" s="13"/>
      <c r="W146" s="13"/>
      <c r="X146" s="13"/>
      <c r="Y146" s="29"/>
    </row>
  </sheetData>
  <protectedRanges>
    <protectedRange algorithmName="SHA-512" hashValue="vv719OsxWx+nDbxFBwkiGNubOjrXt/LrHoH41I7JLwgoY9ojVKL6SXsammBVP9LtAu3fBnIImAnbhmb2bVOLNA==" saltValue="xX0OrxJdRrgxSTY0p/WC6Q==" spinCount="100000" sqref="M6 M9:M10 I26 M35:M39 F45:P47 Q45:Q46 I34" name="範囲1_1"/>
    <protectedRange algorithmName="SHA-512" hashValue="/qU42698qR6NYUJeCgbKrTdyxF0tZYPoV5uK307jSaiwf5Z1yPP+gLFWZcVJLDKnjeA2YkoGyh3RymkUXeAabg==" saltValue="OGT9xNA87AxZ7AbQFystxw==" spinCount="100000" sqref="E50:E53 K50:K53 Q50:Q51 K55" name="範囲2_1"/>
  </protectedRanges>
  <mergeCells count="136">
    <mergeCell ref="D145:H145"/>
    <mergeCell ref="I145:L145"/>
    <mergeCell ref="N145:R145"/>
    <mergeCell ref="D137:G140"/>
    <mergeCell ref="H137:H140"/>
    <mergeCell ref="I137:L140"/>
    <mergeCell ref="M137:M140"/>
    <mergeCell ref="N137:R140"/>
    <mergeCell ref="D141:G144"/>
    <mergeCell ref="H141:H144"/>
    <mergeCell ref="I141:L144"/>
    <mergeCell ref="M141:M144"/>
    <mergeCell ref="N141:R144"/>
    <mergeCell ref="D128:H128"/>
    <mergeCell ref="I128:L128"/>
    <mergeCell ref="N128:R128"/>
    <mergeCell ref="D132:H132"/>
    <mergeCell ref="I132:M132"/>
    <mergeCell ref="N132:R132"/>
    <mergeCell ref="D133:G136"/>
    <mergeCell ref="H133:H136"/>
    <mergeCell ref="I133:L136"/>
    <mergeCell ref="M133:M136"/>
    <mergeCell ref="N133:R136"/>
    <mergeCell ref="H120:H123"/>
    <mergeCell ref="I120:L123"/>
    <mergeCell ref="M120:M123"/>
    <mergeCell ref="D124:G127"/>
    <mergeCell ref="H124:H127"/>
    <mergeCell ref="I124:L127"/>
    <mergeCell ref="M124:M127"/>
    <mergeCell ref="N127:Q127"/>
    <mergeCell ref="N126:R126"/>
    <mergeCell ref="N125:Q125"/>
    <mergeCell ref="N124:R124"/>
    <mergeCell ref="D106:H106"/>
    <mergeCell ref="I106:L106"/>
    <mergeCell ref="D107:H107"/>
    <mergeCell ref="I107:L107"/>
    <mergeCell ref="D115:H115"/>
    <mergeCell ref="I115:M115"/>
    <mergeCell ref="N115:R115"/>
    <mergeCell ref="D116:G119"/>
    <mergeCell ref="H116:H119"/>
    <mergeCell ref="I116:L119"/>
    <mergeCell ref="M116:M119"/>
    <mergeCell ref="N116:R119"/>
    <mergeCell ref="I108:L108"/>
    <mergeCell ref="D108:H108"/>
    <mergeCell ref="F98:I98"/>
    <mergeCell ref="J98:M98"/>
    <mergeCell ref="N98:Q98"/>
    <mergeCell ref="D99:E99"/>
    <mergeCell ref="F99:H99"/>
    <mergeCell ref="J99:L99"/>
    <mergeCell ref="N99:P99"/>
    <mergeCell ref="D101:E101"/>
    <mergeCell ref="D105:H105"/>
    <mergeCell ref="I105:L105"/>
    <mergeCell ref="D98:E98"/>
    <mergeCell ref="D102:E102"/>
    <mergeCell ref="D83:E83"/>
    <mergeCell ref="F83:H83"/>
    <mergeCell ref="I83:K83"/>
    <mergeCell ref="L83:N83"/>
    <mergeCell ref="O83:R83"/>
    <mergeCell ref="D88:E88"/>
    <mergeCell ref="D89:E89"/>
    <mergeCell ref="D95:E95"/>
    <mergeCell ref="D96:E96"/>
    <mergeCell ref="D85:E85"/>
    <mergeCell ref="D86:E86"/>
    <mergeCell ref="D93:E93"/>
    <mergeCell ref="D94:E94"/>
    <mergeCell ref="D73:G73"/>
    <mergeCell ref="H73:L73"/>
    <mergeCell ref="M73:O73"/>
    <mergeCell ref="Q73:R73"/>
    <mergeCell ref="D79:E79"/>
    <mergeCell ref="D80:E80"/>
    <mergeCell ref="F82:H82"/>
    <mergeCell ref="I82:K82"/>
    <mergeCell ref="L82:N82"/>
    <mergeCell ref="O82:R82"/>
    <mergeCell ref="D82:E82"/>
    <mergeCell ref="D65:G65"/>
    <mergeCell ref="H65:L65"/>
    <mergeCell ref="D67:G67"/>
    <mergeCell ref="H67:L67"/>
    <mergeCell ref="D69:G69"/>
    <mergeCell ref="H69:L69"/>
    <mergeCell ref="M69:R69"/>
    <mergeCell ref="H66:L66"/>
    <mergeCell ref="D70:R70"/>
    <mergeCell ref="D53:F53"/>
    <mergeCell ref="G53:K53"/>
    <mergeCell ref="M53:Q53"/>
    <mergeCell ref="D54:F54"/>
    <mergeCell ref="D55:F55"/>
    <mergeCell ref="G55:K55"/>
    <mergeCell ref="M55:Q55"/>
    <mergeCell ref="D59:F59"/>
    <mergeCell ref="C58:F58"/>
    <mergeCell ref="I34:P34"/>
    <mergeCell ref="D47:E47"/>
    <mergeCell ref="D50:F50"/>
    <mergeCell ref="G50:K50"/>
    <mergeCell ref="M50:Q50"/>
    <mergeCell ref="D51:F51"/>
    <mergeCell ref="G51:K51"/>
    <mergeCell ref="M51:Q51"/>
    <mergeCell ref="D52:F52"/>
    <mergeCell ref="I26:P26"/>
    <mergeCell ref="I30:P30"/>
    <mergeCell ref="D120:G123"/>
    <mergeCell ref="B3:O3"/>
    <mergeCell ref="B5:O5"/>
    <mergeCell ref="K7:L7"/>
    <mergeCell ref="K8:L8"/>
    <mergeCell ref="K9:L9"/>
    <mergeCell ref="K10:L10"/>
    <mergeCell ref="K11:L11"/>
    <mergeCell ref="J24:K24"/>
    <mergeCell ref="E16:P16"/>
    <mergeCell ref="O4:R4"/>
    <mergeCell ref="M6:R7"/>
    <mergeCell ref="M8:R9"/>
    <mergeCell ref="M10:R11"/>
    <mergeCell ref="D44:E44"/>
    <mergeCell ref="D45:E45"/>
    <mergeCell ref="D46:E46"/>
    <mergeCell ref="D64:G64"/>
    <mergeCell ref="H64:L64"/>
    <mergeCell ref="D66:G66"/>
    <mergeCell ref="C61:F61"/>
    <mergeCell ref="C60:F60"/>
  </mergeCells>
  <phoneticPr fontId="1"/>
  <pageMargins left="0.70866141732283472" right="0.70866141732283472" top="0.74803149606299213" bottom="0.74803149606299213" header="0.31496062992125984" footer="0.31496062992125984"/>
  <pageSetup paperSize="9" scale="86" orientation="portrait" horizontalDpi="300" verticalDpi="300" r:id="rId1"/>
  <rowBreaks count="4" manualBreakCount="4">
    <brk id="38" max="16383" man="1"/>
    <brk id="75" min="1" max="19" man="1"/>
    <brk id="110" min="1" max="19" man="1"/>
    <brk id="323"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29"/>
  <sheetViews>
    <sheetView view="pageBreakPreview" zoomScale="70" zoomScaleNormal="70" zoomScaleSheetLayoutView="70" workbookViewId="0">
      <selection activeCell="E9" sqref="E9"/>
    </sheetView>
  </sheetViews>
  <sheetFormatPr defaultColWidth="24.875" defaultRowHeight="24" customHeight="1" x14ac:dyDescent="0.4"/>
  <cols>
    <col min="1" max="1" width="6.5" style="4" customWidth="1"/>
    <col min="2" max="2" width="2.375" style="4" customWidth="1"/>
    <col min="3" max="3" width="6.25" style="4" customWidth="1"/>
    <col min="4" max="4" width="20.5" style="4" customWidth="1"/>
    <col min="5" max="5" width="15.75" style="21" customWidth="1"/>
    <col min="6" max="7" width="15.125" style="21" customWidth="1"/>
    <col min="8" max="8" width="20.5" style="21" customWidth="1"/>
    <col min="9" max="9" width="15.75" style="21" customWidth="1"/>
    <col min="10" max="10" width="19.25" style="21" bestFit="1" customWidth="1"/>
    <col min="11" max="11" width="17.125" style="21" customWidth="1"/>
    <col min="12" max="12" width="28.5" style="4" customWidth="1"/>
    <col min="13" max="13" width="3.75" style="4" customWidth="1"/>
    <col min="14" max="16384" width="24.875" style="4"/>
  </cols>
  <sheetData>
    <row r="1" spans="1:25" s="230" customFormat="1" ht="52.5" customHeight="1" x14ac:dyDescent="0.4">
      <c r="A1" s="225"/>
      <c r="B1" s="231"/>
      <c r="C1" s="226"/>
      <c r="D1" s="226"/>
      <c r="E1" s="226"/>
      <c r="F1" s="226"/>
      <c r="G1" s="226"/>
      <c r="H1" s="226"/>
      <c r="I1" s="226"/>
      <c r="J1" s="226"/>
      <c r="K1" s="226"/>
      <c r="L1" s="226"/>
      <c r="M1" s="226"/>
      <c r="N1" s="226"/>
      <c r="O1" s="226"/>
      <c r="P1" s="226"/>
      <c r="Q1" s="226"/>
      <c r="R1" s="226"/>
      <c r="S1" s="226"/>
      <c r="T1" s="226"/>
      <c r="U1" s="227"/>
      <c r="V1" s="228"/>
      <c r="W1" s="228"/>
      <c r="X1" s="228"/>
      <c r="Y1" s="229"/>
    </row>
    <row r="2" spans="1:25" s="16" customFormat="1" ht="24" customHeight="1" x14ac:dyDescent="0.4">
      <c r="D2" s="224" t="s">
        <v>242</v>
      </c>
      <c r="E2" s="195"/>
      <c r="F2" s="195"/>
      <c r="G2" s="195"/>
      <c r="H2" s="195"/>
      <c r="I2" s="195"/>
      <c r="J2" s="195"/>
      <c r="K2" s="195"/>
    </row>
    <row r="3" spans="1:25" s="16" customFormat="1" ht="24" customHeight="1" x14ac:dyDescent="0.4">
      <c r="D3" s="212" t="s">
        <v>23</v>
      </c>
      <c r="E3" s="631">
        <f>【必須】1.交付申請書!U26</f>
        <v>0</v>
      </c>
      <c r="F3" s="632"/>
      <c r="G3" s="195"/>
      <c r="H3" s="195"/>
      <c r="I3" s="195"/>
      <c r="J3" s="196"/>
      <c r="K3" s="196"/>
      <c r="L3" s="195"/>
    </row>
    <row r="4" spans="1:25" s="16" customFormat="1" ht="24" customHeight="1" thickBot="1" x14ac:dyDescent="0.45">
      <c r="D4" s="196" t="s">
        <v>47</v>
      </c>
      <c r="E4" s="195"/>
      <c r="F4" s="195"/>
      <c r="G4" s="195"/>
      <c r="H4" s="195"/>
      <c r="I4" s="195"/>
      <c r="J4" s="195"/>
      <c r="K4" s="195"/>
      <c r="L4" s="189" t="s">
        <v>314</v>
      </c>
    </row>
    <row r="5" spans="1:25" s="16" customFormat="1" ht="24" customHeight="1" thickBot="1" x14ac:dyDescent="0.45">
      <c r="D5" s="197" t="s">
        <v>31</v>
      </c>
      <c r="E5" s="198" t="s">
        <v>34</v>
      </c>
      <c r="F5" s="626" t="s">
        <v>35</v>
      </c>
      <c r="G5" s="627"/>
      <c r="H5" s="198" t="s">
        <v>36</v>
      </c>
      <c r="I5" s="211" t="s">
        <v>37</v>
      </c>
      <c r="J5" s="211" t="s">
        <v>38</v>
      </c>
      <c r="K5" s="198" t="s">
        <v>39</v>
      </c>
      <c r="L5" s="199"/>
    </row>
    <row r="6" spans="1:25" ht="24" customHeight="1" x14ac:dyDescent="0.4">
      <c r="C6" s="4">
        <v>1</v>
      </c>
      <c r="D6" s="204"/>
      <c r="E6" s="205"/>
      <c r="F6" s="205"/>
      <c r="G6" s="205"/>
      <c r="H6" s="205"/>
      <c r="I6" s="401"/>
      <c r="J6" s="205"/>
      <c r="K6" s="401"/>
      <c r="L6" s="206"/>
    </row>
    <row r="7" spans="1:25" ht="24" customHeight="1" x14ac:dyDescent="0.4">
      <c r="C7" s="4">
        <v>2</v>
      </c>
      <c r="D7" s="207"/>
      <c r="E7" s="205"/>
      <c r="F7" s="205"/>
      <c r="G7" s="205"/>
      <c r="H7" s="205"/>
      <c r="I7" s="401"/>
      <c r="J7" s="20"/>
      <c r="K7" s="401"/>
      <c r="L7" s="208"/>
    </row>
    <row r="8" spans="1:25" ht="24" customHeight="1" x14ac:dyDescent="0.4">
      <c r="C8" s="4">
        <v>3</v>
      </c>
      <c r="D8" s="207"/>
      <c r="E8" s="205"/>
      <c r="F8" s="205"/>
      <c r="G8" s="205"/>
      <c r="H8" s="205"/>
      <c r="I8" s="401"/>
      <c r="J8" s="20"/>
      <c r="K8" s="401"/>
      <c r="L8" s="208"/>
    </row>
    <row r="9" spans="1:25" ht="24" customHeight="1" x14ac:dyDescent="0.4">
      <c r="C9" s="4">
        <v>4</v>
      </c>
      <c r="D9" s="207"/>
      <c r="E9" s="205"/>
      <c r="F9" s="205"/>
      <c r="G9" s="205"/>
      <c r="H9" s="205"/>
      <c r="I9" s="401"/>
      <c r="J9" s="20"/>
      <c r="K9" s="401"/>
      <c r="L9" s="208"/>
    </row>
    <row r="10" spans="1:25" ht="24" customHeight="1" x14ac:dyDescent="0.4">
      <c r="C10" s="4">
        <v>5</v>
      </c>
      <c r="D10" s="207"/>
      <c r="E10" s="205"/>
      <c r="F10" s="205"/>
      <c r="G10" s="205"/>
      <c r="H10" s="205"/>
      <c r="I10" s="401"/>
      <c r="J10" s="20"/>
      <c r="K10" s="401"/>
      <c r="L10" s="208"/>
    </row>
    <row r="11" spans="1:25" ht="24" customHeight="1" x14ac:dyDescent="0.4">
      <c r="C11" s="4">
        <v>6</v>
      </c>
      <c r="D11" s="207"/>
      <c r="E11" s="205"/>
      <c r="F11" s="205"/>
      <c r="G11" s="205"/>
      <c r="H11" s="205"/>
      <c r="I11" s="401"/>
      <c r="J11" s="20"/>
      <c r="K11" s="401"/>
      <c r="L11" s="208"/>
    </row>
    <row r="12" spans="1:25" ht="24" customHeight="1" x14ac:dyDescent="0.4">
      <c r="C12" s="4">
        <v>7</v>
      </c>
      <c r="D12" s="207"/>
      <c r="E12" s="205"/>
      <c r="F12" s="205"/>
      <c r="G12" s="205"/>
      <c r="H12" s="205"/>
      <c r="I12" s="401"/>
      <c r="J12" s="20"/>
      <c r="K12" s="401"/>
      <c r="L12" s="208"/>
    </row>
    <row r="13" spans="1:25" ht="24" customHeight="1" x14ac:dyDescent="0.4">
      <c r="C13" s="4">
        <v>8</v>
      </c>
      <c r="D13" s="207"/>
      <c r="E13" s="205"/>
      <c r="F13" s="205"/>
      <c r="G13" s="205"/>
      <c r="H13" s="205"/>
      <c r="I13" s="401"/>
      <c r="J13" s="20"/>
      <c r="K13" s="401"/>
      <c r="L13" s="208"/>
    </row>
    <row r="14" spans="1:25" ht="24" customHeight="1" x14ac:dyDescent="0.4">
      <c r="C14" s="4">
        <v>9</v>
      </c>
      <c r="D14" s="207"/>
      <c r="E14" s="205"/>
      <c r="F14" s="205"/>
      <c r="G14" s="20"/>
      <c r="H14" s="20"/>
      <c r="I14" s="401"/>
      <c r="J14" s="20"/>
      <c r="K14" s="401"/>
      <c r="L14" s="208"/>
    </row>
    <row r="15" spans="1:25" ht="24" customHeight="1" x14ac:dyDescent="0.4">
      <c r="C15" s="4">
        <v>10</v>
      </c>
      <c r="D15" s="207"/>
      <c r="E15" s="205"/>
      <c r="F15" s="205"/>
      <c r="G15" s="20"/>
      <c r="H15" s="20"/>
      <c r="I15" s="401"/>
      <c r="J15" s="20"/>
      <c r="K15" s="401"/>
      <c r="L15" s="208"/>
    </row>
    <row r="16" spans="1:25" ht="24" customHeight="1" x14ac:dyDescent="0.4">
      <c r="C16" s="4">
        <v>11</v>
      </c>
      <c r="D16" s="207"/>
      <c r="E16" s="20"/>
      <c r="F16" s="205"/>
      <c r="G16" s="205"/>
      <c r="H16" s="205"/>
      <c r="I16" s="401"/>
      <c r="J16" s="20"/>
      <c r="K16" s="401"/>
      <c r="L16" s="208"/>
    </row>
    <row r="17" spans="3:12" ht="24" customHeight="1" x14ac:dyDescent="0.4">
      <c r="C17" s="4">
        <v>12</v>
      </c>
      <c r="D17" s="207"/>
      <c r="E17" s="20"/>
      <c r="F17" s="205"/>
      <c r="G17" s="205"/>
      <c r="H17" s="205"/>
      <c r="I17" s="401"/>
      <c r="J17" s="20"/>
      <c r="K17" s="401"/>
      <c r="L17" s="208"/>
    </row>
    <row r="18" spans="3:12" ht="24" customHeight="1" x14ac:dyDescent="0.4">
      <c r="C18" s="4">
        <v>13</v>
      </c>
      <c r="D18" s="207"/>
      <c r="E18" s="20"/>
      <c r="F18" s="205"/>
      <c r="G18" s="20"/>
      <c r="H18" s="20"/>
      <c r="I18" s="401"/>
      <c r="J18" s="20"/>
      <c r="K18" s="401"/>
      <c r="L18" s="208"/>
    </row>
    <row r="19" spans="3:12" ht="24" customHeight="1" x14ac:dyDescent="0.4">
      <c r="C19" s="4">
        <v>14</v>
      </c>
      <c r="D19" s="207"/>
      <c r="E19" s="20"/>
      <c r="F19" s="20"/>
      <c r="G19" s="20"/>
      <c r="H19" s="20"/>
      <c r="I19" s="401"/>
      <c r="J19" s="20"/>
      <c r="K19" s="401"/>
      <c r="L19" s="208"/>
    </row>
    <row r="20" spans="3:12" ht="24" customHeight="1" x14ac:dyDescent="0.4">
      <c r="C20" s="4">
        <v>15</v>
      </c>
      <c r="D20" s="207"/>
      <c r="E20" s="20"/>
      <c r="F20" s="20"/>
      <c r="G20" s="20"/>
      <c r="H20" s="20"/>
      <c r="I20" s="401"/>
      <c r="J20" s="20"/>
      <c r="K20" s="401"/>
      <c r="L20" s="208"/>
    </row>
    <row r="21" spans="3:12" ht="24" customHeight="1" x14ac:dyDescent="0.4">
      <c r="C21" s="4">
        <v>16</v>
      </c>
      <c r="D21" s="207"/>
      <c r="E21" s="20"/>
      <c r="F21" s="20"/>
      <c r="G21" s="20"/>
      <c r="H21" s="20"/>
      <c r="I21" s="401"/>
      <c r="J21" s="20"/>
      <c r="K21" s="401"/>
      <c r="L21" s="208"/>
    </row>
    <row r="22" spans="3:12" ht="24" customHeight="1" x14ac:dyDescent="0.4">
      <c r="C22" s="4">
        <v>17</v>
      </c>
      <c r="D22" s="207"/>
      <c r="E22" s="20"/>
      <c r="F22" s="20"/>
      <c r="G22" s="20"/>
      <c r="H22" s="20"/>
      <c r="I22" s="401"/>
      <c r="J22" s="20"/>
      <c r="K22" s="401"/>
      <c r="L22" s="208"/>
    </row>
    <row r="23" spans="3:12" ht="24" customHeight="1" thickBot="1" x14ac:dyDescent="0.45">
      <c r="C23" s="4">
        <v>18</v>
      </c>
      <c r="D23" s="209"/>
      <c r="E23" s="22"/>
      <c r="F23" s="22"/>
      <c r="G23" s="22"/>
      <c r="H23" s="22"/>
      <c r="I23" s="401"/>
      <c r="J23" s="22"/>
      <c r="K23" s="401"/>
      <c r="L23" s="210"/>
    </row>
    <row r="24" spans="3:12" s="16" customFormat="1" ht="24" customHeight="1" thickBot="1" x14ac:dyDescent="0.45">
      <c r="D24" s="200" t="s">
        <v>40</v>
      </c>
      <c r="E24" s="201"/>
      <c r="F24" s="201"/>
      <c r="G24" s="201"/>
      <c r="H24" s="201"/>
      <c r="I24" s="201"/>
      <c r="J24" s="201"/>
      <c r="K24" s="201"/>
      <c r="L24" s="202"/>
    </row>
    <row r="25" spans="3:12" s="16" customFormat="1" ht="24" customHeight="1" thickBot="1" x14ac:dyDescent="0.45">
      <c r="D25" s="197" t="s">
        <v>31</v>
      </c>
      <c r="E25" s="198" t="s">
        <v>34</v>
      </c>
      <c r="F25" s="626" t="s">
        <v>35</v>
      </c>
      <c r="G25" s="627"/>
      <c r="H25" s="198" t="s">
        <v>36</v>
      </c>
      <c r="I25" s="628" t="s">
        <v>41</v>
      </c>
      <c r="J25" s="627"/>
      <c r="K25" s="198" t="s">
        <v>39</v>
      </c>
      <c r="L25" s="199"/>
    </row>
    <row r="26" spans="3:12" ht="24" customHeight="1" thickBot="1" x14ac:dyDescent="0.45">
      <c r="C26" s="4">
        <v>1</v>
      </c>
      <c r="D26" s="209"/>
      <c r="E26" s="203" t="s">
        <v>111</v>
      </c>
      <c r="F26" s="22"/>
      <c r="G26" s="22"/>
      <c r="H26" s="22"/>
      <c r="I26" s="629"/>
      <c r="J26" s="630"/>
      <c r="K26" s="402"/>
      <c r="L26" s="210"/>
    </row>
    <row r="27" spans="3:12" s="16" customFormat="1" ht="24" customHeight="1" x14ac:dyDescent="0.4">
      <c r="D27" s="16" t="s">
        <v>42</v>
      </c>
      <c r="E27" s="195"/>
      <c r="F27" s="195"/>
      <c r="G27" s="195"/>
      <c r="H27" s="195"/>
      <c r="I27" s="195"/>
      <c r="J27" s="195"/>
      <c r="K27" s="195"/>
    </row>
    <row r="28" spans="3:12" s="16" customFormat="1" ht="24" customHeight="1" x14ac:dyDescent="0.4">
      <c r="D28" s="16" t="s">
        <v>43</v>
      </c>
      <c r="E28" s="195"/>
      <c r="F28" s="195"/>
      <c r="G28" s="195"/>
      <c r="H28" s="195"/>
      <c r="I28" s="195"/>
      <c r="J28" s="195"/>
      <c r="K28" s="195"/>
    </row>
    <row r="29" spans="3:12" s="16" customFormat="1" ht="24" customHeight="1" x14ac:dyDescent="0.4">
      <c r="D29" s="16" t="s">
        <v>44</v>
      </c>
      <c r="E29" s="195"/>
      <c r="F29" s="195"/>
      <c r="G29" s="195"/>
      <c r="H29" s="195"/>
      <c r="I29" s="195"/>
      <c r="J29" s="195"/>
      <c r="K29" s="195"/>
    </row>
  </sheetData>
  <mergeCells count="5">
    <mergeCell ref="F5:G5"/>
    <mergeCell ref="F25:G25"/>
    <mergeCell ref="I25:J25"/>
    <mergeCell ref="I26:J26"/>
    <mergeCell ref="E3:F3"/>
  </mergeCells>
  <phoneticPr fontId="1"/>
  <pageMargins left="0.47" right="0.47" top="0.75" bottom="0.55000000000000004" header="0.3" footer="0.3"/>
  <pageSetup paperSize="9" scale="71"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date!$B$2:$B$6</xm:f>
          </x14:formula1>
          <xm:sqref>I6:I23</xm:sqref>
        </x14:dataValidation>
        <x14:dataValidation type="list" showInputMessage="1" showErrorMessage="1">
          <x14:formula1>
            <xm:f>date!$D$2:$D$4</xm:f>
          </x14:formula1>
          <xm:sqref>K26 K6:K23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A49"/>
  <sheetViews>
    <sheetView view="pageBreakPreview" zoomScaleNormal="100" zoomScaleSheetLayoutView="100" workbookViewId="0">
      <selection activeCell="Q31" sqref="Q31"/>
    </sheetView>
  </sheetViews>
  <sheetFormatPr defaultRowHeight="18.75" x14ac:dyDescent="0.4"/>
  <cols>
    <col min="1" max="1" width="4" style="4" customWidth="1"/>
    <col min="2" max="2" width="3.25" style="4" customWidth="1"/>
    <col min="3" max="3" width="3.375" style="4" customWidth="1"/>
    <col min="4" max="4" width="11" style="4" bestFit="1" customWidth="1"/>
    <col min="5" max="5" width="9" style="4"/>
    <col min="6" max="6" width="9.375" style="4" bestFit="1" customWidth="1"/>
    <col min="7" max="18" width="9" style="4"/>
    <col min="19" max="19" width="3" style="4" customWidth="1"/>
    <col min="20" max="20" width="3.25" style="4" customWidth="1"/>
    <col min="21" max="16384" width="9" style="4"/>
  </cols>
  <sheetData>
    <row r="1" spans="1:27" s="230" customFormat="1" ht="52.5" customHeight="1" x14ac:dyDescent="0.4">
      <c r="A1" s="225"/>
      <c r="B1" s="225"/>
      <c r="C1" s="225"/>
      <c r="D1" s="231"/>
      <c r="E1" s="226"/>
      <c r="F1" s="226"/>
      <c r="G1" s="226"/>
      <c r="H1" s="226"/>
      <c r="I1" s="226"/>
      <c r="J1" s="226"/>
      <c r="K1" s="226"/>
      <c r="L1" s="226"/>
      <c r="M1" s="226"/>
      <c r="N1" s="226"/>
      <c r="O1" s="226"/>
      <c r="P1" s="226"/>
      <c r="Q1" s="226"/>
      <c r="R1" s="226"/>
      <c r="S1" s="226"/>
      <c r="T1" s="226"/>
      <c r="U1" s="226"/>
      <c r="V1" s="226"/>
      <c r="W1" s="227"/>
      <c r="X1" s="228"/>
      <c r="Y1" s="228"/>
      <c r="Z1" s="228"/>
      <c r="AA1" s="229"/>
    </row>
    <row r="2" spans="1:27" s="229" customFormat="1" ht="18" customHeight="1" thickBot="1" x14ac:dyDescent="0.45">
      <c r="C2" s="286"/>
      <c r="D2" s="276"/>
      <c r="E2" s="228"/>
      <c r="F2" s="228"/>
      <c r="G2" s="228"/>
      <c r="H2" s="228"/>
      <c r="I2" s="228"/>
      <c r="J2" s="228"/>
      <c r="K2" s="228"/>
      <c r="L2" s="228"/>
      <c r="M2" s="228"/>
      <c r="N2" s="228"/>
      <c r="O2" s="228"/>
      <c r="P2" s="228"/>
      <c r="Q2" s="228"/>
      <c r="R2" s="228"/>
      <c r="S2" s="228"/>
      <c r="T2" s="228"/>
      <c r="U2" s="228"/>
      <c r="V2" s="228"/>
      <c r="W2" s="277"/>
      <c r="X2" s="228"/>
      <c r="Y2" s="228"/>
      <c r="Z2" s="228"/>
    </row>
    <row r="3" spans="1:27" s="16" customFormat="1" ht="26.25" thickBot="1" x14ac:dyDescent="0.45">
      <c r="B3" s="220"/>
      <c r="C3" s="192"/>
      <c r="D3" s="411" t="s">
        <v>305</v>
      </c>
      <c r="E3" s="214"/>
      <c r="F3" s="214"/>
      <c r="G3" s="214"/>
      <c r="H3" s="214"/>
      <c r="I3" s="214"/>
      <c r="J3" s="214"/>
      <c r="K3" s="214"/>
      <c r="L3" s="214"/>
      <c r="M3" s="214"/>
      <c r="N3" s="214"/>
      <c r="O3" s="214"/>
      <c r="P3" s="214"/>
      <c r="Q3" s="214"/>
      <c r="R3" s="214"/>
      <c r="S3" s="215"/>
    </row>
    <row r="4" spans="1:27" s="415" customFormat="1" ht="27.75" customHeight="1" thickBot="1" x14ac:dyDescent="0.45">
      <c r="C4" s="416"/>
      <c r="D4" s="417"/>
      <c r="E4" s="418"/>
      <c r="F4" s="418"/>
      <c r="G4" s="418"/>
      <c r="H4" s="418"/>
      <c r="I4" s="418"/>
      <c r="J4" s="418"/>
      <c r="K4" s="635" t="s">
        <v>23</v>
      </c>
      <c r="L4" s="636">
        <f>【必須】1.交付申請書!U26</f>
        <v>0</v>
      </c>
      <c r="M4" s="637"/>
      <c r="N4" s="638"/>
      <c r="O4" s="642" t="s">
        <v>297</v>
      </c>
      <c r="P4" s="643"/>
      <c r="Q4" s="644"/>
      <c r="R4" s="644"/>
      <c r="S4" s="419"/>
      <c r="U4" s="420"/>
      <c r="V4" s="420"/>
    </row>
    <row r="5" spans="1:27" customFormat="1" ht="27.75" customHeight="1" thickBot="1" x14ac:dyDescent="0.45">
      <c r="C5" s="421"/>
      <c r="D5" s="422"/>
      <c r="E5" s="423"/>
      <c r="F5" s="423"/>
      <c r="G5" s="423"/>
      <c r="H5" s="423"/>
      <c r="I5" s="424"/>
      <c r="J5" s="424"/>
      <c r="K5" s="635"/>
      <c r="L5" s="639"/>
      <c r="M5" s="640"/>
      <c r="N5" s="641"/>
      <c r="O5" s="645" t="s">
        <v>298</v>
      </c>
      <c r="P5" s="646"/>
      <c r="Q5" s="644"/>
      <c r="R5" s="644"/>
      <c r="S5" s="425"/>
      <c r="U5" s="16"/>
      <c r="V5" s="16"/>
    </row>
    <row r="6" spans="1:27" s="34" customFormat="1" ht="19.5" x14ac:dyDescent="0.4">
      <c r="B6" s="407"/>
      <c r="C6" s="405"/>
      <c r="D6" s="404" t="s">
        <v>306</v>
      </c>
      <c r="E6" s="405"/>
      <c r="F6" s="404"/>
      <c r="G6" s="404"/>
      <c r="H6" s="404"/>
      <c r="I6" s="404"/>
      <c r="J6" s="404"/>
      <c r="K6" s="404"/>
      <c r="L6" s="404"/>
      <c r="M6" s="404"/>
      <c r="N6" s="408"/>
      <c r="O6" s="409"/>
      <c r="P6" s="409"/>
      <c r="Q6" s="409"/>
      <c r="R6" s="404"/>
      <c r="S6" s="407"/>
    </row>
    <row r="7" spans="1:27" s="16" customFormat="1" ht="19.5" x14ac:dyDescent="0.4">
      <c r="B7" s="220"/>
      <c r="C7" s="192"/>
      <c r="D7" s="404" t="s">
        <v>288</v>
      </c>
      <c r="E7" s="405"/>
      <c r="F7" s="404"/>
      <c r="G7" s="405"/>
      <c r="H7" s="406"/>
      <c r="I7" s="404" t="s">
        <v>29</v>
      </c>
      <c r="J7" s="404"/>
      <c r="K7" s="192"/>
      <c r="L7" s="192"/>
      <c r="M7" s="216"/>
      <c r="N7" s="216"/>
      <c r="O7" s="678" t="s">
        <v>270</v>
      </c>
      <c r="P7" s="679"/>
      <c r="Q7" s="414"/>
      <c r="R7" s="216"/>
      <c r="S7" s="220"/>
    </row>
    <row r="8" spans="1:27" s="16" customFormat="1" ht="12.75" customHeight="1" x14ac:dyDescent="0.4">
      <c r="B8" s="220"/>
      <c r="C8" s="192"/>
      <c r="D8" s="216"/>
      <c r="E8" s="192"/>
      <c r="F8" s="216"/>
      <c r="G8" s="403"/>
      <c r="H8" s="216"/>
      <c r="I8" s="216"/>
      <c r="J8" s="216"/>
      <c r="K8" s="320"/>
      <c r="L8" s="320"/>
      <c r="M8" s="216"/>
      <c r="N8" s="216"/>
      <c r="O8" s="216"/>
      <c r="P8" s="216"/>
      <c r="Q8" s="216"/>
      <c r="R8" s="216"/>
      <c r="S8" s="220"/>
    </row>
    <row r="9" spans="1:27" s="16" customFormat="1" x14ac:dyDescent="0.4">
      <c r="B9" s="220"/>
      <c r="C9" s="192"/>
      <c r="D9" s="404" t="s">
        <v>27</v>
      </c>
      <c r="E9" s="216"/>
      <c r="F9" s="216"/>
      <c r="G9" s="316"/>
      <c r="H9" s="216"/>
      <c r="I9" s="216"/>
      <c r="J9" s="216"/>
      <c r="K9" s="316"/>
      <c r="L9" s="216"/>
      <c r="M9" s="216"/>
      <c r="N9" s="216"/>
      <c r="O9" s="216"/>
      <c r="P9" s="216"/>
      <c r="Q9" s="216"/>
      <c r="R9" s="216"/>
      <c r="S9" s="220"/>
    </row>
    <row r="10" spans="1:27" ht="22.5" customHeight="1" x14ac:dyDescent="0.4">
      <c r="A10" s="16"/>
      <c r="B10" s="220"/>
      <c r="C10" s="297"/>
      <c r="D10" s="652" t="s">
        <v>12</v>
      </c>
      <c r="E10" s="307" t="s">
        <v>0</v>
      </c>
      <c r="F10" s="312" t="s">
        <v>1</v>
      </c>
      <c r="G10" s="312" t="s">
        <v>2</v>
      </c>
      <c r="H10" s="312" t="s">
        <v>3</v>
      </c>
      <c r="I10" s="312" t="s">
        <v>4</v>
      </c>
      <c r="J10" s="312" t="s">
        <v>5</v>
      </c>
      <c r="K10" s="312" t="s">
        <v>6</v>
      </c>
      <c r="L10" s="312" t="s">
        <v>7</v>
      </c>
      <c r="M10" s="312" t="s">
        <v>8</v>
      </c>
      <c r="N10" s="312" t="s">
        <v>9</v>
      </c>
      <c r="O10" s="312" t="s">
        <v>14</v>
      </c>
      <c r="P10" s="312" t="s">
        <v>15</v>
      </c>
      <c r="Q10" s="312" t="s">
        <v>16</v>
      </c>
      <c r="R10" s="312" t="s">
        <v>11</v>
      </c>
      <c r="S10" s="278"/>
    </row>
    <row r="11" spans="1:27" ht="22.5" customHeight="1" x14ac:dyDescent="0.4">
      <c r="A11" s="16"/>
      <c r="B11" s="220"/>
      <c r="C11" s="297"/>
      <c r="D11" s="653"/>
      <c r="E11" s="307" t="s">
        <v>22</v>
      </c>
      <c r="F11" s="313"/>
      <c r="G11" s="313"/>
      <c r="H11" s="313"/>
      <c r="I11" s="313"/>
      <c r="J11" s="313"/>
      <c r="K11" s="313"/>
      <c r="L11" s="313"/>
      <c r="M11" s="313"/>
      <c r="N11" s="313"/>
      <c r="O11" s="313"/>
      <c r="P11" s="313"/>
      <c r="Q11" s="313"/>
      <c r="R11" s="429">
        <f>SUM(F11:Q11)</f>
        <v>0</v>
      </c>
      <c r="S11" s="278"/>
    </row>
    <row r="12" spans="1:27" ht="22.5" customHeight="1" x14ac:dyDescent="0.4">
      <c r="A12" s="16"/>
      <c r="B12" s="220"/>
      <c r="C12" s="297"/>
      <c r="D12" s="652" t="s">
        <v>30</v>
      </c>
      <c r="E12" s="307" t="s">
        <v>0</v>
      </c>
      <c r="F12" s="312" t="s">
        <v>1</v>
      </c>
      <c r="G12" s="312" t="s">
        <v>2</v>
      </c>
      <c r="H12" s="312" t="s">
        <v>3</v>
      </c>
      <c r="I12" s="312" t="s">
        <v>4</v>
      </c>
      <c r="J12" s="312" t="s">
        <v>5</v>
      </c>
      <c r="K12" s="312" t="s">
        <v>6</v>
      </c>
      <c r="L12" s="312" t="s">
        <v>7</v>
      </c>
      <c r="M12" s="312" t="s">
        <v>8</v>
      </c>
      <c r="N12" s="312" t="s">
        <v>9</v>
      </c>
      <c r="O12" s="312" t="s">
        <v>17</v>
      </c>
      <c r="P12" s="312" t="s">
        <v>18</v>
      </c>
      <c r="Q12" s="312" t="s">
        <v>19</v>
      </c>
      <c r="R12" s="312" t="s">
        <v>11</v>
      </c>
      <c r="S12" s="278"/>
    </row>
    <row r="13" spans="1:27" ht="22.5" customHeight="1" x14ac:dyDescent="0.4">
      <c r="A13" s="16"/>
      <c r="B13" s="220"/>
      <c r="C13" s="297"/>
      <c r="D13" s="654"/>
      <c r="E13" s="307" t="s">
        <v>22</v>
      </c>
      <c r="F13" s="313"/>
      <c r="G13" s="313"/>
      <c r="H13" s="313"/>
      <c r="I13" s="313"/>
      <c r="J13" s="313"/>
      <c r="K13" s="313"/>
      <c r="L13" s="313"/>
      <c r="M13" s="313"/>
      <c r="N13" s="313"/>
      <c r="O13" s="313"/>
      <c r="P13" s="313"/>
      <c r="Q13" s="313"/>
      <c r="R13" s="429">
        <f>SUM(F13:Q13)</f>
        <v>0</v>
      </c>
      <c r="S13" s="278"/>
    </row>
    <row r="14" spans="1:27" ht="22.5" customHeight="1" x14ac:dyDescent="0.4">
      <c r="A14" s="16"/>
      <c r="B14" s="220"/>
      <c r="C14" s="297"/>
      <c r="D14" s="655" t="s">
        <v>10</v>
      </c>
      <c r="E14" s="307" t="s">
        <v>0</v>
      </c>
      <c r="F14" s="312" t="s">
        <v>1</v>
      </c>
      <c r="G14" s="312" t="s">
        <v>2</v>
      </c>
      <c r="H14" s="312" t="s">
        <v>3</v>
      </c>
      <c r="I14" s="312" t="s">
        <v>4</v>
      </c>
      <c r="J14" s="312" t="s">
        <v>5</v>
      </c>
      <c r="K14" s="312" t="s">
        <v>6</v>
      </c>
      <c r="L14" s="312" t="s">
        <v>7</v>
      </c>
      <c r="M14" s="312" t="s">
        <v>8</v>
      </c>
      <c r="N14" s="312" t="s">
        <v>9</v>
      </c>
      <c r="O14" s="312" t="s">
        <v>17</v>
      </c>
      <c r="P14" s="312" t="s">
        <v>21</v>
      </c>
      <c r="Q14" s="312" t="s">
        <v>19</v>
      </c>
      <c r="R14" s="312" t="s">
        <v>11</v>
      </c>
      <c r="S14" s="278"/>
    </row>
    <row r="15" spans="1:27" ht="22.5" customHeight="1" thickBot="1" x14ac:dyDescent="0.45">
      <c r="A15" s="16"/>
      <c r="B15" s="220"/>
      <c r="C15" s="297"/>
      <c r="D15" s="656"/>
      <c r="E15" s="308" t="s">
        <v>22</v>
      </c>
      <c r="F15" s="314"/>
      <c r="G15" s="314"/>
      <c r="H15" s="314"/>
      <c r="I15" s="314"/>
      <c r="J15" s="314"/>
      <c r="K15" s="314"/>
      <c r="L15" s="314"/>
      <c r="M15" s="314"/>
      <c r="N15" s="314"/>
      <c r="O15" s="314"/>
      <c r="P15" s="314"/>
      <c r="Q15" s="314"/>
      <c r="R15" s="430">
        <f>SUM(F15:Q15)</f>
        <v>0</v>
      </c>
      <c r="S15" s="278"/>
    </row>
    <row r="16" spans="1:27" ht="22.5" customHeight="1" x14ac:dyDescent="0.4">
      <c r="A16" s="16"/>
      <c r="B16" s="220"/>
      <c r="C16" s="297"/>
      <c r="D16" s="657" t="s">
        <v>13</v>
      </c>
      <c r="E16" s="309" t="s">
        <v>0</v>
      </c>
      <c r="F16" s="315" t="s">
        <v>1</v>
      </c>
      <c r="G16" s="315" t="s">
        <v>2</v>
      </c>
      <c r="H16" s="315" t="s">
        <v>3</v>
      </c>
      <c r="I16" s="315" t="s">
        <v>4</v>
      </c>
      <c r="J16" s="315" t="s">
        <v>5</v>
      </c>
      <c r="K16" s="315" t="s">
        <v>6</v>
      </c>
      <c r="L16" s="315" t="s">
        <v>7</v>
      </c>
      <c r="M16" s="315" t="s">
        <v>8</v>
      </c>
      <c r="N16" s="315" t="s">
        <v>9</v>
      </c>
      <c r="O16" s="315" t="s">
        <v>17</v>
      </c>
      <c r="P16" s="315" t="s">
        <v>18</v>
      </c>
      <c r="Q16" s="315" t="s">
        <v>19</v>
      </c>
      <c r="R16" s="315" t="s">
        <v>11</v>
      </c>
      <c r="S16" s="278"/>
    </row>
    <row r="17" spans="1:22" ht="22.5" customHeight="1" thickBot="1" x14ac:dyDescent="0.45">
      <c r="A17" s="16"/>
      <c r="B17" s="220"/>
      <c r="C17" s="297"/>
      <c r="D17" s="658"/>
      <c r="E17" s="307" t="s">
        <v>22</v>
      </c>
      <c r="F17" s="313"/>
      <c r="G17" s="313"/>
      <c r="H17" s="313"/>
      <c r="I17" s="313"/>
      <c r="J17" s="313"/>
      <c r="K17" s="313"/>
      <c r="L17" s="313"/>
      <c r="M17" s="313"/>
      <c r="N17" s="313"/>
      <c r="O17" s="313"/>
      <c r="P17" s="428"/>
      <c r="Q17" s="428"/>
      <c r="R17" s="431">
        <f>SUM(F17:Q17)</f>
        <v>0</v>
      </c>
      <c r="S17" s="278"/>
    </row>
    <row r="18" spans="1:22" s="16" customFormat="1" ht="29.25" customHeight="1" thickBot="1" x14ac:dyDescent="0.45">
      <c r="B18" s="220"/>
      <c r="C18" s="192"/>
      <c r="D18" s="192"/>
      <c r="E18" s="192"/>
      <c r="F18" s="192"/>
      <c r="G18" s="192"/>
      <c r="H18" s="192"/>
      <c r="I18" s="192"/>
      <c r="J18" s="192"/>
      <c r="K18" s="192"/>
      <c r="L18" s="192"/>
      <c r="M18" s="192"/>
      <c r="N18" s="192"/>
      <c r="O18" s="192"/>
      <c r="P18" s="633" t="s">
        <v>28</v>
      </c>
      <c r="Q18" s="634"/>
      <c r="R18" s="427">
        <f>R11+R13+R15+R17</f>
        <v>0</v>
      </c>
      <c r="S18" s="220"/>
    </row>
    <row r="19" spans="1:22" s="16" customFormat="1" ht="29.25" customHeight="1" thickBot="1" x14ac:dyDescent="0.45">
      <c r="B19" s="220"/>
      <c r="C19" s="192"/>
      <c r="D19" s="192"/>
      <c r="E19" s="192"/>
      <c r="F19" s="192"/>
      <c r="G19" s="192"/>
      <c r="H19" s="192"/>
      <c r="I19" s="192"/>
      <c r="J19" s="192"/>
      <c r="K19" s="192"/>
      <c r="L19" s="192"/>
      <c r="M19" s="192"/>
      <c r="N19" s="192"/>
      <c r="O19" s="192"/>
      <c r="P19" s="633" t="s">
        <v>20</v>
      </c>
      <c r="Q19" s="634"/>
      <c r="R19" s="426">
        <f>F26</f>
        <v>0</v>
      </c>
      <c r="S19" s="220"/>
    </row>
    <row r="20" spans="1:22" s="16" customFormat="1" ht="19.5" x14ac:dyDescent="0.4">
      <c r="B20" s="220"/>
      <c r="C20" s="192"/>
      <c r="D20" s="410" t="s">
        <v>26</v>
      </c>
      <c r="E20" s="219"/>
      <c r="F20" s="219"/>
      <c r="G20" s="192"/>
      <c r="H20" s="192"/>
      <c r="I20" s="192"/>
      <c r="J20" s="192"/>
      <c r="K20" s="192"/>
      <c r="L20" s="192"/>
      <c r="M20" s="192"/>
      <c r="N20" s="192"/>
      <c r="O20" s="192"/>
      <c r="P20" s="192"/>
      <c r="Q20" s="190"/>
      <c r="R20" s="190"/>
      <c r="S20" s="220"/>
    </row>
    <row r="21" spans="1:22" s="16" customFormat="1" ht="47.25" customHeight="1" x14ac:dyDescent="0.4">
      <c r="B21" s="220"/>
      <c r="C21" s="297"/>
      <c r="D21" s="304" t="s">
        <v>12</v>
      </c>
      <c r="E21" s="310" t="s">
        <v>22</v>
      </c>
      <c r="F21" s="317">
        <f>【必須】1.交付申請書!U80</f>
        <v>0</v>
      </c>
      <c r="G21" s="192"/>
      <c r="H21" s="192"/>
      <c r="I21" s="192"/>
      <c r="J21" s="192"/>
      <c r="K21" s="192"/>
      <c r="L21" s="192"/>
      <c r="M21" s="192"/>
      <c r="N21" s="192"/>
      <c r="O21" s="192"/>
      <c r="P21" s="192"/>
      <c r="Q21" s="192"/>
      <c r="R21" s="192"/>
      <c r="S21" s="220"/>
    </row>
    <row r="22" spans="1:22" s="16" customFormat="1" ht="47.25" customHeight="1" x14ac:dyDescent="0.4">
      <c r="B22" s="220"/>
      <c r="C22" s="297"/>
      <c r="D22" s="305" t="s">
        <v>24</v>
      </c>
      <c r="E22" s="310" t="s">
        <v>22</v>
      </c>
      <c r="F22" s="318">
        <f>【必須】1.交付申請書!U86</f>
        <v>0</v>
      </c>
      <c r="G22" s="192"/>
      <c r="H22" s="192"/>
      <c r="I22" s="192"/>
      <c r="J22" s="192"/>
      <c r="K22" s="192"/>
      <c r="L22" s="192"/>
      <c r="M22" s="192"/>
      <c r="N22" s="192"/>
      <c r="O22" s="192"/>
      <c r="P22" s="192"/>
      <c r="Q22" s="192"/>
      <c r="R22" s="192"/>
      <c r="S22" s="220"/>
    </row>
    <row r="23" spans="1:22" s="16" customFormat="1" ht="47.25" customHeight="1" thickBot="1" x14ac:dyDescent="0.45">
      <c r="B23" s="220"/>
      <c r="C23" s="297"/>
      <c r="D23" s="306" t="s">
        <v>25</v>
      </c>
      <c r="E23" s="311" t="s">
        <v>22</v>
      </c>
      <c r="F23" s="319">
        <f>【必須】1.交付申請書!U83</f>
        <v>0</v>
      </c>
      <c r="G23" s="192"/>
      <c r="H23" s="192"/>
      <c r="I23" s="192"/>
      <c r="J23" s="192"/>
      <c r="K23" s="192"/>
      <c r="L23" s="192"/>
      <c r="M23" s="192"/>
      <c r="N23" s="192"/>
      <c r="O23" s="192"/>
      <c r="P23" s="192"/>
      <c r="Q23" s="192"/>
      <c r="R23" s="192"/>
      <c r="S23" s="220"/>
    </row>
    <row r="24" spans="1:22" s="16" customFormat="1" ht="23.25" customHeight="1" x14ac:dyDescent="0.4">
      <c r="B24" s="220"/>
      <c r="C24" s="297"/>
      <c r="D24" s="647" t="s">
        <v>13</v>
      </c>
      <c r="E24" s="649" t="s">
        <v>22</v>
      </c>
      <c r="F24" s="651">
        <f>【必須】1.交付申請書!U89</f>
        <v>0</v>
      </c>
      <c r="G24" s="192"/>
      <c r="H24" s="192"/>
      <c r="I24" s="192"/>
      <c r="J24" s="192"/>
      <c r="K24" s="192"/>
      <c r="L24" s="192"/>
      <c r="M24" s="192"/>
      <c r="N24" s="192"/>
      <c r="O24" s="192"/>
      <c r="P24" s="192"/>
      <c r="Q24" s="192"/>
      <c r="R24" s="192"/>
      <c r="S24" s="220"/>
    </row>
    <row r="25" spans="1:22" s="16" customFormat="1" ht="23.25" customHeight="1" thickBot="1" x14ac:dyDescent="0.45">
      <c r="B25" s="220"/>
      <c r="C25" s="297"/>
      <c r="D25" s="648"/>
      <c r="E25" s="650"/>
      <c r="F25" s="651"/>
      <c r="G25" s="192"/>
      <c r="H25" s="192"/>
      <c r="I25" s="192"/>
      <c r="J25" s="192"/>
      <c r="K25" s="192"/>
      <c r="L25" s="192"/>
      <c r="M25" s="192"/>
      <c r="N25" s="192"/>
      <c r="O25" s="192"/>
      <c r="P25" s="192"/>
      <c r="Q25" s="192"/>
      <c r="R25" s="192"/>
      <c r="S25" s="220"/>
    </row>
    <row r="26" spans="1:22" customFormat="1" ht="39.75" customHeight="1" thickBot="1" x14ac:dyDescent="0.45">
      <c r="C26" s="421"/>
      <c r="D26" s="633" t="s">
        <v>20</v>
      </c>
      <c r="E26" s="634"/>
      <c r="F26" s="427">
        <f>F21+F22+F23+F24</f>
        <v>0</v>
      </c>
      <c r="G26" s="423"/>
      <c r="H26" s="423"/>
      <c r="I26" s="423"/>
      <c r="J26" s="423"/>
      <c r="K26" s="423"/>
      <c r="L26" s="423"/>
      <c r="M26" s="423"/>
      <c r="N26" s="423"/>
      <c r="O26" s="423"/>
      <c r="P26" s="423"/>
      <c r="Q26" s="423"/>
      <c r="R26" s="423"/>
      <c r="S26" s="432"/>
      <c r="U26" s="16"/>
      <c r="V26" s="16"/>
    </row>
    <row r="27" spans="1:22" s="16" customFormat="1" ht="19.5" thickBot="1" x14ac:dyDescent="0.45">
      <c r="B27" s="220"/>
      <c r="C27" s="298"/>
      <c r="D27" s="299"/>
      <c r="E27" s="300"/>
      <c r="F27" s="301"/>
      <c r="G27" s="302"/>
      <c r="H27" s="302"/>
      <c r="I27" s="302"/>
      <c r="J27" s="302"/>
      <c r="K27" s="302"/>
      <c r="L27" s="302"/>
      <c r="M27" s="302"/>
      <c r="N27" s="302"/>
      <c r="O27" s="302"/>
      <c r="P27" s="302"/>
      <c r="Q27" s="302"/>
      <c r="R27" s="302"/>
      <c r="S27" s="303"/>
    </row>
    <row r="28" spans="1:22" s="16" customFormat="1" ht="19.5" thickBot="1" x14ac:dyDescent="0.45">
      <c r="B28" s="220"/>
      <c r="C28" s="192"/>
      <c r="D28" s="404" t="s">
        <v>238</v>
      </c>
      <c r="E28" s="186"/>
      <c r="F28" s="187"/>
      <c r="G28" s="192"/>
      <c r="H28" s="192"/>
      <c r="I28" s="192"/>
      <c r="J28" s="192"/>
      <c r="K28" s="192"/>
      <c r="L28" s="192"/>
      <c r="M28" s="192"/>
      <c r="N28" s="192"/>
      <c r="O28" s="192"/>
      <c r="P28" s="192"/>
      <c r="Q28" s="192"/>
      <c r="R28" s="192"/>
      <c r="S28" s="220"/>
    </row>
    <row r="29" spans="1:22" ht="29.25" customHeight="1" thickBot="1" x14ac:dyDescent="0.45">
      <c r="B29" s="278"/>
      <c r="C29" s="283"/>
      <c r="D29" s="408" t="s">
        <v>23</v>
      </c>
      <c r="E29" s="665"/>
      <c r="F29" s="666"/>
      <c r="G29" s="667"/>
      <c r="H29" s="192"/>
      <c r="I29" s="192"/>
      <c r="J29" s="192"/>
      <c r="K29" s="192"/>
      <c r="L29" s="192"/>
      <c r="M29" s="192"/>
      <c r="N29" s="192"/>
      <c r="O29" s="192"/>
      <c r="P29" s="192"/>
      <c r="Q29" s="192"/>
      <c r="R29" s="192"/>
      <c r="S29" s="278"/>
    </row>
    <row r="30" spans="1:22" ht="18.75" customHeight="1" x14ac:dyDescent="0.4">
      <c r="B30" s="278"/>
      <c r="C30" s="283"/>
      <c r="D30" s="408"/>
      <c r="E30" s="462"/>
      <c r="F30" s="462"/>
      <c r="G30" s="462"/>
      <c r="H30" s="192"/>
      <c r="I30" s="192"/>
      <c r="J30" s="192"/>
      <c r="K30" s="192"/>
      <c r="L30" s="192"/>
      <c r="M30" s="192"/>
      <c r="N30" s="192"/>
      <c r="O30" s="192"/>
      <c r="P30" s="192"/>
      <c r="Q30" s="192"/>
      <c r="R30" s="192"/>
      <c r="S30" s="278"/>
    </row>
    <row r="31" spans="1:22" ht="29.25" customHeight="1" thickBot="1" x14ac:dyDescent="0.45">
      <c r="B31" s="278"/>
      <c r="C31" s="283"/>
      <c r="D31" s="463" t="s">
        <v>307</v>
      </c>
      <c r="E31" s="462"/>
      <c r="F31" s="462"/>
      <c r="G31" s="462"/>
      <c r="H31" s="192"/>
      <c r="I31" s="192"/>
      <c r="J31" s="192"/>
      <c r="K31" s="192"/>
      <c r="L31" s="192"/>
      <c r="M31" s="192"/>
      <c r="N31" s="192"/>
      <c r="O31" s="192"/>
      <c r="P31" s="192"/>
      <c r="Q31" s="192"/>
      <c r="R31" s="192"/>
      <c r="S31" s="278"/>
    </row>
    <row r="32" spans="1:22" ht="29.25" customHeight="1" thickBot="1" x14ac:dyDescent="0.45">
      <c r="B32" s="278"/>
      <c r="C32" s="283"/>
      <c r="D32" s="408" t="s">
        <v>308</v>
      </c>
      <c r="E32" s="665"/>
      <c r="F32" s="667"/>
      <c r="G32" s="665"/>
      <c r="H32" s="667"/>
      <c r="I32" s="668"/>
      <c r="J32" s="669"/>
      <c r="K32" s="192"/>
      <c r="L32" s="192"/>
      <c r="M32" s="192"/>
      <c r="N32" s="192"/>
      <c r="O32" s="192"/>
      <c r="P32" s="192"/>
      <c r="Q32" s="192"/>
      <c r="R32" s="192"/>
      <c r="S32" s="278"/>
    </row>
    <row r="33" spans="1:19" ht="18.75" customHeight="1" x14ac:dyDescent="0.4">
      <c r="B33" s="278"/>
      <c r="C33" s="283"/>
      <c r="D33" s="408"/>
      <c r="E33" s="462"/>
      <c r="F33" s="462"/>
      <c r="G33" s="462"/>
      <c r="H33" s="192"/>
      <c r="I33" s="192"/>
      <c r="J33" s="192"/>
      <c r="K33" s="192"/>
      <c r="L33" s="192"/>
      <c r="M33" s="192"/>
      <c r="N33" s="192"/>
      <c r="O33" s="192"/>
      <c r="P33" s="192"/>
      <c r="Q33" s="192"/>
      <c r="R33" s="192"/>
      <c r="S33" s="278"/>
    </row>
    <row r="34" spans="1:19" ht="29.25" customHeight="1" thickBot="1" x14ac:dyDescent="0.45">
      <c r="B34" s="278"/>
      <c r="C34" s="283"/>
      <c r="D34" s="463" t="s">
        <v>309</v>
      </c>
      <c r="E34" s="462"/>
      <c r="F34" s="462"/>
      <c r="G34" s="462"/>
      <c r="H34" s="192"/>
      <c r="I34" s="192"/>
      <c r="J34" s="192"/>
      <c r="K34" s="192"/>
      <c r="L34" s="192"/>
      <c r="M34" s="192"/>
      <c r="N34" s="192"/>
      <c r="O34" s="192"/>
      <c r="P34" s="192"/>
      <c r="Q34" s="192"/>
      <c r="R34" s="192"/>
      <c r="S34" s="278"/>
    </row>
    <row r="35" spans="1:19" ht="29.25" customHeight="1" thickBot="1" x14ac:dyDescent="0.45">
      <c r="B35" s="278"/>
      <c r="C35" s="283"/>
      <c r="D35" s="408"/>
      <c r="E35" s="670" t="s">
        <v>79</v>
      </c>
      <c r="F35" s="519"/>
      <c r="G35" s="519"/>
      <c r="H35" s="519"/>
      <c r="I35" s="671"/>
      <c r="J35" s="192"/>
      <c r="K35" s="192"/>
      <c r="L35" s="192"/>
      <c r="M35" s="192"/>
      <c r="N35" s="192"/>
      <c r="O35" s="192"/>
      <c r="P35" s="192"/>
      <c r="Q35" s="192"/>
      <c r="R35" s="192"/>
      <c r="S35" s="278"/>
    </row>
    <row r="36" spans="1:19" ht="18.75" customHeight="1" x14ac:dyDescent="0.4">
      <c r="B36" s="278"/>
      <c r="C36" s="283"/>
      <c r="D36" s="408"/>
      <c r="E36" s="468"/>
      <c r="F36" s="468"/>
      <c r="G36" s="468"/>
      <c r="H36" s="468"/>
      <c r="I36" s="468"/>
      <c r="J36" s="192"/>
      <c r="K36" s="192"/>
      <c r="L36" s="192"/>
      <c r="M36" s="192"/>
      <c r="N36" s="192"/>
      <c r="O36" s="192"/>
      <c r="P36" s="192"/>
      <c r="Q36" s="192"/>
      <c r="R36" s="192"/>
      <c r="S36" s="278"/>
    </row>
    <row r="37" spans="1:19" s="16" customFormat="1" x14ac:dyDescent="0.4">
      <c r="B37" s="220"/>
      <c r="C37" s="192"/>
      <c r="D37" s="280"/>
      <c r="E37" s="186"/>
      <c r="F37" s="187"/>
      <c r="G37" s="192"/>
      <c r="H37" s="192"/>
      <c r="I37" s="192"/>
      <c r="J37" s="192"/>
      <c r="K37" s="192"/>
      <c r="L37" s="192"/>
      <c r="M37" s="192"/>
      <c r="N37" s="192"/>
      <c r="O37" s="192"/>
      <c r="P37" s="192"/>
      <c r="Q37" s="192"/>
      <c r="R37" s="192"/>
      <c r="S37" s="220"/>
    </row>
    <row r="38" spans="1:19" s="16" customFormat="1" ht="18.75" customHeight="1" x14ac:dyDescent="0.4">
      <c r="A38" s="188"/>
      <c r="B38" s="287"/>
      <c r="C38" s="284"/>
      <c r="D38" s="404" t="s">
        <v>112</v>
      </c>
      <c r="E38" s="218"/>
      <c r="F38" s="216"/>
      <c r="G38" s="216"/>
      <c r="H38" s="217"/>
      <c r="I38" s="190"/>
      <c r="J38" s="190"/>
      <c r="K38" s="190"/>
      <c r="L38" s="216"/>
      <c r="M38" s="192"/>
      <c r="N38" s="192"/>
      <c r="O38" s="192"/>
      <c r="P38" s="192"/>
      <c r="Q38" s="192"/>
      <c r="R38" s="192"/>
      <c r="S38" s="220"/>
    </row>
    <row r="39" spans="1:19" s="16" customFormat="1" x14ac:dyDescent="0.4">
      <c r="A39" s="191"/>
      <c r="B39" s="288"/>
      <c r="C39" s="285"/>
      <c r="D39" s="404" t="s">
        <v>289</v>
      </c>
      <c r="E39" s="218"/>
      <c r="F39" s="216"/>
      <c r="G39" s="216"/>
      <c r="H39" s="217"/>
      <c r="I39" s="190"/>
      <c r="J39" s="190"/>
      <c r="K39" s="190"/>
      <c r="L39" s="216"/>
      <c r="M39" s="192"/>
      <c r="N39" s="192"/>
      <c r="O39" s="192"/>
      <c r="P39" s="192"/>
      <c r="Q39" s="192"/>
      <c r="R39" s="192"/>
      <c r="S39" s="220"/>
    </row>
    <row r="40" spans="1:19" s="16" customFormat="1" ht="23.25" customHeight="1" x14ac:dyDescent="0.4">
      <c r="A40" s="191"/>
      <c r="B40" s="288"/>
      <c r="C40" s="294"/>
      <c r="D40" s="281" t="s">
        <v>32</v>
      </c>
      <c r="E40" s="659" t="s">
        <v>31</v>
      </c>
      <c r="F40" s="660"/>
      <c r="G40" s="659" t="s">
        <v>33</v>
      </c>
      <c r="H40" s="661"/>
      <c r="I40" s="661"/>
      <c r="J40" s="660"/>
      <c r="K40" s="659" t="s">
        <v>45</v>
      </c>
      <c r="L40" s="660"/>
      <c r="M40" s="193"/>
      <c r="N40" s="194"/>
      <c r="O40" s="192"/>
      <c r="P40" s="192"/>
      <c r="Q40" s="192"/>
      <c r="R40" s="192"/>
      <c r="S40" s="220"/>
    </row>
    <row r="41" spans="1:19" ht="23.25" customHeight="1" x14ac:dyDescent="0.4">
      <c r="A41" s="185"/>
      <c r="B41" s="289"/>
      <c r="C41" s="295"/>
      <c r="D41" s="282">
        <v>1</v>
      </c>
      <c r="E41" s="662"/>
      <c r="F41" s="663"/>
      <c r="G41" s="664"/>
      <c r="H41" s="664"/>
      <c r="I41" s="664"/>
      <c r="J41" s="664"/>
      <c r="K41" s="672"/>
      <c r="L41" s="677"/>
      <c r="M41" s="674" t="s">
        <v>241</v>
      </c>
      <c r="N41" s="675"/>
      <c r="O41" s="675"/>
      <c r="P41" s="675"/>
      <c r="Q41" s="675"/>
      <c r="R41" s="675"/>
      <c r="S41" s="278"/>
    </row>
    <row r="42" spans="1:19" ht="23.25" customHeight="1" x14ac:dyDescent="0.4">
      <c r="A42" s="185"/>
      <c r="B42" s="289"/>
      <c r="C42" s="295"/>
      <c r="D42" s="282">
        <v>2</v>
      </c>
      <c r="E42" s="662"/>
      <c r="F42" s="663"/>
      <c r="G42" s="664"/>
      <c r="H42" s="664"/>
      <c r="I42" s="664"/>
      <c r="J42" s="664"/>
      <c r="K42" s="672"/>
      <c r="L42" s="677"/>
      <c r="M42" s="676"/>
      <c r="N42" s="675"/>
      <c r="O42" s="675"/>
      <c r="P42" s="675"/>
      <c r="Q42" s="675"/>
      <c r="R42" s="675"/>
      <c r="S42" s="278"/>
    </row>
    <row r="43" spans="1:19" ht="23.25" customHeight="1" x14ac:dyDescent="0.4">
      <c r="A43" s="185"/>
      <c r="B43" s="289"/>
      <c r="C43" s="295"/>
      <c r="D43" s="282">
        <v>3</v>
      </c>
      <c r="E43" s="662"/>
      <c r="F43" s="663"/>
      <c r="G43" s="664"/>
      <c r="H43" s="664"/>
      <c r="I43" s="664"/>
      <c r="J43" s="664"/>
      <c r="K43" s="672"/>
      <c r="L43" s="677"/>
      <c r="M43" s="676"/>
      <c r="N43" s="675"/>
      <c r="O43" s="675"/>
      <c r="P43" s="675"/>
      <c r="Q43" s="675"/>
      <c r="R43" s="675"/>
      <c r="S43" s="278"/>
    </row>
    <row r="44" spans="1:19" ht="23.25" customHeight="1" x14ac:dyDescent="0.4">
      <c r="A44" s="185"/>
      <c r="B44" s="289"/>
      <c r="C44" s="295"/>
      <c r="D44" s="282">
        <v>4</v>
      </c>
      <c r="E44" s="662"/>
      <c r="F44" s="663"/>
      <c r="G44" s="664"/>
      <c r="H44" s="664"/>
      <c r="I44" s="664"/>
      <c r="J44" s="664"/>
      <c r="K44" s="672"/>
      <c r="L44" s="677"/>
      <c r="M44" s="676"/>
      <c r="N44" s="675"/>
      <c r="O44" s="675"/>
      <c r="P44" s="675"/>
      <c r="Q44" s="675"/>
      <c r="R44" s="675"/>
      <c r="S44" s="278"/>
    </row>
    <row r="45" spans="1:19" ht="23.25" customHeight="1" x14ac:dyDescent="0.4">
      <c r="B45" s="278"/>
      <c r="C45" s="296"/>
      <c r="D45" s="282">
        <v>5</v>
      </c>
      <c r="E45" s="662"/>
      <c r="F45" s="663"/>
      <c r="G45" s="664"/>
      <c r="H45" s="664"/>
      <c r="I45" s="664"/>
      <c r="J45" s="664"/>
      <c r="K45" s="672"/>
      <c r="L45" s="677"/>
      <c r="M45" s="676"/>
      <c r="N45" s="675"/>
      <c r="O45" s="675"/>
      <c r="P45" s="675"/>
      <c r="Q45" s="675"/>
      <c r="R45" s="675"/>
      <c r="S45" s="278"/>
    </row>
    <row r="46" spans="1:19" ht="23.25" customHeight="1" x14ac:dyDescent="0.4">
      <c r="B46" s="278"/>
      <c r="C46" s="296"/>
      <c r="D46" s="282">
        <v>6</v>
      </c>
      <c r="E46" s="662"/>
      <c r="F46" s="663"/>
      <c r="G46" s="664"/>
      <c r="H46" s="664"/>
      <c r="I46" s="664"/>
      <c r="J46" s="664"/>
      <c r="K46" s="672"/>
      <c r="L46" s="677"/>
      <c r="M46" s="676"/>
      <c r="N46" s="675"/>
      <c r="O46" s="675"/>
      <c r="P46" s="675"/>
      <c r="Q46" s="675"/>
      <c r="R46" s="675"/>
      <c r="S46" s="278"/>
    </row>
    <row r="47" spans="1:19" ht="23.25" customHeight="1" x14ac:dyDescent="0.4">
      <c r="B47" s="278"/>
      <c r="C47" s="296"/>
      <c r="D47" s="180">
        <v>7</v>
      </c>
      <c r="E47" s="662"/>
      <c r="F47" s="663"/>
      <c r="G47" s="664"/>
      <c r="H47" s="664"/>
      <c r="I47" s="664"/>
      <c r="J47" s="664"/>
      <c r="K47" s="672"/>
      <c r="L47" s="673"/>
      <c r="M47" s="193"/>
      <c r="N47" s="194"/>
      <c r="O47" s="192"/>
      <c r="P47" s="192"/>
      <c r="Q47" s="192"/>
      <c r="R47" s="192"/>
      <c r="S47" s="278"/>
    </row>
    <row r="48" spans="1:19" s="283" customFormat="1" ht="19.5" thickBot="1" x14ac:dyDescent="0.45">
      <c r="C48" s="290"/>
      <c r="D48" s="291"/>
      <c r="E48" s="292"/>
      <c r="F48" s="292"/>
      <c r="G48" s="292"/>
      <c r="H48" s="292"/>
      <c r="I48" s="292"/>
      <c r="J48" s="292"/>
      <c r="K48" s="293"/>
      <c r="L48" s="293"/>
      <c r="M48" s="221"/>
      <c r="N48" s="221"/>
      <c r="O48" s="222"/>
      <c r="P48" s="222"/>
      <c r="Q48" s="222"/>
      <c r="R48" s="222"/>
      <c r="S48" s="279"/>
    </row>
    <row r="49" spans="3:19" ht="18" customHeight="1" x14ac:dyDescent="0.4">
      <c r="C49" s="283"/>
      <c r="D49" s="183"/>
      <c r="E49" s="184"/>
      <c r="F49" s="184"/>
      <c r="G49" s="184"/>
      <c r="H49" s="184"/>
      <c r="I49" s="184"/>
      <c r="J49" s="184"/>
      <c r="K49" s="184"/>
      <c r="L49" s="184"/>
      <c r="M49" s="184"/>
      <c r="N49" s="184"/>
      <c r="S49" s="283"/>
    </row>
  </sheetData>
  <mergeCells count="47">
    <mergeCell ref="O7:P7"/>
    <mergeCell ref="K44:L44"/>
    <mergeCell ref="K45:L45"/>
    <mergeCell ref="K46:L46"/>
    <mergeCell ref="K40:L40"/>
    <mergeCell ref="K41:L41"/>
    <mergeCell ref="K47:L47"/>
    <mergeCell ref="M41:R46"/>
    <mergeCell ref="E46:F46"/>
    <mergeCell ref="G46:J46"/>
    <mergeCell ref="E47:F47"/>
    <mergeCell ref="G47:J47"/>
    <mergeCell ref="E44:F44"/>
    <mergeCell ref="G44:J44"/>
    <mergeCell ref="E45:F45"/>
    <mergeCell ref="G45:J45"/>
    <mergeCell ref="E42:F42"/>
    <mergeCell ref="G42:J42"/>
    <mergeCell ref="E43:F43"/>
    <mergeCell ref="G43:J43"/>
    <mergeCell ref="K42:L42"/>
    <mergeCell ref="K43:L43"/>
    <mergeCell ref="E40:F40"/>
    <mergeCell ref="G40:J40"/>
    <mergeCell ref="E41:F41"/>
    <mergeCell ref="G41:J41"/>
    <mergeCell ref="E29:G29"/>
    <mergeCell ref="E32:F32"/>
    <mergeCell ref="G32:H32"/>
    <mergeCell ref="I32:J32"/>
    <mergeCell ref="E35:I35"/>
    <mergeCell ref="D26:E26"/>
    <mergeCell ref="K4:K5"/>
    <mergeCell ref="L4:N5"/>
    <mergeCell ref="O4:P4"/>
    <mergeCell ref="Q4:R4"/>
    <mergeCell ref="O5:P5"/>
    <mergeCell ref="Q5:R5"/>
    <mergeCell ref="D24:D25"/>
    <mergeCell ref="E24:E25"/>
    <mergeCell ref="F24:F25"/>
    <mergeCell ref="D10:D11"/>
    <mergeCell ref="D12:D13"/>
    <mergeCell ref="D14:D15"/>
    <mergeCell ref="D16:D17"/>
    <mergeCell ref="P19:Q19"/>
    <mergeCell ref="P18:Q18"/>
  </mergeCells>
  <phoneticPr fontId="1"/>
  <conditionalFormatting sqref="O5:Q5">
    <cfRule type="containsBlanks" dxfId="1" priority="2">
      <formula>LEN(TRIM(O5))=0</formula>
    </cfRule>
  </conditionalFormatting>
  <conditionalFormatting sqref="Q4">
    <cfRule type="containsBlanks" dxfId="0" priority="1">
      <formula>LEN(TRIM(Q4))=0</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Y40"/>
  <sheetViews>
    <sheetView view="pageBreakPreview" zoomScale="60" zoomScaleNormal="100" workbookViewId="0">
      <selection activeCell="F17" sqref="F17"/>
    </sheetView>
  </sheetViews>
  <sheetFormatPr defaultRowHeight="18.75" x14ac:dyDescent="0.4"/>
  <sheetData>
    <row r="1" spans="1:25" s="237" customFormat="1" ht="52.5" customHeight="1" x14ac:dyDescent="0.4">
      <c r="A1" s="232"/>
      <c r="B1" s="233" t="s">
        <v>243</v>
      </c>
      <c r="C1" s="233"/>
      <c r="D1" s="233"/>
      <c r="E1" s="233"/>
      <c r="F1" s="233"/>
      <c r="G1" s="233"/>
      <c r="H1" s="233"/>
      <c r="I1" s="233"/>
      <c r="J1" s="233"/>
      <c r="K1" s="233"/>
      <c r="L1" s="233"/>
      <c r="M1" s="233"/>
      <c r="N1" s="233"/>
      <c r="O1" s="233"/>
      <c r="P1" s="233"/>
      <c r="Q1" s="233"/>
      <c r="R1" s="233"/>
      <c r="S1" s="233"/>
      <c r="T1" s="233"/>
      <c r="U1" s="234"/>
      <c r="V1" s="235"/>
      <c r="W1" s="235"/>
      <c r="X1" s="235"/>
      <c r="Y1" s="236"/>
    </row>
    <row r="2" spans="1:25" x14ac:dyDescent="0.4">
      <c r="A2" s="16"/>
      <c r="B2" s="680">
        <f>【必須】1.交付申請書!U26</f>
        <v>0</v>
      </c>
      <c r="C2" s="680"/>
      <c r="M2" s="16"/>
    </row>
    <row r="3" spans="1:25" x14ac:dyDescent="0.4">
      <c r="A3" s="16"/>
      <c r="M3" s="16"/>
    </row>
    <row r="4" spans="1:25" x14ac:dyDescent="0.4">
      <c r="A4" s="16"/>
      <c r="M4" s="16"/>
    </row>
    <row r="5" spans="1:25" x14ac:dyDescent="0.4">
      <c r="A5" s="16"/>
      <c r="M5" s="16"/>
    </row>
    <row r="6" spans="1:25" x14ac:dyDescent="0.4">
      <c r="A6" s="16"/>
      <c r="M6" s="16"/>
    </row>
    <row r="7" spans="1:25" x14ac:dyDescent="0.4">
      <c r="A7" s="16"/>
      <c r="M7" s="16"/>
    </row>
    <row r="8" spans="1:25" x14ac:dyDescent="0.4">
      <c r="A8" s="16"/>
      <c r="M8" s="16"/>
    </row>
    <row r="9" spans="1:25" x14ac:dyDescent="0.4">
      <c r="A9" s="16"/>
      <c r="M9" s="16"/>
    </row>
    <row r="10" spans="1:25" x14ac:dyDescent="0.4">
      <c r="A10" s="16"/>
      <c r="M10" s="16"/>
    </row>
    <row r="11" spans="1:25" x14ac:dyDescent="0.4">
      <c r="A11" s="16"/>
      <c r="M11" s="16"/>
    </row>
    <row r="12" spans="1:25" x14ac:dyDescent="0.4">
      <c r="A12" s="16"/>
      <c r="M12" s="16"/>
    </row>
    <row r="13" spans="1:25" x14ac:dyDescent="0.4">
      <c r="A13" s="16"/>
      <c r="D13" s="4"/>
      <c r="M13" s="16"/>
    </row>
    <row r="14" spans="1:25" x14ac:dyDescent="0.4">
      <c r="A14" s="16"/>
      <c r="M14" s="16"/>
    </row>
    <row r="15" spans="1:25" x14ac:dyDescent="0.4">
      <c r="A15" s="16"/>
      <c r="M15" s="16"/>
    </row>
    <row r="16" spans="1:25" x14ac:dyDescent="0.4">
      <c r="A16" s="16"/>
      <c r="M16" s="16"/>
    </row>
    <row r="17" spans="1:13" x14ac:dyDescent="0.4">
      <c r="A17" s="16"/>
      <c r="M17" s="16"/>
    </row>
    <row r="18" spans="1:13" x14ac:dyDescent="0.4">
      <c r="A18" s="16"/>
      <c r="M18" s="16"/>
    </row>
    <row r="19" spans="1:13" x14ac:dyDescent="0.4">
      <c r="A19" s="16"/>
      <c r="M19" s="16"/>
    </row>
    <row r="20" spans="1:13" x14ac:dyDescent="0.4">
      <c r="A20" s="16"/>
      <c r="M20" s="16"/>
    </row>
    <row r="21" spans="1:13" x14ac:dyDescent="0.4">
      <c r="A21" s="16"/>
      <c r="M21" s="16"/>
    </row>
    <row r="22" spans="1:13" x14ac:dyDescent="0.4">
      <c r="A22" s="16"/>
      <c r="M22" s="16"/>
    </row>
    <row r="23" spans="1:13" x14ac:dyDescent="0.4">
      <c r="A23" s="16"/>
      <c r="M23" s="16"/>
    </row>
    <row r="24" spans="1:13" x14ac:dyDescent="0.4">
      <c r="A24" s="16"/>
      <c r="M24" s="16"/>
    </row>
    <row r="25" spans="1:13" x14ac:dyDescent="0.4">
      <c r="A25" s="16"/>
      <c r="M25" s="16"/>
    </row>
    <row r="26" spans="1:13" x14ac:dyDescent="0.4">
      <c r="A26" s="16"/>
      <c r="M26" s="16"/>
    </row>
    <row r="27" spans="1:13" x14ac:dyDescent="0.4">
      <c r="A27" s="16"/>
      <c r="M27" s="16"/>
    </row>
    <row r="28" spans="1:13" x14ac:dyDescent="0.4">
      <c r="A28" s="16"/>
      <c r="M28" s="16"/>
    </row>
    <row r="29" spans="1:13" x14ac:dyDescent="0.4">
      <c r="A29" s="16"/>
      <c r="M29" s="16"/>
    </row>
    <row r="30" spans="1:13" x14ac:dyDescent="0.4">
      <c r="A30" s="16"/>
      <c r="M30" s="16"/>
    </row>
    <row r="31" spans="1:13" x14ac:dyDescent="0.4">
      <c r="A31" s="16"/>
      <c r="M31" s="16"/>
    </row>
    <row r="32" spans="1:13" x14ac:dyDescent="0.4">
      <c r="A32" s="16"/>
      <c r="M32" s="16"/>
    </row>
    <row r="33" spans="1:13" x14ac:dyDescent="0.4">
      <c r="A33" s="16"/>
      <c r="M33" s="16"/>
    </row>
    <row r="34" spans="1:13" x14ac:dyDescent="0.4">
      <c r="A34" s="16"/>
      <c r="M34" s="16"/>
    </row>
    <row r="35" spans="1:13" x14ac:dyDescent="0.4">
      <c r="A35" s="16"/>
      <c r="M35" s="16"/>
    </row>
    <row r="36" spans="1:13" x14ac:dyDescent="0.4">
      <c r="A36" s="16"/>
      <c r="M36" s="16"/>
    </row>
    <row r="37" spans="1:13" x14ac:dyDescent="0.4">
      <c r="A37" s="16"/>
      <c r="M37" s="16"/>
    </row>
    <row r="38" spans="1:13" x14ac:dyDescent="0.4">
      <c r="A38" s="16"/>
      <c r="M38" s="16"/>
    </row>
    <row r="39" spans="1:13" x14ac:dyDescent="0.4">
      <c r="A39" s="16"/>
      <c r="M39" s="16"/>
    </row>
    <row r="40" spans="1:13" s="16" customFormat="1" x14ac:dyDescent="0.4"/>
  </sheetData>
  <mergeCells count="1">
    <mergeCell ref="B2:C2"/>
  </mergeCells>
  <phoneticPr fontId="1"/>
  <pageMargins left="0.7" right="0.7" top="0.75" bottom="0.75" header="0.3" footer="0.3"/>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election activeCell="E8" sqref="E8"/>
    </sheetView>
  </sheetViews>
  <sheetFormatPr defaultRowHeight="18.75" x14ac:dyDescent="0.4"/>
  <cols>
    <col min="2" max="2" width="15.625" customWidth="1"/>
    <col min="3" max="3" width="9" hidden="1" customWidth="1"/>
  </cols>
  <sheetData>
    <row r="1" spans="2:4" x14ac:dyDescent="0.4">
      <c r="B1" s="190" t="s">
        <v>37</v>
      </c>
      <c r="D1" t="s">
        <v>279</v>
      </c>
    </row>
    <row r="2" spans="2:4" x14ac:dyDescent="0.4">
      <c r="B2" t="s">
        <v>71</v>
      </c>
      <c r="D2" t="s">
        <v>46</v>
      </c>
    </row>
    <row r="3" spans="2:4" x14ac:dyDescent="0.4">
      <c r="B3" t="s">
        <v>72</v>
      </c>
      <c r="D3" t="s">
        <v>240</v>
      </c>
    </row>
    <row r="4" spans="2:4" x14ac:dyDescent="0.4">
      <c r="B4" t="s">
        <v>73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Q305"/>
  <sheetViews>
    <sheetView view="pageBreakPreview" zoomScale="70" zoomScaleNormal="55" zoomScaleSheetLayoutView="70" workbookViewId="0">
      <selection activeCell="M22" sqref="M22:N22"/>
    </sheetView>
  </sheetViews>
  <sheetFormatPr defaultColWidth="6.625" defaultRowHeight="18.75" x14ac:dyDescent="0.4"/>
  <cols>
    <col min="1" max="1" width="1.5" style="37" customWidth="1"/>
    <col min="2" max="3" width="6.625" style="37"/>
    <col min="4" max="4" width="8.5" style="37" bestFit="1" customWidth="1"/>
    <col min="5" max="5" width="13.375" style="37" customWidth="1"/>
    <col min="6" max="6" width="6.625" style="37"/>
    <col min="7" max="7" width="7.625" style="37" customWidth="1"/>
    <col min="8" max="8" width="8.25" style="37" customWidth="1"/>
    <col min="9" max="9" width="10.25" style="37" customWidth="1"/>
    <col min="10" max="10" width="7.25" style="37" customWidth="1"/>
    <col min="11" max="11" width="10.5" style="37" customWidth="1"/>
    <col min="12" max="12" width="7.25" style="37" customWidth="1"/>
    <col min="13" max="13" width="6.5" style="37" customWidth="1"/>
    <col min="14" max="14" width="6.625" style="37" customWidth="1"/>
    <col min="15" max="15" width="6.625" style="37"/>
    <col min="16" max="16" width="8.5" style="37" bestFit="1" customWidth="1"/>
    <col min="17" max="19" width="6.625" style="37"/>
    <col min="20" max="20" width="6.625" style="39"/>
    <col min="21" max="21" width="6.625" style="37"/>
    <col min="22" max="22" width="13.75" style="40" customWidth="1"/>
    <col min="23" max="23" width="7.625" style="40" customWidth="1"/>
    <col min="24" max="24" width="14" style="40" customWidth="1"/>
    <col min="25" max="26" width="7.625" style="40" customWidth="1"/>
    <col min="27" max="30" width="6.625" style="40"/>
    <col min="31" max="31" width="6.625" style="40" customWidth="1"/>
    <col min="32" max="41" width="6.625" style="40"/>
    <col min="42" max="16384" width="6.625" style="37"/>
  </cols>
  <sheetData>
    <row r="1" spans="2:43" x14ac:dyDescent="0.4">
      <c r="T1" s="37"/>
      <c r="U1" s="38"/>
      <c r="V1" s="39"/>
      <c r="W1" s="37"/>
      <c r="AP1" s="40"/>
      <c r="AQ1" s="40"/>
    </row>
    <row r="2" spans="2:43" x14ac:dyDescent="0.4">
      <c r="B2" s="119"/>
      <c r="T2" s="37"/>
      <c r="U2" s="38"/>
      <c r="V2" s="39"/>
      <c r="W2" s="37"/>
      <c r="AP2" s="40"/>
      <c r="AQ2" s="40"/>
    </row>
    <row r="3" spans="2:43" ht="35.25" customHeight="1" x14ac:dyDescent="0.4">
      <c r="B3" s="113"/>
      <c r="D3" s="788" t="s">
        <v>115</v>
      </c>
      <c r="E3" s="788"/>
      <c r="F3" s="788"/>
      <c r="G3" s="788"/>
      <c r="H3" s="788"/>
      <c r="I3" s="788"/>
      <c r="J3" s="788"/>
      <c r="K3" s="788"/>
      <c r="L3" s="788"/>
      <c r="M3" s="788"/>
      <c r="N3" s="788"/>
      <c r="O3" s="788"/>
      <c r="P3" s="788"/>
      <c r="Q3" s="788"/>
      <c r="R3" s="788"/>
      <c r="S3" s="788"/>
      <c r="T3" s="37"/>
      <c r="U3" s="38"/>
      <c r="V3" s="39"/>
      <c r="W3" s="37"/>
      <c r="AP3" s="40"/>
      <c r="AQ3" s="40"/>
    </row>
    <row r="4" spans="2:43" x14ac:dyDescent="0.4">
      <c r="B4" s="40"/>
      <c r="C4" s="40"/>
      <c r="D4" s="40"/>
      <c r="E4" s="40"/>
      <c r="F4" s="40"/>
      <c r="G4" s="40"/>
      <c r="H4" s="40"/>
      <c r="I4" s="40"/>
      <c r="J4" s="40"/>
      <c r="K4" s="40"/>
      <c r="L4" s="40"/>
      <c r="M4" s="40"/>
      <c r="N4" s="46"/>
      <c r="O4" s="46"/>
      <c r="P4" s="275"/>
      <c r="Q4" s="275"/>
      <c r="R4" s="275"/>
      <c r="T4" s="37"/>
      <c r="U4" s="38"/>
      <c r="V4" s="39"/>
      <c r="W4" s="37"/>
      <c r="AP4" s="40"/>
      <c r="AQ4" s="40"/>
    </row>
    <row r="5" spans="2:43" x14ac:dyDescent="0.4">
      <c r="B5" s="41" t="s">
        <v>116</v>
      </c>
      <c r="C5" s="42"/>
      <c r="D5" s="372">
        <f>【必須】1.交付申請書!U26</f>
        <v>0</v>
      </c>
      <c r="E5" s="371"/>
      <c r="F5" s="371"/>
      <c r="G5" s="371"/>
      <c r="H5" s="371"/>
      <c r="I5" s="371"/>
      <c r="J5" s="371"/>
      <c r="K5" s="40"/>
      <c r="L5" s="40"/>
      <c r="M5" s="40"/>
      <c r="N5" s="694" t="s">
        <v>283</v>
      </c>
      <c r="O5" s="695"/>
      <c r="P5" s="358" t="s">
        <v>280</v>
      </c>
      <c r="Q5" s="359" t="s">
        <v>281</v>
      </c>
      <c r="R5" s="360"/>
      <c r="T5" s="38"/>
      <c r="V5" s="39"/>
      <c r="W5" s="37"/>
      <c r="AP5" s="40"/>
      <c r="AQ5" s="40"/>
    </row>
    <row r="6" spans="2:43" x14ac:dyDescent="0.4">
      <c r="B6" s="40"/>
      <c r="C6" s="40"/>
      <c r="D6" s="40"/>
      <c r="E6" s="40"/>
      <c r="F6" s="40"/>
      <c r="G6" s="40"/>
      <c r="H6" s="40"/>
      <c r="I6" s="40"/>
      <c r="J6" s="40"/>
      <c r="K6" s="40"/>
      <c r="L6" s="40"/>
      <c r="M6" s="40"/>
      <c r="S6" s="38"/>
      <c r="T6" s="38"/>
      <c r="V6" s="39"/>
      <c r="W6" s="37"/>
      <c r="AP6" s="40"/>
      <c r="AQ6" s="40"/>
    </row>
    <row r="7" spans="2:43" x14ac:dyDescent="0.4">
      <c r="B7" s="41" t="s">
        <v>117</v>
      </c>
      <c r="C7" s="42"/>
      <c r="D7" s="45" t="s">
        <v>118</v>
      </c>
      <c r="E7" s="40"/>
      <c r="F7" s="40" t="s">
        <v>119</v>
      </c>
      <c r="G7" s="40"/>
      <c r="H7" s="707">
        <f>【必須】1.交付申請書!$U$119</f>
        <v>0</v>
      </c>
      <c r="I7" s="708"/>
      <c r="J7" s="40" t="s">
        <v>120</v>
      </c>
      <c r="K7" s="40"/>
      <c r="L7" s="40"/>
      <c r="M7" s="40"/>
      <c r="N7" s="692" t="s">
        <v>284</v>
      </c>
      <c r="O7" s="693"/>
      <c r="P7" s="358" t="s">
        <v>280</v>
      </c>
      <c r="Q7" s="359" t="s">
        <v>282</v>
      </c>
      <c r="T7" s="38"/>
      <c r="V7" s="39"/>
      <c r="W7" s="37"/>
      <c r="AP7" s="40"/>
      <c r="AQ7" s="40"/>
    </row>
    <row r="8" spans="2:43" x14ac:dyDescent="0.4">
      <c r="B8" s="40"/>
      <c r="C8" s="40"/>
      <c r="D8" s="45" t="s">
        <v>121</v>
      </c>
      <c r="E8" s="40"/>
      <c r="F8" s="40" t="s">
        <v>122</v>
      </c>
      <c r="G8" s="40"/>
      <c r="H8" s="707">
        <f>【必須】1.交付申請書!$U$133</f>
        <v>0</v>
      </c>
      <c r="I8" s="708"/>
      <c r="J8" s="40" t="s">
        <v>120</v>
      </c>
      <c r="K8" s="40"/>
      <c r="L8" s="40"/>
      <c r="M8" s="40"/>
      <c r="N8" s="40"/>
      <c r="O8" s="40"/>
      <c r="P8" s="40"/>
      <c r="T8" s="38"/>
      <c r="V8" s="39"/>
      <c r="W8" s="37"/>
      <c r="AP8" s="40"/>
      <c r="AQ8" s="40"/>
    </row>
    <row r="9" spans="2:43" x14ac:dyDescent="0.4">
      <c r="B9" s="40"/>
      <c r="C9" s="40"/>
      <c r="D9" s="40"/>
      <c r="E9" s="40"/>
      <c r="F9" s="40" t="s">
        <v>123</v>
      </c>
      <c r="G9" s="40"/>
      <c r="H9" s="707">
        <f>【必須】1.交付申請書!$U$137</f>
        <v>0</v>
      </c>
      <c r="I9" s="708"/>
      <c r="J9" s="40" t="s">
        <v>120</v>
      </c>
      <c r="K9" s="40" t="s">
        <v>124</v>
      </c>
      <c r="L9" s="40"/>
      <c r="M9" s="40"/>
      <c r="N9" s="690" t="s">
        <v>285</v>
      </c>
      <c r="O9" s="691"/>
      <c r="P9" s="358" t="s">
        <v>280</v>
      </c>
      <c r="Q9" s="359" t="s">
        <v>286</v>
      </c>
      <c r="R9" s="360"/>
      <c r="T9" s="38"/>
      <c r="V9" s="39"/>
      <c r="W9" s="37"/>
      <c r="AP9" s="40"/>
      <c r="AQ9" s="40"/>
    </row>
    <row r="10" spans="2:43" x14ac:dyDescent="0.4">
      <c r="B10" s="40"/>
      <c r="C10" s="40"/>
      <c r="D10" s="40"/>
      <c r="E10" s="40"/>
      <c r="F10" s="40" t="s">
        <v>125</v>
      </c>
      <c r="G10" s="40"/>
      <c r="H10" s="707">
        <f>【必須】1.交付申請書!$U$141</f>
        <v>0</v>
      </c>
      <c r="I10" s="708"/>
      <c r="J10" s="40" t="s">
        <v>120</v>
      </c>
      <c r="K10" s="40"/>
      <c r="L10" s="40"/>
      <c r="M10" s="40"/>
      <c r="N10" s="40"/>
      <c r="O10" s="40"/>
      <c r="P10" s="40"/>
      <c r="Q10" s="40"/>
      <c r="R10" s="359"/>
      <c r="T10" s="37"/>
      <c r="U10" s="38"/>
      <c r="V10" s="39"/>
      <c r="W10" s="37"/>
      <c r="AP10" s="40"/>
      <c r="AQ10" s="40"/>
    </row>
    <row r="11" spans="2:43" x14ac:dyDescent="0.4">
      <c r="B11" s="40"/>
      <c r="C11" s="40"/>
      <c r="D11" s="40"/>
      <c r="E11" s="40"/>
      <c r="F11" s="40"/>
      <c r="G11" s="40"/>
      <c r="H11" s="40"/>
      <c r="I11" s="40"/>
      <c r="J11" s="40"/>
      <c r="K11" s="40"/>
      <c r="L11" s="40"/>
      <c r="M11" s="40"/>
      <c r="N11" s="40"/>
      <c r="O11" s="40"/>
      <c r="P11" s="40"/>
      <c r="Q11" s="40"/>
      <c r="T11" s="37"/>
      <c r="U11" s="38"/>
      <c r="V11" s="39"/>
      <c r="W11" s="37"/>
      <c r="X11" s="40" t="s">
        <v>126</v>
      </c>
      <c r="AP11" s="40"/>
      <c r="AQ11" s="40"/>
    </row>
    <row r="12" spans="2:43" x14ac:dyDescent="0.4">
      <c r="B12" s="40"/>
      <c r="C12" s="40"/>
      <c r="D12" s="45" t="s">
        <v>127</v>
      </c>
      <c r="E12" s="40"/>
      <c r="F12" s="40"/>
      <c r="G12" s="40"/>
      <c r="H12" s="40"/>
      <c r="I12" s="40"/>
      <c r="J12" s="40"/>
      <c r="K12" s="40"/>
      <c r="L12" s="40"/>
      <c r="M12" s="40"/>
      <c r="N12" s="363" t="s">
        <v>128</v>
      </c>
      <c r="O12" s="364"/>
      <c r="P12" s="364"/>
      <c r="Q12" s="365"/>
      <c r="S12" s="40"/>
      <c r="T12" s="40"/>
      <c r="U12" s="46"/>
      <c r="V12" s="39"/>
      <c r="W12" s="37"/>
      <c r="X12" s="40" t="s">
        <v>315</v>
      </c>
      <c r="AA12" s="47"/>
      <c r="AP12" s="40"/>
      <c r="AQ12" s="40"/>
    </row>
    <row r="13" spans="2:43" x14ac:dyDescent="0.4">
      <c r="B13" s="40"/>
      <c r="C13" s="40"/>
      <c r="D13" s="48" t="s">
        <v>129</v>
      </c>
      <c r="E13" s="40"/>
      <c r="F13" s="40" t="s">
        <v>130</v>
      </c>
      <c r="G13" s="40"/>
      <c r="H13" s="49">
        <f>(L13-J13)*24</f>
        <v>0</v>
      </c>
      <c r="I13" s="40" t="s">
        <v>131</v>
      </c>
      <c r="J13" s="460">
        <v>0</v>
      </c>
      <c r="K13" s="50" t="s">
        <v>132</v>
      </c>
      <c r="L13" s="460">
        <v>0</v>
      </c>
      <c r="M13" s="40" t="s">
        <v>133</v>
      </c>
      <c r="N13" s="366" t="s">
        <v>134</v>
      </c>
      <c r="O13" s="367" t="s">
        <v>135</v>
      </c>
      <c r="P13" s="368"/>
      <c r="Q13" s="369" t="s">
        <v>136</v>
      </c>
      <c r="S13" s="40"/>
      <c r="T13" s="40"/>
      <c r="U13" s="46"/>
      <c r="V13" s="39"/>
      <c r="W13" s="37"/>
      <c r="X13" s="51" t="s">
        <v>137</v>
      </c>
      <c r="Y13" s="52" t="s">
        <v>138</v>
      </c>
      <c r="Z13" s="53"/>
      <c r="AA13" s="54"/>
      <c r="AB13" s="53"/>
      <c r="AC13" s="53"/>
      <c r="AD13" s="53"/>
      <c r="AE13" s="53"/>
      <c r="AF13" s="53"/>
      <c r="AG13" s="53"/>
      <c r="AH13" s="53"/>
      <c r="AI13" s="53"/>
      <c r="AJ13" s="53"/>
      <c r="AK13" s="53"/>
      <c r="AL13" s="53"/>
      <c r="AM13" s="53"/>
      <c r="AN13" s="55"/>
      <c r="AP13" s="40"/>
      <c r="AQ13" s="40"/>
    </row>
    <row r="14" spans="2:43" x14ac:dyDescent="0.4">
      <c r="B14" s="40"/>
      <c r="C14" s="40"/>
      <c r="D14" s="48"/>
      <c r="E14" s="40"/>
      <c r="F14" s="40" t="s">
        <v>139</v>
      </c>
      <c r="G14" s="40"/>
      <c r="H14" s="49">
        <f>(L14-J14)*24</f>
        <v>0</v>
      </c>
      <c r="I14" s="40" t="s">
        <v>131</v>
      </c>
      <c r="J14" s="460">
        <v>0</v>
      </c>
      <c r="K14" s="50" t="s">
        <v>132</v>
      </c>
      <c r="L14" s="460">
        <v>0</v>
      </c>
      <c r="M14" s="40" t="s">
        <v>133</v>
      </c>
      <c r="N14" s="56">
        <f>IF(ISERROR(H14*1),0,IF(H14&lt;=4,0,H14-4))</f>
        <v>0</v>
      </c>
      <c r="O14" s="57" t="str">
        <f>IF(N14=0,"超過なし",IF(N14&lt;2,"２時間未満",IF(N14&lt;3,"２～３時間","３時間以上")))</f>
        <v>超過なし</v>
      </c>
      <c r="P14" s="58"/>
      <c r="Q14" s="59">
        <f>IF(H14=0,0,IF(N14=0,0,IF(N14&lt;2,$AJ$39,IF(N14&lt;3,$AJ$40,$AJ$41))))</f>
        <v>0</v>
      </c>
      <c r="S14" s="40"/>
      <c r="T14" s="40"/>
      <c r="U14" s="46"/>
      <c r="V14" s="39"/>
      <c r="W14" s="37"/>
      <c r="X14" s="60" t="s">
        <v>140</v>
      </c>
      <c r="Y14" s="61" t="s">
        <v>141</v>
      </c>
      <c r="Z14" s="62"/>
      <c r="AA14" s="711">
        <v>1600000</v>
      </c>
      <c r="AB14" s="711"/>
      <c r="AC14" s="62" t="s">
        <v>142</v>
      </c>
      <c r="AD14" s="62"/>
      <c r="AE14" s="62"/>
      <c r="AF14" s="62"/>
      <c r="AG14" s="62"/>
      <c r="AH14" s="63">
        <v>400</v>
      </c>
      <c r="AI14" s="62" t="s">
        <v>143</v>
      </c>
      <c r="AJ14" s="62"/>
      <c r="AK14" s="62"/>
      <c r="AL14" s="62"/>
      <c r="AM14" s="62"/>
      <c r="AN14" s="64"/>
      <c r="AP14" s="40"/>
      <c r="AQ14" s="40"/>
    </row>
    <row r="15" spans="2:43" x14ac:dyDescent="0.4">
      <c r="B15" s="40"/>
      <c r="C15" s="40"/>
      <c r="D15" s="48"/>
      <c r="E15" s="40"/>
      <c r="F15" s="40" t="s">
        <v>144</v>
      </c>
      <c r="G15" s="40"/>
      <c r="H15" s="49">
        <f>(L15-J15)*24</f>
        <v>0</v>
      </c>
      <c r="I15" s="40" t="s">
        <v>131</v>
      </c>
      <c r="J15" s="460">
        <v>0</v>
      </c>
      <c r="K15" s="50" t="s">
        <v>132</v>
      </c>
      <c r="L15" s="460">
        <v>0</v>
      </c>
      <c r="M15" s="40" t="s">
        <v>133</v>
      </c>
      <c r="N15" s="65"/>
      <c r="O15" s="66" t="s">
        <v>145</v>
      </c>
      <c r="P15" s="67"/>
      <c r="Q15" s="68" t="s">
        <v>146</v>
      </c>
      <c r="S15" s="40"/>
      <c r="T15" s="40"/>
      <c r="U15" s="46"/>
      <c r="V15" s="39"/>
      <c r="W15" s="37"/>
      <c r="X15" s="69"/>
      <c r="Y15" s="70" t="s">
        <v>147</v>
      </c>
      <c r="Z15" s="71"/>
      <c r="AA15" s="71"/>
      <c r="AB15" s="71"/>
      <c r="AC15" s="72">
        <v>400</v>
      </c>
      <c r="AD15" s="71" t="s">
        <v>148</v>
      </c>
      <c r="AE15" s="71"/>
      <c r="AF15" s="71"/>
      <c r="AG15" s="71"/>
      <c r="AH15" s="71"/>
      <c r="AI15" s="71"/>
      <c r="AJ15" s="71"/>
      <c r="AK15" s="71"/>
      <c r="AL15" s="71"/>
      <c r="AM15" s="71"/>
      <c r="AN15" s="73"/>
      <c r="AP15" s="40"/>
      <c r="AQ15" s="40"/>
    </row>
    <row r="16" spans="2:43" x14ac:dyDescent="0.4">
      <c r="B16" s="40"/>
      <c r="C16" s="40"/>
      <c r="D16" s="48"/>
      <c r="E16" s="40"/>
      <c r="F16" s="40" t="s">
        <v>149</v>
      </c>
      <c r="G16" s="40"/>
      <c r="H16" s="49">
        <f>(L16-J16)*24</f>
        <v>0</v>
      </c>
      <c r="I16" s="40" t="s">
        <v>131</v>
      </c>
      <c r="J16" s="460">
        <v>0</v>
      </c>
      <c r="K16" s="50" t="s">
        <v>132</v>
      </c>
      <c r="L16" s="460">
        <v>0</v>
      </c>
      <c r="M16" s="40" t="s">
        <v>133</v>
      </c>
      <c r="N16" s="74">
        <f>IF(OR(H16=0,ISERROR(H16*1)),0,IF(H16&lt;=8,H16-4,H16-8))</f>
        <v>0</v>
      </c>
      <c r="O16" s="75" t="str">
        <f>IF(H16=0,"実施なし",IF(H16&lt;8,"8H未満,","8H以上,"))&amp;IF(H16=0,"",IF(N16=0,"超過なし",IF(N16&lt;2,"2時間未満",IF(N16&lt;3,"2～3時間","3時間以上"))))</f>
        <v>実施なし</v>
      </c>
      <c r="P16" s="76"/>
      <c r="Q16" s="77">
        <f>IF(H16=0,0,IF(N16=0,0,IF(H16&lt;8,IF(N16&lt;2,$AJ$42,IF(N16&lt;3,$AJ$43,$AJ$44)),IF(N16&lt;2,$AJ$39,IF(N16&lt;3,$AJ$40,$AJ$41)))))</f>
        <v>0</v>
      </c>
      <c r="S16" s="40"/>
      <c r="T16" s="40"/>
      <c r="U16" s="46"/>
      <c r="V16" s="39"/>
      <c r="W16" s="37"/>
      <c r="X16" s="78"/>
      <c r="Y16" s="79" t="s">
        <v>150</v>
      </c>
      <c r="Z16" s="43"/>
      <c r="AA16" s="80"/>
      <c r="AB16" s="43"/>
      <c r="AC16" s="81">
        <v>800</v>
      </c>
      <c r="AD16" s="43" t="s">
        <v>148</v>
      </c>
      <c r="AE16" s="43"/>
      <c r="AF16" s="43"/>
      <c r="AG16" s="43"/>
      <c r="AH16" s="43"/>
      <c r="AI16" s="43"/>
      <c r="AJ16" s="43"/>
      <c r="AK16" s="43"/>
      <c r="AL16" s="43"/>
      <c r="AM16" s="43"/>
      <c r="AN16" s="82"/>
      <c r="AP16" s="40"/>
      <c r="AQ16" s="40"/>
    </row>
    <row r="17" spans="2:43" x14ac:dyDescent="0.4">
      <c r="B17" s="40"/>
      <c r="C17" s="40"/>
      <c r="D17" s="48" t="s">
        <v>151</v>
      </c>
      <c r="E17" s="40"/>
      <c r="F17" s="40" t="s">
        <v>152</v>
      </c>
      <c r="G17" s="40"/>
      <c r="H17" s="370">
        <f>【必須】1.交付申請書!U45</f>
        <v>0</v>
      </c>
      <c r="I17" s="40" t="s">
        <v>153</v>
      </c>
      <c r="J17" s="40"/>
      <c r="K17" s="40"/>
      <c r="L17" s="40"/>
      <c r="M17" s="40"/>
      <c r="N17" s="40"/>
      <c r="O17" s="40"/>
      <c r="P17" s="40"/>
      <c r="Q17" s="40"/>
      <c r="S17" s="40"/>
      <c r="T17" s="40"/>
      <c r="U17" s="46"/>
      <c r="V17" s="39"/>
      <c r="W17" s="37"/>
      <c r="X17" s="60" t="s">
        <v>154</v>
      </c>
      <c r="Y17" s="61" t="s">
        <v>155</v>
      </c>
      <c r="Z17" s="62"/>
      <c r="AA17" s="83"/>
      <c r="AB17" s="62"/>
      <c r="AC17" s="63">
        <v>400</v>
      </c>
      <c r="AD17" s="62" t="s">
        <v>148</v>
      </c>
      <c r="AE17" s="62"/>
      <c r="AF17" s="62"/>
      <c r="AG17" s="62"/>
      <c r="AH17" s="62"/>
      <c r="AI17" s="62"/>
      <c r="AJ17" s="62"/>
      <c r="AK17" s="62"/>
      <c r="AL17" s="62"/>
      <c r="AM17" s="62"/>
      <c r="AN17" s="64"/>
      <c r="AP17" s="40"/>
      <c r="AQ17" s="40"/>
    </row>
    <row r="18" spans="2:43" x14ac:dyDescent="0.4">
      <c r="B18" s="40"/>
      <c r="C18" s="40"/>
      <c r="D18" s="48"/>
      <c r="E18" s="40"/>
      <c r="F18" s="40" t="s">
        <v>144</v>
      </c>
      <c r="G18" s="40"/>
      <c r="H18" s="370">
        <f>【必須】1.交付申請書!U47</f>
        <v>0</v>
      </c>
      <c r="I18" s="40" t="s">
        <v>153</v>
      </c>
      <c r="J18" s="40"/>
      <c r="K18" s="40"/>
      <c r="L18" s="40"/>
      <c r="M18" s="40"/>
      <c r="N18" s="40"/>
      <c r="O18" s="40"/>
      <c r="P18" s="40"/>
      <c r="Q18" s="40"/>
      <c r="S18" s="40"/>
      <c r="T18" s="40"/>
      <c r="U18" s="46"/>
      <c r="V18" s="39"/>
      <c r="W18" s="37"/>
      <c r="X18" s="69"/>
      <c r="Y18" s="70" t="s">
        <v>147</v>
      </c>
      <c r="Z18" s="71"/>
      <c r="AA18" s="84"/>
      <c r="AB18" s="71"/>
      <c r="AC18" s="72">
        <v>400</v>
      </c>
      <c r="AD18" s="71" t="s">
        <v>148</v>
      </c>
      <c r="AE18" s="71"/>
      <c r="AF18" s="71"/>
      <c r="AG18" s="71"/>
      <c r="AH18" s="71"/>
      <c r="AI18" s="71"/>
      <c r="AJ18" s="71"/>
      <c r="AK18" s="71"/>
      <c r="AL18" s="71"/>
      <c r="AM18" s="71"/>
      <c r="AN18" s="73"/>
      <c r="AP18" s="40"/>
      <c r="AQ18" s="40"/>
    </row>
    <row r="19" spans="2:43" x14ac:dyDescent="0.4">
      <c r="B19" s="40"/>
      <c r="C19" s="40"/>
      <c r="D19" s="48"/>
      <c r="E19" s="40"/>
      <c r="F19" s="40" t="s">
        <v>149</v>
      </c>
      <c r="G19" s="40"/>
      <c r="H19" s="370">
        <f>【必須】1.交付申請書!U46</f>
        <v>0</v>
      </c>
      <c r="I19" s="40" t="s">
        <v>153</v>
      </c>
      <c r="J19" s="40"/>
      <c r="S19" s="40"/>
      <c r="T19" s="40"/>
      <c r="U19" s="46"/>
      <c r="V19" s="39"/>
      <c r="W19" s="37"/>
      <c r="X19" s="78"/>
      <c r="Y19" s="79" t="s">
        <v>150</v>
      </c>
      <c r="Z19" s="43"/>
      <c r="AA19" s="43"/>
      <c r="AB19" s="43"/>
      <c r="AC19" s="81">
        <v>800</v>
      </c>
      <c r="AD19" s="43" t="s">
        <v>148</v>
      </c>
      <c r="AE19" s="43"/>
      <c r="AF19" s="43"/>
      <c r="AG19" s="43"/>
      <c r="AH19" s="43"/>
      <c r="AI19" s="43"/>
      <c r="AJ19" s="43"/>
      <c r="AK19" s="43"/>
      <c r="AL19" s="43"/>
      <c r="AM19" s="43"/>
      <c r="AN19" s="82"/>
      <c r="AP19" s="40"/>
      <c r="AQ19" s="40"/>
    </row>
    <row r="20" spans="2:43" ht="19.5" thickBot="1" x14ac:dyDescent="0.45">
      <c r="B20" s="40"/>
      <c r="C20" s="40"/>
      <c r="D20" s="48"/>
      <c r="E20" s="40"/>
      <c r="F20" s="40"/>
      <c r="G20" s="40"/>
      <c r="H20" s="85"/>
      <c r="I20" s="40"/>
      <c r="J20" s="40"/>
      <c r="S20" s="40"/>
      <c r="T20" s="40"/>
      <c r="U20" s="46"/>
      <c r="V20" s="39"/>
      <c r="W20" s="37"/>
      <c r="X20" s="71"/>
      <c r="Y20" s="71"/>
      <c r="Z20" s="71"/>
      <c r="AA20" s="71"/>
      <c r="AB20" s="71"/>
      <c r="AC20" s="98"/>
      <c r="AD20" s="71"/>
      <c r="AE20" s="71"/>
      <c r="AF20" s="71"/>
      <c r="AG20" s="71"/>
      <c r="AH20" s="71"/>
      <c r="AI20" s="71"/>
      <c r="AJ20" s="71"/>
      <c r="AK20" s="71"/>
      <c r="AL20" s="71"/>
      <c r="AM20" s="71"/>
      <c r="AN20" s="71"/>
      <c r="AP20" s="40"/>
      <c r="AQ20" s="40"/>
    </row>
    <row r="21" spans="2:43" ht="20.25" customHeight="1" thickTop="1" thickBot="1" x14ac:dyDescent="0.45">
      <c r="B21" s="40"/>
      <c r="C21" s="40"/>
      <c r="D21" s="709" t="s">
        <v>156</v>
      </c>
      <c r="E21" s="710"/>
      <c r="F21" s="321"/>
      <c r="G21" s="86"/>
      <c r="H21" s="87"/>
      <c r="I21" s="88"/>
      <c r="J21" s="40"/>
      <c r="S21" s="40"/>
      <c r="T21" s="40"/>
      <c r="U21" s="46"/>
      <c r="V21" s="39"/>
      <c r="W21" s="37"/>
      <c r="AA21" s="50"/>
      <c r="AC21" s="50"/>
      <c r="AP21" s="40"/>
      <c r="AQ21" s="40"/>
    </row>
    <row r="22" spans="2:43" ht="21.75" customHeight="1" thickTop="1" x14ac:dyDescent="0.4">
      <c r="B22" s="40"/>
      <c r="C22" s="40"/>
      <c r="D22" s="696" t="s">
        <v>271</v>
      </c>
      <c r="E22" s="697"/>
      <c r="F22" s="71" t="s">
        <v>152</v>
      </c>
      <c r="G22" s="71"/>
      <c r="H22" s="370">
        <f>【必須】3.補助金額算出用資料!R11</f>
        <v>0</v>
      </c>
      <c r="I22" s="89" t="s">
        <v>157</v>
      </c>
      <c r="J22" s="50" t="s">
        <v>158</v>
      </c>
      <c r="K22" s="361" t="s">
        <v>159</v>
      </c>
      <c r="L22" s="362"/>
      <c r="M22" s="700" t="str">
        <f>IF(ISERROR(H22*1),"-",IF(SUM(H22,H24)&gt;2000,"2,000人超","2,000人以下"))</f>
        <v>2,000人以下</v>
      </c>
      <c r="N22" s="701"/>
      <c r="S22" s="40"/>
      <c r="T22" s="40"/>
      <c r="U22" s="46"/>
      <c r="V22" s="39"/>
      <c r="W22" s="37"/>
      <c r="X22" s="40" t="s">
        <v>316</v>
      </c>
      <c r="AP22" s="40"/>
      <c r="AQ22" s="40"/>
    </row>
    <row r="23" spans="2:43" ht="21.75" customHeight="1" x14ac:dyDescent="0.4">
      <c r="B23" s="40"/>
      <c r="C23" s="40"/>
      <c r="D23" s="698"/>
      <c r="E23" s="699"/>
      <c r="F23" s="71" t="s">
        <v>144</v>
      </c>
      <c r="G23" s="71"/>
      <c r="H23" s="370">
        <f>【必須】3.補助金額算出用資料!R13</f>
        <v>0</v>
      </c>
      <c r="I23" s="89" t="s">
        <v>157</v>
      </c>
      <c r="J23" s="40"/>
      <c r="K23" s="90" t="s">
        <v>152</v>
      </c>
      <c r="L23" s="702" t="str">
        <f>IF(M22="2,000人以下","((160万円／年間利用者数)－400円)×年間利用者数",IF(M22="2,000人超","400円×年間利用者数",""))</f>
        <v>((160万円／年間利用者数)－400円)×年間利用者数</v>
      </c>
      <c r="M23" s="702"/>
      <c r="N23" s="702"/>
      <c r="O23" s="702"/>
      <c r="P23" s="702"/>
      <c r="Q23" s="703"/>
      <c r="S23" s="40"/>
      <c r="T23" s="40"/>
      <c r="U23" s="46"/>
      <c r="V23" s="39"/>
      <c r="W23" s="37"/>
      <c r="X23" s="51" t="s">
        <v>137</v>
      </c>
      <c r="Y23" s="52" t="s">
        <v>138</v>
      </c>
      <c r="Z23" s="53"/>
      <c r="AA23" s="53"/>
      <c r="AB23" s="53"/>
      <c r="AC23" s="53"/>
      <c r="AD23" s="53"/>
      <c r="AE23" s="53"/>
      <c r="AF23" s="53"/>
      <c r="AG23" s="53"/>
      <c r="AH23" s="53"/>
      <c r="AI23" s="53"/>
      <c r="AJ23" s="53"/>
      <c r="AK23" s="55"/>
      <c r="AP23" s="40"/>
      <c r="AQ23" s="40"/>
    </row>
    <row r="24" spans="2:43" ht="21.75" customHeight="1" x14ac:dyDescent="0.4">
      <c r="B24" s="40"/>
      <c r="C24" s="40"/>
      <c r="D24" s="698"/>
      <c r="E24" s="699"/>
      <c r="F24" s="71" t="s">
        <v>149</v>
      </c>
      <c r="G24" s="71"/>
      <c r="H24" s="370">
        <f>【必須】3.補助金額算出用資料!R15</f>
        <v>0</v>
      </c>
      <c r="I24" s="89" t="s">
        <v>157</v>
      </c>
      <c r="J24" s="40"/>
      <c r="K24" s="91" t="s">
        <v>160</v>
      </c>
      <c r="L24" s="71"/>
      <c r="M24" s="71"/>
      <c r="N24" s="71"/>
      <c r="O24" s="704" t="s">
        <v>161</v>
      </c>
      <c r="P24" s="705"/>
      <c r="Q24" s="706"/>
      <c r="S24" s="40"/>
      <c r="T24" s="40"/>
      <c r="U24" s="46"/>
      <c r="V24" s="39"/>
      <c r="W24" s="37"/>
      <c r="X24" s="92" t="s">
        <v>140</v>
      </c>
      <c r="Y24" s="325"/>
      <c r="Z24" s="326"/>
      <c r="AA24" s="326"/>
      <c r="AB24" s="326"/>
      <c r="AC24" s="94">
        <v>800</v>
      </c>
      <c r="AD24" s="93" t="s">
        <v>148</v>
      </c>
      <c r="AE24" s="93"/>
      <c r="AF24" s="93"/>
      <c r="AG24" s="93"/>
      <c r="AH24" s="326"/>
      <c r="AI24" s="326"/>
      <c r="AJ24" s="326"/>
      <c r="AK24" s="327"/>
      <c r="AP24" s="40"/>
      <c r="AQ24" s="40"/>
    </row>
    <row r="25" spans="2:43" ht="21.75" customHeight="1" thickBot="1" x14ac:dyDescent="0.45">
      <c r="B25" s="40"/>
      <c r="C25" s="40"/>
      <c r="D25" s="729" t="s">
        <v>162</v>
      </c>
      <c r="E25" s="730"/>
      <c r="F25" s="682" t="s">
        <v>163</v>
      </c>
      <c r="G25" s="683"/>
      <c r="H25" s="373">
        <f>【必須】3.補助金額算出用資料!R17</f>
        <v>0</v>
      </c>
      <c r="I25" s="95" t="s">
        <v>157</v>
      </c>
      <c r="J25" s="40"/>
      <c r="K25" s="96" t="s">
        <v>164</v>
      </c>
      <c r="L25" s="43"/>
      <c r="M25" s="43"/>
      <c r="N25" s="43"/>
      <c r="O25" s="684" t="s">
        <v>165</v>
      </c>
      <c r="P25" s="685"/>
      <c r="Q25" s="686"/>
      <c r="T25" s="37"/>
      <c r="U25" s="38"/>
      <c r="V25" s="39"/>
      <c r="W25" s="37"/>
      <c r="X25" s="92" t="s">
        <v>154</v>
      </c>
      <c r="Y25" s="325"/>
      <c r="Z25" s="326"/>
      <c r="AA25" s="326"/>
      <c r="AB25" s="326"/>
      <c r="AC25" s="94">
        <v>800</v>
      </c>
      <c r="AD25" s="93" t="s">
        <v>148</v>
      </c>
      <c r="AE25" s="93"/>
      <c r="AF25" s="93"/>
      <c r="AG25" s="93"/>
      <c r="AH25" s="326"/>
      <c r="AI25" s="326"/>
      <c r="AJ25" s="326"/>
      <c r="AK25" s="327"/>
      <c r="AP25" s="40"/>
      <c r="AQ25" s="40"/>
    </row>
    <row r="26" spans="2:43" ht="20.25" thickTop="1" thickBot="1" x14ac:dyDescent="0.45">
      <c r="B26" s="40"/>
      <c r="C26" s="40"/>
      <c r="D26" s="97"/>
      <c r="E26" s="97"/>
      <c r="F26" s="40"/>
      <c r="G26" s="40"/>
      <c r="H26" s="98"/>
      <c r="I26" s="40"/>
      <c r="J26" s="40"/>
      <c r="K26" s="99" t="s">
        <v>166</v>
      </c>
      <c r="L26" s="93"/>
      <c r="M26" s="93"/>
      <c r="N26" s="93"/>
      <c r="O26" s="726" t="s">
        <v>165</v>
      </c>
      <c r="P26" s="727"/>
      <c r="Q26" s="728"/>
      <c r="T26" s="37"/>
      <c r="U26" s="38"/>
      <c r="V26" s="39"/>
      <c r="W26" s="37"/>
      <c r="AP26" s="40"/>
      <c r="AQ26" s="40"/>
    </row>
    <row r="27" spans="2:43" ht="20.25" customHeight="1" thickTop="1" thickBot="1" x14ac:dyDescent="0.45">
      <c r="B27" s="40"/>
      <c r="C27" s="40"/>
      <c r="D27" s="709" t="s">
        <v>167</v>
      </c>
      <c r="E27" s="710"/>
      <c r="F27" s="321"/>
      <c r="G27" s="86"/>
      <c r="H27" s="100"/>
      <c r="I27" s="88"/>
      <c r="J27" s="40"/>
      <c r="K27" s="40"/>
      <c r="L27" s="101" t="s">
        <v>168</v>
      </c>
      <c r="M27" s="40"/>
      <c r="N27" s="40"/>
      <c r="O27" s="40"/>
      <c r="P27" s="40"/>
      <c r="Q27" s="40"/>
      <c r="T27" s="37"/>
      <c r="U27" s="38"/>
      <c r="V27" s="39"/>
      <c r="W27" s="37"/>
      <c r="X27" s="40" t="s">
        <v>169</v>
      </c>
      <c r="AJ27" s="43"/>
      <c r="AP27" s="40"/>
      <c r="AQ27" s="40"/>
    </row>
    <row r="28" spans="2:43" ht="21.75" customHeight="1" thickTop="1" x14ac:dyDescent="0.4">
      <c r="B28" s="40"/>
      <c r="C28" s="40"/>
      <c r="D28" s="696" t="s">
        <v>271</v>
      </c>
      <c r="E28" s="697"/>
      <c r="F28" s="71" t="s">
        <v>152</v>
      </c>
      <c r="G28" s="71"/>
      <c r="H28" s="370">
        <f>【必須】1.交付申請書!U80</f>
        <v>0</v>
      </c>
      <c r="I28" s="89" t="s">
        <v>157</v>
      </c>
      <c r="J28" s="40"/>
      <c r="L28" s="40"/>
      <c r="M28" s="40"/>
      <c r="N28" s="40"/>
      <c r="O28" s="40"/>
      <c r="P28" s="40"/>
      <c r="Q28" s="40"/>
      <c r="T28" s="37"/>
      <c r="U28" s="38"/>
      <c r="V28" s="39"/>
      <c r="W28" s="37"/>
      <c r="X28" s="712" t="s">
        <v>170</v>
      </c>
      <c r="Y28" s="712"/>
      <c r="Z28" s="712"/>
      <c r="AA28" s="712"/>
      <c r="AB28" s="712"/>
      <c r="AC28" s="712"/>
      <c r="AD28" s="712"/>
      <c r="AE28" s="712"/>
      <c r="AF28" s="712"/>
      <c r="AG28" s="712"/>
      <c r="AH28" s="713" t="s">
        <v>138</v>
      </c>
      <c r="AI28" s="714"/>
      <c r="AJ28" s="715"/>
      <c r="AL28" s="40" t="s">
        <v>171</v>
      </c>
      <c r="AP28" s="40"/>
      <c r="AQ28" s="40"/>
    </row>
    <row r="29" spans="2:43" ht="21.75" customHeight="1" x14ac:dyDescent="0.4">
      <c r="B29" s="40"/>
      <c r="C29" s="40"/>
      <c r="D29" s="698"/>
      <c r="E29" s="699"/>
      <c r="F29" s="71" t="s">
        <v>144</v>
      </c>
      <c r="G29" s="71"/>
      <c r="H29" s="370">
        <f>【必須】1.交付申請書!U86</f>
        <v>0</v>
      </c>
      <c r="I29" s="89" t="s">
        <v>157</v>
      </c>
      <c r="J29" s="40"/>
      <c r="K29" s="40"/>
      <c r="L29" s="40"/>
      <c r="M29" s="40"/>
      <c r="N29" s="40"/>
      <c r="O29" s="40"/>
      <c r="P29" s="40"/>
      <c r="Q29" s="40"/>
      <c r="T29" s="37"/>
      <c r="U29" s="38"/>
      <c r="V29" s="39"/>
      <c r="W29" s="37"/>
      <c r="X29" s="716" t="s">
        <v>317</v>
      </c>
      <c r="Y29" s="716"/>
      <c r="Z29" s="716"/>
      <c r="AA29" s="716"/>
      <c r="AB29" s="716"/>
      <c r="AC29" s="716"/>
      <c r="AD29" s="716"/>
      <c r="AE29" s="716"/>
      <c r="AF29" s="716"/>
      <c r="AG29" s="716"/>
      <c r="AH29" s="717">
        <v>4000</v>
      </c>
      <c r="AI29" s="718"/>
      <c r="AJ29" s="723" t="s">
        <v>172</v>
      </c>
      <c r="AP29" s="40"/>
      <c r="AQ29" s="40"/>
    </row>
    <row r="30" spans="2:43" ht="21.75" customHeight="1" x14ac:dyDescent="0.4">
      <c r="B30" s="40"/>
      <c r="C30" s="40"/>
      <c r="D30" s="698"/>
      <c r="E30" s="699"/>
      <c r="F30" s="71" t="s">
        <v>149</v>
      </c>
      <c r="G30" s="71"/>
      <c r="H30" s="370">
        <f>【必須】1.交付申請書!U83</f>
        <v>0</v>
      </c>
      <c r="I30" s="89" t="s">
        <v>157</v>
      </c>
      <c r="J30" s="40"/>
      <c r="K30" s="40"/>
      <c r="L30" s="40"/>
      <c r="M30" s="40"/>
      <c r="N30" s="40"/>
      <c r="O30" s="40"/>
      <c r="P30" s="40"/>
      <c r="Q30" s="40"/>
      <c r="T30" s="37"/>
      <c r="U30" s="38"/>
      <c r="V30" s="39"/>
      <c r="W30" s="37"/>
      <c r="X30" s="716"/>
      <c r="Y30" s="716"/>
      <c r="Z30" s="716"/>
      <c r="AA30" s="716"/>
      <c r="AB30" s="716"/>
      <c r="AC30" s="716"/>
      <c r="AD30" s="716"/>
      <c r="AE30" s="716"/>
      <c r="AF30" s="716"/>
      <c r="AG30" s="716"/>
      <c r="AH30" s="719"/>
      <c r="AI30" s="720"/>
      <c r="AJ30" s="724"/>
      <c r="AP30" s="40"/>
      <c r="AQ30" s="40"/>
    </row>
    <row r="31" spans="2:43" ht="21.75" customHeight="1" thickBot="1" x14ac:dyDescent="0.45">
      <c r="B31" s="40"/>
      <c r="C31" s="40"/>
      <c r="D31" s="729" t="s">
        <v>162</v>
      </c>
      <c r="E31" s="730"/>
      <c r="F31" s="682" t="s">
        <v>163</v>
      </c>
      <c r="G31" s="683"/>
      <c r="H31" s="373">
        <f>【必須】1.交付申請書!U89</f>
        <v>0</v>
      </c>
      <c r="I31" s="95" t="s">
        <v>157</v>
      </c>
      <c r="J31" s="40"/>
      <c r="K31" s="40"/>
      <c r="L31" s="40"/>
      <c r="M31" s="40"/>
      <c r="N31" s="40"/>
      <c r="O31" s="40"/>
      <c r="P31" s="40"/>
      <c r="Q31" s="40"/>
      <c r="T31" s="37"/>
      <c r="U31" s="38"/>
      <c r="V31" s="39"/>
      <c r="W31" s="37"/>
      <c r="X31" s="716"/>
      <c r="Y31" s="716"/>
      <c r="Z31" s="716"/>
      <c r="AA31" s="716"/>
      <c r="AB31" s="716"/>
      <c r="AC31" s="716"/>
      <c r="AD31" s="716"/>
      <c r="AE31" s="716"/>
      <c r="AF31" s="716"/>
      <c r="AG31" s="716"/>
      <c r="AH31" s="719"/>
      <c r="AI31" s="720"/>
      <c r="AJ31" s="724"/>
      <c r="AP31" s="40"/>
      <c r="AQ31" s="40"/>
    </row>
    <row r="32" spans="2:43" ht="20.25" thickTop="1" thickBot="1" x14ac:dyDescent="0.45">
      <c r="B32" s="446"/>
      <c r="C32" s="446"/>
      <c r="D32" s="447"/>
      <c r="E32" s="447"/>
      <c r="F32" s="446"/>
      <c r="G32" s="446"/>
      <c r="H32" s="446"/>
      <c r="I32" s="446"/>
      <c r="J32" s="446"/>
      <c r="K32" s="446"/>
      <c r="L32" s="446"/>
      <c r="M32" s="446"/>
      <c r="N32" s="446"/>
      <c r="O32" s="446"/>
      <c r="P32" s="446"/>
      <c r="Q32" s="446"/>
      <c r="R32" s="448"/>
      <c r="S32" s="448"/>
      <c r="T32" s="448"/>
      <c r="U32" s="449"/>
      <c r="V32" s="39"/>
      <c r="W32" s="37"/>
      <c r="X32" s="716" t="s">
        <v>318</v>
      </c>
      <c r="Y32" s="716"/>
      <c r="Z32" s="716"/>
      <c r="AA32" s="716"/>
      <c r="AB32" s="716"/>
      <c r="AC32" s="716"/>
      <c r="AD32" s="716"/>
      <c r="AE32" s="716"/>
      <c r="AF32" s="716"/>
      <c r="AG32" s="716"/>
      <c r="AH32" s="719"/>
      <c r="AI32" s="720"/>
      <c r="AJ32" s="724"/>
      <c r="AP32" s="40"/>
      <c r="AQ32" s="40"/>
    </row>
    <row r="33" spans="2:43" x14ac:dyDescent="0.4">
      <c r="B33" s="40"/>
      <c r="C33" s="40"/>
      <c r="D33" s="97"/>
      <c r="E33" s="97"/>
      <c r="F33" s="40"/>
      <c r="G33" s="40"/>
      <c r="H33" s="40"/>
      <c r="I33" s="40"/>
      <c r="J33" s="40"/>
      <c r="K33" s="40"/>
      <c r="L33" s="40"/>
      <c r="M33" s="40"/>
      <c r="N33" s="40"/>
      <c r="O33" s="40"/>
      <c r="P33" s="40"/>
      <c r="Q33" s="40"/>
      <c r="T33" s="37"/>
      <c r="U33" s="38"/>
      <c r="V33" s="39"/>
      <c r="W33" s="37"/>
      <c r="X33" s="716"/>
      <c r="Y33" s="716"/>
      <c r="Z33" s="716"/>
      <c r="AA33" s="716"/>
      <c r="AB33" s="716"/>
      <c r="AC33" s="716"/>
      <c r="AD33" s="716"/>
      <c r="AE33" s="716"/>
      <c r="AF33" s="716"/>
      <c r="AG33" s="716"/>
      <c r="AH33" s="719"/>
      <c r="AI33" s="720"/>
      <c r="AJ33" s="724"/>
      <c r="AP33" s="40"/>
      <c r="AQ33" s="40"/>
    </row>
    <row r="34" spans="2:43" x14ac:dyDescent="0.4">
      <c r="B34" s="45" t="s">
        <v>173</v>
      </c>
      <c r="C34" s="40"/>
      <c r="D34" s="40"/>
      <c r="E34" s="40"/>
      <c r="F34" s="40"/>
      <c r="G34" s="40"/>
      <c r="H34" s="40"/>
      <c r="I34" s="40"/>
      <c r="J34" s="40"/>
      <c r="K34" s="40"/>
      <c r="L34" s="40"/>
      <c r="M34" s="40"/>
      <c r="N34" s="40"/>
      <c r="O34" s="40"/>
      <c r="P34" s="40"/>
      <c r="Q34" s="40"/>
      <c r="T34" s="37"/>
      <c r="U34" s="38"/>
      <c r="V34" s="39"/>
      <c r="W34" s="37"/>
      <c r="X34" s="716"/>
      <c r="Y34" s="716"/>
      <c r="Z34" s="716"/>
      <c r="AA34" s="716"/>
      <c r="AB34" s="716"/>
      <c r="AC34" s="716"/>
      <c r="AD34" s="716"/>
      <c r="AE34" s="716"/>
      <c r="AF34" s="716"/>
      <c r="AG34" s="716"/>
      <c r="AH34" s="719"/>
      <c r="AI34" s="720"/>
      <c r="AJ34" s="724"/>
      <c r="AP34" s="40"/>
      <c r="AQ34" s="40"/>
    </row>
    <row r="35" spans="2:43" x14ac:dyDescent="0.4">
      <c r="B35" s="40"/>
      <c r="C35" s="102"/>
      <c r="O35" s="40"/>
      <c r="P35" s="40"/>
      <c r="Q35" s="40"/>
      <c r="T35" s="37"/>
      <c r="U35" s="38"/>
      <c r="V35" s="39"/>
      <c r="W35" s="37"/>
      <c r="X35" s="716"/>
      <c r="Y35" s="716"/>
      <c r="Z35" s="716"/>
      <c r="AA35" s="716"/>
      <c r="AB35" s="716"/>
      <c r="AC35" s="716"/>
      <c r="AD35" s="716"/>
      <c r="AE35" s="716"/>
      <c r="AF35" s="716"/>
      <c r="AG35" s="716"/>
      <c r="AH35" s="721"/>
      <c r="AI35" s="722"/>
      <c r="AJ35" s="725"/>
      <c r="AP35" s="40"/>
      <c r="AQ35" s="40"/>
    </row>
    <row r="36" spans="2:43" x14ac:dyDescent="0.4">
      <c r="B36" s="40"/>
      <c r="C36" s="103" t="s">
        <v>174</v>
      </c>
      <c r="D36" s="104"/>
      <c r="E36" s="104"/>
      <c r="F36" s="687">
        <f>N40</f>
        <v>0</v>
      </c>
      <c r="G36" s="688"/>
      <c r="H36" s="43" t="s">
        <v>120</v>
      </c>
      <c r="O36" s="40"/>
      <c r="P36" s="40"/>
      <c r="Q36" s="40"/>
      <c r="T36" s="37"/>
      <c r="U36" s="38"/>
      <c r="V36" s="39"/>
      <c r="W36" s="37"/>
      <c r="AH36" s="62"/>
      <c r="AP36" s="40"/>
      <c r="AQ36" s="40"/>
    </row>
    <row r="37" spans="2:43" x14ac:dyDescent="0.4">
      <c r="B37" s="40"/>
      <c r="C37" s="40"/>
      <c r="E37" s="45" t="s">
        <v>121</v>
      </c>
      <c r="F37" s="40"/>
      <c r="G37" s="40" t="s">
        <v>122</v>
      </c>
      <c r="H37" s="40"/>
      <c r="I37" s="681">
        <f>H8</f>
        <v>0</v>
      </c>
      <c r="J37" s="681"/>
      <c r="K37" s="40" t="s">
        <v>120</v>
      </c>
      <c r="O37" s="40"/>
      <c r="P37" s="40"/>
      <c r="Q37" s="40"/>
      <c r="T37" s="37"/>
      <c r="U37" s="38"/>
      <c r="V37" s="39"/>
      <c r="W37" s="37"/>
      <c r="X37" s="40" t="s">
        <v>319</v>
      </c>
      <c r="AP37" s="40"/>
      <c r="AQ37" s="40"/>
    </row>
    <row r="38" spans="2:43" ht="19.5" customHeight="1" x14ac:dyDescent="0.4">
      <c r="B38" s="40"/>
      <c r="C38" s="40"/>
      <c r="E38" s="40"/>
      <c r="F38" s="40"/>
      <c r="G38" s="40" t="s">
        <v>123</v>
      </c>
      <c r="H38" s="40"/>
      <c r="I38" s="681">
        <f>H9</f>
        <v>0</v>
      </c>
      <c r="J38" s="681"/>
      <c r="K38" s="40" t="s">
        <v>120</v>
      </c>
      <c r="O38" s="40"/>
      <c r="P38" s="40"/>
      <c r="Q38" s="40"/>
      <c r="T38" s="37"/>
      <c r="U38" s="38"/>
      <c r="V38" s="39"/>
      <c r="W38" s="37"/>
      <c r="X38" s="105" t="s">
        <v>175</v>
      </c>
      <c r="Y38" s="106"/>
      <c r="Z38" s="106"/>
      <c r="AA38" s="106"/>
      <c r="AB38" s="106"/>
      <c r="AC38" s="107"/>
      <c r="AD38" s="105" t="s">
        <v>138</v>
      </c>
      <c r="AE38" s="106"/>
      <c r="AF38" s="106"/>
      <c r="AG38" s="106"/>
      <c r="AH38" s="106"/>
      <c r="AI38" s="106"/>
      <c r="AJ38" s="106"/>
      <c r="AK38" s="107"/>
      <c r="AP38" s="40"/>
      <c r="AQ38" s="40"/>
    </row>
    <row r="39" spans="2:43" x14ac:dyDescent="0.4">
      <c r="B39" s="40"/>
      <c r="C39" s="40"/>
      <c r="E39" s="40"/>
      <c r="F39" s="40"/>
      <c r="G39" s="40" t="s">
        <v>125</v>
      </c>
      <c r="H39" s="40"/>
      <c r="I39" s="681">
        <f>H10</f>
        <v>0</v>
      </c>
      <c r="J39" s="681"/>
      <c r="K39" s="40" t="s">
        <v>120</v>
      </c>
      <c r="O39" s="40"/>
      <c r="P39" s="40"/>
      <c r="Q39" s="40"/>
      <c r="T39" s="37"/>
      <c r="U39" s="38"/>
      <c r="V39" s="39"/>
      <c r="W39" s="37"/>
      <c r="X39" s="61" t="s">
        <v>320</v>
      </c>
      <c r="Y39" s="62"/>
      <c r="Z39" s="62"/>
      <c r="AA39" s="62"/>
      <c r="AB39" s="62"/>
      <c r="AC39" s="64"/>
      <c r="AD39" s="61" t="s">
        <v>176</v>
      </c>
      <c r="AE39" s="62"/>
      <c r="AF39" s="62"/>
      <c r="AG39" s="62"/>
      <c r="AH39" s="62"/>
      <c r="AI39" s="62"/>
      <c r="AJ39" s="63">
        <v>150</v>
      </c>
      <c r="AK39" s="64" t="s">
        <v>177</v>
      </c>
      <c r="AP39" s="40"/>
      <c r="AQ39" s="40"/>
    </row>
    <row r="40" spans="2:43" x14ac:dyDescent="0.4">
      <c r="B40" s="40"/>
      <c r="C40" s="40"/>
      <c r="E40" s="45" t="s">
        <v>118</v>
      </c>
      <c r="F40" s="40"/>
      <c r="G40" s="40" t="s">
        <v>119</v>
      </c>
      <c r="H40" s="40"/>
      <c r="I40" s="681">
        <f>H7</f>
        <v>0</v>
      </c>
      <c r="J40" s="681"/>
      <c r="K40" s="40" t="s">
        <v>120</v>
      </c>
      <c r="L40" s="40" t="s">
        <v>178</v>
      </c>
      <c r="N40" s="689">
        <f>SUM(I37:J39)-I40</f>
        <v>0</v>
      </c>
      <c r="O40" s="689"/>
      <c r="P40" s="40"/>
      <c r="Q40" s="328"/>
      <c r="T40" s="37"/>
      <c r="U40" s="38"/>
      <c r="V40" s="39"/>
      <c r="W40" s="37"/>
      <c r="X40" s="70" t="s">
        <v>321</v>
      </c>
      <c r="Y40" s="71"/>
      <c r="Z40" s="71"/>
      <c r="AA40" s="71"/>
      <c r="AB40" s="71"/>
      <c r="AC40" s="73"/>
      <c r="AD40" s="70" t="s">
        <v>179</v>
      </c>
      <c r="AE40" s="71"/>
      <c r="AF40" s="71"/>
      <c r="AG40" s="71"/>
      <c r="AH40" s="71"/>
      <c r="AI40" s="71"/>
      <c r="AJ40" s="72">
        <v>300</v>
      </c>
      <c r="AK40" s="73" t="s">
        <v>172</v>
      </c>
      <c r="AP40" s="40"/>
      <c r="AQ40" s="40"/>
    </row>
    <row r="41" spans="2:43" x14ac:dyDescent="0.4">
      <c r="B41" s="40"/>
      <c r="C41" s="40"/>
      <c r="O41" s="40"/>
      <c r="P41" s="40"/>
      <c r="Q41" s="328"/>
      <c r="T41" s="37"/>
      <c r="U41" s="38"/>
      <c r="V41" s="39"/>
      <c r="W41" s="37"/>
      <c r="X41" s="79" t="s">
        <v>180</v>
      </c>
      <c r="Y41" s="43"/>
      <c r="Z41" s="43"/>
      <c r="AA41" s="43"/>
      <c r="AB41" s="43"/>
      <c r="AC41" s="82"/>
      <c r="AD41" s="79" t="s">
        <v>181</v>
      </c>
      <c r="AE41" s="43"/>
      <c r="AF41" s="43"/>
      <c r="AG41" s="43"/>
      <c r="AH41" s="43"/>
      <c r="AI41" s="43"/>
      <c r="AJ41" s="81">
        <v>450</v>
      </c>
      <c r="AK41" s="82" t="s">
        <v>172</v>
      </c>
      <c r="AP41" s="40"/>
      <c r="AQ41" s="40"/>
    </row>
    <row r="42" spans="2:43" x14ac:dyDescent="0.4">
      <c r="B42" s="40"/>
      <c r="C42" s="40"/>
      <c r="O42" s="40"/>
      <c r="P42" s="40"/>
      <c r="Q42" s="40"/>
      <c r="T42" s="37"/>
      <c r="U42" s="38"/>
      <c r="V42" s="39"/>
      <c r="W42" s="37"/>
      <c r="X42" s="61" t="s">
        <v>322</v>
      </c>
      <c r="Y42" s="62"/>
      <c r="Z42" s="62"/>
      <c r="AA42" s="62"/>
      <c r="AB42" s="62"/>
      <c r="AC42" s="64"/>
      <c r="AD42" s="61" t="s">
        <v>176</v>
      </c>
      <c r="AE42" s="62"/>
      <c r="AF42" s="62"/>
      <c r="AG42" s="62"/>
      <c r="AH42" s="62"/>
      <c r="AI42" s="62"/>
      <c r="AJ42" s="63">
        <v>100</v>
      </c>
      <c r="AK42" s="64" t="s">
        <v>172</v>
      </c>
      <c r="AP42" s="40"/>
      <c r="AQ42" s="40"/>
    </row>
    <row r="43" spans="2:43" x14ac:dyDescent="0.4">
      <c r="B43" s="40"/>
      <c r="C43" s="103" t="s">
        <v>182</v>
      </c>
      <c r="D43" s="104"/>
      <c r="E43" s="104"/>
      <c r="F43" s="687">
        <f>I53</f>
        <v>0</v>
      </c>
      <c r="G43" s="688"/>
      <c r="H43" s="43" t="s">
        <v>120</v>
      </c>
      <c r="O43" s="40"/>
      <c r="P43" s="40"/>
      <c r="Q43" s="40"/>
      <c r="T43" s="37"/>
      <c r="U43" s="38"/>
      <c r="V43" s="39"/>
      <c r="W43" s="37"/>
      <c r="X43" s="70" t="s">
        <v>180</v>
      </c>
      <c r="Y43" s="71"/>
      <c r="Z43" s="71"/>
      <c r="AA43" s="71"/>
      <c r="AB43" s="71"/>
      <c r="AC43" s="73"/>
      <c r="AD43" s="70" t="s">
        <v>179</v>
      </c>
      <c r="AE43" s="71"/>
      <c r="AF43" s="71"/>
      <c r="AG43" s="71"/>
      <c r="AH43" s="71"/>
      <c r="AI43" s="71"/>
      <c r="AJ43" s="72">
        <v>200</v>
      </c>
      <c r="AK43" s="73" t="s">
        <v>172</v>
      </c>
      <c r="AP43" s="40"/>
      <c r="AQ43" s="40"/>
    </row>
    <row r="44" spans="2:43" x14ac:dyDescent="0.4">
      <c r="B44" s="40"/>
      <c r="C44" s="40"/>
      <c r="D44" s="40"/>
      <c r="L44" s="40"/>
      <c r="M44" s="40"/>
      <c r="N44" s="40"/>
      <c r="Q44" s="40"/>
      <c r="T44" s="37"/>
      <c r="U44" s="38"/>
      <c r="V44" s="39"/>
      <c r="W44" s="37"/>
      <c r="X44" s="79"/>
      <c r="Y44" s="43"/>
      <c r="Z44" s="43"/>
      <c r="AA44" s="43"/>
      <c r="AB44" s="43"/>
      <c r="AC44" s="82"/>
      <c r="AD44" s="79" t="s">
        <v>181</v>
      </c>
      <c r="AE44" s="43"/>
      <c r="AF44" s="43"/>
      <c r="AG44" s="43"/>
      <c r="AH44" s="43"/>
      <c r="AI44" s="43"/>
      <c r="AJ44" s="81">
        <v>300</v>
      </c>
      <c r="AK44" s="82" t="s">
        <v>172</v>
      </c>
      <c r="AP44" s="40"/>
      <c r="AQ44" s="40"/>
    </row>
    <row r="45" spans="2:43" x14ac:dyDescent="0.4">
      <c r="B45" s="40"/>
      <c r="C45" s="40"/>
      <c r="E45" s="45" t="s">
        <v>159</v>
      </c>
      <c r="H45" s="40"/>
      <c r="I45" s="42" t="s">
        <v>183</v>
      </c>
      <c r="J45" s="804" t="str">
        <f>M22</f>
        <v>2,000人以下</v>
      </c>
      <c r="K45" s="805"/>
      <c r="L45" s="40"/>
      <c r="M45" s="42" t="s">
        <v>184</v>
      </c>
      <c r="N45" s="806" t="str">
        <f>IF(ISERROR(H16*1),"-",IF(H16&gt;=8,"８時間以上","８時間未満"))</f>
        <v>８時間未満</v>
      </c>
      <c r="O45" s="806"/>
      <c r="Q45" s="40"/>
      <c r="T45" s="37"/>
      <c r="U45" s="38"/>
      <c r="V45" s="39"/>
      <c r="W45" s="37"/>
      <c r="AP45" s="40"/>
      <c r="AQ45" s="40"/>
    </row>
    <row r="46" spans="2:43" x14ac:dyDescent="0.4">
      <c r="B46" s="40"/>
      <c r="C46" s="40"/>
      <c r="D46" s="40"/>
      <c r="Q46" s="40"/>
      <c r="T46" s="108"/>
      <c r="U46" s="109"/>
      <c r="V46" s="39"/>
      <c r="W46" s="37"/>
      <c r="X46" s="40" t="s">
        <v>185</v>
      </c>
      <c r="AI46" s="71"/>
      <c r="AP46" s="40"/>
      <c r="AQ46" s="40"/>
    </row>
    <row r="47" spans="2:43" x14ac:dyDescent="0.4">
      <c r="B47" s="40"/>
      <c r="C47" s="40"/>
      <c r="D47" s="40"/>
      <c r="E47" s="40"/>
      <c r="H47" s="322" t="s">
        <v>186</v>
      </c>
      <c r="I47" s="743" t="s">
        <v>187</v>
      </c>
      <c r="J47" s="744"/>
      <c r="K47" s="747" t="s">
        <v>188</v>
      </c>
      <c r="L47" s="748"/>
      <c r="M47" s="748"/>
      <c r="N47" s="748"/>
      <c r="O47" s="748"/>
      <c r="P47" s="749"/>
      <c r="Q47" s="70"/>
      <c r="R47" s="807" t="s">
        <v>189</v>
      </c>
      <c r="S47" s="807"/>
      <c r="T47" s="110"/>
      <c r="U47" s="111"/>
      <c r="V47" s="39"/>
      <c r="W47" s="37"/>
      <c r="X47" s="112">
        <v>-1</v>
      </c>
      <c r="AI47" s="71"/>
      <c r="AP47" s="40"/>
      <c r="AQ47" s="40"/>
    </row>
    <row r="48" spans="2:43" x14ac:dyDescent="0.4">
      <c r="B48" s="40"/>
      <c r="C48" s="40"/>
      <c r="D48" s="40"/>
      <c r="E48" s="40"/>
      <c r="H48" s="323" t="s">
        <v>157</v>
      </c>
      <c r="I48" s="745"/>
      <c r="J48" s="746"/>
      <c r="K48" s="324" t="s">
        <v>190</v>
      </c>
      <c r="L48" s="747" t="s">
        <v>191</v>
      </c>
      <c r="M48" s="748"/>
      <c r="N48" s="748"/>
      <c r="O48" s="748"/>
      <c r="P48" s="749"/>
      <c r="Q48" s="70"/>
      <c r="R48" s="252" t="s">
        <v>192</v>
      </c>
      <c r="S48" s="252" t="s">
        <v>193</v>
      </c>
      <c r="T48" s="111"/>
      <c r="U48" s="111"/>
      <c r="V48" s="39"/>
      <c r="W48" s="37"/>
      <c r="X48" s="731" t="s">
        <v>194</v>
      </c>
      <c r="Y48" s="731"/>
      <c r="Z48" s="731"/>
      <c r="AA48" s="731"/>
      <c r="AB48" s="731"/>
      <c r="AC48" s="731" t="s">
        <v>136</v>
      </c>
      <c r="AD48" s="731"/>
      <c r="AE48" s="731"/>
      <c r="AF48" s="731"/>
      <c r="AG48" s="731"/>
      <c r="AH48" s="731"/>
      <c r="AI48" s="71"/>
      <c r="AP48" s="40"/>
      <c r="AQ48" s="40"/>
    </row>
    <row r="49" spans="2:43" x14ac:dyDescent="0.4">
      <c r="B49" s="40"/>
      <c r="C49" s="40"/>
      <c r="D49" s="40"/>
      <c r="E49" s="732" t="s">
        <v>152</v>
      </c>
      <c r="F49" s="733"/>
      <c r="G49" s="734"/>
      <c r="H49" s="374">
        <f>H22</f>
        <v>0</v>
      </c>
      <c r="I49" s="735">
        <f>K49*S49</f>
        <v>0</v>
      </c>
      <c r="J49" s="736"/>
      <c r="K49" s="375">
        <f>IF(J45="2,000人以下",IF(H49=0,0,ROUNDDOWN((-400+1600000/H49),-1)+Q14),400+Q14)</f>
        <v>0</v>
      </c>
      <c r="L49" s="376" t="str">
        <f>IF(J45="2,000人以下","(160万円／"&amp;H49&amp;"人)－400円) ＋長時間加算 "&amp;Q14&amp;"円","400円 ＋ 長時間加算 "&amp;Q14&amp;"円")</f>
        <v>(160万円／0人)－400円) ＋長時間加算 0円</v>
      </c>
      <c r="M49" s="377"/>
      <c r="N49" s="377"/>
      <c r="O49" s="378"/>
      <c r="P49" s="377"/>
      <c r="Q49" s="70"/>
      <c r="R49" s="393">
        <f>H22</f>
        <v>0</v>
      </c>
      <c r="S49" s="393">
        <f>H28</f>
        <v>0</v>
      </c>
      <c r="T49" s="111"/>
      <c r="U49" s="111"/>
      <c r="V49" s="39"/>
      <c r="W49" s="37"/>
      <c r="X49" s="737" t="s">
        <v>195</v>
      </c>
      <c r="Y49" s="738"/>
      <c r="Z49" s="738"/>
      <c r="AA49" s="738"/>
      <c r="AB49" s="739"/>
      <c r="AC49" s="740" t="s">
        <v>196</v>
      </c>
      <c r="AD49" s="741"/>
      <c r="AE49" s="741"/>
      <c r="AF49" s="742">
        <v>2892400</v>
      </c>
      <c r="AG49" s="742"/>
      <c r="AH49" s="64" t="s">
        <v>120</v>
      </c>
      <c r="AI49" s="71"/>
      <c r="AP49" s="40"/>
      <c r="AQ49" s="40"/>
    </row>
    <row r="50" spans="2:43" x14ac:dyDescent="0.4">
      <c r="B50" s="40"/>
      <c r="C50" s="40"/>
      <c r="D50" s="40"/>
      <c r="E50" s="732" t="s">
        <v>144</v>
      </c>
      <c r="F50" s="733"/>
      <c r="G50" s="734"/>
      <c r="H50" s="379">
        <f>H23</f>
        <v>0</v>
      </c>
      <c r="I50" s="793">
        <f>K50*S50</f>
        <v>0</v>
      </c>
      <c r="J50" s="794"/>
      <c r="K50" s="380">
        <f>IF(OR(H23=0,H18=0),0,800)</f>
        <v>0</v>
      </c>
      <c r="L50" s="381" t="str">
        <f>IF(OR(H23=0,H18=0),"実施なし","800円")</f>
        <v>実施なし</v>
      </c>
      <c r="M50" s="382"/>
      <c r="N50" s="382"/>
      <c r="O50" s="383"/>
      <c r="P50" s="382"/>
      <c r="Q50" s="70"/>
      <c r="R50" s="393">
        <f>H23</f>
        <v>0</v>
      </c>
      <c r="S50" s="393">
        <f>H29</f>
        <v>0</v>
      </c>
      <c r="T50" s="111"/>
      <c r="U50" s="111"/>
      <c r="V50" s="39"/>
      <c r="W50" s="37"/>
      <c r="X50" s="70" t="s">
        <v>197</v>
      </c>
      <c r="Y50" s="71"/>
      <c r="Z50" s="71"/>
      <c r="AA50" s="71"/>
      <c r="AB50" s="73"/>
      <c r="AC50" s="70"/>
      <c r="AD50" s="71"/>
      <c r="AE50" s="71"/>
      <c r="AF50" s="71"/>
      <c r="AG50" s="71"/>
      <c r="AH50" s="73"/>
      <c r="AI50" s="71"/>
      <c r="AP50" s="40"/>
      <c r="AQ50" s="40"/>
    </row>
    <row r="51" spans="2:43" x14ac:dyDescent="0.4">
      <c r="B51" s="40"/>
      <c r="C51" s="40"/>
      <c r="D51" s="40"/>
      <c r="E51" s="732" t="s">
        <v>198</v>
      </c>
      <c r="F51" s="733"/>
      <c r="G51" s="734"/>
      <c r="H51" s="379">
        <f>H24</f>
        <v>0</v>
      </c>
      <c r="I51" s="795">
        <f>K51*S51</f>
        <v>0</v>
      </c>
      <c r="J51" s="796"/>
      <c r="K51" s="384">
        <f>IF(OR(H19=0,H24=0),0,IF(H16&lt;8,400+Q16,800+Q16))</f>
        <v>0</v>
      </c>
      <c r="L51" s="385" t="str">
        <f>IF(OR(H19=0,H24=0),"実施なし",IF(H16&lt;8,"400円＋長時間加算 "&amp;Q16&amp;"円","800円 ＋ 長時間加算 "&amp;Q16&amp;"円"))</f>
        <v>実施なし</v>
      </c>
      <c r="M51" s="371"/>
      <c r="N51" s="371"/>
      <c r="O51" s="386"/>
      <c r="P51" s="387"/>
      <c r="Q51" s="70"/>
      <c r="R51" s="393">
        <f>H24</f>
        <v>0</v>
      </c>
      <c r="S51" s="393">
        <f>H30</f>
        <v>0</v>
      </c>
      <c r="T51" s="37"/>
      <c r="U51" s="38"/>
      <c r="V51" s="39"/>
      <c r="W51" s="37"/>
      <c r="X51" s="79" t="s">
        <v>199</v>
      </c>
      <c r="Y51" s="43"/>
      <c r="Z51" s="43"/>
      <c r="AA51" s="43"/>
      <c r="AB51" s="82"/>
      <c r="AC51" s="79"/>
      <c r="AD51" s="43"/>
      <c r="AE51" s="43"/>
      <c r="AF51" s="43"/>
      <c r="AG51" s="43"/>
      <c r="AH51" s="82"/>
      <c r="AI51" s="71"/>
      <c r="AP51" s="40"/>
      <c r="AQ51" s="40"/>
    </row>
    <row r="52" spans="2:43" x14ac:dyDescent="0.4">
      <c r="B52" s="40"/>
      <c r="C52" s="40"/>
      <c r="D52" s="40"/>
      <c r="E52" s="797" t="s">
        <v>200</v>
      </c>
      <c r="F52" s="798"/>
      <c r="G52" s="799"/>
      <c r="H52" s="388">
        <f>H25</f>
        <v>0</v>
      </c>
      <c r="I52" s="800">
        <f>S52*K52</f>
        <v>0</v>
      </c>
      <c r="J52" s="801"/>
      <c r="K52" s="370">
        <v>4000</v>
      </c>
      <c r="L52" s="389" t="s">
        <v>201</v>
      </c>
      <c r="M52" s="390"/>
      <c r="N52" s="390"/>
      <c r="O52" s="391"/>
      <c r="P52" s="392"/>
      <c r="Q52" s="70"/>
      <c r="R52" s="393">
        <f>H25</f>
        <v>0</v>
      </c>
      <c r="S52" s="393">
        <f>H31</f>
        <v>0</v>
      </c>
      <c r="T52" s="37"/>
      <c r="U52" s="38"/>
      <c r="V52" s="39"/>
      <c r="W52" s="37"/>
      <c r="X52" s="71"/>
      <c r="Y52" s="71"/>
      <c r="Z52" s="71"/>
      <c r="AA52" s="71"/>
      <c r="AB52" s="71"/>
      <c r="AC52" s="71"/>
      <c r="AD52" s="71"/>
      <c r="AE52" s="71"/>
      <c r="AF52" s="71"/>
      <c r="AG52" s="71"/>
      <c r="AH52" s="71"/>
      <c r="AI52" s="71"/>
      <c r="AP52" s="40"/>
      <c r="AQ52" s="40"/>
    </row>
    <row r="53" spans="2:43" x14ac:dyDescent="0.4">
      <c r="B53" s="40"/>
      <c r="C53" s="40"/>
      <c r="D53" s="40"/>
      <c r="E53" s="40"/>
      <c r="H53" s="114" t="s">
        <v>202</v>
      </c>
      <c r="I53" s="802">
        <f>I49+I50+I51+I52</f>
        <v>0</v>
      </c>
      <c r="J53" s="803"/>
      <c r="K53" s="62"/>
      <c r="L53" s="40"/>
      <c r="M53" s="40"/>
      <c r="N53" s="40"/>
      <c r="O53" s="38"/>
      <c r="P53" s="115"/>
      <c r="Q53" s="40"/>
      <c r="T53" s="111"/>
      <c r="U53" s="111"/>
      <c r="V53" s="39"/>
      <c r="W53" s="37"/>
      <c r="X53" s="112">
        <v>-2</v>
      </c>
      <c r="AP53" s="40"/>
      <c r="AQ53" s="40"/>
    </row>
    <row r="54" spans="2:43" x14ac:dyDescent="0.4">
      <c r="B54" s="40"/>
      <c r="C54" s="40"/>
      <c r="D54" s="40"/>
      <c r="E54" s="40"/>
      <c r="H54" s="44"/>
      <c r="I54" s="754"/>
      <c r="J54" s="754"/>
      <c r="K54" s="40"/>
      <c r="L54" s="40"/>
      <c r="M54" s="71"/>
      <c r="N54" s="40"/>
      <c r="O54" s="116"/>
      <c r="P54" s="98"/>
      <c r="Q54" s="40"/>
      <c r="T54" s="37"/>
      <c r="U54" s="38"/>
      <c r="V54" s="39"/>
      <c r="W54" s="37"/>
      <c r="X54" s="731" t="s">
        <v>194</v>
      </c>
      <c r="Y54" s="731"/>
      <c r="Z54" s="731"/>
      <c r="AA54" s="731"/>
      <c r="AB54" s="731"/>
      <c r="AC54" s="731" t="s">
        <v>136</v>
      </c>
      <c r="AD54" s="731"/>
      <c r="AE54" s="731"/>
      <c r="AF54" s="731"/>
      <c r="AG54" s="731"/>
      <c r="AH54" s="731"/>
      <c r="AP54" s="40"/>
      <c r="AQ54" s="40"/>
    </row>
    <row r="55" spans="2:43" x14ac:dyDescent="0.4">
      <c r="B55" s="40"/>
      <c r="C55" s="40"/>
      <c r="D55" s="71"/>
      <c r="E55" s="40"/>
      <c r="H55" s="44"/>
      <c r="I55" s="117"/>
      <c r="J55" s="118"/>
      <c r="K55" s="40"/>
      <c r="L55" s="40"/>
      <c r="M55" s="71"/>
      <c r="N55" s="40"/>
      <c r="O55" s="119"/>
      <c r="P55" s="98"/>
      <c r="Q55" s="40"/>
      <c r="T55" s="37"/>
      <c r="U55" s="38"/>
      <c r="V55" s="39"/>
      <c r="W55" s="37"/>
      <c r="X55" s="737" t="s">
        <v>195</v>
      </c>
      <c r="Y55" s="738"/>
      <c r="Z55" s="738"/>
      <c r="AA55" s="738"/>
      <c r="AB55" s="739"/>
      <c r="AC55" s="740" t="s">
        <v>196</v>
      </c>
      <c r="AD55" s="741"/>
      <c r="AE55" s="741"/>
      <c r="AF55" s="742">
        <v>1446200</v>
      </c>
      <c r="AG55" s="742"/>
      <c r="AH55" s="64" t="s">
        <v>120</v>
      </c>
      <c r="AJ55" s="71"/>
      <c r="AP55" s="40"/>
      <c r="AQ55" s="40"/>
    </row>
    <row r="56" spans="2:43" x14ac:dyDescent="0.4">
      <c r="B56" s="40"/>
      <c r="C56" s="40"/>
      <c r="D56" s="71"/>
      <c r="E56" s="40"/>
      <c r="H56" s="44"/>
      <c r="I56" s="117"/>
      <c r="J56" s="118"/>
      <c r="K56" s="40"/>
      <c r="L56" s="40"/>
      <c r="M56" s="40"/>
      <c r="N56" s="40"/>
      <c r="P56" s="71"/>
      <c r="Q56" s="40"/>
      <c r="T56" s="37"/>
      <c r="U56" s="38"/>
      <c r="V56" s="39"/>
      <c r="W56" s="37"/>
      <c r="X56" s="70" t="s">
        <v>197</v>
      </c>
      <c r="Y56" s="71"/>
      <c r="Z56" s="71"/>
      <c r="AA56" s="71"/>
      <c r="AB56" s="73"/>
      <c r="AC56" s="70"/>
      <c r="AD56" s="71"/>
      <c r="AE56" s="71"/>
      <c r="AF56" s="71"/>
      <c r="AG56" s="71"/>
      <c r="AH56" s="73"/>
      <c r="AJ56" s="71"/>
      <c r="AP56" s="40"/>
      <c r="AQ56" s="40"/>
    </row>
    <row r="57" spans="2:43" x14ac:dyDescent="0.4">
      <c r="B57" s="40"/>
      <c r="C57" s="40"/>
      <c r="D57" s="71"/>
      <c r="E57" s="40"/>
      <c r="K57" s="40"/>
      <c r="L57" s="40"/>
      <c r="M57" s="40"/>
      <c r="N57" s="40"/>
      <c r="O57" s="71"/>
      <c r="P57" s="40"/>
      <c r="Q57" s="40"/>
      <c r="T57" s="37"/>
      <c r="U57" s="38"/>
      <c r="V57" s="39"/>
      <c r="W57" s="37"/>
      <c r="X57" s="79" t="s">
        <v>203</v>
      </c>
      <c r="Y57" s="43"/>
      <c r="Z57" s="43"/>
      <c r="AA57" s="43"/>
      <c r="AB57" s="82"/>
      <c r="AC57" s="79"/>
      <c r="AD57" s="43"/>
      <c r="AE57" s="43"/>
      <c r="AF57" s="43"/>
      <c r="AG57" s="43"/>
      <c r="AH57" s="82"/>
      <c r="AI57" s="71"/>
      <c r="AP57" s="40"/>
      <c r="AQ57" s="40"/>
    </row>
    <row r="58" spans="2:43" x14ac:dyDescent="0.4">
      <c r="B58" s="40"/>
      <c r="C58" s="103" t="s">
        <v>204</v>
      </c>
      <c r="D58" s="43"/>
      <c r="E58" s="43"/>
      <c r="F58" s="98" t="s">
        <v>296</v>
      </c>
      <c r="K58" s="40"/>
      <c r="L58" s="40"/>
      <c r="M58" s="40"/>
      <c r="N58" s="40"/>
      <c r="O58" s="120"/>
      <c r="P58" s="71"/>
      <c r="Q58" s="71"/>
      <c r="T58" s="37"/>
      <c r="U58" s="38"/>
      <c r="V58" s="39"/>
      <c r="W58" s="37"/>
      <c r="X58" s="71"/>
      <c r="Y58" s="71"/>
      <c r="Z58" s="71"/>
      <c r="AA58" s="71"/>
      <c r="AB58" s="71"/>
      <c r="AC58" s="71"/>
      <c r="AD58" s="71"/>
      <c r="AE58" s="71"/>
      <c r="AF58" s="71"/>
      <c r="AG58" s="71"/>
      <c r="AH58" s="71"/>
      <c r="AI58" s="71"/>
      <c r="AP58" s="40"/>
      <c r="AQ58" s="40"/>
    </row>
    <row r="59" spans="2:43" x14ac:dyDescent="0.4">
      <c r="B59" s="40"/>
      <c r="C59" s="40"/>
      <c r="D59" s="40"/>
      <c r="E59" s="40"/>
      <c r="F59" s="40"/>
      <c r="G59" s="40"/>
      <c r="H59" s="40"/>
      <c r="I59" s="40"/>
      <c r="J59" s="40"/>
      <c r="K59" s="40"/>
      <c r="L59" s="40"/>
      <c r="M59" s="40"/>
      <c r="N59" s="40"/>
      <c r="O59" s="113"/>
      <c r="P59" s="71"/>
      <c r="Q59" s="71"/>
      <c r="T59" s="37"/>
      <c r="U59" s="38"/>
      <c r="V59" s="39"/>
      <c r="W59" s="37"/>
      <c r="X59" s="43" t="s">
        <v>205</v>
      </c>
      <c r="Y59" s="71"/>
      <c r="Z59" s="71"/>
      <c r="AA59" s="71"/>
      <c r="AB59" s="71"/>
      <c r="AC59" s="43"/>
      <c r="AD59" s="43"/>
      <c r="AE59" s="71"/>
      <c r="AF59" s="43"/>
      <c r="AG59" s="43"/>
      <c r="AH59" s="43"/>
      <c r="AI59" s="71"/>
      <c r="AP59" s="40"/>
      <c r="AQ59" s="40"/>
    </row>
    <row r="60" spans="2:43" x14ac:dyDescent="0.4">
      <c r="B60" s="40"/>
      <c r="C60" s="40"/>
      <c r="D60" s="40"/>
      <c r="E60" s="121"/>
      <c r="F60" s="40" t="s">
        <v>206</v>
      </c>
      <c r="G60" s="40"/>
      <c r="H60" s="40"/>
      <c r="I60" s="792" t="str">
        <f>IF(F61=J61,"＝",IF(F61&gt;J61,"＞","＜"))</f>
        <v>＝</v>
      </c>
      <c r="J60" s="755" t="s">
        <v>207</v>
      </c>
      <c r="K60" s="755"/>
      <c r="L60" s="40"/>
      <c r="M60" s="40"/>
      <c r="N60" s="40"/>
      <c r="O60" s="122"/>
      <c r="P60" s="122"/>
      <c r="Q60" s="122"/>
      <c r="T60" s="37"/>
      <c r="U60" s="38"/>
      <c r="V60" s="39"/>
      <c r="W60" s="37"/>
      <c r="X60" s="52" t="s">
        <v>208</v>
      </c>
      <c r="Y60" s="53"/>
      <c r="Z60" s="53"/>
      <c r="AA60" s="53"/>
      <c r="AB60" s="55"/>
      <c r="AC60" s="52" t="s">
        <v>138</v>
      </c>
      <c r="AD60" s="53"/>
      <c r="AE60" s="53"/>
      <c r="AF60" s="53"/>
      <c r="AG60" s="53"/>
      <c r="AH60" s="53"/>
      <c r="AI60" s="55"/>
      <c r="AP60" s="40"/>
      <c r="AQ60" s="40"/>
    </row>
    <row r="61" spans="2:43" x14ac:dyDescent="0.4">
      <c r="B61" s="40"/>
      <c r="C61" s="40"/>
      <c r="D61" s="40"/>
      <c r="E61" s="121"/>
      <c r="F61" s="750">
        <f>F36</f>
        <v>0</v>
      </c>
      <c r="G61" s="751"/>
      <c r="H61" s="40" t="s">
        <v>120</v>
      </c>
      <c r="I61" s="792"/>
      <c r="J61" s="750">
        <f>F43</f>
        <v>0</v>
      </c>
      <c r="K61" s="751"/>
      <c r="L61" s="40" t="s">
        <v>120</v>
      </c>
      <c r="M61" s="123"/>
      <c r="N61" s="40"/>
      <c r="O61" s="71"/>
      <c r="P61" s="71"/>
      <c r="Q61" s="71"/>
      <c r="T61" s="37"/>
      <c r="U61" s="38"/>
      <c r="V61" s="39"/>
      <c r="W61" s="37"/>
      <c r="X61" s="61" t="s">
        <v>209</v>
      </c>
      <c r="Y61" s="62"/>
      <c r="Z61" s="62"/>
      <c r="AA61" s="62"/>
      <c r="AB61" s="64"/>
      <c r="AC61" s="61" t="s">
        <v>196</v>
      </c>
      <c r="AD61" s="62"/>
      <c r="AE61" s="62"/>
      <c r="AF61" s="62"/>
      <c r="AG61" s="742">
        <v>1383200</v>
      </c>
      <c r="AH61" s="742"/>
      <c r="AI61" s="64" t="s">
        <v>172</v>
      </c>
      <c r="AP61" s="40"/>
      <c r="AQ61" s="40"/>
    </row>
    <row r="62" spans="2:43" x14ac:dyDescent="0.4">
      <c r="B62" s="40"/>
      <c r="C62" s="40"/>
      <c r="D62" s="40"/>
      <c r="E62" s="121"/>
      <c r="F62" s="124"/>
      <c r="G62" s="125"/>
      <c r="H62" s="40"/>
      <c r="I62" s="121"/>
      <c r="J62" s="750">
        <f>IF(MIN(F61,J61)&gt;10223000,10223000,MIN(F61,J61))</f>
        <v>0</v>
      </c>
      <c r="K62" s="750"/>
      <c r="L62" s="40" t="s">
        <v>120</v>
      </c>
      <c r="M62" s="123" t="s">
        <v>210</v>
      </c>
      <c r="N62" s="40"/>
      <c r="O62" s="71"/>
      <c r="P62" s="71"/>
      <c r="Q62" s="71"/>
      <c r="T62" s="37"/>
      <c r="U62" s="38"/>
      <c r="V62" s="39"/>
      <c r="W62" s="37"/>
      <c r="X62" s="79" t="s">
        <v>211</v>
      </c>
      <c r="Y62" s="43"/>
      <c r="Z62" s="43"/>
      <c r="AA62" s="43"/>
      <c r="AB62" s="82"/>
      <c r="AC62" s="79" t="s">
        <v>196</v>
      </c>
      <c r="AD62" s="43"/>
      <c r="AE62" s="43"/>
      <c r="AF62" s="43"/>
      <c r="AG62" s="752">
        <v>691600</v>
      </c>
      <c r="AH62" s="753"/>
      <c r="AI62" s="82" t="s">
        <v>172</v>
      </c>
      <c r="AP62" s="40"/>
      <c r="AQ62" s="40"/>
    </row>
    <row r="63" spans="2:43" ht="19.5" thickBot="1" x14ac:dyDescent="0.45">
      <c r="B63" s="446"/>
      <c r="C63" s="446"/>
      <c r="D63" s="446"/>
      <c r="E63" s="448"/>
      <c r="F63" s="448"/>
      <c r="G63" s="448"/>
      <c r="H63" s="448"/>
      <c r="I63" s="448"/>
      <c r="J63" s="448"/>
      <c r="K63" s="448"/>
      <c r="L63" s="448"/>
      <c r="M63" s="448"/>
      <c r="N63" s="446"/>
      <c r="O63" s="446"/>
      <c r="P63" s="446"/>
      <c r="Q63" s="446"/>
      <c r="R63" s="448"/>
      <c r="S63" s="448"/>
      <c r="T63" s="448"/>
      <c r="U63" s="449"/>
      <c r="V63" s="39"/>
      <c r="W63" s="37"/>
      <c r="X63" s="71"/>
      <c r="Y63" s="71"/>
      <c r="Z63" s="71"/>
      <c r="AA63" s="71"/>
      <c r="AB63" s="71"/>
      <c r="AC63" s="71"/>
      <c r="AD63" s="71"/>
      <c r="AE63" s="71"/>
      <c r="AF63" s="71"/>
      <c r="AG63" s="126"/>
      <c r="AH63" s="127"/>
      <c r="AI63" s="71"/>
      <c r="AP63" s="40"/>
      <c r="AQ63" s="40"/>
    </row>
    <row r="64" spans="2:43" x14ac:dyDescent="0.4">
      <c r="B64" s="40"/>
      <c r="C64" s="40"/>
      <c r="D64" s="40"/>
      <c r="N64" s="40"/>
      <c r="O64" s="71"/>
      <c r="P64" s="71"/>
      <c r="Q64" s="71"/>
      <c r="T64" s="37"/>
      <c r="U64" s="38"/>
      <c r="V64" s="39"/>
      <c r="W64" s="37"/>
      <c r="X64" s="71"/>
      <c r="Y64" s="71"/>
      <c r="Z64" s="71"/>
      <c r="AA64" s="71"/>
      <c r="AB64" s="71"/>
      <c r="AC64" s="71"/>
      <c r="AD64" s="71"/>
      <c r="AE64" s="71"/>
      <c r="AF64" s="71"/>
      <c r="AG64" s="126"/>
      <c r="AH64" s="127"/>
      <c r="AI64" s="71"/>
      <c r="AP64" s="40"/>
      <c r="AQ64" s="40"/>
    </row>
    <row r="65" spans="2:43" x14ac:dyDescent="0.4">
      <c r="B65" s="40"/>
      <c r="C65" s="103" t="s">
        <v>212</v>
      </c>
      <c r="D65" s="43"/>
      <c r="E65" s="43"/>
      <c r="F65" s="128"/>
      <c r="G65" s="104"/>
      <c r="H65" s="129"/>
      <c r="I65" s="831" t="e">
        <f>ROUNDDOWN((IF(AND(I74="対象",L68&amp;L69="○×"),M68,IF(AND(I74="対象",L68&amp;L69="×○"),M69,0)))*(T69/S69),1)</f>
        <v>#DIV/0!</v>
      </c>
      <c r="J65" s="831"/>
      <c r="K65" s="130" t="s">
        <v>120</v>
      </c>
      <c r="L65" s="40"/>
      <c r="M65" s="123" t="s">
        <v>213</v>
      </c>
      <c r="N65" s="48"/>
      <c r="O65" s="71"/>
      <c r="P65" s="71"/>
      <c r="Q65" s="71"/>
      <c r="T65" s="37"/>
      <c r="U65" s="38"/>
      <c r="V65" s="39"/>
      <c r="W65" s="37"/>
      <c r="AP65" s="40"/>
      <c r="AQ65" s="40"/>
    </row>
    <row r="66" spans="2:43" x14ac:dyDescent="0.4">
      <c r="B66" s="40"/>
      <c r="C66" s="102"/>
      <c r="D66" s="71"/>
      <c r="E66" s="71"/>
      <c r="F66" s="98"/>
      <c r="G66" s="113"/>
      <c r="H66" s="131"/>
      <c r="I66" s="131"/>
      <c r="J66" s="132"/>
      <c r="K66" s="125"/>
      <c r="L66" s="40"/>
      <c r="M66" s="40"/>
      <c r="N66" s="40"/>
      <c r="O66" s="71"/>
      <c r="P66" s="71"/>
      <c r="Q66" s="71"/>
      <c r="T66" s="37"/>
      <c r="U66" s="38"/>
      <c r="V66" s="39"/>
      <c r="W66" s="37"/>
      <c r="X66" s="756" t="s">
        <v>214</v>
      </c>
      <c r="Y66" s="756"/>
      <c r="Z66" s="756"/>
      <c r="AA66" s="756"/>
      <c r="AB66" s="756"/>
      <c r="AC66" s="40" t="s">
        <v>215</v>
      </c>
      <c r="AP66" s="40"/>
      <c r="AQ66" s="40"/>
    </row>
    <row r="67" spans="2:43" x14ac:dyDescent="0.4">
      <c r="B67" s="40"/>
      <c r="C67" s="102"/>
      <c r="D67" s="789" t="s">
        <v>216</v>
      </c>
      <c r="E67" s="790"/>
      <c r="F67" s="790"/>
      <c r="G67" s="790"/>
      <c r="H67" s="791"/>
      <c r="I67" s="133" t="s">
        <v>217</v>
      </c>
      <c r="J67" s="757" t="s">
        <v>218</v>
      </c>
      <c r="K67" s="758"/>
      <c r="L67" s="134" t="s">
        <v>217</v>
      </c>
      <c r="M67" s="759" t="s">
        <v>219</v>
      </c>
      <c r="N67" s="760"/>
      <c r="O67" s="761"/>
      <c r="P67" s="761"/>
      <c r="Q67" s="135"/>
      <c r="S67" s="770" t="s">
        <v>189</v>
      </c>
      <c r="T67" s="771"/>
      <c r="U67" s="38"/>
      <c r="V67" s="39"/>
      <c r="W67" s="37"/>
      <c r="X67" s="71" t="s">
        <v>220</v>
      </c>
      <c r="Y67" s="71"/>
      <c r="Z67" s="71"/>
      <c r="AA67" s="71"/>
      <c r="AB67" s="71"/>
      <c r="AC67" s="40" t="s">
        <v>221</v>
      </c>
      <c r="AP67" s="40"/>
      <c r="AQ67" s="40"/>
    </row>
    <row r="68" spans="2:43" ht="21" customHeight="1" x14ac:dyDescent="0.4">
      <c r="B68" s="40"/>
      <c r="C68" s="40"/>
      <c r="D68" s="762" t="s">
        <v>272</v>
      </c>
      <c r="E68" s="763"/>
      <c r="F68" s="763"/>
      <c r="G68" s="763"/>
      <c r="H68" s="764"/>
      <c r="I68" s="395"/>
      <c r="J68" s="765" t="s">
        <v>222</v>
      </c>
      <c r="K68" s="766"/>
      <c r="L68" s="398"/>
      <c r="M68" s="767">
        <f>AG61</f>
        <v>1383200</v>
      </c>
      <c r="N68" s="768"/>
      <c r="O68" s="769"/>
      <c r="P68" s="769"/>
      <c r="Q68" s="136"/>
      <c r="R68" s="137"/>
      <c r="S68" s="252" t="s">
        <v>192</v>
      </c>
      <c r="T68" s="252" t="s">
        <v>193</v>
      </c>
      <c r="U68" s="138"/>
      <c r="V68" s="39"/>
      <c r="W68" s="37"/>
      <c r="X68" s="71" t="s">
        <v>223</v>
      </c>
      <c r="Y68" s="71"/>
      <c r="Z68" s="71"/>
      <c r="AA68" s="71"/>
      <c r="AB68" s="71"/>
      <c r="AC68" s="40" t="s">
        <v>224</v>
      </c>
      <c r="AP68" s="40"/>
      <c r="AQ68" s="40"/>
    </row>
    <row r="69" spans="2:43" ht="21" customHeight="1" x14ac:dyDescent="0.4">
      <c r="B69" s="40"/>
      <c r="C69" s="40"/>
      <c r="D69" s="808" t="s">
        <v>310</v>
      </c>
      <c r="E69" s="809"/>
      <c r="F69" s="809"/>
      <c r="G69" s="809"/>
      <c r="H69" s="810"/>
      <c r="I69" s="396"/>
      <c r="J69" s="765" t="s">
        <v>225</v>
      </c>
      <c r="K69" s="766"/>
      <c r="L69" s="399"/>
      <c r="M69" s="767">
        <f>AG62</f>
        <v>691600</v>
      </c>
      <c r="N69" s="768"/>
      <c r="O69" s="769"/>
      <c r="P69" s="769"/>
      <c r="Q69" s="136"/>
      <c r="R69" s="137"/>
      <c r="S69" s="394">
        <f>SUM(H22:H25)</f>
        <v>0</v>
      </c>
      <c r="T69" s="394">
        <f>SUM(H28:H31)</f>
        <v>0</v>
      </c>
      <c r="U69" s="138"/>
      <c r="V69" s="39"/>
      <c r="W69" s="37"/>
      <c r="X69" s="71" t="s">
        <v>226</v>
      </c>
      <c r="Y69" s="71"/>
      <c r="Z69" s="71"/>
      <c r="AA69" s="71"/>
      <c r="AB69" s="71"/>
      <c r="AC69" s="40" t="s">
        <v>227</v>
      </c>
      <c r="AP69" s="40"/>
      <c r="AQ69" s="40"/>
    </row>
    <row r="70" spans="2:43" ht="21" customHeight="1" x14ac:dyDescent="0.4">
      <c r="B70" s="40"/>
      <c r="C70" s="40"/>
      <c r="D70" s="808" t="s">
        <v>311</v>
      </c>
      <c r="E70" s="809"/>
      <c r="F70" s="809"/>
      <c r="G70" s="809"/>
      <c r="H70" s="810"/>
      <c r="I70" s="396"/>
      <c r="J70" s="461"/>
      <c r="K70" s="461"/>
      <c r="L70" s="465"/>
      <c r="M70" s="466"/>
      <c r="N70" s="466"/>
      <c r="O70" s="461"/>
      <c r="P70" s="461"/>
      <c r="Q70" s="136"/>
      <c r="R70" s="137"/>
      <c r="S70" s="464"/>
      <c r="T70" s="464"/>
      <c r="U70" s="138"/>
      <c r="V70" s="39"/>
      <c r="W70" s="37"/>
      <c r="X70" s="71" t="s">
        <v>228</v>
      </c>
      <c r="Y70" s="71"/>
      <c r="Z70" s="71"/>
      <c r="AA70" s="71"/>
      <c r="AB70" s="71"/>
      <c r="AC70" s="40" t="s">
        <v>229</v>
      </c>
      <c r="AP70" s="40"/>
      <c r="AQ70" s="40"/>
    </row>
    <row r="71" spans="2:43" ht="21" customHeight="1" x14ac:dyDescent="0.4">
      <c r="B71" s="40"/>
      <c r="C71" s="40"/>
      <c r="D71" s="808" t="s">
        <v>312</v>
      </c>
      <c r="E71" s="809"/>
      <c r="F71" s="809"/>
      <c r="G71" s="809"/>
      <c r="H71" s="810"/>
      <c r="I71" s="396"/>
      <c r="J71" s="461"/>
      <c r="K71" s="461"/>
      <c r="L71" s="465"/>
      <c r="M71" s="467"/>
      <c r="N71" s="467"/>
      <c r="O71" s="461"/>
      <c r="P71" s="461"/>
      <c r="Q71" s="136"/>
      <c r="R71" s="137"/>
      <c r="S71" s="464"/>
      <c r="T71" s="464"/>
      <c r="U71" s="138"/>
      <c r="V71" s="39"/>
      <c r="W71" s="37"/>
      <c r="X71" s="71"/>
      <c r="Y71" s="71"/>
      <c r="Z71" s="71"/>
      <c r="AA71" s="71"/>
      <c r="AB71" s="71"/>
      <c r="AP71" s="40"/>
      <c r="AQ71" s="40"/>
    </row>
    <row r="72" spans="2:43" ht="21" customHeight="1" x14ac:dyDescent="0.4">
      <c r="B72" s="40"/>
      <c r="C72" s="40"/>
      <c r="D72" s="808" t="s">
        <v>313</v>
      </c>
      <c r="E72" s="809"/>
      <c r="F72" s="809"/>
      <c r="G72" s="809"/>
      <c r="H72" s="810"/>
      <c r="I72" s="396"/>
      <c r="J72" s="461"/>
      <c r="K72" s="461"/>
      <c r="L72" s="465"/>
      <c r="M72" s="467"/>
      <c r="N72" s="467"/>
      <c r="O72" s="461"/>
      <c r="P72" s="461"/>
      <c r="Q72" s="136"/>
      <c r="R72" s="137"/>
      <c r="S72" s="464"/>
      <c r="T72" s="464"/>
      <c r="U72" s="138"/>
      <c r="V72" s="39"/>
      <c r="W72" s="37"/>
      <c r="X72" s="71"/>
      <c r="Y72" s="71"/>
      <c r="Z72" s="71"/>
      <c r="AA72" s="71"/>
      <c r="AB72" s="71"/>
      <c r="AP72" s="40"/>
      <c r="AQ72" s="40"/>
    </row>
    <row r="73" spans="2:43" ht="21" customHeight="1" x14ac:dyDescent="0.4">
      <c r="B73" s="40"/>
      <c r="C73" s="40"/>
      <c r="D73" s="832" t="s">
        <v>273</v>
      </c>
      <c r="E73" s="833"/>
      <c r="F73" s="833"/>
      <c r="G73" s="833"/>
      <c r="H73" s="834"/>
      <c r="I73" s="397"/>
      <c r="J73" s="139"/>
      <c r="K73" s="121"/>
      <c r="L73" s="140"/>
      <c r="M73" s="141"/>
      <c r="N73" s="141"/>
      <c r="O73" s="139"/>
      <c r="P73" s="121"/>
      <c r="Q73" s="140"/>
      <c r="R73" s="141"/>
      <c r="S73" s="141"/>
      <c r="T73" s="141"/>
      <c r="U73" s="138"/>
      <c r="V73" s="39"/>
      <c r="W73" s="37"/>
      <c r="X73" s="37"/>
      <c r="Y73" s="37"/>
      <c r="Z73" s="37"/>
      <c r="AA73" s="37"/>
      <c r="AB73" s="37"/>
      <c r="AC73" s="37"/>
      <c r="AD73" s="37"/>
      <c r="AP73" s="40"/>
      <c r="AQ73" s="40"/>
    </row>
    <row r="74" spans="2:43" x14ac:dyDescent="0.4">
      <c r="B74" s="40"/>
      <c r="C74" s="40"/>
      <c r="D74" s="139"/>
      <c r="E74" s="121"/>
      <c r="F74" s="140"/>
      <c r="G74" s="141"/>
      <c r="H74" s="50" t="s">
        <v>230</v>
      </c>
      <c r="I74" s="330" t="str">
        <f>IF(AND(I68="○",I69="○",I73="○"),"対象","対象外")</f>
        <v>対象外</v>
      </c>
      <c r="J74" s="142"/>
      <c r="K74" s="142"/>
      <c r="L74" s="142"/>
      <c r="M74" s="142"/>
      <c r="N74" s="140"/>
      <c r="O74" s="141"/>
      <c r="P74" s="141"/>
      <c r="Q74" s="143"/>
      <c r="R74" s="137"/>
      <c r="S74" s="137"/>
      <c r="T74" s="137"/>
      <c r="U74" s="144"/>
      <c r="V74" s="39"/>
      <c r="W74" s="37"/>
      <c r="AP74" s="40"/>
      <c r="AQ74" s="40"/>
    </row>
    <row r="75" spans="2:43" x14ac:dyDescent="0.4">
      <c r="B75" s="40"/>
      <c r="C75" s="40"/>
      <c r="D75" s="139"/>
      <c r="E75" s="412"/>
      <c r="F75" s="140"/>
      <c r="G75" s="141"/>
      <c r="H75" s="50"/>
      <c r="I75" s="413"/>
      <c r="J75" s="142"/>
      <c r="K75" s="142"/>
      <c r="L75" s="142"/>
      <c r="M75" s="142"/>
      <c r="N75" s="140"/>
      <c r="O75" s="141"/>
      <c r="P75" s="141"/>
      <c r="Q75" s="143"/>
      <c r="R75" s="137"/>
      <c r="S75" s="137"/>
      <c r="T75" s="137"/>
      <c r="U75" s="144"/>
      <c r="V75" s="39"/>
      <c r="W75" s="37"/>
      <c r="AP75" s="40"/>
      <c r="AQ75" s="40"/>
    </row>
    <row r="76" spans="2:43" x14ac:dyDescent="0.4">
      <c r="B76" s="40"/>
      <c r="C76" s="40"/>
      <c r="D76" s="139"/>
      <c r="E76" s="412"/>
      <c r="F76" s="140"/>
      <c r="G76" s="141"/>
      <c r="H76" s="50"/>
      <c r="I76" s="413"/>
      <c r="J76" s="142"/>
      <c r="K76" s="142"/>
      <c r="L76" s="142"/>
      <c r="M76" s="142"/>
      <c r="N76" s="140"/>
      <c r="O76" s="141"/>
      <c r="P76" s="141"/>
      <c r="Q76" s="143"/>
      <c r="R76" s="137"/>
      <c r="S76" s="137"/>
      <c r="T76" s="137"/>
      <c r="U76" s="144"/>
      <c r="V76" s="39"/>
      <c r="W76" s="37"/>
      <c r="AP76" s="40"/>
      <c r="AQ76" s="40"/>
    </row>
    <row r="77" spans="2:43" x14ac:dyDescent="0.4">
      <c r="B77" s="40"/>
      <c r="C77" s="40"/>
      <c r="D77" s="139"/>
      <c r="E77" s="412"/>
      <c r="F77" s="140"/>
      <c r="G77" s="141"/>
      <c r="H77" s="50"/>
      <c r="I77" s="413"/>
      <c r="J77" s="142"/>
      <c r="K77" s="142"/>
      <c r="L77" s="142"/>
      <c r="M77" s="142"/>
      <c r="N77" s="140"/>
      <c r="O77" s="141"/>
      <c r="P77" s="141"/>
      <c r="Q77" s="143"/>
      <c r="R77" s="137"/>
      <c r="S77" s="137"/>
      <c r="T77" s="137"/>
      <c r="U77" s="144"/>
      <c r="V77" s="39"/>
      <c r="W77" s="37"/>
      <c r="AP77" s="40"/>
      <c r="AQ77" s="40"/>
    </row>
    <row r="78" spans="2:43" x14ac:dyDescent="0.4">
      <c r="B78" s="40"/>
      <c r="C78" s="40"/>
      <c r="D78" s="139"/>
      <c r="E78" s="412"/>
      <c r="F78" s="140"/>
      <c r="G78" s="141"/>
      <c r="H78" s="50"/>
      <c r="I78" s="413"/>
      <c r="J78" s="142"/>
      <c r="K78" s="142"/>
      <c r="L78" s="142"/>
      <c r="M78" s="142"/>
      <c r="N78" s="140"/>
      <c r="O78" s="141"/>
      <c r="P78" s="141"/>
      <c r="Q78" s="143"/>
      <c r="R78" s="137"/>
      <c r="S78" s="137"/>
      <c r="T78" s="137"/>
      <c r="U78" s="144"/>
      <c r="V78" s="39"/>
      <c r="W78" s="37"/>
      <c r="AP78" s="40"/>
      <c r="AQ78" s="40"/>
    </row>
    <row r="79" spans="2:43" x14ac:dyDescent="0.4">
      <c r="B79" s="40"/>
      <c r="C79" s="40"/>
      <c r="D79" s="139"/>
      <c r="E79" s="412"/>
      <c r="F79" s="140"/>
      <c r="G79" s="141"/>
      <c r="H79" s="50"/>
      <c r="I79" s="413"/>
      <c r="J79" s="142"/>
      <c r="K79" s="142"/>
      <c r="L79" s="142"/>
      <c r="M79" s="142"/>
      <c r="N79" s="140"/>
      <c r="O79" s="141"/>
      <c r="P79" s="141"/>
      <c r="Q79" s="143"/>
      <c r="R79" s="137"/>
      <c r="S79" s="137"/>
      <c r="T79" s="137"/>
      <c r="U79" s="144"/>
      <c r="V79" s="39"/>
      <c r="W79" s="37"/>
      <c r="AP79" s="40"/>
      <c r="AQ79" s="40"/>
    </row>
    <row r="80" spans="2:43" x14ac:dyDescent="0.4">
      <c r="B80" s="40"/>
      <c r="C80" s="40"/>
      <c r="D80" s="139"/>
      <c r="E80" s="412"/>
      <c r="F80" s="140"/>
      <c r="G80" s="141"/>
      <c r="H80" s="50"/>
      <c r="I80" s="413"/>
      <c r="J80" s="142"/>
      <c r="K80" s="142"/>
      <c r="L80" s="142"/>
      <c r="M80" s="142"/>
      <c r="N80" s="140"/>
      <c r="O80" s="141"/>
      <c r="P80" s="141"/>
      <c r="Q80" s="143"/>
      <c r="R80" s="137"/>
      <c r="S80" s="137"/>
      <c r="T80" s="137"/>
      <c r="U80" s="144"/>
      <c r="V80" s="39"/>
      <c r="W80" s="37"/>
      <c r="AP80" s="40"/>
      <c r="AQ80" s="40"/>
    </row>
    <row r="81" spans="2:43" x14ac:dyDescent="0.4">
      <c r="B81" s="40"/>
      <c r="C81" s="40"/>
      <c r="D81" s="139"/>
      <c r="E81" s="412"/>
      <c r="F81" s="140"/>
      <c r="G81" s="141"/>
      <c r="H81" s="50"/>
      <c r="I81" s="413"/>
      <c r="J81" s="142"/>
      <c r="K81" s="142"/>
      <c r="L81" s="142"/>
      <c r="M81" s="142"/>
      <c r="N81" s="140"/>
      <c r="O81" s="141"/>
      <c r="P81" s="141"/>
      <c r="Q81" s="143"/>
      <c r="R81" s="137"/>
      <c r="S81" s="137"/>
      <c r="T81" s="137"/>
      <c r="U81" s="144"/>
      <c r="V81" s="39"/>
      <c r="W81" s="37"/>
      <c r="AP81" s="40"/>
      <c r="AQ81" s="40"/>
    </row>
    <row r="82" spans="2:43" ht="19.5" thickBot="1" x14ac:dyDescent="0.45">
      <c r="B82" s="446"/>
      <c r="C82" s="446"/>
      <c r="D82" s="450"/>
      <c r="E82" s="451"/>
      <c r="F82" s="452"/>
      <c r="G82" s="453"/>
      <c r="H82" s="450"/>
      <c r="I82" s="451"/>
      <c r="J82" s="454"/>
      <c r="K82" s="453"/>
      <c r="L82" s="453"/>
      <c r="M82" s="450"/>
      <c r="N82" s="450"/>
      <c r="O82" s="450"/>
      <c r="P82" s="450"/>
      <c r="Q82" s="450"/>
      <c r="R82" s="455"/>
      <c r="S82" s="455"/>
      <c r="T82" s="455"/>
      <c r="U82" s="456"/>
      <c r="V82" s="39"/>
      <c r="W82" s="37"/>
      <c r="AP82" s="40"/>
      <c r="AQ82" s="40"/>
    </row>
    <row r="83" spans="2:43" x14ac:dyDescent="0.4">
      <c r="B83" s="40"/>
      <c r="C83" s="40"/>
      <c r="D83" s="139"/>
      <c r="E83" s="412"/>
      <c r="F83" s="146"/>
      <c r="G83" s="147"/>
      <c r="H83" s="139"/>
      <c r="I83" s="412"/>
      <c r="J83" s="140"/>
      <c r="K83" s="148"/>
      <c r="L83" s="148"/>
      <c r="M83" s="139"/>
      <c r="N83" s="139"/>
      <c r="O83" s="149"/>
      <c r="P83" s="149"/>
      <c r="Q83" s="149"/>
      <c r="R83" s="137"/>
      <c r="S83" s="137"/>
      <c r="T83" s="137"/>
      <c r="U83" s="145"/>
      <c r="V83" s="39"/>
      <c r="W83" s="37"/>
      <c r="AP83" s="40"/>
      <c r="AQ83" s="40"/>
    </row>
    <row r="84" spans="2:43" x14ac:dyDescent="0.4">
      <c r="B84" s="40"/>
      <c r="C84" s="103" t="s">
        <v>231</v>
      </c>
      <c r="D84" s="150"/>
      <c r="E84" s="150"/>
      <c r="F84" s="151"/>
      <c r="G84" s="831" t="e">
        <f>(MAX(V90,V91))*(T69/S69)</f>
        <v>#DIV/0!</v>
      </c>
      <c r="H84" s="831"/>
      <c r="I84" s="130" t="s">
        <v>120</v>
      </c>
      <c r="J84" s="132"/>
      <c r="K84" s="147"/>
      <c r="L84" s="139"/>
      <c r="M84" s="152" t="s">
        <v>232</v>
      </c>
      <c r="N84" s="139"/>
      <c r="O84" s="149"/>
      <c r="P84" s="149"/>
      <c r="Q84" s="149"/>
      <c r="R84" s="137"/>
      <c r="S84" s="137"/>
      <c r="T84" s="137"/>
      <c r="U84" s="145"/>
      <c r="V84" s="39"/>
      <c r="W84" s="37"/>
      <c r="AP84" s="40"/>
      <c r="AQ84" s="40"/>
    </row>
    <row r="85" spans="2:43" x14ac:dyDescent="0.4">
      <c r="B85" s="40"/>
      <c r="C85" s="102"/>
      <c r="D85" s="150"/>
      <c r="E85" s="150"/>
      <c r="F85" s="151"/>
      <c r="G85" s="774"/>
      <c r="H85" s="774"/>
      <c r="I85" s="130"/>
      <c r="J85" s="132"/>
      <c r="K85" s="147"/>
      <c r="L85" s="139"/>
      <c r="M85" s="152"/>
      <c r="N85" s="139"/>
      <c r="O85" s="149"/>
      <c r="P85" s="149"/>
      <c r="Q85" s="149"/>
      <c r="R85" s="137"/>
      <c r="S85" s="137"/>
      <c r="T85" s="137"/>
      <c r="U85" s="145"/>
      <c r="V85" s="39"/>
      <c r="W85" s="37"/>
      <c r="AP85" s="40"/>
      <c r="AQ85" s="40"/>
    </row>
    <row r="86" spans="2:43" x14ac:dyDescent="0.4">
      <c r="B86" s="40"/>
      <c r="C86" s="102"/>
      <c r="D86" s="775" t="s">
        <v>233</v>
      </c>
      <c r="E86" s="776"/>
      <c r="F86" s="776"/>
      <c r="G86" s="776"/>
      <c r="H86" s="777"/>
      <c r="I86" s="133" t="s">
        <v>217</v>
      </c>
      <c r="J86" s="778" t="s">
        <v>234</v>
      </c>
      <c r="K86" s="779"/>
      <c r="L86" s="779"/>
      <c r="M86" s="779"/>
      <c r="N86" s="779"/>
      <c r="O86" s="133" t="s">
        <v>217</v>
      </c>
      <c r="P86" s="780" t="s">
        <v>235</v>
      </c>
      <c r="Q86" s="780"/>
      <c r="R86" s="780"/>
      <c r="S86" s="780"/>
      <c r="T86" s="781"/>
      <c r="U86" s="329" t="s">
        <v>217</v>
      </c>
      <c r="V86" s="39"/>
      <c r="W86" s="37"/>
      <c r="AP86" s="40"/>
      <c r="AQ86" s="40"/>
    </row>
    <row r="87" spans="2:43" ht="36" customHeight="1" x14ac:dyDescent="0.4">
      <c r="B87" s="40"/>
      <c r="C87" s="40"/>
      <c r="D87" s="762" t="s">
        <v>274</v>
      </c>
      <c r="E87" s="763"/>
      <c r="F87" s="763"/>
      <c r="G87" s="763"/>
      <c r="H87" s="764"/>
      <c r="I87" s="395"/>
      <c r="J87" s="782" t="s">
        <v>276</v>
      </c>
      <c r="K87" s="783"/>
      <c r="L87" s="783"/>
      <c r="M87" s="783"/>
      <c r="N87" s="784"/>
      <c r="O87" s="398"/>
      <c r="P87" s="785" t="s">
        <v>276</v>
      </c>
      <c r="Q87" s="786"/>
      <c r="R87" s="786"/>
      <c r="S87" s="786"/>
      <c r="T87" s="787"/>
      <c r="U87" s="400"/>
      <c r="V87" s="39"/>
      <c r="AP87" s="40"/>
    </row>
    <row r="88" spans="2:43" x14ac:dyDescent="0.4">
      <c r="B88" s="40"/>
      <c r="C88" s="40"/>
      <c r="D88" s="812" t="s">
        <v>275</v>
      </c>
      <c r="E88" s="813"/>
      <c r="F88" s="813"/>
      <c r="G88" s="813"/>
      <c r="H88" s="814"/>
      <c r="I88" s="818"/>
      <c r="J88" s="820" t="s">
        <v>277</v>
      </c>
      <c r="K88" s="769"/>
      <c r="L88" s="769"/>
      <c r="M88" s="769"/>
      <c r="N88" s="821"/>
      <c r="O88" s="818"/>
      <c r="P88" s="825" t="s">
        <v>278</v>
      </c>
      <c r="Q88" s="826"/>
      <c r="R88" s="826"/>
      <c r="S88" s="826"/>
      <c r="T88" s="827"/>
      <c r="U88" s="772"/>
      <c r="V88" s="39"/>
      <c r="AP88" s="40"/>
    </row>
    <row r="89" spans="2:43" x14ac:dyDescent="0.4">
      <c r="B89" s="40"/>
      <c r="C89" s="40"/>
      <c r="D89" s="815"/>
      <c r="E89" s="816"/>
      <c r="F89" s="816"/>
      <c r="G89" s="816"/>
      <c r="H89" s="817"/>
      <c r="I89" s="819"/>
      <c r="J89" s="822"/>
      <c r="K89" s="823"/>
      <c r="L89" s="823"/>
      <c r="M89" s="823"/>
      <c r="N89" s="824"/>
      <c r="O89" s="819"/>
      <c r="P89" s="828"/>
      <c r="Q89" s="829"/>
      <c r="R89" s="829"/>
      <c r="S89" s="829"/>
      <c r="T89" s="830"/>
      <c r="U89" s="773"/>
      <c r="V89" s="39"/>
      <c r="AP89" s="40"/>
    </row>
    <row r="90" spans="2:43" x14ac:dyDescent="0.4">
      <c r="B90" s="40"/>
      <c r="C90" s="40"/>
      <c r="D90" s="139"/>
      <c r="E90" s="121"/>
      <c r="F90" s="140"/>
      <c r="G90" s="141"/>
      <c r="H90" s="139"/>
      <c r="I90" s="153"/>
      <c r="J90" s="142"/>
      <c r="K90" s="142"/>
      <c r="L90" s="142"/>
      <c r="M90" s="142"/>
      <c r="N90" s="50" t="s">
        <v>230</v>
      </c>
      <c r="O90" s="330" t="str">
        <f>IF(AND(OR(I87="○",I88="○"),AND(O87="○",O88="○")),"対象","対象外")</f>
        <v>対象外</v>
      </c>
      <c r="P90" s="154"/>
      <c r="Q90" s="155"/>
      <c r="R90" s="156"/>
      <c r="S90" s="331" t="s">
        <v>230</v>
      </c>
      <c r="T90" s="156"/>
      <c r="U90" s="332" t="str">
        <f>IF(AND(OR(I87="○",I88="○"),AND(O87="○",O88="○")),"対象","対象外")</f>
        <v>対象外</v>
      </c>
      <c r="V90" s="157">
        <f>IF(U90="対象",AF49,0)</f>
        <v>0</v>
      </c>
      <c r="AP90" s="40"/>
    </row>
    <row r="91" spans="2:43" ht="19.5" thickBot="1" x14ac:dyDescent="0.45">
      <c r="B91" s="446"/>
      <c r="C91" s="446"/>
      <c r="D91" s="450"/>
      <c r="E91" s="455"/>
      <c r="F91" s="455"/>
      <c r="G91" s="455"/>
      <c r="H91" s="450"/>
      <c r="I91" s="455"/>
      <c r="J91" s="455"/>
      <c r="K91" s="455"/>
      <c r="L91" s="455"/>
      <c r="M91" s="455"/>
      <c r="N91" s="450"/>
      <c r="O91" s="450"/>
      <c r="P91" s="457"/>
      <c r="Q91" s="457"/>
      <c r="R91" s="458"/>
      <c r="S91" s="457"/>
      <c r="T91" s="457"/>
      <c r="U91" s="459" t="str">
        <f>IF(AND(OR(I87="○",I88="○"),AND(O87="○",O88="○"),AND(U87="○",U88="○")),"対象","対象外")</f>
        <v>対象外</v>
      </c>
      <c r="V91" s="157">
        <f>IF(U91="対象",AF55,0)</f>
        <v>0</v>
      </c>
      <c r="AP91" s="40"/>
    </row>
    <row r="92" spans="2:43" x14ac:dyDescent="0.4">
      <c r="B92" s="40"/>
      <c r="C92" s="40"/>
      <c r="D92" s="40"/>
      <c r="H92" s="40"/>
      <c r="N92" s="40"/>
      <c r="O92" s="71"/>
      <c r="P92" s="71"/>
      <c r="Q92" s="71"/>
      <c r="T92" s="37"/>
      <c r="V92" s="158"/>
      <c r="AP92" s="40"/>
    </row>
    <row r="93" spans="2:43" x14ac:dyDescent="0.4">
      <c r="B93" s="40" t="s">
        <v>236</v>
      </c>
      <c r="C93" s="40"/>
      <c r="D93" s="40"/>
      <c r="I93" s="159"/>
      <c r="J93" s="160" t="s">
        <v>237</v>
      </c>
      <c r="K93" s="811" t="e">
        <f>MIN(F61,J61,J62)+I65+G84</f>
        <v>#DIV/0!</v>
      </c>
      <c r="L93" s="811"/>
      <c r="M93" s="161" t="s">
        <v>120</v>
      </c>
      <c r="N93" s="162"/>
      <c r="O93" s="71"/>
      <c r="P93" s="71"/>
      <c r="Q93" s="71"/>
      <c r="T93" s="37"/>
      <c r="V93" s="39"/>
      <c r="W93" s="37"/>
      <c r="AP93" s="40"/>
      <c r="AQ93" s="40"/>
    </row>
    <row r="94" spans="2:43" x14ac:dyDescent="0.4">
      <c r="B94" s="40"/>
      <c r="T94" s="37"/>
      <c r="V94" s="39"/>
      <c r="W94" s="37"/>
      <c r="AP94" s="40"/>
      <c r="AQ94" s="40"/>
    </row>
    <row r="95" spans="2:43" x14ac:dyDescent="0.4">
      <c r="T95" s="37"/>
      <c r="V95" s="39"/>
      <c r="W95" s="37"/>
      <c r="AP95" s="40"/>
      <c r="AQ95" s="40"/>
    </row>
    <row r="96" spans="2:43" x14ac:dyDescent="0.4">
      <c r="T96" s="37"/>
      <c r="V96" s="39"/>
      <c r="W96" s="37"/>
      <c r="AP96" s="40"/>
      <c r="AQ96" s="40"/>
    </row>
    <row r="97" spans="20:43" x14ac:dyDescent="0.4">
      <c r="T97" s="37"/>
      <c r="V97" s="39"/>
      <c r="W97" s="37"/>
      <c r="AP97" s="40"/>
      <c r="AQ97" s="40"/>
    </row>
    <row r="98" spans="20:43" x14ac:dyDescent="0.4">
      <c r="T98" s="37"/>
      <c r="V98" s="39"/>
      <c r="W98" s="37"/>
      <c r="AP98" s="40"/>
      <c r="AQ98" s="40"/>
    </row>
    <row r="99" spans="20:43" x14ac:dyDescent="0.4">
      <c r="T99" s="37"/>
      <c r="V99" s="39"/>
      <c r="W99" s="37"/>
      <c r="AP99" s="40"/>
      <c r="AQ99" s="40"/>
    </row>
    <row r="100" spans="20:43" x14ac:dyDescent="0.4">
      <c r="T100" s="37"/>
      <c r="V100" s="39"/>
      <c r="W100" s="37"/>
      <c r="AP100" s="40"/>
      <c r="AQ100" s="40"/>
    </row>
    <row r="101" spans="20:43" x14ac:dyDescent="0.4">
      <c r="T101" s="37"/>
      <c r="V101" s="39"/>
      <c r="W101" s="37"/>
      <c r="AP101" s="40"/>
      <c r="AQ101" s="40"/>
    </row>
    <row r="102" spans="20:43" x14ac:dyDescent="0.4">
      <c r="T102" s="37"/>
      <c r="V102" s="39"/>
      <c r="W102" s="37"/>
      <c r="AP102" s="40"/>
      <c r="AQ102" s="40"/>
    </row>
    <row r="103" spans="20:43" x14ac:dyDescent="0.4">
      <c r="T103" s="37"/>
      <c r="V103" s="39"/>
      <c r="W103" s="37"/>
      <c r="AP103" s="40"/>
      <c r="AQ103" s="40"/>
    </row>
    <row r="104" spans="20:43" x14ac:dyDescent="0.4">
      <c r="T104" s="37"/>
      <c r="V104" s="39"/>
      <c r="W104" s="37"/>
      <c r="AP104" s="40"/>
      <c r="AQ104" s="40"/>
    </row>
    <row r="105" spans="20:43" x14ac:dyDescent="0.4">
      <c r="T105" s="37"/>
      <c r="V105" s="39"/>
      <c r="W105" s="37"/>
      <c r="AP105" s="40"/>
      <c r="AQ105" s="40"/>
    </row>
    <row r="106" spans="20:43" x14ac:dyDescent="0.4">
      <c r="T106" s="37"/>
      <c r="V106" s="39"/>
      <c r="W106" s="37"/>
      <c r="AP106" s="40"/>
      <c r="AQ106" s="40"/>
    </row>
    <row r="107" spans="20:43" x14ac:dyDescent="0.4">
      <c r="T107" s="37"/>
      <c r="V107" s="39"/>
      <c r="W107" s="37"/>
      <c r="AP107" s="40"/>
      <c r="AQ107" s="40"/>
    </row>
    <row r="108" spans="20:43" x14ac:dyDescent="0.4">
      <c r="T108" s="37"/>
      <c r="V108" s="39"/>
      <c r="W108" s="37"/>
      <c r="AP108" s="40"/>
      <c r="AQ108" s="40"/>
    </row>
    <row r="109" spans="20:43" x14ac:dyDescent="0.4">
      <c r="T109" s="37"/>
      <c r="V109" s="39"/>
      <c r="W109" s="37"/>
      <c r="AP109" s="40"/>
      <c r="AQ109" s="40"/>
    </row>
    <row r="110" spans="20:43" x14ac:dyDescent="0.4">
      <c r="T110" s="37"/>
      <c r="V110" s="39"/>
      <c r="W110" s="37"/>
      <c r="AP110" s="40"/>
      <c r="AQ110" s="40"/>
    </row>
    <row r="111" spans="20:43" x14ac:dyDescent="0.4">
      <c r="T111" s="37"/>
      <c r="V111" s="39"/>
      <c r="W111" s="37"/>
      <c r="AP111" s="40"/>
      <c r="AQ111" s="40"/>
    </row>
    <row r="112" spans="20:43" x14ac:dyDescent="0.4">
      <c r="T112" s="37"/>
      <c r="V112" s="39"/>
      <c r="W112" s="37"/>
      <c r="AP112" s="40"/>
      <c r="AQ112" s="40"/>
    </row>
    <row r="113" spans="20:43" x14ac:dyDescent="0.4">
      <c r="T113" s="37"/>
      <c r="V113" s="39"/>
      <c r="W113" s="37"/>
      <c r="AP113" s="40"/>
      <c r="AQ113" s="40"/>
    </row>
    <row r="114" spans="20:43" x14ac:dyDescent="0.4">
      <c r="T114" s="37"/>
      <c r="V114" s="39"/>
      <c r="W114" s="37"/>
      <c r="AP114" s="40"/>
      <c r="AQ114" s="40"/>
    </row>
    <row r="115" spans="20:43" x14ac:dyDescent="0.4">
      <c r="T115" s="37"/>
      <c r="V115" s="39"/>
      <c r="W115" s="37"/>
      <c r="AP115" s="40"/>
      <c r="AQ115" s="40"/>
    </row>
    <row r="116" spans="20:43" x14ac:dyDescent="0.4">
      <c r="T116" s="37"/>
      <c r="V116" s="39"/>
      <c r="W116" s="37"/>
      <c r="AP116" s="40"/>
      <c r="AQ116" s="40"/>
    </row>
    <row r="117" spans="20:43" x14ac:dyDescent="0.4">
      <c r="T117" s="37"/>
      <c r="V117" s="39"/>
      <c r="W117" s="37"/>
      <c r="AP117" s="40"/>
      <c r="AQ117" s="40"/>
    </row>
    <row r="118" spans="20:43" x14ac:dyDescent="0.4">
      <c r="T118" s="37"/>
      <c r="V118" s="39"/>
      <c r="W118" s="37"/>
      <c r="AP118" s="40"/>
      <c r="AQ118" s="40"/>
    </row>
    <row r="119" spans="20:43" x14ac:dyDescent="0.4">
      <c r="T119" s="37"/>
      <c r="V119" s="39"/>
      <c r="W119" s="37"/>
      <c r="AP119" s="40"/>
      <c r="AQ119" s="40"/>
    </row>
    <row r="120" spans="20:43" x14ac:dyDescent="0.4">
      <c r="T120" s="37"/>
      <c r="V120" s="39"/>
      <c r="W120" s="37"/>
      <c r="AP120" s="40"/>
      <c r="AQ120" s="40"/>
    </row>
    <row r="121" spans="20:43" x14ac:dyDescent="0.4">
      <c r="T121" s="37"/>
      <c r="V121" s="39"/>
      <c r="W121" s="37"/>
      <c r="AP121" s="40"/>
      <c r="AQ121" s="40"/>
    </row>
    <row r="122" spans="20:43" x14ac:dyDescent="0.4">
      <c r="T122" s="37"/>
      <c r="V122" s="39"/>
      <c r="W122" s="37"/>
      <c r="AP122" s="40"/>
      <c r="AQ122" s="40"/>
    </row>
    <row r="123" spans="20:43" x14ac:dyDescent="0.4">
      <c r="T123" s="37"/>
      <c r="V123" s="39"/>
      <c r="W123" s="37"/>
      <c r="AP123" s="40"/>
      <c r="AQ123" s="40"/>
    </row>
    <row r="124" spans="20:43" x14ac:dyDescent="0.4">
      <c r="T124" s="37"/>
      <c r="V124" s="39"/>
      <c r="W124" s="37"/>
      <c r="AP124" s="40"/>
      <c r="AQ124" s="40"/>
    </row>
    <row r="125" spans="20:43" x14ac:dyDescent="0.4">
      <c r="T125" s="37"/>
      <c r="V125" s="39"/>
      <c r="W125" s="37"/>
      <c r="AP125" s="40"/>
      <c r="AQ125" s="40"/>
    </row>
    <row r="126" spans="20:43" x14ac:dyDescent="0.4">
      <c r="T126" s="37"/>
      <c r="V126" s="39"/>
      <c r="W126" s="37"/>
      <c r="AP126" s="40"/>
      <c r="AQ126" s="40"/>
    </row>
    <row r="127" spans="20:43" x14ac:dyDescent="0.4">
      <c r="T127" s="37"/>
      <c r="V127" s="39"/>
      <c r="W127" s="37"/>
      <c r="AP127" s="40"/>
      <c r="AQ127" s="40"/>
    </row>
    <row r="128" spans="20:43" x14ac:dyDescent="0.4">
      <c r="T128" s="37"/>
      <c r="V128" s="39"/>
      <c r="W128" s="37"/>
      <c r="AP128" s="40"/>
      <c r="AQ128" s="40"/>
    </row>
    <row r="129" spans="20:43" x14ac:dyDescent="0.4">
      <c r="T129" s="37"/>
      <c r="V129" s="39"/>
      <c r="W129" s="37"/>
      <c r="AP129" s="40"/>
      <c r="AQ129" s="40"/>
    </row>
    <row r="130" spans="20:43" x14ac:dyDescent="0.4">
      <c r="T130" s="37"/>
      <c r="V130" s="39"/>
      <c r="W130" s="37"/>
      <c r="AP130" s="40"/>
      <c r="AQ130" s="40"/>
    </row>
    <row r="131" spans="20:43" x14ac:dyDescent="0.4">
      <c r="T131" s="37"/>
      <c r="V131" s="39"/>
      <c r="W131" s="37"/>
      <c r="AP131" s="40"/>
      <c r="AQ131" s="40"/>
    </row>
    <row r="132" spans="20:43" x14ac:dyDescent="0.4">
      <c r="T132" s="37"/>
      <c r="V132" s="39"/>
      <c r="W132" s="37"/>
      <c r="AP132" s="40"/>
      <c r="AQ132" s="40"/>
    </row>
    <row r="133" spans="20:43" x14ac:dyDescent="0.4">
      <c r="T133" s="37"/>
      <c r="V133" s="39"/>
      <c r="W133" s="37"/>
      <c r="AP133" s="40"/>
      <c r="AQ133" s="40"/>
    </row>
    <row r="134" spans="20:43" x14ac:dyDescent="0.4">
      <c r="T134" s="37"/>
      <c r="V134" s="39"/>
      <c r="W134" s="37"/>
      <c r="AP134" s="40"/>
      <c r="AQ134" s="40"/>
    </row>
    <row r="135" spans="20:43" x14ac:dyDescent="0.4">
      <c r="T135" s="37"/>
      <c r="V135" s="39"/>
      <c r="W135" s="37"/>
      <c r="AP135" s="40"/>
      <c r="AQ135" s="40"/>
    </row>
    <row r="136" spans="20:43" x14ac:dyDescent="0.4">
      <c r="T136" s="37"/>
      <c r="V136" s="39"/>
      <c r="W136" s="37"/>
      <c r="AP136" s="40"/>
      <c r="AQ136" s="40"/>
    </row>
    <row r="137" spans="20:43" x14ac:dyDescent="0.4">
      <c r="T137" s="37"/>
      <c r="V137" s="39"/>
      <c r="W137" s="37"/>
      <c r="AP137" s="40"/>
      <c r="AQ137" s="40"/>
    </row>
    <row r="138" spans="20:43" x14ac:dyDescent="0.4">
      <c r="T138" s="37"/>
      <c r="V138" s="39"/>
      <c r="W138" s="37"/>
      <c r="AP138" s="40"/>
      <c r="AQ138" s="40"/>
    </row>
    <row r="139" spans="20:43" x14ac:dyDescent="0.4">
      <c r="T139" s="37"/>
      <c r="V139" s="39"/>
      <c r="W139" s="37"/>
      <c r="AP139" s="40"/>
      <c r="AQ139" s="40"/>
    </row>
    <row r="140" spans="20:43" x14ac:dyDescent="0.4">
      <c r="T140" s="37"/>
      <c r="V140" s="39"/>
      <c r="W140" s="37"/>
      <c r="AP140" s="40"/>
      <c r="AQ140" s="40"/>
    </row>
    <row r="141" spans="20:43" x14ac:dyDescent="0.4">
      <c r="T141" s="37"/>
      <c r="V141" s="39"/>
      <c r="W141" s="37"/>
      <c r="AP141" s="40"/>
      <c r="AQ141" s="40"/>
    </row>
    <row r="142" spans="20:43" x14ac:dyDescent="0.4">
      <c r="T142" s="37"/>
      <c r="V142" s="39"/>
      <c r="W142" s="37"/>
      <c r="AP142" s="40"/>
      <c r="AQ142" s="40"/>
    </row>
    <row r="143" spans="20:43" x14ac:dyDescent="0.4">
      <c r="T143" s="37"/>
      <c r="V143" s="39"/>
      <c r="W143" s="37"/>
      <c r="AP143" s="40"/>
      <c r="AQ143" s="40"/>
    </row>
    <row r="144" spans="20:43" x14ac:dyDescent="0.4">
      <c r="T144" s="37"/>
      <c r="V144" s="39"/>
      <c r="W144" s="37"/>
      <c r="AP144" s="40"/>
      <c r="AQ144" s="40"/>
    </row>
    <row r="145" spans="20:43" x14ac:dyDescent="0.4">
      <c r="T145" s="37"/>
      <c r="V145" s="39"/>
      <c r="W145" s="37"/>
      <c r="AP145" s="40"/>
      <c r="AQ145" s="40"/>
    </row>
    <row r="146" spans="20:43" x14ac:dyDescent="0.4">
      <c r="T146" s="37"/>
      <c r="V146" s="39"/>
      <c r="W146" s="37"/>
      <c r="AP146" s="40"/>
      <c r="AQ146" s="40"/>
    </row>
    <row r="147" spans="20:43" x14ac:dyDescent="0.4">
      <c r="T147" s="37"/>
      <c r="V147" s="39"/>
      <c r="W147" s="37"/>
      <c r="AP147" s="40"/>
      <c r="AQ147" s="40"/>
    </row>
    <row r="148" spans="20:43" x14ac:dyDescent="0.4">
      <c r="T148" s="37"/>
      <c r="V148" s="39"/>
      <c r="W148" s="37"/>
      <c r="AP148" s="40"/>
      <c r="AQ148" s="40"/>
    </row>
    <row r="149" spans="20:43" x14ac:dyDescent="0.4">
      <c r="T149" s="37"/>
      <c r="V149" s="39"/>
      <c r="W149" s="37"/>
      <c r="AP149" s="40"/>
      <c r="AQ149" s="40"/>
    </row>
    <row r="150" spans="20:43" x14ac:dyDescent="0.4">
      <c r="T150" s="37"/>
      <c r="V150" s="39"/>
      <c r="W150" s="37"/>
      <c r="AP150" s="40"/>
      <c r="AQ150" s="40"/>
    </row>
    <row r="151" spans="20:43" x14ac:dyDescent="0.4">
      <c r="T151" s="37"/>
      <c r="V151" s="39"/>
      <c r="W151" s="37"/>
      <c r="AP151" s="40"/>
      <c r="AQ151" s="40"/>
    </row>
    <row r="152" spans="20:43" x14ac:dyDescent="0.4">
      <c r="T152" s="37"/>
      <c r="V152" s="39"/>
      <c r="W152" s="37"/>
      <c r="AP152" s="40"/>
      <c r="AQ152" s="40"/>
    </row>
    <row r="153" spans="20:43" x14ac:dyDescent="0.4">
      <c r="T153" s="37"/>
      <c r="V153" s="39"/>
      <c r="W153" s="37"/>
      <c r="AP153" s="40"/>
      <c r="AQ153" s="40"/>
    </row>
    <row r="154" spans="20:43" x14ac:dyDescent="0.4">
      <c r="T154" s="37"/>
      <c r="V154" s="39"/>
      <c r="W154" s="37"/>
      <c r="AP154" s="40"/>
      <c r="AQ154" s="40"/>
    </row>
    <row r="155" spans="20:43" x14ac:dyDescent="0.4">
      <c r="T155" s="37"/>
      <c r="V155" s="39"/>
      <c r="W155" s="37"/>
      <c r="AP155" s="40"/>
      <c r="AQ155" s="40"/>
    </row>
    <row r="156" spans="20:43" x14ac:dyDescent="0.4">
      <c r="T156" s="37"/>
      <c r="V156" s="39"/>
      <c r="W156" s="37"/>
      <c r="AP156" s="40"/>
      <c r="AQ156" s="40"/>
    </row>
    <row r="157" spans="20:43" x14ac:dyDescent="0.4">
      <c r="T157" s="37"/>
      <c r="V157" s="39"/>
      <c r="W157" s="37"/>
      <c r="AP157" s="40"/>
      <c r="AQ157" s="40"/>
    </row>
    <row r="158" spans="20:43" x14ac:dyDescent="0.4">
      <c r="T158" s="37"/>
      <c r="V158" s="39"/>
      <c r="W158" s="37"/>
      <c r="AP158" s="40"/>
      <c r="AQ158" s="40"/>
    </row>
    <row r="159" spans="20:43" x14ac:dyDescent="0.4">
      <c r="T159" s="37"/>
      <c r="V159" s="39"/>
      <c r="W159" s="37"/>
      <c r="AP159" s="40"/>
      <c r="AQ159" s="40"/>
    </row>
    <row r="160" spans="20:43" x14ac:dyDescent="0.4">
      <c r="T160" s="37"/>
      <c r="V160" s="39"/>
      <c r="W160" s="37"/>
      <c r="AP160" s="40"/>
      <c r="AQ160" s="40"/>
    </row>
    <row r="161" spans="20:43" x14ac:dyDescent="0.4">
      <c r="T161" s="37"/>
      <c r="V161" s="39"/>
      <c r="W161" s="37"/>
      <c r="AP161" s="40"/>
      <c r="AQ161" s="40"/>
    </row>
    <row r="162" spans="20:43" x14ac:dyDescent="0.4">
      <c r="T162" s="37"/>
      <c r="V162" s="39"/>
      <c r="W162" s="37"/>
      <c r="AP162" s="40"/>
      <c r="AQ162" s="40"/>
    </row>
    <row r="163" spans="20:43" x14ac:dyDescent="0.4">
      <c r="T163" s="37"/>
      <c r="V163" s="39"/>
      <c r="W163" s="37"/>
      <c r="AP163" s="40"/>
      <c r="AQ163" s="40"/>
    </row>
    <row r="164" spans="20:43" x14ac:dyDescent="0.4">
      <c r="T164" s="37"/>
      <c r="V164" s="39"/>
      <c r="W164" s="37"/>
      <c r="AP164" s="40"/>
      <c r="AQ164" s="40"/>
    </row>
    <row r="165" spans="20:43" x14ac:dyDescent="0.4">
      <c r="T165" s="37"/>
      <c r="V165" s="39"/>
      <c r="W165" s="37"/>
      <c r="AP165" s="40"/>
      <c r="AQ165" s="40"/>
    </row>
    <row r="166" spans="20:43" x14ac:dyDescent="0.4">
      <c r="T166" s="37"/>
      <c r="V166" s="39"/>
      <c r="W166" s="37"/>
      <c r="AP166" s="40"/>
      <c r="AQ166" s="40"/>
    </row>
    <row r="167" spans="20:43" x14ac:dyDescent="0.4">
      <c r="T167" s="37"/>
      <c r="V167" s="39"/>
      <c r="W167" s="37"/>
      <c r="AP167" s="40"/>
      <c r="AQ167" s="40"/>
    </row>
    <row r="168" spans="20:43" x14ac:dyDescent="0.4">
      <c r="T168" s="37"/>
      <c r="V168" s="39"/>
      <c r="W168" s="37"/>
      <c r="AP168" s="40"/>
      <c r="AQ168" s="40"/>
    </row>
    <row r="169" spans="20:43" x14ac:dyDescent="0.4">
      <c r="T169" s="37"/>
      <c r="V169" s="39"/>
      <c r="W169" s="37"/>
      <c r="AP169" s="40"/>
      <c r="AQ169" s="40"/>
    </row>
    <row r="170" spans="20:43" x14ac:dyDescent="0.4">
      <c r="T170" s="37"/>
      <c r="V170" s="39"/>
      <c r="W170" s="37"/>
      <c r="AP170" s="40"/>
      <c r="AQ170" s="40"/>
    </row>
    <row r="171" spans="20:43" x14ac:dyDescent="0.4">
      <c r="T171" s="37"/>
      <c r="V171" s="39"/>
      <c r="W171" s="37"/>
      <c r="AP171" s="40"/>
      <c r="AQ171" s="40"/>
    </row>
    <row r="172" spans="20:43" x14ac:dyDescent="0.4">
      <c r="T172" s="37"/>
      <c r="V172" s="39"/>
      <c r="W172" s="37"/>
      <c r="AP172" s="40"/>
      <c r="AQ172" s="40"/>
    </row>
    <row r="173" spans="20:43" x14ac:dyDescent="0.4">
      <c r="T173" s="37"/>
      <c r="V173" s="39"/>
      <c r="W173" s="37"/>
      <c r="AP173" s="40"/>
      <c r="AQ173" s="40"/>
    </row>
    <row r="174" spans="20:43" x14ac:dyDescent="0.4">
      <c r="T174" s="37"/>
      <c r="V174" s="39"/>
      <c r="W174" s="37"/>
      <c r="AP174" s="40"/>
      <c r="AQ174" s="40"/>
    </row>
    <row r="175" spans="20:43" x14ac:dyDescent="0.4">
      <c r="T175" s="37"/>
      <c r="V175" s="39"/>
      <c r="W175" s="37"/>
      <c r="AP175" s="40"/>
      <c r="AQ175" s="40"/>
    </row>
    <row r="176" spans="20:43" x14ac:dyDescent="0.4">
      <c r="T176" s="37"/>
      <c r="V176" s="39"/>
      <c r="W176" s="37"/>
      <c r="AP176" s="40"/>
      <c r="AQ176" s="40"/>
    </row>
    <row r="177" spans="20:43" x14ac:dyDescent="0.4">
      <c r="T177" s="37"/>
      <c r="V177" s="39"/>
      <c r="W177" s="37"/>
      <c r="AP177" s="40"/>
      <c r="AQ177" s="40"/>
    </row>
    <row r="178" spans="20:43" x14ac:dyDescent="0.4">
      <c r="T178" s="37"/>
      <c r="V178" s="39"/>
      <c r="W178" s="37"/>
      <c r="AP178" s="40"/>
      <c r="AQ178" s="40"/>
    </row>
    <row r="179" spans="20:43" x14ac:dyDescent="0.4">
      <c r="T179" s="37"/>
      <c r="V179" s="39"/>
      <c r="W179" s="37"/>
      <c r="AP179" s="40"/>
      <c r="AQ179" s="40"/>
    </row>
    <row r="180" spans="20:43" x14ac:dyDescent="0.4">
      <c r="T180" s="37"/>
      <c r="V180" s="39"/>
      <c r="W180" s="37"/>
      <c r="AP180" s="40"/>
      <c r="AQ180" s="40"/>
    </row>
    <row r="181" spans="20:43" x14ac:dyDescent="0.4">
      <c r="T181" s="37"/>
      <c r="V181" s="39"/>
      <c r="W181" s="37"/>
      <c r="AP181" s="40"/>
      <c r="AQ181" s="40"/>
    </row>
    <row r="182" spans="20:43" x14ac:dyDescent="0.4">
      <c r="T182" s="37"/>
      <c r="V182" s="39"/>
      <c r="W182" s="37"/>
      <c r="AP182" s="40"/>
      <c r="AQ182" s="40"/>
    </row>
    <row r="183" spans="20:43" x14ac:dyDescent="0.4">
      <c r="T183" s="37"/>
      <c r="V183" s="39"/>
      <c r="W183" s="37"/>
      <c r="AP183" s="40"/>
      <c r="AQ183" s="40"/>
    </row>
    <row r="184" spans="20:43" x14ac:dyDescent="0.4">
      <c r="T184" s="37"/>
      <c r="V184" s="39"/>
      <c r="W184" s="37"/>
      <c r="AP184" s="40"/>
      <c r="AQ184" s="40"/>
    </row>
    <row r="185" spans="20:43" x14ac:dyDescent="0.4">
      <c r="T185" s="37"/>
      <c r="V185" s="39"/>
      <c r="W185" s="37"/>
      <c r="AP185" s="40"/>
      <c r="AQ185" s="40"/>
    </row>
    <row r="186" spans="20:43" x14ac:dyDescent="0.4">
      <c r="T186" s="37"/>
      <c r="V186" s="39"/>
      <c r="W186" s="37"/>
      <c r="AP186" s="40"/>
      <c r="AQ186" s="40"/>
    </row>
    <row r="187" spans="20:43" x14ac:dyDescent="0.4">
      <c r="T187" s="37"/>
      <c r="V187" s="39"/>
      <c r="W187" s="37"/>
      <c r="AP187" s="40"/>
      <c r="AQ187" s="40"/>
    </row>
    <row r="188" spans="20:43" x14ac:dyDescent="0.4">
      <c r="T188" s="37"/>
      <c r="V188" s="39"/>
      <c r="W188" s="37"/>
      <c r="AP188" s="40"/>
      <c r="AQ188" s="40"/>
    </row>
    <row r="189" spans="20:43" x14ac:dyDescent="0.4">
      <c r="T189" s="37"/>
      <c r="V189" s="39"/>
      <c r="W189" s="37"/>
      <c r="AP189" s="40"/>
      <c r="AQ189" s="40"/>
    </row>
    <row r="190" spans="20:43" x14ac:dyDescent="0.4">
      <c r="T190" s="37"/>
      <c r="V190" s="39"/>
      <c r="W190" s="37"/>
      <c r="AP190" s="40"/>
      <c r="AQ190" s="40"/>
    </row>
    <row r="191" spans="20:43" x14ac:dyDescent="0.4">
      <c r="T191" s="37"/>
      <c r="V191" s="39"/>
      <c r="W191" s="37"/>
      <c r="AP191" s="40"/>
      <c r="AQ191" s="40"/>
    </row>
    <row r="192" spans="20:43" x14ac:dyDescent="0.4">
      <c r="T192" s="37"/>
      <c r="V192" s="39"/>
      <c r="W192" s="37"/>
      <c r="AP192" s="40"/>
      <c r="AQ192" s="40"/>
    </row>
    <row r="193" spans="20:43" x14ac:dyDescent="0.4">
      <c r="T193" s="37"/>
      <c r="V193" s="39"/>
      <c r="W193" s="37"/>
      <c r="AP193" s="40"/>
      <c r="AQ193" s="40"/>
    </row>
    <row r="194" spans="20:43" x14ac:dyDescent="0.4">
      <c r="T194" s="37"/>
      <c r="V194" s="39"/>
      <c r="W194" s="37"/>
      <c r="AP194" s="40"/>
      <c r="AQ194" s="40"/>
    </row>
    <row r="195" spans="20:43" x14ac:dyDescent="0.4">
      <c r="T195" s="37"/>
      <c r="V195" s="39"/>
      <c r="W195" s="37"/>
      <c r="AP195" s="40"/>
      <c r="AQ195" s="40"/>
    </row>
    <row r="196" spans="20:43" x14ac:dyDescent="0.4">
      <c r="T196" s="37"/>
      <c r="V196" s="39"/>
      <c r="W196" s="37"/>
      <c r="AP196" s="40"/>
      <c r="AQ196" s="40"/>
    </row>
    <row r="197" spans="20:43" x14ac:dyDescent="0.4">
      <c r="T197" s="37"/>
      <c r="V197" s="39"/>
      <c r="W197" s="37"/>
      <c r="AP197" s="40"/>
      <c r="AQ197" s="40"/>
    </row>
    <row r="198" spans="20:43" x14ac:dyDescent="0.4">
      <c r="T198" s="37"/>
      <c r="V198" s="39"/>
      <c r="W198" s="37"/>
      <c r="AP198" s="40"/>
      <c r="AQ198" s="40"/>
    </row>
    <row r="199" spans="20:43" x14ac:dyDescent="0.4">
      <c r="T199" s="37"/>
      <c r="V199" s="39"/>
      <c r="W199" s="37"/>
      <c r="AP199" s="40"/>
      <c r="AQ199" s="40"/>
    </row>
    <row r="200" spans="20:43" x14ac:dyDescent="0.4">
      <c r="T200" s="37"/>
      <c r="V200" s="39"/>
      <c r="W200" s="37"/>
      <c r="AP200" s="40"/>
      <c r="AQ200" s="40"/>
    </row>
    <row r="201" spans="20:43" x14ac:dyDescent="0.4">
      <c r="T201" s="37"/>
      <c r="V201" s="39"/>
      <c r="W201" s="37"/>
      <c r="AP201" s="40"/>
      <c r="AQ201" s="40"/>
    </row>
    <row r="202" spans="20:43" x14ac:dyDescent="0.4">
      <c r="T202" s="37"/>
      <c r="V202" s="39"/>
      <c r="W202" s="37"/>
      <c r="AP202" s="40"/>
      <c r="AQ202" s="40"/>
    </row>
    <row r="203" spans="20:43" x14ac:dyDescent="0.4">
      <c r="T203" s="37"/>
      <c r="V203" s="39"/>
      <c r="W203" s="37"/>
      <c r="AP203" s="40"/>
      <c r="AQ203" s="40"/>
    </row>
    <row r="204" spans="20:43" x14ac:dyDescent="0.4">
      <c r="T204" s="37"/>
      <c r="V204" s="39"/>
      <c r="W204" s="37"/>
      <c r="AP204" s="40"/>
      <c r="AQ204" s="40"/>
    </row>
    <row r="205" spans="20:43" x14ac:dyDescent="0.4">
      <c r="T205" s="37"/>
      <c r="V205" s="39"/>
      <c r="W205" s="37"/>
      <c r="AP205" s="40"/>
      <c r="AQ205" s="40"/>
    </row>
    <row r="206" spans="20:43" x14ac:dyDescent="0.4">
      <c r="T206" s="37"/>
      <c r="V206" s="39"/>
      <c r="W206" s="37"/>
      <c r="AP206" s="40"/>
      <c r="AQ206" s="40"/>
    </row>
    <row r="207" spans="20:43" x14ac:dyDescent="0.4">
      <c r="T207" s="37"/>
      <c r="V207" s="39"/>
      <c r="W207" s="37"/>
      <c r="AP207" s="40"/>
      <c r="AQ207" s="40"/>
    </row>
    <row r="208" spans="20:43" x14ac:dyDescent="0.4">
      <c r="T208" s="37"/>
      <c r="V208" s="39"/>
      <c r="W208" s="37"/>
      <c r="AP208" s="40"/>
      <c r="AQ208" s="40"/>
    </row>
    <row r="209" spans="20:43" x14ac:dyDescent="0.4">
      <c r="T209" s="37"/>
      <c r="V209" s="39"/>
      <c r="W209" s="37"/>
      <c r="AP209" s="40"/>
      <c r="AQ209" s="40"/>
    </row>
    <row r="210" spans="20:43" x14ac:dyDescent="0.4">
      <c r="T210" s="37"/>
      <c r="V210" s="39"/>
      <c r="W210" s="37"/>
      <c r="AP210" s="40"/>
      <c r="AQ210" s="40"/>
    </row>
    <row r="211" spans="20:43" x14ac:dyDescent="0.4">
      <c r="T211" s="37"/>
      <c r="V211" s="39"/>
      <c r="W211" s="37"/>
      <c r="AP211" s="40"/>
      <c r="AQ211" s="40"/>
    </row>
    <row r="212" spans="20:43" x14ac:dyDescent="0.4">
      <c r="T212" s="37"/>
      <c r="V212" s="39"/>
      <c r="W212" s="37"/>
      <c r="AP212" s="40"/>
      <c r="AQ212" s="40"/>
    </row>
    <row r="213" spans="20:43" x14ac:dyDescent="0.4">
      <c r="T213" s="37"/>
      <c r="V213" s="39"/>
      <c r="W213" s="37"/>
      <c r="AP213" s="40"/>
      <c r="AQ213" s="40"/>
    </row>
    <row r="214" spans="20:43" x14ac:dyDescent="0.4">
      <c r="T214" s="37"/>
      <c r="V214" s="39"/>
      <c r="W214" s="37"/>
      <c r="AP214" s="40"/>
      <c r="AQ214" s="40"/>
    </row>
    <row r="215" spans="20:43" x14ac:dyDescent="0.4">
      <c r="T215" s="37"/>
      <c r="V215" s="39"/>
      <c r="W215" s="37"/>
      <c r="AP215" s="40"/>
      <c r="AQ215" s="40"/>
    </row>
    <row r="216" spans="20:43" x14ac:dyDescent="0.4">
      <c r="T216" s="37"/>
      <c r="V216" s="39"/>
      <c r="W216" s="37"/>
      <c r="AP216" s="40"/>
      <c r="AQ216" s="40"/>
    </row>
    <row r="217" spans="20:43" x14ac:dyDescent="0.4">
      <c r="T217" s="37"/>
      <c r="V217" s="39"/>
      <c r="W217" s="37"/>
      <c r="AP217" s="40"/>
      <c r="AQ217" s="40"/>
    </row>
    <row r="218" spans="20:43" x14ac:dyDescent="0.4">
      <c r="T218" s="37"/>
      <c r="V218" s="39"/>
      <c r="W218" s="37"/>
      <c r="AP218" s="40"/>
      <c r="AQ218" s="40"/>
    </row>
    <row r="219" spans="20:43" x14ac:dyDescent="0.4">
      <c r="T219" s="37"/>
      <c r="V219" s="39"/>
      <c r="W219" s="37"/>
      <c r="AP219" s="40"/>
      <c r="AQ219" s="40"/>
    </row>
    <row r="220" spans="20:43" x14ac:dyDescent="0.4">
      <c r="T220" s="37"/>
      <c r="V220" s="39"/>
      <c r="W220" s="37"/>
      <c r="AP220" s="40"/>
      <c r="AQ220" s="40"/>
    </row>
    <row r="221" spans="20:43" x14ac:dyDescent="0.4">
      <c r="T221" s="37"/>
      <c r="V221" s="39"/>
      <c r="W221" s="37"/>
      <c r="AP221" s="40"/>
      <c r="AQ221" s="40"/>
    </row>
    <row r="222" spans="20:43" x14ac:dyDescent="0.4">
      <c r="T222" s="37"/>
      <c r="V222" s="39"/>
      <c r="W222" s="37"/>
      <c r="AP222" s="40"/>
      <c r="AQ222" s="40"/>
    </row>
    <row r="223" spans="20:43" x14ac:dyDescent="0.4">
      <c r="T223" s="37"/>
      <c r="V223" s="39"/>
      <c r="W223" s="37"/>
      <c r="AP223" s="40"/>
      <c r="AQ223" s="40"/>
    </row>
    <row r="224" spans="20:43" x14ac:dyDescent="0.4">
      <c r="T224" s="37"/>
      <c r="V224" s="39"/>
      <c r="W224" s="37"/>
      <c r="AP224" s="40"/>
      <c r="AQ224" s="40"/>
    </row>
    <row r="225" spans="20:43" x14ac:dyDescent="0.4">
      <c r="T225" s="37"/>
      <c r="V225" s="39"/>
      <c r="W225" s="37"/>
      <c r="AP225" s="40"/>
      <c r="AQ225" s="40"/>
    </row>
    <row r="226" spans="20:43" x14ac:dyDescent="0.4">
      <c r="T226" s="37"/>
      <c r="V226" s="39"/>
      <c r="W226" s="37"/>
      <c r="AP226" s="40"/>
      <c r="AQ226" s="40"/>
    </row>
    <row r="227" spans="20:43" x14ac:dyDescent="0.4">
      <c r="T227" s="37"/>
      <c r="V227" s="39"/>
      <c r="W227" s="37"/>
      <c r="AP227" s="40"/>
      <c r="AQ227" s="40"/>
    </row>
    <row r="228" spans="20:43" x14ac:dyDescent="0.4">
      <c r="T228" s="37"/>
      <c r="V228" s="39"/>
      <c r="W228" s="37"/>
      <c r="AP228" s="40"/>
      <c r="AQ228" s="40"/>
    </row>
    <row r="229" spans="20:43" x14ac:dyDescent="0.4">
      <c r="T229" s="37"/>
      <c r="V229" s="39"/>
      <c r="W229" s="37"/>
      <c r="AP229" s="40"/>
      <c r="AQ229" s="40"/>
    </row>
    <row r="230" spans="20:43" x14ac:dyDescent="0.4">
      <c r="T230" s="37"/>
      <c r="V230" s="39"/>
      <c r="W230" s="37"/>
      <c r="AP230" s="40"/>
      <c r="AQ230" s="40"/>
    </row>
    <row r="231" spans="20:43" x14ac:dyDescent="0.4">
      <c r="T231" s="37"/>
      <c r="V231" s="39"/>
      <c r="W231" s="37"/>
      <c r="AP231" s="40"/>
      <c r="AQ231" s="40"/>
    </row>
    <row r="232" spans="20:43" x14ac:dyDescent="0.4">
      <c r="T232" s="37"/>
      <c r="V232" s="39"/>
      <c r="W232" s="37"/>
      <c r="AP232" s="40"/>
      <c r="AQ232" s="40"/>
    </row>
    <row r="233" spans="20:43" x14ac:dyDescent="0.4">
      <c r="T233" s="37"/>
      <c r="V233" s="39"/>
      <c r="W233" s="37"/>
      <c r="AP233" s="40"/>
      <c r="AQ233" s="40"/>
    </row>
    <row r="234" spans="20:43" x14ac:dyDescent="0.4">
      <c r="T234" s="37"/>
      <c r="V234" s="39"/>
      <c r="W234" s="37"/>
      <c r="AP234" s="40"/>
      <c r="AQ234" s="40"/>
    </row>
    <row r="235" spans="20:43" x14ac:dyDescent="0.4">
      <c r="T235" s="37"/>
      <c r="V235" s="39"/>
      <c r="W235" s="37"/>
      <c r="AP235" s="40"/>
      <c r="AQ235" s="40"/>
    </row>
    <row r="236" spans="20:43" x14ac:dyDescent="0.4">
      <c r="T236" s="37"/>
      <c r="V236" s="39"/>
      <c r="W236" s="37"/>
      <c r="AP236" s="40"/>
      <c r="AQ236" s="40"/>
    </row>
    <row r="237" spans="20:43" x14ac:dyDescent="0.4">
      <c r="T237" s="37"/>
      <c r="V237" s="39"/>
      <c r="W237" s="37"/>
      <c r="AP237" s="40"/>
      <c r="AQ237" s="40"/>
    </row>
    <row r="238" spans="20:43" x14ac:dyDescent="0.4">
      <c r="T238" s="37"/>
      <c r="V238" s="39"/>
      <c r="W238" s="37"/>
      <c r="AP238" s="40"/>
      <c r="AQ238" s="40"/>
    </row>
    <row r="239" spans="20:43" x14ac:dyDescent="0.4">
      <c r="T239" s="37"/>
      <c r="V239" s="39"/>
      <c r="W239" s="37"/>
      <c r="AP239" s="40"/>
      <c r="AQ239" s="40"/>
    </row>
    <row r="240" spans="20:43" x14ac:dyDescent="0.4">
      <c r="T240" s="37"/>
      <c r="V240" s="39"/>
      <c r="W240" s="37"/>
      <c r="AP240" s="40"/>
      <c r="AQ240" s="40"/>
    </row>
    <row r="241" spans="20:43" x14ac:dyDescent="0.4">
      <c r="T241" s="37"/>
      <c r="V241" s="39"/>
      <c r="W241" s="37"/>
      <c r="AP241" s="40"/>
      <c r="AQ241" s="40"/>
    </row>
    <row r="242" spans="20:43" x14ac:dyDescent="0.4">
      <c r="T242" s="37"/>
      <c r="V242" s="39"/>
      <c r="W242" s="37"/>
      <c r="AP242" s="40"/>
      <c r="AQ242" s="40"/>
    </row>
    <row r="243" spans="20:43" x14ac:dyDescent="0.4">
      <c r="T243" s="37"/>
      <c r="V243" s="39"/>
      <c r="W243" s="37"/>
      <c r="AP243" s="40"/>
      <c r="AQ243" s="40"/>
    </row>
    <row r="244" spans="20:43" x14ac:dyDescent="0.4">
      <c r="T244" s="37"/>
      <c r="V244" s="39"/>
      <c r="W244" s="37"/>
      <c r="AP244" s="40"/>
      <c r="AQ244" s="40"/>
    </row>
    <row r="245" spans="20:43" x14ac:dyDescent="0.4">
      <c r="T245" s="37"/>
      <c r="V245" s="39"/>
      <c r="W245" s="37"/>
      <c r="AP245" s="40"/>
      <c r="AQ245" s="40"/>
    </row>
    <row r="246" spans="20:43" x14ac:dyDescent="0.4">
      <c r="T246" s="37"/>
      <c r="V246" s="39"/>
      <c r="W246" s="37"/>
      <c r="AP246" s="40"/>
      <c r="AQ246" s="40"/>
    </row>
    <row r="247" spans="20:43" x14ac:dyDescent="0.4">
      <c r="T247" s="37"/>
      <c r="V247" s="39"/>
      <c r="W247" s="37"/>
      <c r="AP247" s="40"/>
      <c r="AQ247" s="40"/>
    </row>
    <row r="248" spans="20:43" x14ac:dyDescent="0.4">
      <c r="T248" s="37"/>
      <c r="V248" s="39"/>
      <c r="W248" s="37"/>
      <c r="AP248" s="40"/>
      <c r="AQ248" s="40"/>
    </row>
    <row r="249" spans="20:43" x14ac:dyDescent="0.4">
      <c r="T249" s="37"/>
      <c r="V249" s="39"/>
      <c r="W249" s="37"/>
      <c r="AP249" s="40"/>
      <c r="AQ249" s="40"/>
    </row>
    <row r="250" spans="20:43" x14ac:dyDescent="0.4">
      <c r="T250" s="37"/>
      <c r="V250" s="39"/>
      <c r="W250" s="37"/>
      <c r="AP250" s="40"/>
      <c r="AQ250" s="40"/>
    </row>
    <row r="251" spans="20:43" x14ac:dyDescent="0.4">
      <c r="T251" s="37"/>
      <c r="V251" s="39"/>
      <c r="W251" s="37"/>
      <c r="AP251" s="40"/>
      <c r="AQ251" s="40"/>
    </row>
    <row r="252" spans="20:43" x14ac:dyDescent="0.4">
      <c r="T252" s="37"/>
      <c r="V252" s="39"/>
      <c r="W252" s="37"/>
      <c r="AP252" s="40"/>
      <c r="AQ252" s="40"/>
    </row>
    <row r="253" spans="20:43" x14ac:dyDescent="0.4">
      <c r="T253" s="37"/>
      <c r="V253" s="39"/>
      <c r="W253" s="37"/>
      <c r="AP253" s="40"/>
      <c r="AQ253" s="40"/>
    </row>
    <row r="254" spans="20:43" x14ac:dyDescent="0.4">
      <c r="T254" s="37"/>
      <c r="V254" s="39"/>
      <c r="W254" s="37"/>
      <c r="AP254" s="40"/>
      <c r="AQ254" s="40"/>
    </row>
    <row r="255" spans="20:43" x14ac:dyDescent="0.4">
      <c r="T255" s="37"/>
      <c r="V255" s="39"/>
      <c r="W255" s="37"/>
      <c r="AP255" s="40"/>
      <c r="AQ255" s="40"/>
    </row>
    <row r="256" spans="20:43" x14ac:dyDescent="0.4">
      <c r="T256" s="37"/>
      <c r="V256" s="39"/>
      <c r="W256" s="37"/>
      <c r="AP256" s="40"/>
      <c r="AQ256" s="40"/>
    </row>
    <row r="257" spans="20:43" x14ac:dyDescent="0.4">
      <c r="T257" s="37"/>
      <c r="V257" s="39"/>
      <c r="W257" s="37"/>
      <c r="AP257" s="40"/>
      <c r="AQ257" s="40"/>
    </row>
    <row r="258" spans="20:43" x14ac:dyDescent="0.4">
      <c r="T258" s="37"/>
      <c r="V258" s="39"/>
      <c r="W258" s="37"/>
      <c r="AP258" s="40"/>
      <c r="AQ258" s="40"/>
    </row>
    <row r="259" spans="20:43" x14ac:dyDescent="0.4">
      <c r="T259" s="37"/>
      <c r="V259" s="39"/>
      <c r="W259" s="37"/>
      <c r="AP259" s="40"/>
      <c r="AQ259" s="40"/>
    </row>
    <row r="260" spans="20:43" x14ac:dyDescent="0.4">
      <c r="T260" s="37"/>
      <c r="V260" s="39"/>
      <c r="W260" s="37"/>
      <c r="AP260" s="40"/>
      <c r="AQ260" s="40"/>
    </row>
    <row r="261" spans="20:43" x14ac:dyDescent="0.4">
      <c r="T261" s="37"/>
      <c r="V261" s="39"/>
      <c r="W261" s="37"/>
      <c r="AP261" s="40"/>
      <c r="AQ261" s="40"/>
    </row>
    <row r="262" spans="20:43" x14ac:dyDescent="0.4">
      <c r="T262" s="37"/>
      <c r="V262" s="39"/>
      <c r="W262" s="37"/>
      <c r="AP262" s="40"/>
      <c r="AQ262" s="40"/>
    </row>
    <row r="263" spans="20:43" x14ac:dyDescent="0.4">
      <c r="T263" s="37"/>
      <c r="V263" s="39"/>
      <c r="W263" s="37"/>
      <c r="AP263" s="40"/>
      <c r="AQ263" s="40"/>
    </row>
    <row r="264" spans="20:43" x14ac:dyDescent="0.4">
      <c r="T264" s="37"/>
      <c r="V264" s="39"/>
      <c r="W264" s="37"/>
      <c r="AP264" s="40"/>
      <c r="AQ264" s="40"/>
    </row>
    <row r="265" spans="20:43" x14ac:dyDescent="0.4">
      <c r="T265" s="37"/>
      <c r="V265" s="39"/>
      <c r="W265" s="37"/>
      <c r="AP265" s="40"/>
      <c r="AQ265" s="40"/>
    </row>
    <row r="266" spans="20:43" x14ac:dyDescent="0.4">
      <c r="T266" s="37"/>
      <c r="V266" s="39"/>
      <c r="W266" s="37"/>
      <c r="AP266" s="40"/>
      <c r="AQ266" s="40"/>
    </row>
    <row r="267" spans="20:43" x14ac:dyDescent="0.4">
      <c r="T267" s="37"/>
      <c r="V267" s="39"/>
      <c r="W267" s="37"/>
      <c r="AP267" s="40"/>
      <c r="AQ267" s="40"/>
    </row>
    <row r="268" spans="20:43" x14ac:dyDescent="0.4">
      <c r="T268" s="37"/>
      <c r="V268" s="39"/>
      <c r="W268" s="37"/>
      <c r="AP268" s="40"/>
      <c r="AQ268" s="40"/>
    </row>
    <row r="269" spans="20:43" x14ac:dyDescent="0.4">
      <c r="T269" s="37"/>
      <c r="V269" s="39"/>
      <c r="W269" s="37"/>
      <c r="AP269" s="40"/>
      <c r="AQ269" s="40"/>
    </row>
    <row r="270" spans="20:43" x14ac:dyDescent="0.4">
      <c r="T270" s="37"/>
      <c r="V270" s="39"/>
      <c r="W270" s="37"/>
      <c r="AP270" s="40"/>
      <c r="AQ270" s="40"/>
    </row>
    <row r="271" spans="20:43" x14ac:dyDescent="0.4">
      <c r="T271" s="37"/>
      <c r="V271" s="39"/>
      <c r="W271" s="37"/>
      <c r="AP271" s="40"/>
      <c r="AQ271" s="40"/>
    </row>
    <row r="272" spans="20:43" x14ac:dyDescent="0.4">
      <c r="T272" s="37"/>
      <c r="V272" s="39"/>
      <c r="W272" s="37"/>
      <c r="AP272" s="40"/>
      <c r="AQ272" s="40"/>
    </row>
    <row r="273" spans="20:43" x14ac:dyDescent="0.4">
      <c r="T273" s="37"/>
      <c r="V273" s="39"/>
      <c r="W273" s="37"/>
      <c r="AP273" s="40"/>
      <c r="AQ273" s="40"/>
    </row>
    <row r="274" spans="20:43" x14ac:dyDescent="0.4">
      <c r="T274" s="37"/>
      <c r="V274" s="39"/>
      <c r="W274" s="37"/>
      <c r="AP274" s="40"/>
      <c r="AQ274" s="40"/>
    </row>
    <row r="275" spans="20:43" x14ac:dyDescent="0.4">
      <c r="T275" s="37"/>
      <c r="V275" s="39"/>
      <c r="W275" s="37"/>
      <c r="AP275" s="40"/>
      <c r="AQ275" s="40"/>
    </row>
    <row r="276" spans="20:43" x14ac:dyDescent="0.4">
      <c r="T276" s="37"/>
      <c r="V276" s="39"/>
      <c r="W276" s="37"/>
      <c r="AP276" s="40"/>
      <c r="AQ276" s="40"/>
    </row>
    <row r="277" spans="20:43" x14ac:dyDescent="0.4">
      <c r="T277" s="37"/>
      <c r="V277" s="39"/>
      <c r="W277" s="37"/>
      <c r="AP277" s="40"/>
      <c r="AQ277" s="40"/>
    </row>
    <row r="278" spans="20:43" x14ac:dyDescent="0.4">
      <c r="T278" s="37"/>
      <c r="V278" s="39"/>
      <c r="W278" s="37"/>
      <c r="AP278" s="40"/>
      <c r="AQ278" s="40"/>
    </row>
    <row r="279" spans="20:43" x14ac:dyDescent="0.4">
      <c r="T279" s="37"/>
      <c r="V279" s="39"/>
      <c r="W279" s="37"/>
      <c r="AP279" s="40"/>
      <c r="AQ279" s="40"/>
    </row>
    <row r="280" spans="20:43" x14ac:dyDescent="0.4">
      <c r="T280" s="37"/>
      <c r="V280" s="39"/>
      <c r="W280" s="37"/>
      <c r="AP280" s="40"/>
      <c r="AQ280" s="40"/>
    </row>
    <row r="281" spans="20:43" x14ac:dyDescent="0.4">
      <c r="T281" s="37"/>
      <c r="V281" s="39"/>
      <c r="W281" s="37"/>
      <c r="AP281" s="40"/>
      <c r="AQ281" s="40"/>
    </row>
    <row r="282" spans="20:43" x14ac:dyDescent="0.4">
      <c r="T282" s="37"/>
      <c r="V282" s="39"/>
      <c r="W282" s="37"/>
      <c r="AP282" s="40"/>
      <c r="AQ282" s="40"/>
    </row>
    <row r="283" spans="20:43" x14ac:dyDescent="0.4">
      <c r="T283" s="37"/>
      <c r="V283" s="39"/>
      <c r="W283" s="37"/>
      <c r="AP283" s="40"/>
      <c r="AQ283" s="40"/>
    </row>
    <row r="284" spans="20:43" x14ac:dyDescent="0.4">
      <c r="T284" s="37"/>
      <c r="V284" s="39"/>
      <c r="W284" s="37"/>
      <c r="AP284" s="40"/>
      <c r="AQ284" s="40"/>
    </row>
    <row r="285" spans="20:43" x14ac:dyDescent="0.4">
      <c r="T285" s="37"/>
      <c r="V285" s="39"/>
      <c r="W285" s="37"/>
      <c r="AP285" s="40"/>
      <c r="AQ285" s="40"/>
    </row>
    <row r="286" spans="20:43" x14ac:dyDescent="0.4">
      <c r="T286" s="37"/>
      <c r="V286" s="39"/>
      <c r="W286" s="37"/>
      <c r="AP286" s="40"/>
      <c r="AQ286" s="40"/>
    </row>
    <row r="287" spans="20:43" x14ac:dyDescent="0.4">
      <c r="T287" s="37"/>
      <c r="V287" s="39"/>
      <c r="W287" s="37"/>
      <c r="AP287" s="40"/>
      <c r="AQ287" s="40"/>
    </row>
    <row r="288" spans="20:43" x14ac:dyDescent="0.4">
      <c r="T288" s="37"/>
      <c r="V288" s="39"/>
      <c r="W288" s="37"/>
      <c r="AP288" s="40"/>
      <c r="AQ288" s="40"/>
    </row>
    <row r="289" spans="20:43" x14ac:dyDescent="0.4">
      <c r="T289" s="37"/>
      <c r="V289" s="39"/>
      <c r="W289" s="37"/>
      <c r="AP289" s="40"/>
      <c r="AQ289" s="40"/>
    </row>
    <row r="290" spans="20:43" x14ac:dyDescent="0.4">
      <c r="T290" s="37"/>
      <c r="V290" s="39"/>
      <c r="W290" s="37"/>
      <c r="AP290" s="40"/>
      <c r="AQ290" s="40"/>
    </row>
    <row r="291" spans="20:43" x14ac:dyDescent="0.4">
      <c r="T291" s="37"/>
      <c r="V291" s="39"/>
      <c r="W291" s="37"/>
      <c r="AP291" s="40"/>
      <c r="AQ291" s="40"/>
    </row>
    <row r="292" spans="20:43" x14ac:dyDescent="0.4">
      <c r="T292" s="37"/>
      <c r="V292" s="39"/>
      <c r="W292" s="37"/>
      <c r="AP292" s="40"/>
      <c r="AQ292" s="40"/>
    </row>
    <row r="293" spans="20:43" x14ac:dyDescent="0.4">
      <c r="T293" s="37"/>
      <c r="V293" s="39"/>
      <c r="W293" s="37"/>
      <c r="AP293" s="40"/>
      <c r="AQ293" s="40"/>
    </row>
    <row r="294" spans="20:43" x14ac:dyDescent="0.4">
      <c r="T294" s="37"/>
      <c r="V294" s="39"/>
      <c r="W294" s="37"/>
      <c r="AP294" s="40"/>
      <c r="AQ294" s="40"/>
    </row>
    <row r="295" spans="20:43" x14ac:dyDescent="0.4">
      <c r="T295" s="37"/>
      <c r="V295" s="39"/>
      <c r="W295" s="37"/>
      <c r="AP295" s="40"/>
      <c r="AQ295" s="40"/>
    </row>
    <row r="296" spans="20:43" x14ac:dyDescent="0.4">
      <c r="T296" s="37"/>
      <c r="V296" s="39"/>
      <c r="W296" s="37"/>
      <c r="AP296" s="40"/>
      <c r="AQ296" s="40"/>
    </row>
    <row r="297" spans="20:43" x14ac:dyDescent="0.4">
      <c r="T297" s="37"/>
      <c r="V297" s="39"/>
      <c r="W297" s="37"/>
      <c r="AP297" s="40"/>
      <c r="AQ297" s="40"/>
    </row>
    <row r="298" spans="20:43" x14ac:dyDescent="0.4">
      <c r="T298" s="37"/>
      <c r="V298" s="39"/>
      <c r="W298" s="37"/>
      <c r="AP298" s="40"/>
      <c r="AQ298" s="40"/>
    </row>
    <row r="299" spans="20:43" x14ac:dyDescent="0.4">
      <c r="T299" s="37"/>
      <c r="V299" s="39"/>
      <c r="W299" s="37"/>
      <c r="AP299" s="40"/>
      <c r="AQ299" s="40"/>
    </row>
    <row r="300" spans="20:43" x14ac:dyDescent="0.4">
      <c r="T300" s="37"/>
      <c r="V300" s="39"/>
      <c r="W300" s="37"/>
      <c r="AP300" s="40"/>
      <c r="AQ300" s="40"/>
    </row>
    <row r="301" spans="20:43" x14ac:dyDescent="0.4">
      <c r="T301" s="37"/>
      <c r="V301" s="39"/>
      <c r="W301" s="37"/>
      <c r="AP301" s="40"/>
      <c r="AQ301" s="40"/>
    </row>
    <row r="302" spans="20:43" x14ac:dyDescent="0.4">
      <c r="T302" s="37"/>
      <c r="V302" s="39"/>
      <c r="W302" s="37"/>
      <c r="AQ302" s="40"/>
    </row>
    <row r="303" spans="20:43" x14ac:dyDescent="0.4">
      <c r="T303" s="37"/>
      <c r="V303" s="39"/>
      <c r="W303" s="37"/>
      <c r="AQ303" s="40"/>
    </row>
    <row r="304" spans="20:43" x14ac:dyDescent="0.4">
      <c r="T304" s="37"/>
      <c r="V304" s="39"/>
      <c r="W304" s="37"/>
      <c r="AQ304" s="40"/>
    </row>
    <row r="305" spans="22:43" x14ac:dyDescent="0.4">
      <c r="V305" s="39"/>
      <c r="W305" s="37"/>
      <c r="AQ305" s="40"/>
    </row>
  </sheetData>
  <mergeCells count="102">
    <mergeCell ref="K93:L93"/>
    <mergeCell ref="D88:H89"/>
    <mergeCell ref="I88:I89"/>
    <mergeCell ref="J88:N89"/>
    <mergeCell ref="O88:O89"/>
    <mergeCell ref="P88:T89"/>
    <mergeCell ref="G84:H84"/>
    <mergeCell ref="I65:J65"/>
    <mergeCell ref="D69:H69"/>
    <mergeCell ref="J69:K69"/>
    <mergeCell ref="M69:N69"/>
    <mergeCell ref="O69:P69"/>
    <mergeCell ref="D73:H73"/>
    <mergeCell ref="D71:H71"/>
    <mergeCell ref="U88:U89"/>
    <mergeCell ref="G85:H85"/>
    <mergeCell ref="D86:H86"/>
    <mergeCell ref="J86:N86"/>
    <mergeCell ref="P86:T86"/>
    <mergeCell ref="D87:H87"/>
    <mergeCell ref="J87:N87"/>
    <mergeCell ref="P87:T87"/>
    <mergeCell ref="D3:S3"/>
    <mergeCell ref="D67:H67"/>
    <mergeCell ref="I60:I61"/>
    <mergeCell ref="E50:G50"/>
    <mergeCell ref="I50:J50"/>
    <mergeCell ref="E51:G51"/>
    <mergeCell ref="I51:J51"/>
    <mergeCell ref="E52:G52"/>
    <mergeCell ref="I52:J52"/>
    <mergeCell ref="I53:J53"/>
    <mergeCell ref="F43:G43"/>
    <mergeCell ref="J45:K45"/>
    <mergeCell ref="N45:O45"/>
    <mergeCell ref="R47:S47"/>
    <mergeCell ref="D70:H70"/>
    <mergeCell ref="D72:H72"/>
    <mergeCell ref="X66:AB66"/>
    <mergeCell ref="J67:K67"/>
    <mergeCell ref="M67:N67"/>
    <mergeCell ref="O67:P67"/>
    <mergeCell ref="D68:H68"/>
    <mergeCell ref="J68:K68"/>
    <mergeCell ref="M68:N68"/>
    <mergeCell ref="O68:P68"/>
    <mergeCell ref="S67:T67"/>
    <mergeCell ref="AC54:AH54"/>
    <mergeCell ref="X55:AB55"/>
    <mergeCell ref="AC55:AE55"/>
    <mergeCell ref="AF55:AG55"/>
    <mergeCell ref="F61:G61"/>
    <mergeCell ref="J61:K61"/>
    <mergeCell ref="AG61:AH61"/>
    <mergeCell ref="J62:K62"/>
    <mergeCell ref="AG62:AH62"/>
    <mergeCell ref="I54:J54"/>
    <mergeCell ref="X54:AB54"/>
    <mergeCell ref="J60:K60"/>
    <mergeCell ref="X48:AB48"/>
    <mergeCell ref="AC48:AH48"/>
    <mergeCell ref="E49:G49"/>
    <mergeCell ref="I49:J49"/>
    <mergeCell ref="X49:AB49"/>
    <mergeCell ref="AC49:AE49"/>
    <mergeCell ref="AF49:AG49"/>
    <mergeCell ref="I47:J48"/>
    <mergeCell ref="K47:P47"/>
    <mergeCell ref="L48:P48"/>
    <mergeCell ref="AA14:AB14"/>
    <mergeCell ref="X28:AG28"/>
    <mergeCell ref="AH28:AJ28"/>
    <mergeCell ref="X29:AG31"/>
    <mergeCell ref="AH29:AI35"/>
    <mergeCell ref="AJ29:AJ35"/>
    <mergeCell ref="X32:AG35"/>
    <mergeCell ref="O26:Q26"/>
    <mergeCell ref="D28:E30"/>
    <mergeCell ref="F31:G31"/>
    <mergeCell ref="D25:E25"/>
    <mergeCell ref="D27:E27"/>
    <mergeCell ref="D31:E31"/>
    <mergeCell ref="N7:O7"/>
    <mergeCell ref="N5:O5"/>
    <mergeCell ref="D22:E24"/>
    <mergeCell ref="M22:N22"/>
    <mergeCell ref="L23:Q23"/>
    <mergeCell ref="O24:Q24"/>
    <mergeCell ref="H7:I7"/>
    <mergeCell ref="H8:I8"/>
    <mergeCell ref="H9:I9"/>
    <mergeCell ref="H10:I10"/>
    <mergeCell ref="D21:E21"/>
    <mergeCell ref="I39:J39"/>
    <mergeCell ref="F25:G25"/>
    <mergeCell ref="O25:Q25"/>
    <mergeCell ref="F36:G36"/>
    <mergeCell ref="I37:J37"/>
    <mergeCell ref="I38:J38"/>
    <mergeCell ref="I40:J40"/>
    <mergeCell ref="N40:O40"/>
    <mergeCell ref="N9:O9"/>
  </mergeCells>
  <phoneticPr fontId="1"/>
  <dataValidations count="1">
    <dataValidation type="list" allowBlank="1" showInputMessage="1" showErrorMessage="1" sqref="U87:U88 L68:L72 I87:I89 O87:O88 I68:I73">
      <formula1>"○,×"</formula1>
    </dataValidation>
  </dataValidations>
  <printOptions horizontalCentered="1"/>
  <pageMargins left="0.78740157480314965" right="0.78740157480314965" top="0.19685039370078741" bottom="0.19685039370078741" header="0.31496062992125984" footer="0.31496062992125984"/>
  <pageSetup paperSize="9" scale="42" fitToWidth="0" orientation="portrait" r:id="rId1"/>
  <colBreaks count="1" manualBreakCount="1">
    <brk id="21" max="9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【必須】1.交付申請書</vt:lpstr>
      <vt:lpstr>【必須】2.職員一覧表</vt:lpstr>
      <vt:lpstr>【必須】3.補助金額算出用資料</vt:lpstr>
      <vt:lpstr>【任意】その他特記事項</vt:lpstr>
      <vt:lpstr>date</vt:lpstr>
      <vt:lpstr>福岡市使用シート</vt:lpstr>
      <vt:lpstr>【任意】その他特記事項!Print_Area</vt:lpstr>
      <vt:lpstr>【必須】1.交付申請書!Print_Area</vt:lpstr>
      <vt:lpstr>【必須】2.職員一覧表!Print_Area</vt:lpstr>
      <vt:lpstr>【必須】3.補助金額算出用資料!Print_Area</vt:lpstr>
      <vt:lpstr>福岡市使用シート!Print_Area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江藤</cp:lastModifiedBy>
  <cp:lastPrinted>2024-09-13T02:21:27Z</cp:lastPrinted>
  <dcterms:modified xsi:type="dcterms:W3CDTF">2024-09-17T02:27:38Z</dcterms:modified>
</cp:coreProperties>
</file>