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S220DBCA5\share\17 計画課\07 青果市場跡地\■事業者公募書類\公募要綱一式\参考資料\"/>
    </mc:Choice>
  </mc:AlternateContent>
  <bookViews>
    <workbookView xWindow="0" yWindow="0" windowWidth="20490" windowHeight="7110"/>
  </bookViews>
  <sheets>
    <sheet name="地点①平" sheetId="4" r:id="rId1"/>
    <sheet name="地点②平" sheetId="6" r:id="rId2"/>
    <sheet name="地点③平" sheetId="7" r:id="rId3"/>
    <sheet name="地点①休" sheetId="8" r:id="rId4"/>
    <sheet name="地点②休" sheetId="9" r:id="rId5"/>
    <sheet name="地点③休" sheetId="10" r:id="rId6"/>
  </sheets>
  <definedNames>
    <definedName name="_xlnm._FilterDatabase" localSheetId="3" hidden="1">地点①休!$P$1:$T$205</definedName>
    <definedName name="_xlnm._FilterDatabase" localSheetId="0" hidden="1">地点①平!$P$1:$T$205</definedName>
    <definedName name="_xlnm._FilterDatabase" localSheetId="4" hidden="1">地点②休!$P$1:$T$205</definedName>
    <definedName name="_xlnm._FilterDatabase" localSheetId="1" hidden="1">地点②平!$P$1:$T$205</definedName>
    <definedName name="_xlnm._FilterDatabase" localSheetId="5" hidden="1">地点③休!$B$1:$B$253</definedName>
    <definedName name="_xlnm._FilterDatabase" localSheetId="2" hidden="1">地点③平!$P$1:$T$205</definedName>
    <definedName name="_xlnm.Print_Area" localSheetId="3">地点①休!$A$1:$M$205</definedName>
    <definedName name="_xlnm.Print_Area" localSheetId="0">地点①平!$A$1:$M$205</definedName>
    <definedName name="_xlnm.Print_Area" localSheetId="4">地点②休!$A$1:$M$205</definedName>
    <definedName name="_xlnm.Print_Area" localSheetId="1">地点②平!$A$1:$M$205</definedName>
    <definedName name="_xlnm.Print_Area" localSheetId="5">地点③休!$A$1:$M$205</definedName>
    <definedName name="_xlnm.Print_Area" localSheetId="2">地点③平!$A$1:$M$205</definedName>
    <definedName name="_xlnm.Print_Titles" localSheetId="3">地点①休!$1:$13</definedName>
    <definedName name="_xlnm.Print_Titles" localSheetId="0">地点①平!$1:$13</definedName>
    <definedName name="_xlnm.Print_Titles" localSheetId="4">地点②休!$1:$13</definedName>
    <definedName name="_xlnm.Print_Titles" localSheetId="1">地点②平!$1:$13</definedName>
    <definedName name="_xlnm.Print_Titles" localSheetId="5">地点③休!$1:$13</definedName>
    <definedName name="_xlnm.Print_Titles" localSheetId="2">地点③平!$1:$13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1" i="10" l="1"/>
  <c r="G251" i="10"/>
  <c r="E251" i="10"/>
  <c r="D251" i="10"/>
  <c r="H250" i="10"/>
  <c r="G250" i="10"/>
  <c r="E250" i="10"/>
  <c r="D250" i="10"/>
  <c r="H249" i="10"/>
  <c r="G249" i="10"/>
  <c r="I249" i="10" s="1"/>
  <c r="E249" i="10"/>
  <c r="K249" i="10" s="1"/>
  <c r="D249" i="10"/>
  <c r="H248" i="10"/>
  <c r="G248" i="10"/>
  <c r="I248" i="10" s="1"/>
  <c r="E248" i="10"/>
  <c r="D248" i="10"/>
  <c r="H247" i="10"/>
  <c r="G247" i="10"/>
  <c r="E247" i="10"/>
  <c r="K247" i="10" s="1"/>
  <c r="D247" i="10"/>
  <c r="H246" i="10"/>
  <c r="G246" i="10"/>
  <c r="G252" i="10" s="1"/>
  <c r="E246" i="10"/>
  <c r="D246" i="10"/>
  <c r="H244" i="10"/>
  <c r="G244" i="10"/>
  <c r="E244" i="10"/>
  <c r="D244" i="10"/>
  <c r="H243" i="10"/>
  <c r="G243" i="10"/>
  <c r="E243" i="10"/>
  <c r="D243" i="10"/>
  <c r="H242" i="10"/>
  <c r="G242" i="10"/>
  <c r="E242" i="10"/>
  <c r="D242" i="10"/>
  <c r="H241" i="10"/>
  <c r="G241" i="10"/>
  <c r="E241" i="10"/>
  <c r="D241" i="10"/>
  <c r="H240" i="10"/>
  <c r="G240" i="10"/>
  <c r="E240" i="10"/>
  <c r="D240" i="10"/>
  <c r="H239" i="10"/>
  <c r="G239" i="10"/>
  <c r="E239" i="10"/>
  <c r="D239" i="10"/>
  <c r="H237" i="10"/>
  <c r="G237" i="10"/>
  <c r="E237" i="10"/>
  <c r="D237" i="10"/>
  <c r="H236" i="10"/>
  <c r="G236" i="10"/>
  <c r="E236" i="10"/>
  <c r="D236" i="10"/>
  <c r="H235" i="10"/>
  <c r="G235" i="10"/>
  <c r="I235" i="10" s="1"/>
  <c r="E235" i="10"/>
  <c r="K235" i="10" s="1"/>
  <c r="D235" i="10"/>
  <c r="H234" i="10"/>
  <c r="G234" i="10"/>
  <c r="I234" i="10" s="1"/>
  <c r="E234" i="10"/>
  <c r="D234" i="10"/>
  <c r="H233" i="10"/>
  <c r="G233" i="10"/>
  <c r="E233" i="10"/>
  <c r="D233" i="10"/>
  <c r="H232" i="10"/>
  <c r="G232" i="10"/>
  <c r="G238" i="10" s="1"/>
  <c r="E232" i="10"/>
  <c r="D232" i="10"/>
  <c r="H230" i="10"/>
  <c r="G230" i="10"/>
  <c r="E230" i="10"/>
  <c r="D230" i="10"/>
  <c r="H229" i="10"/>
  <c r="G229" i="10"/>
  <c r="I229" i="10" s="1"/>
  <c r="E229" i="10"/>
  <c r="D229" i="10"/>
  <c r="H228" i="10"/>
  <c r="G228" i="10"/>
  <c r="E228" i="10"/>
  <c r="D228" i="10"/>
  <c r="H227" i="10"/>
  <c r="G227" i="10"/>
  <c r="I227" i="10" s="1"/>
  <c r="E227" i="10"/>
  <c r="D227" i="10"/>
  <c r="H226" i="10"/>
  <c r="G226" i="10"/>
  <c r="E226" i="10"/>
  <c r="K226" i="10" s="1"/>
  <c r="D226" i="10"/>
  <c r="H225" i="10"/>
  <c r="G225" i="10"/>
  <c r="G231" i="10" s="1"/>
  <c r="E225" i="10"/>
  <c r="D225" i="10"/>
  <c r="H223" i="10"/>
  <c r="G223" i="10"/>
  <c r="E223" i="10"/>
  <c r="D223" i="10"/>
  <c r="H222" i="10"/>
  <c r="G222" i="10"/>
  <c r="E222" i="10"/>
  <c r="D222" i="10"/>
  <c r="H221" i="10"/>
  <c r="G221" i="10"/>
  <c r="E221" i="10"/>
  <c r="D221" i="10"/>
  <c r="H220" i="10"/>
  <c r="G220" i="10"/>
  <c r="E220" i="10"/>
  <c r="D220" i="10"/>
  <c r="H219" i="10"/>
  <c r="G219" i="10"/>
  <c r="E219" i="10"/>
  <c r="F219" i="10" s="1"/>
  <c r="D219" i="10"/>
  <c r="H218" i="10"/>
  <c r="G218" i="10"/>
  <c r="E218" i="10"/>
  <c r="D218" i="10"/>
  <c r="H216" i="10"/>
  <c r="G216" i="10"/>
  <c r="E216" i="10"/>
  <c r="D216" i="10"/>
  <c r="H215" i="10"/>
  <c r="G215" i="10"/>
  <c r="E215" i="10"/>
  <c r="D215" i="10"/>
  <c r="H214" i="10"/>
  <c r="G214" i="10"/>
  <c r="E214" i="10"/>
  <c r="D214" i="10"/>
  <c r="H213" i="10"/>
  <c r="I213" i="10" s="1"/>
  <c r="G213" i="10"/>
  <c r="E213" i="10"/>
  <c r="D213" i="10"/>
  <c r="H212" i="10"/>
  <c r="G212" i="10"/>
  <c r="E212" i="10"/>
  <c r="D212" i="10"/>
  <c r="H211" i="10"/>
  <c r="G211" i="10"/>
  <c r="E211" i="10"/>
  <c r="D211" i="10"/>
  <c r="S209" i="10"/>
  <c r="Q209" i="10"/>
  <c r="Q208" i="10"/>
  <c r="H203" i="10"/>
  <c r="G203" i="10"/>
  <c r="E203" i="10"/>
  <c r="D203" i="10"/>
  <c r="H202" i="10"/>
  <c r="G202" i="10"/>
  <c r="E202" i="10"/>
  <c r="D202" i="10"/>
  <c r="H201" i="10"/>
  <c r="G201" i="10"/>
  <c r="E201" i="10"/>
  <c r="D201" i="10"/>
  <c r="H200" i="10"/>
  <c r="G200" i="10"/>
  <c r="E200" i="10"/>
  <c r="D200" i="10"/>
  <c r="H199" i="10"/>
  <c r="G199" i="10"/>
  <c r="E199" i="10"/>
  <c r="D199" i="10"/>
  <c r="H198" i="10"/>
  <c r="G198" i="10"/>
  <c r="E198" i="10"/>
  <c r="D198" i="10"/>
  <c r="F198" i="10" s="1"/>
  <c r="H196" i="10"/>
  <c r="G196" i="10"/>
  <c r="E196" i="10"/>
  <c r="D196" i="10"/>
  <c r="H195" i="10"/>
  <c r="G195" i="10"/>
  <c r="E195" i="10"/>
  <c r="D195" i="10"/>
  <c r="H194" i="10"/>
  <c r="G194" i="10"/>
  <c r="E194" i="10"/>
  <c r="D194" i="10"/>
  <c r="H193" i="10"/>
  <c r="G193" i="10"/>
  <c r="E193" i="10"/>
  <c r="D193" i="10"/>
  <c r="H192" i="10"/>
  <c r="G192" i="10"/>
  <c r="E192" i="10"/>
  <c r="D192" i="10"/>
  <c r="H191" i="10"/>
  <c r="H197" i="10" s="1"/>
  <c r="G191" i="10"/>
  <c r="G197" i="10" s="1"/>
  <c r="E191" i="10"/>
  <c r="D191" i="10"/>
  <c r="D197" i="10" s="1"/>
  <c r="H189" i="10"/>
  <c r="G189" i="10"/>
  <c r="E189" i="10"/>
  <c r="D189" i="10"/>
  <c r="H188" i="10"/>
  <c r="G188" i="10"/>
  <c r="E188" i="10"/>
  <c r="D188" i="10"/>
  <c r="H187" i="10"/>
  <c r="G187" i="10"/>
  <c r="I187" i="10" s="1"/>
  <c r="E187" i="10"/>
  <c r="D187" i="10"/>
  <c r="H186" i="10"/>
  <c r="G186" i="10"/>
  <c r="E186" i="10"/>
  <c r="D186" i="10"/>
  <c r="H185" i="10"/>
  <c r="G185" i="10"/>
  <c r="I185" i="10" s="1"/>
  <c r="E185" i="10"/>
  <c r="D185" i="10"/>
  <c r="H184" i="10"/>
  <c r="G184" i="10"/>
  <c r="E184" i="10"/>
  <c r="D184" i="10"/>
  <c r="H182" i="10"/>
  <c r="G182" i="10"/>
  <c r="E182" i="10"/>
  <c r="D182" i="10"/>
  <c r="H181" i="10"/>
  <c r="G181" i="10"/>
  <c r="I181" i="10" s="1"/>
  <c r="E181" i="10"/>
  <c r="D181" i="10"/>
  <c r="H180" i="10"/>
  <c r="G180" i="10"/>
  <c r="E180" i="10"/>
  <c r="D180" i="10"/>
  <c r="H179" i="10"/>
  <c r="G179" i="10"/>
  <c r="E179" i="10"/>
  <c r="D179" i="10"/>
  <c r="H178" i="10"/>
  <c r="G178" i="10"/>
  <c r="E178" i="10"/>
  <c r="D178" i="10"/>
  <c r="H177" i="10"/>
  <c r="G177" i="10"/>
  <c r="E177" i="10"/>
  <c r="D177" i="10"/>
  <c r="H175" i="10"/>
  <c r="G175" i="10"/>
  <c r="I175" i="10" s="1"/>
  <c r="E175" i="10"/>
  <c r="D175" i="10"/>
  <c r="H174" i="10"/>
  <c r="G174" i="10"/>
  <c r="I174" i="10" s="1"/>
  <c r="E174" i="10"/>
  <c r="D174" i="10"/>
  <c r="H173" i="10"/>
  <c r="G173" i="10"/>
  <c r="E173" i="10"/>
  <c r="D173" i="10"/>
  <c r="H172" i="10"/>
  <c r="G172" i="10"/>
  <c r="E172" i="10"/>
  <c r="D172" i="10"/>
  <c r="H171" i="10"/>
  <c r="G171" i="10"/>
  <c r="E171" i="10"/>
  <c r="D171" i="10"/>
  <c r="H170" i="10"/>
  <c r="G170" i="10"/>
  <c r="G176" i="10" s="1"/>
  <c r="E170" i="10"/>
  <c r="D170" i="10"/>
  <c r="H168" i="10"/>
  <c r="G168" i="10"/>
  <c r="E168" i="10"/>
  <c r="D168" i="10"/>
  <c r="H167" i="10"/>
  <c r="G167" i="10"/>
  <c r="E167" i="10"/>
  <c r="D167" i="10"/>
  <c r="H166" i="10"/>
  <c r="G166" i="10"/>
  <c r="I166" i="10" s="1"/>
  <c r="E166" i="10"/>
  <c r="D166" i="10"/>
  <c r="H165" i="10"/>
  <c r="G165" i="10"/>
  <c r="E165" i="10"/>
  <c r="D165" i="10"/>
  <c r="H164" i="10"/>
  <c r="G164" i="10"/>
  <c r="E164" i="10"/>
  <c r="D164" i="10"/>
  <c r="H163" i="10"/>
  <c r="G163" i="10"/>
  <c r="E163" i="10"/>
  <c r="D163" i="10"/>
  <c r="F163" i="10" s="1"/>
  <c r="S161" i="10"/>
  <c r="Q161" i="10"/>
  <c r="Q160" i="10"/>
  <c r="H155" i="10"/>
  <c r="G155" i="10"/>
  <c r="E155" i="10"/>
  <c r="D155" i="10"/>
  <c r="H154" i="10"/>
  <c r="G154" i="10"/>
  <c r="E154" i="10"/>
  <c r="D154" i="10"/>
  <c r="H153" i="10"/>
  <c r="G153" i="10"/>
  <c r="E153" i="10"/>
  <c r="D153" i="10"/>
  <c r="I152" i="10"/>
  <c r="H152" i="10"/>
  <c r="G152" i="10"/>
  <c r="E152" i="10"/>
  <c r="D152" i="10"/>
  <c r="H151" i="10"/>
  <c r="G151" i="10"/>
  <c r="E151" i="10"/>
  <c r="D151" i="10"/>
  <c r="H150" i="10"/>
  <c r="G150" i="10"/>
  <c r="E150" i="10"/>
  <c r="D150" i="10"/>
  <c r="H148" i="10"/>
  <c r="G148" i="10"/>
  <c r="E148" i="10"/>
  <c r="D148" i="10"/>
  <c r="H147" i="10"/>
  <c r="G147" i="10"/>
  <c r="E147" i="10"/>
  <c r="D147" i="10"/>
  <c r="H146" i="10"/>
  <c r="G146" i="10"/>
  <c r="E146" i="10"/>
  <c r="D146" i="10"/>
  <c r="H145" i="10"/>
  <c r="G145" i="10"/>
  <c r="E145" i="10"/>
  <c r="D145" i="10"/>
  <c r="H144" i="10"/>
  <c r="G144" i="10"/>
  <c r="E144" i="10"/>
  <c r="D144" i="10"/>
  <c r="H143" i="10"/>
  <c r="G143" i="10"/>
  <c r="E143" i="10"/>
  <c r="D143" i="10"/>
  <c r="H141" i="10"/>
  <c r="G141" i="10"/>
  <c r="E141" i="10"/>
  <c r="D141" i="10"/>
  <c r="H140" i="10"/>
  <c r="G140" i="10"/>
  <c r="I140" i="10" s="1"/>
  <c r="E140" i="10"/>
  <c r="D140" i="10"/>
  <c r="H139" i="10"/>
  <c r="G139" i="10"/>
  <c r="E139" i="10"/>
  <c r="D139" i="10"/>
  <c r="H138" i="10"/>
  <c r="G138" i="10"/>
  <c r="I138" i="10" s="1"/>
  <c r="E138" i="10"/>
  <c r="D138" i="10"/>
  <c r="H137" i="10"/>
  <c r="G137" i="10"/>
  <c r="E137" i="10"/>
  <c r="D137" i="10"/>
  <c r="H136" i="10"/>
  <c r="H142" i="10" s="1"/>
  <c r="G136" i="10"/>
  <c r="G142" i="10" s="1"/>
  <c r="I142" i="10" s="1"/>
  <c r="E136" i="10"/>
  <c r="D136" i="10"/>
  <c r="H134" i="10"/>
  <c r="G134" i="10"/>
  <c r="E134" i="10"/>
  <c r="D134" i="10"/>
  <c r="H133" i="10"/>
  <c r="G133" i="10"/>
  <c r="E133" i="10"/>
  <c r="D133" i="10"/>
  <c r="H132" i="10"/>
  <c r="G132" i="10"/>
  <c r="I132" i="10" s="1"/>
  <c r="E132" i="10"/>
  <c r="D132" i="10"/>
  <c r="H131" i="10"/>
  <c r="G131" i="10"/>
  <c r="E131" i="10"/>
  <c r="D131" i="10"/>
  <c r="H130" i="10"/>
  <c r="G130" i="10"/>
  <c r="E130" i="10"/>
  <c r="D130" i="10"/>
  <c r="H129" i="10"/>
  <c r="G129" i="10"/>
  <c r="E129" i="10"/>
  <c r="D129" i="10"/>
  <c r="H127" i="10"/>
  <c r="K127" i="10" s="1"/>
  <c r="G127" i="10"/>
  <c r="E127" i="10"/>
  <c r="D127" i="10"/>
  <c r="H126" i="10"/>
  <c r="G126" i="10"/>
  <c r="E126" i="10"/>
  <c r="D126" i="10"/>
  <c r="H125" i="10"/>
  <c r="G125" i="10"/>
  <c r="E125" i="10"/>
  <c r="D125" i="10"/>
  <c r="H124" i="10"/>
  <c r="G124" i="10"/>
  <c r="E124" i="10"/>
  <c r="D124" i="10"/>
  <c r="H123" i="10"/>
  <c r="G123" i="10"/>
  <c r="E123" i="10"/>
  <c r="D123" i="10"/>
  <c r="H122" i="10"/>
  <c r="G122" i="10"/>
  <c r="E122" i="10"/>
  <c r="D122" i="10"/>
  <c r="H120" i="10"/>
  <c r="G120" i="10"/>
  <c r="E120" i="10"/>
  <c r="D120" i="10"/>
  <c r="H119" i="10"/>
  <c r="G119" i="10"/>
  <c r="E119" i="10"/>
  <c r="D119" i="10"/>
  <c r="H118" i="10"/>
  <c r="G118" i="10"/>
  <c r="E118" i="10"/>
  <c r="D118" i="10"/>
  <c r="F118" i="10" s="1"/>
  <c r="H117" i="10"/>
  <c r="G117" i="10"/>
  <c r="E117" i="10"/>
  <c r="D117" i="10"/>
  <c r="H116" i="10"/>
  <c r="G116" i="10"/>
  <c r="E116" i="10"/>
  <c r="D116" i="10"/>
  <c r="F116" i="10" s="1"/>
  <c r="H115" i="10"/>
  <c r="G115" i="10"/>
  <c r="E115" i="10"/>
  <c r="D115" i="10"/>
  <c r="S113" i="10"/>
  <c r="Q113" i="10"/>
  <c r="Q112" i="10"/>
  <c r="H107" i="10"/>
  <c r="G107" i="10"/>
  <c r="E107" i="10"/>
  <c r="D107" i="10"/>
  <c r="H106" i="10"/>
  <c r="G106" i="10"/>
  <c r="E106" i="10"/>
  <c r="D106" i="10"/>
  <c r="H105" i="10"/>
  <c r="G105" i="10"/>
  <c r="E105" i="10"/>
  <c r="D105" i="10"/>
  <c r="H104" i="10"/>
  <c r="G104" i="10"/>
  <c r="E104" i="10"/>
  <c r="D104" i="10"/>
  <c r="H103" i="10"/>
  <c r="G103" i="10"/>
  <c r="E103" i="10"/>
  <c r="D103" i="10"/>
  <c r="H102" i="10"/>
  <c r="G102" i="10"/>
  <c r="E102" i="10"/>
  <c r="D102" i="10"/>
  <c r="F102" i="10" s="1"/>
  <c r="I100" i="10"/>
  <c r="H100" i="10"/>
  <c r="G100" i="10"/>
  <c r="E100" i="10"/>
  <c r="D100" i="10"/>
  <c r="H99" i="10"/>
  <c r="G99" i="10"/>
  <c r="E99" i="10"/>
  <c r="D99" i="10"/>
  <c r="H98" i="10"/>
  <c r="G98" i="10"/>
  <c r="E98" i="10"/>
  <c r="D98" i="10"/>
  <c r="H97" i="10"/>
  <c r="G97" i="10"/>
  <c r="E97" i="10"/>
  <c r="D97" i="10"/>
  <c r="H96" i="10"/>
  <c r="G96" i="10"/>
  <c r="E96" i="10"/>
  <c r="D96" i="10"/>
  <c r="H95" i="10"/>
  <c r="G95" i="10"/>
  <c r="E95" i="10"/>
  <c r="D95" i="10"/>
  <c r="H93" i="10"/>
  <c r="G93" i="10"/>
  <c r="E93" i="10"/>
  <c r="D93" i="10"/>
  <c r="H92" i="10"/>
  <c r="G92" i="10"/>
  <c r="E92" i="10"/>
  <c r="D92" i="10"/>
  <c r="H91" i="10"/>
  <c r="G91" i="10"/>
  <c r="E91" i="10"/>
  <c r="D91" i="10"/>
  <c r="H90" i="10"/>
  <c r="G90" i="10"/>
  <c r="E90" i="10"/>
  <c r="D90" i="10"/>
  <c r="H89" i="10"/>
  <c r="G89" i="10"/>
  <c r="E89" i="10"/>
  <c r="D89" i="10"/>
  <c r="H88" i="10"/>
  <c r="G88" i="10"/>
  <c r="E88" i="10"/>
  <c r="D88" i="10"/>
  <c r="H86" i="10"/>
  <c r="G86" i="10"/>
  <c r="E86" i="10"/>
  <c r="D86" i="10"/>
  <c r="H85" i="10"/>
  <c r="G85" i="10"/>
  <c r="E85" i="10"/>
  <c r="D85" i="10"/>
  <c r="H84" i="10"/>
  <c r="G84" i="10"/>
  <c r="E84" i="10"/>
  <c r="D84" i="10"/>
  <c r="H83" i="10"/>
  <c r="G83" i="10"/>
  <c r="E83" i="10"/>
  <c r="D83" i="10"/>
  <c r="H82" i="10"/>
  <c r="G82" i="10"/>
  <c r="E82" i="10"/>
  <c r="D82" i="10"/>
  <c r="H81" i="10"/>
  <c r="H87" i="10" s="1"/>
  <c r="G81" i="10"/>
  <c r="E81" i="10"/>
  <c r="D81" i="10"/>
  <c r="H79" i="10"/>
  <c r="G79" i="10"/>
  <c r="E79" i="10"/>
  <c r="D79" i="10"/>
  <c r="H78" i="10"/>
  <c r="G78" i="10"/>
  <c r="E78" i="10"/>
  <c r="D78" i="10"/>
  <c r="H77" i="10"/>
  <c r="G77" i="10"/>
  <c r="E77" i="10"/>
  <c r="D77" i="10"/>
  <c r="H76" i="10"/>
  <c r="G76" i="10"/>
  <c r="E76" i="10"/>
  <c r="D76" i="10"/>
  <c r="H75" i="10"/>
  <c r="G75" i="10"/>
  <c r="E75" i="10"/>
  <c r="D75" i="10"/>
  <c r="H74" i="10"/>
  <c r="G74" i="10"/>
  <c r="E74" i="10"/>
  <c r="D74" i="10"/>
  <c r="H72" i="10"/>
  <c r="G72" i="10"/>
  <c r="E72" i="10"/>
  <c r="D72" i="10"/>
  <c r="H71" i="10"/>
  <c r="G71" i="10"/>
  <c r="E71" i="10"/>
  <c r="D71" i="10"/>
  <c r="H70" i="10"/>
  <c r="G70" i="10"/>
  <c r="E70" i="10"/>
  <c r="D70" i="10"/>
  <c r="H69" i="10"/>
  <c r="G69" i="10"/>
  <c r="E69" i="10"/>
  <c r="D69" i="10"/>
  <c r="H68" i="10"/>
  <c r="G68" i="10"/>
  <c r="E68" i="10"/>
  <c r="D68" i="10"/>
  <c r="H67" i="10"/>
  <c r="G67" i="10"/>
  <c r="E67" i="10"/>
  <c r="D67" i="10"/>
  <c r="S65" i="10"/>
  <c r="Q65" i="10"/>
  <c r="Q64" i="10"/>
  <c r="H59" i="10"/>
  <c r="G59" i="10"/>
  <c r="E59" i="10"/>
  <c r="D59" i="10"/>
  <c r="H58" i="10"/>
  <c r="G58" i="10"/>
  <c r="E58" i="10"/>
  <c r="D58" i="10"/>
  <c r="H57" i="10"/>
  <c r="G57" i="10"/>
  <c r="E57" i="10"/>
  <c r="D57" i="10"/>
  <c r="H56" i="10"/>
  <c r="G56" i="10"/>
  <c r="E56" i="10"/>
  <c r="D56" i="10"/>
  <c r="H55" i="10"/>
  <c r="G55" i="10"/>
  <c r="E55" i="10"/>
  <c r="D55" i="10"/>
  <c r="F55" i="10" s="1"/>
  <c r="H54" i="10"/>
  <c r="G54" i="10"/>
  <c r="G60" i="10" s="1"/>
  <c r="E54" i="10"/>
  <c r="D54" i="10"/>
  <c r="H52" i="10"/>
  <c r="G52" i="10"/>
  <c r="E52" i="10"/>
  <c r="D52" i="10"/>
  <c r="H51" i="10"/>
  <c r="G51" i="10"/>
  <c r="E51" i="10"/>
  <c r="D51" i="10"/>
  <c r="H50" i="10"/>
  <c r="G50" i="10"/>
  <c r="E50" i="10"/>
  <c r="D50" i="10"/>
  <c r="F50" i="10" s="1"/>
  <c r="H49" i="10"/>
  <c r="G49" i="10"/>
  <c r="E49" i="10"/>
  <c r="D49" i="10"/>
  <c r="H48" i="10"/>
  <c r="G48" i="10"/>
  <c r="E48" i="10"/>
  <c r="D48" i="10"/>
  <c r="H47" i="10"/>
  <c r="G47" i="10"/>
  <c r="E47" i="10"/>
  <c r="E53" i="10" s="1"/>
  <c r="D47" i="10"/>
  <c r="H45" i="10"/>
  <c r="G45" i="10"/>
  <c r="E45" i="10"/>
  <c r="D45" i="10"/>
  <c r="H44" i="10"/>
  <c r="G44" i="10"/>
  <c r="E44" i="10"/>
  <c r="D44" i="10"/>
  <c r="H43" i="10"/>
  <c r="G43" i="10"/>
  <c r="E43" i="10"/>
  <c r="D43" i="10"/>
  <c r="H42" i="10"/>
  <c r="G42" i="10"/>
  <c r="E42" i="10"/>
  <c r="D42" i="10"/>
  <c r="H41" i="10"/>
  <c r="G41" i="10"/>
  <c r="E41" i="10"/>
  <c r="D41" i="10"/>
  <c r="H40" i="10"/>
  <c r="H46" i="10" s="1"/>
  <c r="G40" i="10"/>
  <c r="G46" i="10" s="1"/>
  <c r="I46" i="10" s="1"/>
  <c r="E40" i="10"/>
  <c r="D40" i="10"/>
  <c r="H38" i="10"/>
  <c r="G38" i="10"/>
  <c r="E38" i="10"/>
  <c r="D38" i="10"/>
  <c r="H37" i="10"/>
  <c r="G37" i="10"/>
  <c r="I37" i="10" s="1"/>
  <c r="E37" i="10"/>
  <c r="D37" i="10"/>
  <c r="H36" i="10"/>
  <c r="G36" i="10"/>
  <c r="E36" i="10"/>
  <c r="D36" i="10"/>
  <c r="H35" i="10"/>
  <c r="G35" i="10"/>
  <c r="E35" i="10"/>
  <c r="D35" i="10"/>
  <c r="H34" i="10"/>
  <c r="G34" i="10"/>
  <c r="E34" i="10"/>
  <c r="D34" i="10"/>
  <c r="H33" i="10"/>
  <c r="G33" i="10"/>
  <c r="E33" i="10"/>
  <c r="D33" i="10"/>
  <c r="H31" i="10"/>
  <c r="G31" i="10"/>
  <c r="E31" i="10"/>
  <c r="D31" i="10"/>
  <c r="H30" i="10"/>
  <c r="G30" i="10"/>
  <c r="E30" i="10"/>
  <c r="D30" i="10"/>
  <c r="H29" i="10"/>
  <c r="G29" i="10"/>
  <c r="I29" i="10" s="1"/>
  <c r="E29" i="10"/>
  <c r="D29" i="10"/>
  <c r="F29" i="10" s="1"/>
  <c r="H28" i="10"/>
  <c r="G28" i="10"/>
  <c r="E28" i="10"/>
  <c r="D28" i="10"/>
  <c r="H27" i="10"/>
  <c r="G27" i="10"/>
  <c r="E27" i="10"/>
  <c r="D27" i="10"/>
  <c r="H26" i="10"/>
  <c r="G26" i="10"/>
  <c r="E26" i="10"/>
  <c r="D26" i="10"/>
  <c r="H24" i="10"/>
  <c r="I24" i="10" s="1"/>
  <c r="G24" i="10"/>
  <c r="E24" i="10"/>
  <c r="D24" i="10"/>
  <c r="H23" i="10"/>
  <c r="G23" i="10"/>
  <c r="E23" i="10"/>
  <c r="D23" i="10"/>
  <c r="F23" i="10" s="1"/>
  <c r="H22" i="10"/>
  <c r="G22" i="10"/>
  <c r="I22" i="10" s="1"/>
  <c r="E22" i="10"/>
  <c r="D22" i="10"/>
  <c r="H21" i="10"/>
  <c r="G21" i="10"/>
  <c r="E21" i="10"/>
  <c r="D21" i="10"/>
  <c r="H20" i="10"/>
  <c r="G20" i="10"/>
  <c r="I20" i="10" s="1"/>
  <c r="E20" i="10"/>
  <c r="D20" i="10"/>
  <c r="J20" i="10" s="1"/>
  <c r="H19" i="10"/>
  <c r="G19" i="10"/>
  <c r="E19" i="10"/>
  <c r="D19" i="10"/>
  <c r="S17" i="10"/>
  <c r="Q17" i="10"/>
  <c r="Q16" i="10"/>
  <c r="H203" i="9"/>
  <c r="G203" i="9"/>
  <c r="E203" i="9"/>
  <c r="D203" i="9"/>
  <c r="K202" i="9"/>
  <c r="H202" i="9"/>
  <c r="G202" i="9"/>
  <c r="E202" i="9"/>
  <c r="D202" i="9"/>
  <c r="H201" i="9"/>
  <c r="G201" i="9"/>
  <c r="E201" i="9"/>
  <c r="D201" i="9"/>
  <c r="H200" i="9"/>
  <c r="G200" i="9"/>
  <c r="E200" i="9"/>
  <c r="D200" i="9"/>
  <c r="H199" i="9"/>
  <c r="G199" i="9"/>
  <c r="E199" i="9"/>
  <c r="D199" i="9"/>
  <c r="H198" i="9"/>
  <c r="G198" i="9"/>
  <c r="G204" i="9" s="1"/>
  <c r="E198" i="9"/>
  <c r="K198" i="9" s="1"/>
  <c r="D198" i="9"/>
  <c r="H196" i="9"/>
  <c r="G196" i="9"/>
  <c r="E196" i="9"/>
  <c r="K196" i="9" s="1"/>
  <c r="D196" i="9"/>
  <c r="F196" i="9" s="1"/>
  <c r="H195" i="9"/>
  <c r="G195" i="9"/>
  <c r="I195" i="9" s="1"/>
  <c r="E195" i="9"/>
  <c r="K195" i="9" s="1"/>
  <c r="D195" i="9"/>
  <c r="H194" i="9"/>
  <c r="G194" i="9"/>
  <c r="E194" i="9"/>
  <c r="K194" i="9" s="1"/>
  <c r="D194" i="9"/>
  <c r="H193" i="9"/>
  <c r="G193" i="9"/>
  <c r="E193" i="9"/>
  <c r="D193" i="9"/>
  <c r="J193" i="9" s="1"/>
  <c r="H192" i="9"/>
  <c r="G192" i="9"/>
  <c r="E192" i="9"/>
  <c r="D192" i="9"/>
  <c r="F192" i="9" s="1"/>
  <c r="H191" i="9"/>
  <c r="H197" i="9" s="1"/>
  <c r="G191" i="9"/>
  <c r="E191" i="9"/>
  <c r="D191" i="9"/>
  <c r="H189" i="9"/>
  <c r="G189" i="9"/>
  <c r="I189" i="9" s="1"/>
  <c r="E189" i="9"/>
  <c r="D189" i="9"/>
  <c r="H188" i="9"/>
  <c r="G188" i="9"/>
  <c r="E188" i="9"/>
  <c r="K188" i="9" s="1"/>
  <c r="D188" i="9"/>
  <c r="H187" i="9"/>
  <c r="G187" i="9"/>
  <c r="E187" i="9"/>
  <c r="D187" i="9"/>
  <c r="H186" i="9"/>
  <c r="G186" i="9"/>
  <c r="E186" i="9"/>
  <c r="K186" i="9" s="1"/>
  <c r="D186" i="9"/>
  <c r="H185" i="9"/>
  <c r="G185" i="9"/>
  <c r="E185" i="9"/>
  <c r="K185" i="9" s="1"/>
  <c r="D185" i="9"/>
  <c r="H184" i="9"/>
  <c r="G184" i="9"/>
  <c r="G190" i="9" s="1"/>
  <c r="E184" i="9"/>
  <c r="K184" i="9" s="1"/>
  <c r="D184" i="9"/>
  <c r="H182" i="9"/>
  <c r="G182" i="9"/>
  <c r="E182" i="9"/>
  <c r="K182" i="9" s="1"/>
  <c r="D182" i="9"/>
  <c r="F182" i="9" s="1"/>
  <c r="H181" i="9"/>
  <c r="G181" i="9"/>
  <c r="I181" i="9" s="1"/>
  <c r="E181" i="9"/>
  <c r="K181" i="9" s="1"/>
  <c r="D181" i="9"/>
  <c r="H180" i="9"/>
  <c r="G180" i="9"/>
  <c r="E180" i="9"/>
  <c r="K180" i="9" s="1"/>
  <c r="D180" i="9"/>
  <c r="H179" i="9"/>
  <c r="G179" i="9"/>
  <c r="I179" i="9" s="1"/>
  <c r="E179" i="9"/>
  <c r="D179" i="9"/>
  <c r="H178" i="9"/>
  <c r="G178" i="9"/>
  <c r="F178" i="9"/>
  <c r="E178" i="9"/>
  <c r="D178" i="9"/>
  <c r="H177" i="9"/>
  <c r="H183" i="9" s="1"/>
  <c r="G177" i="9"/>
  <c r="E177" i="9"/>
  <c r="D177" i="9"/>
  <c r="H175" i="9"/>
  <c r="G175" i="9"/>
  <c r="I175" i="9" s="1"/>
  <c r="E175" i="9"/>
  <c r="K175" i="9" s="1"/>
  <c r="D175" i="9"/>
  <c r="K174" i="9"/>
  <c r="H174" i="9"/>
  <c r="G174" i="9"/>
  <c r="E174" i="9"/>
  <c r="D174" i="9"/>
  <c r="H173" i="9"/>
  <c r="G173" i="9"/>
  <c r="I173" i="9" s="1"/>
  <c r="E173" i="9"/>
  <c r="D173" i="9"/>
  <c r="H172" i="9"/>
  <c r="G172" i="9"/>
  <c r="I172" i="9" s="1"/>
  <c r="E172" i="9"/>
  <c r="D172" i="9"/>
  <c r="J172" i="9" s="1"/>
  <c r="H171" i="9"/>
  <c r="G171" i="9"/>
  <c r="E171" i="9"/>
  <c r="D171" i="9"/>
  <c r="H170" i="9"/>
  <c r="G170" i="9"/>
  <c r="E170" i="9"/>
  <c r="D170" i="9"/>
  <c r="H168" i="9"/>
  <c r="G168" i="9"/>
  <c r="E168" i="9"/>
  <c r="D168" i="9"/>
  <c r="H167" i="9"/>
  <c r="G167" i="9"/>
  <c r="I167" i="9" s="1"/>
  <c r="E167" i="9"/>
  <c r="K167" i="9" s="1"/>
  <c r="D167" i="9"/>
  <c r="H166" i="9"/>
  <c r="G166" i="9"/>
  <c r="I166" i="9" s="1"/>
  <c r="E166" i="9"/>
  <c r="D166" i="9"/>
  <c r="H165" i="9"/>
  <c r="G165" i="9"/>
  <c r="E165" i="9"/>
  <c r="D165" i="9"/>
  <c r="J165" i="9" s="1"/>
  <c r="H164" i="9"/>
  <c r="G164" i="9"/>
  <c r="I164" i="9" s="1"/>
  <c r="E164" i="9"/>
  <c r="D164" i="9"/>
  <c r="F164" i="9" s="1"/>
  <c r="K163" i="9"/>
  <c r="H163" i="9"/>
  <c r="G163" i="9"/>
  <c r="E163" i="9"/>
  <c r="D163" i="9"/>
  <c r="S161" i="9"/>
  <c r="Q161" i="9"/>
  <c r="Q160" i="9"/>
  <c r="H155" i="9"/>
  <c r="G155" i="9"/>
  <c r="E155" i="9"/>
  <c r="D155" i="9"/>
  <c r="H154" i="9"/>
  <c r="G154" i="9"/>
  <c r="J154" i="9" s="1"/>
  <c r="E154" i="9"/>
  <c r="D154" i="9"/>
  <c r="H153" i="9"/>
  <c r="I153" i="9" s="1"/>
  <c r="G153" i="9"/>
  <c r="E153" i="9"/>
  <c r="D153" i="9"/>
  <c r="H152" i="9"/>
  <c r="K152" i="9" s="1"/>
  <c r="G152" i="9"/>
  <c r="E152" i="9"/>
  <c r="D152" i="9"/>
  <c r="J152" i="9" s="1"/>
  <c r="H151" i="9"/>
  <c r="I151" i="9" s="1"/>
  <c r="G151" i="9"/>
  <c r="E151" i="9"/>
  <c r="D151" i="9"/>
  <c r="H150" i="9"/>
  <c r="H156" i="9" s="1"/>
  <c r="G150" i="9"/>
  <c r="E150" i="9"/>
  <c r="D150" i="9"/>
  <c r="H148" i="9"/>
  <c r="G148" i="9"/>
  <c r="E148" i="9"/>
  <c r="D148" i="9"/>
  <c r="H147" i="9"/>
  <c r="G147" i="9"/>
  <c r="E147" i="9"/>
  <c r="D147" i="9"/>
  <c r="H146" i="9"/>
  <c r="G146" i="9"/>
  <c r="E146" i="9"/>
  <c r="D146" i="9"/>
  <c r="H145" i="9"/>
  <c r="G145" i="9"/>
  <c r="E145" i="9"/>
  <c r="D145" i="9"/>
  <c r="H144" i="9"/>
  <c r="G144" i="9"/>
  <c r="E144" i="9"/>
  <c r="D144" i="9"/>
  <c r="H143" i="9"/>
  <c r="H149" i="9" s="1"/>
  <c r="G143" i="9"/>
  <c r="J143" i="9" s="1"/>
  <c r="E143" i="9"/>
  <c r="D143" i="9"/>
  <c r="H141" i="9"/>
  <c r="G141" i="9"/>
  <c r="E141" i="9"/>
  <c r="D141" i="9"/>
  <c r="H140" i="9"/>
  <c r="I140" i="9" s="1"/>
  <c r="G140" i="9"/>
  <c r="E140" i="9"/>
  <c r="D140" i="9"/>
  <c r="K139" i="9"/>
  <c r="H139" i="9"/>
  <c r="G139" i="9"/>
  <c r="E139" i="9"/>
  <c r="D139" i="9"/>
  <c r="H138" i="9"/>
  <c r="G138" i="9"/>
  <c r="E138" i="9"/>
  <c r="D138" i="9"/>
  <c r="H137" i="9"/>
  <c r="G137" i="9"/>
  <c r="E137" i="9"/>
  <c r="D137" i="9"/>
  <c r="H136" i="9"/>
  <c r="G136" i="9"/>
  <c r="E136" i="9"/>
  <c r="D136" i="9"/>
  <c r="F136" i="9" s="1"/>
  <c r="H134" i="9"/>
  <c r="G134" i="9"/>
  <c r="I134" i="9" s="1"/>
  <c r="E134" i="9"/>
  <c r="K134" i="9" s="1"/>
  <c r="D134" i="9"/>
  <c r="H133" i="9"/>
  <c r="G133" i="9"/>
  <c r="E133" i="9"/>
  <c r="D133" i="9"/>
  <c r="H132" i="9"/>
  <c r="G132" i="9"/>
  <c r="E132" i="9"/>
  <c r="F132" i="9" s="1"/>
  <c r="D132" i="9"/>
  <c r="H131" i="9"/>
  <c r="G131" i="9"/>
  <c r="E131" i="9"/>
  <c r="D131" i="9"/>
  <c r="H130" i="9"/>
  <c r="G130" i="9"/>
  <c r="E130" i="9"/>
  <c r="K130" i="9" s="1"/>
  <c r="D130" i="9"/>
  <c r="H129" i="9"/>
  <c r="H135" i="9" s="1"/>
  <c r="G129" i="9"/>
  <c r="G135" i="9" s="1"/>
  <c r="E129" i="9"/>
  <c r="D129" i="9"/>
  <c r="H127" i="9"/>
  <c r="G127" i="9"/>
  <c r="E127" i="9"/>
  <c r="D127" i="9"/>
  <c r="H126" i="9"/>
  <c r="G126" i="9"/>
  <c r="I126" i="9" s="1"/>
  <c r="E126" i="9"/>
  <c r="D126" i="9"/>
  <c r="H125" i="9"/>
  <c r="G125" i="9"/>
  <c r="E125" i="9"/>
  <c r="D125" i="9"/>
  <c r="J125" i="9" s="1"/>
  <c r="K124" i="9"/>
  <c r="H124" i="9"/>
  <c r="G124" i="9"/>
  <c r="I124" i="9" s="1"/>
  <c r="F124" i="9"/>
  <c r="E124" i="9"/>
  <c r="D124" i="9"/>
  <c r="H123" i="9"/>
  <c r="G123" i="9"/>
  <c r="E123" i="9"/>
  <c r="D123" i="9"/>
  <c r="H122" i="9"/>
  <c r="G122" i="9"/>
  <c r="E122" i="9"/>
  <c r="D122" i="9"/>
  <c r="H120" i="9"/>
  <c r="G120" i="9"/>
  <c r="I120" i="9" s="1"/>
  <c r="E120" i="9"/>
  <c r="D120" i="9"/>
  <c r="H119" i="9"/>
  <c r="G119" i="9"/>
  <c r="E119" i="9"/>
  <c r="D119" i="9"/>
  <c r="H118" i="9"/>
  <c r="G118" i="9"/>
  <c r="I118" i="9" s="1"/>
  <c r="E118" i="9"/>
  <c r="F118" i="9" s="1"/>
  <c r="D118" i="9"/>
  <c r="H117" i="9"/>
  <c r="G117" i="9"/>
  <c r="E117" i="9"/>
  <c r="K117" i="9" s="1"/>
  <c r="D117" i="9"/>
  <c r="H116" i="9"/>
  <c r="G116" i="9"/>
  <c r="E116" i="9"/>
  <c r="K116" i="9" s="1"/>
  <c r="D116" i="9"/>
  <c r="H115" i="9"/>
  <c r="H121" i="9" s="1"/>
  <c r="G115" i="9"/>
  <c r="E115" i="9"/>
  <c r="D115" i="9"/>
  <c r="S113" i="9"/>
  <c r="Q113" i="9"/>
  <c r="Q112" i="9"/>
  <c r="H107" i="9"/>
  <c r="G107" i="9"/>
  <c r="E107" i="9"/>
  <c r="D107" i="9"/>
  <c r="H106" i="9"/>
  <c r="G106" i="9"/>
  <c r="E106" i="9"/>
  <c r="D106" i="9"/>
  <c r="H105" i="9"/>
  <c r="G105" i="9"/>
  <c r="E105" i="9"/>
  <c r="D105" i="9"/>
  <c r="J105" i="9" s="1"/>
  <c r="H104" i="9"/>
  <c r="G104" i="9"/>
  <c r="E104" i="9"/>
  <c r="D104" i="9"/>
  <c r="H103" i="9"/>
  <c r="G103" i="9"/>
  <c r="E103" i="9"/>
  <c r="D103" i="9"/>
  <c r="H102" i="9"/>
  <c r="H108" i="9" s="1"/>
  <c r="G102" i="9"/>
  <c r="G108" i="9" s="1"/>
  <c r="E102" i="9"/>
  <c r="D102" i="9"/>
  <c r="H100" i="9"/>
  <c r="G100" i="9"/>
  <c r="E100" i="9"/>
  <c r="F100" i="9" s="1"/>
  <c r="D100" i="9"/>
  <c r="J100" i="9" s="1"/>
  <c r="H99" i="9"/>
  <c r="G99" i="9"/>
  <c r="E99" i="9"/>
  <c r="D99" i="9"/>
  <c r="H98" i="9"/>
  <c r="G98" i="9"/>
  <c r="E98" i="9"/>
  <c r="D98" i="9"/>
  <c r="F98" i="9" s="1"/>
  <c r="H97" i="9"/>
  <c r="G97" i="9"/>
  <c r="E97" i="9"/>
  <c r="K97" i="9" s="1"/>
  <c r="D97" i="9"/>
  <c r="J97" i="9" s="1"/>
  <c r="H96" i="9"/>
  <c r="G96" i="9"/>
  <c r="E96" i="9"/>
  <c r="D96" i="9"/>
  <c r="H95" i="9"/>
  <c r="G95" i="9"/>
  <c r="E95" i="9"/>
  <c r="D95" i="9"/>
  <c r="H93" i="9"/>
  <c r="G93" i="9"/>
  <c r="E93" i="9"/>
  <c r="K93" i="9" s="1"/>
  <c r="D93" i="9"/>
  <c r="H92" i="9"/>
  <c r="G92" i="9"/>
  <c r="I92" i="9" s="1"/>
  <c r="E92" i="9"/>
  <c r="D92" i="9"/>
  <c r="H91" i="9"/>
  <c r="G91" i="9"/>
  <c r="I91" i="9" s="1"/>
  <c r="F91" i="9"/>
  <c r="E91" i="9"/>
  <c r="K91" i="9" s="1"/>
  <c r="D91" i="9"/>
  <c r="H90" i="9"/>
  <c r="G90" i="9"/>
  <c r="E90" i="9"/>
  <c r="D90" i="9"/>
  <c r="H89" i="9"/>
  <c r="H94" i="9" s="1"/>
  <c r="G89" i="9"/>
  <c r="E89" i="9"/>
  <c r="D89" i="9"/>
  <c r="H88" i="9"/>
  <c r="G88" i="9"/>
  <c r="J88" i="9" s="1"/>
  <c r="E88" i="9"/>
  <c r="D88" i="9"/>
  <c r="H86" i="9"/>
  <c r="G86" i="9"/>
  <c r="E86" i="9"/>
  <c r="D86" i="9"/>
  <c r="I85" i="9"/>
  <c r="H85" i="9"/>
  <c r="G85" i="9"/>
  <c r="E85" i="9"/>
  <c r="D85" i="9"/>
  <c r="J85" i="9" s="1"/>
  <c r="H84" i="9"/>
  <c r="G84" i="9"/>
  <c r="E84" i="9"/>
  <c r="D84" i="9"/>
  <c r="J84" i="9" s="1"/>
  <c r="H83" i="9"/>
  <c r="G83" i="9"/>
  <c r="E83" i="9"/>
  <c r="D83" i="9"/>
  <c r="J83" i="9" s="1"/>
  <c r="H82" i="9"/>
  <c r="G82" i="9"/>
  <c r="E82" i="9"/>
  <c r="D82" i="9"/>
  <c r="J82" i="9" s="1"/>
  <c r="H81" i="9"/>
  <c r="G81" i="9"/>
  <c r="E81" i="9"/>
  <c r="E87" i="9" s="1"/>
  <c r="D81" i="9"/>
  <c r="H79" i="9"/>
  <c r="G79" i="9"/>
  <c r="E79" i="9"/>
  <c r="K79" i="9" s="1"/>
  <c r="D79" i="9"/>
  <c r="H78" i="9"/>
  <c r="G78" i="9"/>
  <c r="I78" i="9" s="1"/>
  <c r="E78" i="9"/>
  <c r="D78" i="9"/>
  <c r="J78" i="9" s="1"/>
  <c r="H77" i="9"/>
  <c r="G77" i="9"/>
  <c r="I77" i="9" s="1"/>
  <c r="F77" i="9"/>
  <c r="E77" i="9"/>
  <c r="K77" i="9" s="1"/>
  <c r="D77" i="9"/>
  <c r="K76" i="9"/>
  <c r="H76" i="9"/>
  <c r="G76" i="9"/>
  <c r="E76" i="9"/>
  <c r="D76" i="9"/>
  <c r="J76" i="9" s="1"/>
  <c r="L76" i="9" s="1"/>
  <c r="H75" i="9"/>
  <c r="G75" i="9"/>
  <c r="E75" i="9"/>
  <c r="D75" i="9"/>
  <c r="J75" i="9" s="1"/>
  <c r="H74" i="9"/>
  <c r="G74" i="9"/>
  <c r="E74" i="9"/>
  <c r="D74" i="9"/>
  <c r="H72" i="9"/>
  <c r="G72" i="9"/>
  <c r="E72" i="9"/>
  <c r="K72" i="9" s="1"/>
  <c r="D72" i="9"/>
  <c r="H71" i="9"/>
  <c r="G71" i="9"/>
  <c r="I71" i="9" s="1"/>
  <c r="E71" i="9"/>
  <c r="D71" i="9"/>
  <c r="J71" i="9" s="1"/>
  <c r="H70" i="9"/>
  <c r="G70" i="9"/>
  <c r="I70" i="9" s="1"/>
  <c r="F70" i="9"/>
  <c r="E70" i="9"/>
  <c r="K70" i="9" s="1"/>
  <c r="D70" i="9"/>
  <c r="K69" i="9"/>
  <c r="H69" i="9"/>
  <c r="G69" i="9"/>
  <c r="E69" i="9"/>
  <c r="D69" i="9"/>
  <c r="J69" i="9" s="1"/>
  <c r="L69" i="9" s="1"/>
  <c r="H68" i="9"/>
  <c r="G68" i="9"/>
  <c r="E68" i="9"/>
  <c r="D68" i="9"/>
  <c r="J68" i="9" s="1"/>
  <c r="H67" i="9"/>
  <c r="G67" i="9"/>
  <c r="E67" i="9"/>
  <c r="D67" i="9"/>
  <c r="S65" i="9"/>
  <c r="Q65" i="9"/>
  <c r="Q64" i="9"/>
  <c r="I59" i="9"/>
  <c r="H59" i="9"/>
  <c r="G59" i="9"/>
  <c r="E59" i="9"/>
  <c r="D59" i="9"/>
  <c r="J59" i="9" s="1"/>
  <c r="H58" i="9"/>
  <c r="G58" i="9"/>
  <c r="E58" i="9"/>
  <c r="D58" i="9"/>
  <c r="F58" i="9" s="1"/>
  <c r="H57" i="9"/>
  <c r="G57" i="9"/>
  <c r="E57" i="9"/>
  <c r="K57" i="9" s="1"/>
  <c r="D57" i="9"/>
  <c r="J57" i="9" s="1"/>
  <c r="H56" i="9"/>
  <c r="I56" i="9" s="1"/>
  <c r="G56" i="9"/>
  <c r="E56" i="9"/>
  <c r="K56" i="9" s="1"/>
  <c r="D56" i="9"/>
  <c r="J56" i="9" s="1"/>
  <c r="H55" i="9"/>
  <c r="G55" i="9"/>
  <c r="E55" i="9"/>
  <c r="D55" i="9"/>
  <c r="H54" i="9"/>
  <c r="G54" i="9"/>
  <c r="E54" i="9"/>
  <c r="K54" i="9" s="1"/>
  <c r="D54" i="9"/>
  <c r="F54" i="9" s="1"/>
  <c r="H52" i="9"/>
  <c r="G52" i="9"/>
  <c r="E52" i="9"/>
  <c r="D52" i="9"/>
  <c r="J52" i="9" s="1"/>
  <c r="H51" i="9"/>
  <c r="G51" i="9"/>
  <c r="I51" i="9" s="1"/>
  <c r="F51" i="9"/>
  <c r="E51" i="9"/>
  <c r="K51" i="9" s="1"/>
  <c r="D51" i="9"/>
  <c r="J51" i="9" s="1"/>
  <c r="H50" i="9"/>
  <c r="K50" i="9" s="1"/>
  <c r="G50" i="9"/>
  <c r="E50" i="9"/>
  <c r="D50" i="9"/>
  <c r="H49" i="9"/>
  <c r="I49" i="9" s="1"/>
  <c r="G49" i="9"/>
  <c r="E49" i="9"/>
  <c r="D49" i="9"/>
  <c r="J49" i="9" s="1"/>
  <c r="H48" i="9"/>
  <c r="G48" i="9"/>
  <c r="E48" i="9"/>
  <c r="D48" i="9"/>
  <c r="J48" i="9" s="1"/>
  <c r="H47" i="9"/>
  <c r="G47" i="9"/>
  <c r="E47" i="9"/>
  <c r="D47" i="9"/>
  <c r="H45" i="9"/>
  <c r="G45" i="9"/>
  <c r="E45" i="9"/>
  <c r="D45" i="9"/>
  <c r="H44" i="9"/>
  <c r="G44" i="9"/>
  <c r="E44" i="9"/>
  <c r="D44" i="9"/>
  <c r="H43" i="9"/>
  <c r="G43" i="9"/>
  <c r="E43" i="9"/>
  <c r="D43" i="9"/>
  <c r="H42" i="9"/>
  <c r="G42" i="9"/>
  <c r="E42" i="9"/>
  <c r="D42" i="9"/>
  <c r="I41" i="9"/>
  <c r="H41" i="9"/>
  <c r="G41" i="9"/>
  <c r="E41" i="9"/>
  <c r="K41" i="9" s="1"/>
  <c r="D41" i="9"/>
  <c r="J41" i="9" s="1"/>
  <c r="H40" i="9"/>
  <c r="G40" i="9"/>
  <c r="E40" i="9"/>
  <c r="D40" i="9"/>
  <c r="F40" i="9" s="1"/>
  <c r="H38" i="9"/>
  <c r="G38" i="9"/>
  <c r="E38" i="9"/>
  <c r="D38" i="9"/>
  <c r="H37" i="9"/>
  <c r="G37" i="9"/>
  <c r="E37" i="9"/>
  <c r="K37" i="9" s="1"/>
  <c r="D37" i="9"/>
  <c r="F37" i="9" s="1"/>
  <c r="H36" i="9"/>
  <c r="G36" i="9"/>
  <c r="I36" i="9" s="1"/>
  <c r="E36" i="9"/>
  <c r="K36" i="9" s="1"/>
  <c r="D36" i="9"/>
  <c r="H35" i="9"/>
  <c r="G35" i="9"/>
  <c r="E35" i="9"/>
  <c r="K35" i="9" s="1"/>
  <c r="D35" i="9"/>
  <c r="H34" i="9"/>
  <c r="G34" i="9"/>
  <c r="I34" i="9" s="1"/>
  <c r="E34" i="9"/>
  <c r="D34" i="9"/>
  <c r="H33" i="9"/>
  <c r="H39" i="9" s="1"/>
  <c r="G33" i="9"/>
  <c r="E33" i="9"/>
  <c r="D33" i="9"/>
  <c r="H31" i="9"/>
  <c r="G31" i="9"/>
  <c r="I31" i="9" s="1"/>
  <c r="E31" i="9"/>
  <c r="D31" i="9"/>
  <c r="J31" i="9" s="1"/>
  <c r="H30" i="9"/>
  <c r="G30" i="9"/>
  <c r="E30" i="9"/>
  <c r="D30" i="9"/>
  <c r="J30" i="9" s="1"/>
  <c r="H29" i="9"/>
  <c r="G29" i="9"/>
  <c r="E29" i="9"/>
  <c r="D29" i="9"/>
  <c r="I28" i="9"/>
  <c r="H28" i="9"/>
  <c r="G28" i="9"/>
  <c r="E28" i="9"/>
  <c r="K28" i="9" s="1"/>
  <c r="D28" i="9"/>
  <c r="H27" i="9"/>
  <c r="G27" i="9"/>
  <c r="I27" i="9" s="1"/>
  <c r="E27" i="9"/>
  <c r="D27" i="9"/>
  <c r="J27" i="9" s="1"/>
  <c r="H26" i="9"/>
  <c r="G26" i="9"/>
  <c r="E26" i="9"/>
  <c r="K26" i="9" s="1"/>
  <c r="D26" i="9"/>
  <c r="F26" i="9" s="1"/>
  <c r="H24" i="9"/>
  <c r="G24" i="9"/>
  <c r="I24" i="9" s="1"/>
  <c r="E24" i="9"/>
  <c r="D24" i="9"/>
  <c r="J24" i="9" s="1"/>
  <c r="H23" i="9"/>
  <c r="G23" i="9"/>
  <c r="E23" i="9"/>
  <c r="K23" i="9" s="1"/>
  <c r="D23" i="9"/>
  <c r="F23" i="9" s="1"/>
  <c r="H22" i="9"/>
  <c r="G22" i="9"/>
  <c r="I22" i="9" s="1"/>
  <c r="E22" i="9"/>
  <c r="K22" i="9" s="1"/>
  <c r="D22" i="9"/>
  <c r="H21" i="9"/>
  <c r="G21" i="9"/>
  <c r="E21" i="9"/>
  <c r="D21" i="9"/>
  <c r="H20" i="9"/>
  <c r="G20" i="9"/>
  <c r="I20" i="9" s="1"/>
  <c r="E20" i="9"/>
  <c r="D20" i="9"/>
  <c r="H19" i="9"/>
  <c r="G19" i="9"/>
  <c r="F19" i="9"/>
  <c r="E19" i="9"/>
  <c r="K19" i="9" s="1"/>
  <c r="D19" i="9"/>
  <c r="J19" i="9" s="1"/>
  <c r="S17" i="9"/>
  <c r="Q17" i="9"/>
  <c r="Q16" i="9"/>
  <c r="H203" i="8"/>
  <c r="G203" i="8"/>
  <c r="E203" i="8"/>
  <c r="K203" i="8" s="1"/>
  <c r="D203" i="8"/>
  <c r="H202" i="8"/>
  <c r="I202" i="8" s="1"/>
  <c r="G202" i="8"/>
  <c r="E202" i="8"/>
  <c r="D202" i="8"/>
  <c r="H201" i="8"/>
  <c r="G201" i="8"/>
  <c r="I201" i="8" s="1"/>
  <c r="E201" i="8"/>
  <c r="K201" i="8" s="1"/>
  <c r="D201" i="8"/>
  <c r="H200" i="8"/>
  <c r="G200" i="8"/>
  <c r="E200" i="8"/>
  <c r="D200" i="8"/>
  <c r="H199" i="8"/>
  <c r="G199" i="8"/>
  <c r="E199" i="8"/>
  <c r="D199" i="8"/>
  <c r="H198" i="8"/>
  <c r="G198" i="8"/>
  <c r="E198" i="8"/>
  <c r="D198" i="8"/>
  <c r="H196" i="8"/>
  <c r="G196" i="8"/>
  <c r="E196" i="8"/>
  <c r="F196" i="8" s="1"/>
  <c r="D196" i="8"/>
  <c r="H195" i="8"/>
  <c r="G195" i="8"/>
  <c r="E195" i="8"/>
  <c r="K195" i="8" s="1"/>
  <c r="D195" i="8"/>
  <c r="H194" i="8"/>
  <c r="G194" i="8"/>
  <c r="E194" i="8"/>
  <c r="D194" i="8"/>
  <c r="H193" i="8"/>
  <c r="G193" i="8"/>
  <c r="E193" i="8"/>
  <c r="D193" i="8"/>
  <c r="H192" i="8"/>
  <c r="G192" i="8"/>
  <c r="J192" i="8" s="1"/>
  <c r="F192" i="8"/>
  <c r="E192" i="8"/>
  <c r="K192" i="8" s="1"/>
  <c r="D192" i="8"/>
  <c r="H191" i="8"/>
  <c r="G191" i="8"/>
  <c r="E191" i="8"/>
  <c r="D191" i="8"/>
  <c r="H189" i="8"/>
  <c r="K189" i="8" s="1"/>
  <c r="G189" i="8"/>
  <c r="E189" i="8"/>
  <c r="D189" i="8"/>
  <c r="H188" i="8"/>
  <c r="G188" i="8"/>
  <c r="E188" i="8"/>
  <c r="D188" i="8"/>
  <c r="H187" i="8"/>
  <c r="G187" i="8"/>
  <c r="E187" i="8"/>
  <c r="D187" i="8"/>
  <c r="H186" i="8"/>
  <c r="G186" i="8"/>
  <c r="E186" i="8"/>
  <c r="D186" i="8"/>
  <c r="H185" i="8"/>
  <c r="G185" i="8"/>
  <c r="E185" i="8"/>
  <c r="D185" i="8"/>
  <c r="F185" i="8" s="1"/>
  <c r="H184" i="8"/>
  <c r="G184" i="8"/>
  <c r="E184" i="8"/>
  <c r="D184" i="8"/>
  <c r="H182" i="8"/>
  <c r="G182" i="8"/>
  <c r="E182" i="8"/>
  <c r="D182" i="8"/>
  <c r="J182" i="8" s="1"/>
  <c r="I181" i="8"/>
  <c r="H181" i="8"/>
  <c r="G181" i="8"/>
  <c r="E181" i="8"/>
  <c r="K181" i="8" s="1"/>
  <c r="D181" i="8"/>
  <c r="H180" i="8"/>
  <c r="I180" i="8" s="1"/>
  <c r="G180" i="8"/>
  <c r="E180" i="8"/>
  <c r="D180" i="8"/>
  <c r="J180" i="8" s="1"/>
  <c r="H179" i="8"/>
  <c r="G179" i="8"/>
  <c r="E179" i="8"/>
  <c r="K179" i="8" s="1"/>
  <c r="D179" i="8"/>
  <c r="F179" i="8" s="1"/>
  <c r="H178" i="8"/>
  <c r="G178" i="8"/>
  <c r="E178" i="8"/>
  <c r="D178" i="8"/>
  <c r="H177" i="8"/>
  <c r="G177" i="8"/>
  <c r="E177" i="8"/>
  <c r="D177" i="8"/>
  <c r="H175" i="8"/>
  <c r="G175" i="8"/>
  <c r="E175" i="8"/>
  <c r="K175" i="8" s="1"/>
  <c r="D175" i="8"/>
  <c r="F175" i="8" s="1"/>
  <c r="H174" i="8"/>
  <c r="G174" i="8"/>
  <c r="I174" i="8" s="1"/>
  <c r="E174" i="8"/>
  <c r="K174" i="8" s="1"/>
  <c r="D174" i="8"/>
  <c r="H173" i="8"/>
  <c r="G173" i="8"/>
  <c r="E173" i="8"/>
  <c r="K173" i="8" s="1"/>
  <c r="D173" i="8"/>
  <c r="H172" i="8"/>
  <c r="G172" i="8"/>
  <c r="E172" i="8"/>
  <c r="D172" i="8"/>
  <c r="H171" i="8"/>
  <c r="G171" i="8"/>
  <c r="E171" i="8"/>
  <c r="D171" i="8"/>
  <c r="F171" i="8" s="1"/>
  <c r="H170" i="8"/>
  <c r="G170" i="8"/>
  <c r="I170" i="8" s="1"/>
  <c r="E170" i="8"/>
  <c r="K170" i="8" s="1"/>
  <c r="D170" i="8"/>
  <c r="H168" i="8"/>
  <c r="G168" i="8"/>
  <c r="I168" i="8" s="1"/>
  <c r="F168" i="8"/>
  <c r="E168" i="8"/>
  <c r="K168" i="8" s="1"/>
  <c r="D168" i="8"/>
  <c r="H167" i="8"/>
  <c r="G167" i="8"/>
  <c r="E167" i="8"/>
  <c r="D167" i="8"/>
  <c r="I166" i="8"/>
  <c r="H166" i="8"/>
  <c r="G166" i="8"/>
  <c r="E166" i="8"/>
  <c r="K166" i="8" s="1"/>
  <c r="D166" i="8"/>
  <c r="J166" i="8" s="1"/>
  <c r="H165" i="8"/>
  <c r="G165" i="8"/>
  <c r="I165" i="8" s="1"/>
  <c r="E165" i="8"/>
  <c r="K165" i="8" s="1"/>
  <c r="D165" i="8"/>
  <c r="J165" i="8" s="1"/>
  <c r="H164" i="8"/>
  <c r="G164" i="8"/>
  <c r="E164" i="8"/>
  <c r="K164" i="8" s="1"/>
  <c r="D164" i="8"/>
  <c r="F164" i="8" s="1"/>
  <c r="H163" i="8"/>
  <c r="G163" i="8"/>
  <c r="I163" i="8" s="1"/>
  <c r="E163" i="8"/>
  <c r="K163" i="8" s="1"/>
  <c r="D163" i="8"/>
  <c r="S161" i="8"/>
  <c r="Q161" i="8"/>
  <c r="Q160" i="8"/>
  <c r="H155" i="8"/>
  <c r="G155" i="8"/>
  <c r="E155" i="8"/>
  <c r="K155" i="8" s="1"/>
  <c r="D155" i="8"/>
  <c r="H154" i="8"/>
  <c r="G154" i="8"/>
  <c r="I154" i="8" s="1"/>
  <c r="E154" i="8"/>
  <c r="F154" i="8" s="1"/>
  <c r="D154" i="8"/>
  <c r="J154" i="8" s="1"/>
  <c r="H153" i="8"/>
  <c r="G153" i="8"/>
  <c r="I153" i="8" s="1"/>
  <c r="E153" i="8"/>
  <c r="D153" i="8"/>
  <c r="H152" i="8"/>
  <c r="G152" i="8"/>
  <c r="E152" i="8"/>
  <c r="K152" i="8" s="1"/>
  <c r="D152" i="8"/>
  <c r="H151" i="8"/>
  <c r="G151" i="8"/>
  <c r="I151" i="8" s="1"/>
  <c r="E151" i="8"/>
  <c r="K151" i="8" s="1"/>
  <c r="D151" i="8"/>
  <c r="H150" i="8"/>
  <c r="H156" i="8" s="1"/>
  <c r="G150" i="8"/>
  <c r="I150" i="8" s="1"/>
  <c r="E150" i="8"/>
  <c r="D150" i="8"/>
  <c r="H148" i="8"/>
  <c r="G148" i="8"/>
  <c r="E148" i="8"/>
  <c r="D148" i="8"/>
  <c r="H147" i="8"/>
  <c r="G147" i="8"/>
  <c r="I147" i="8" s="1"/>
  <c r="E147" i="8"/>
  <c r="K147" i="8" s="1"/>
  <c r="D147" i="8"/>
  <c r="H146" i="8"/>
  <c r="G146" i="8"/>
  <c r="E146" i="8"/>
  <c r="F146" i="8" s="1"/>
  <c r="D146" i="8"/>
  <c r="H145" i="8"/>
  <c r="G145" i="8"/>
  <c r="E145" i="8"/>
  <c r="K145" i="8" s="1"/>
  <c r="D145" i="8"/>
  <c r="F145" i="8" s="1"/>
  <c r="H144" i="8"/>
  <c r="G144" i="8"/>
  <c r="E144" i="8"/>
  <c r="D144" i="8"/>
  <c r="H143" i="8"/>
  <c r="H149" i="8" s="1"/>
  <c r="G143" i="8"/>
  <c r="E143" i="8"/>
  <c r="D143" i="8"/>
  <c r="H141" i="8"/>
  <c r="G141" i="8"/>
  <c r="E141" i="8"/>
  <c r="D141" i="8"/>
  <c r="H140" i="8"/>
  <c r="I140" i="8" s="1"/>
  <c r="G140" i="8"/>
  <c r="E140" i="8"/>
  <c r="D140" i="8"/>
  <c r="H139" i="8"/>
  <c r="G139" i="8"/>
  <c r="E139" i="8"/>
  <c r="D139" i="8"/>
  <c r="H138" i="8"/>
  <c r="G138" i="8"/>
  <c r="E138" i="8"/>
  <c r="D138" i="8"/>
  <c r="H137" i="8"/>
  <c r="G137" i="8"/>
  <c r="E137" i="8"/>
  <c r="D137" i="8"/>
  <c r="H136" i="8"/>
  <c r="G136" i="8"/>
  <c r="G142" i="8" s="1"/>
  <c r="E136" i="8"/>
  <c r="D136" i="8"/>
  <c r="H134" i="8"/>
  <c r="I134" i="8" s="1"/>
  <c r="G134" i="8"/>
  <c r="E134" i="8"/>
  <c r="D134" i="8"/>
  <c r="H133" i="8"/>
  <c r="I133" i="8" s="1"/>
  <c r="G133" i="8"/>
  <c r="E133" i="8"/>
  <c r="D133" i="8"/>
  <c r="H132" i="8"/>
  <c r="G132" i="8"/>
  <c r="E132" i="8"/>
  <c r="D132" i="8"/>
  <c r="H131" i="8"/>
  <c r="G131" i="8"/>
  <c r="E131" i="8"/>
  <c r="D131" i="8"/>
  <c r="F131" i="8" s="1"/>
  <c r="H130" i="8"/>
  <c r="G130" i="8"/>
  <c r="E130" i="8"/>
  <c r="D130" i="8"/>
  <c r="H129" i="8"/>
  <c r="G129" i="8"/>
  <c r="E129" i="8"/>
  <c r="D129" i="8"/>
  <c r="H127" i="8"/>
  <c r="G127" i="8"/>
  <c r="E127" i="8"/>
  <c r="D127" i="8"/>
  <c r="H126" i="8"/>
  <c r="G126" i="8"/>
  <c r="E126" i="8"/>
  <c r="D126" i="8"/>
  <c r="H125" i="8"/>
  <c r="G125" i="8"/>
  <c r="E125" i="8"/>
  <c r="D125" i="8"/>
  <c r="H124" i="8"/>
  <c r="G124" i="8"/>
  <c r="E124" i="8"/>
  <c r="D124" i="8"/>
  <c r="H123" i="8"/>
  <c r="G123" i="8"/>
  <c r="E123" i="8"/>
  <c r="D123" i="8"/>
  <c r="H122" i="8"/>
  <c r="I122" i="8" s="1"/>
  <c r="G122" i="8"/>
  <c r="E122" i="8"/>
  <c r="D122" i="8"/>
  <c r="D128" i="8" s="1"/>
  <c r="H120" i="8"/>
  <c r="I120" i="8" s="1"/>
  <c r="G120" i="8"/>
  <c r="E120" i="8"/>
  <c r="D120" i="8"/>
  <c r="H119" i="8"/>
  <c r="I119" i="8" s="1"/>
  <c r="G119" i="8"/>
  <c r="E119" i="8"/>
  <c r="D119" i="8"/>
  <c r="K118" i="8"/>
  <c r="H118" i="8"/>
  <c r="G118" i="8"/>
  <c r="E118" i="8"/>
  <c r="D118" i="8"/>
  <c r="H117" i="8"/>
  <c r="G117" i="8"/>
  <c r="E117" i="8"/>
  <c r="D117" i="8"/>
  <c r="J117" i="8" s="1"/>
  <c r="H116" i="8"/>
  <c r="G116" i="8"/>
  <c r="E116" i="8"/>
  <c r="D116" i="8"/>
  <c r="H115" i="8"/>
  <c r="G115" i="8"/>
  <c r="E115" i="8"/>
  <c r="D115" i="8"/>
  <c r="J115" i="8" s="1"/>
  <c r="S113" i="8"/>
  <c r="Q113" i="8"/>
  <c r="Q112" i="8"/>
  <c r="H107" i="8"/>
  <c r="I107" i="8" s="1"/>
  <c r="G107" i="8"/>
  <c r="E107" i="8"/>
  <c r="D107" i="8"/>
  <c r="I106" i="8"/>
  <c r="H106" i="8"/>
  <c r="G106" i="8"/>
  <c r="E106" i="8"/>
  <c r="F106" i="8" s="1"/>
  <c r="D106" i="8"/>
  <c r="J106" i="8" s="1"/>
  <c r="H105" i="8"/>
  <c r="G105" i="8"/>
  <c r="E105" i="8"/>
  <c r="D105" i="8"/>
  <c r="H104" i="8"/>
  <c r="G104" i="8"/>
  <c r="E104" i="8"/>
  <c r="K104" i="8" s="1"/>
  <c r="D104" i="8"/>
  <c r="H103" i="8"/>
  <c r="G103" i="8"/>
  <c r="E103" i="8"/>
  <c r="D103" i="8"/>
  <c r="J103" i="8" s="1"/>
  <c r="H102" i="8"/>
  <c r="G102" i="8"/>
  <c r="G108" i="8" s="1"/>
  <c r="E102" i="8"/>
  <c r="E108" i="8" s="1"/>
  <c r="D102" i="8"/>
  <c r="H100" i="8"/>
  <c r="I100" i="8" s="1"/>
  <c r="G100" i="8"/>
  <c r="E100" i="8"/>
  <c r="D100" i="8"/>
  <c r="H99" i="8"/>
  <c r="G99" i="8"/>
  <c r="E99" i="8"/>
  <c r="K99" i="8" s="1"/>
  <c r="D99" i="8"/>
  <c r="H98" i="8"/>
  <c r="G98" i="8"/>
  <c r="E98" i="8"/>
  <c r="D98" i="8"/>
  <c r="H97" i="8"/>
  <c r="G97" i="8"/>
  <c r="E97" i="8"/>
  <c r="D97" i="8"/>
  <c r="H96" i="8"/>
  <c r="G96" i="8"/>
  <c r="E96" i="8"/>
  <c r="D96" i="8"/>
  <c r="H95" i="8"/>
  <c r="G95" i="8"/>
  <c r="E95" i="8"/>
  <c r="K95" i="8" s="1"/>
  <c r="D95" i="8"/>
  <c r="F95" i="8" s="1"/>
  <c r="H93" i="8"/>
  <c r="G93" i="8"/>
  <c r="E93" i="8"/>
  <c r="D93" i="8"/>
  <c r="F93" i="8" s="1"/>
  <c r="H92" i="8"/>
  <c r="G92" i="8"/>
  <c r="E92" i="8"/>
  <c r="D92" i="8"/>
  <c r="H91" i="8"/>
  <c r="G91" i="8"/>
  <c r="I91" i="8" s="1"/>
  <c r="E91" i="8"/>
  <c r="K91" i="8" s="1"/>
  <c r="D91" i="8"/>
  <c r="H90" i="8"/>
  <c r="G90" i="8"/>
  <c r="I90" i="8" s="1"/>
  <c r="E90" i="8"/>
  <c r="K90" i="8" s="1"/>
  <c r="D90" i="8"/>
  <c r="H89" i="8"/>
  <c r="G89" i="8"/>
  <c r="E89" i="8"/>
  <c r="D89" i="8"/>
  <c r="H88" i="8"/>
  <c r="H94" i="8" s="1"/>
  <c r="G88" i="8"/>
  <c r="E88" i="8"/>
  <c r="K88" i="8" s="1"/>
  <c r="D88" i="8"/>
  <c r="H86" i="8"/>
  <c r="G86" i="8"/>
  <c r="J86" i="8" s="1"/>
  <c r="E86" i="8"/>
  <c r="K86" i="8" s="1"/>
  <c r="D86" i="8"/>
  <c r="H85" i="8"/>
  <c r="G85" i="8"/>
  <c r="I85" i="8" s="1"/>
  <c r="E85" i="8"/>
  <c r="D85" i="8"/>
  <c r="H84" i="8"/>
  <c r="G84" i="8"/>
  <c r="I84" i="8" s="1"/>
  <c r="E84" i="8"/>
  <c r="K84" i="8" s="1"/>
  <c r="D84" i="8"/>
  <c r="H83" i="8"/>
  <c r="G83" i="8"/>
  <c r="E83" i="8"/>
  <c r="D83" i="8"/>
  <c r="H82" i="8"/>
  <c r="G82" i="8"/>
  <c r="E82" i="8"/>
  <c r="D82" i="8"/>
  <c r="H81" i="8"/>
  <c r="G81" i="8"/>
  <c r="I81" i="8" s="1"/>
  <c r="E81" i="8"/>
  <c r="F81" i="8" s="1"/>
  <c r="D81" i="8"/>
  <c r="H79" i="8"/>
  <c r="G79" i="8"/>
  <c r="E79" i="8"/>
  <c r="D79" i="8"/>
  <c r="H78" i="8"/>
  <c r="G78" i="8"/>
  <c r="E78" i="8"/>
  <c r="D78" i="8"/>
  <c r="H77" i="8"/>
  <c r="K77" i="8" s="1"/>
  <c r="G77" i="8"/>
  <c r="E77" i="8"/>
  <c r="D77" i="8"/>
  <c r="H76" i="8"/>
  <c r="G76" i="8"/>
  <c r="E76" i="8"/>
  <c r="D76" i="8"/>
  <c r="H75" i="8"/>
  <c r="G75" i="8"/>
  <c r="E75" i="8"/>
  <c r="D75" i="8"/>
  <c r="H74" i="8"/>
  <c r="K74" i="8" s="1"/>
  <c r="G74" i="8"/>
  <c r="E74" i="8"/>
  <c r="D74" i="8"/>
  <c r="H72" i="8"/>
  <c r="G72" i="8"/>
  <c r="E72" i="8"/>
  <c r="D72" i="8"/>
  <c r="H71" i="8"/>
  <c r="G71" i="8"/>
  <c r="E71" i="8"/>
  <c r="D71" i="8"/>
  <c r="H70" i="8"/>
  <c r="G70" i="8"/>
  <c r="E70" i="8"/>
  <c r="D70" i="8"/>
  <c r="H69" i="8"/>
  <c r="G69" i="8"/>
  <c r="E69" i="8"/>
  <c r="D69" i="8"/>
  <c r="H68" i="8"/>
  <c r="G68" i="8"/>
  <c r="E68" i="8"/>
  <c r="D68" i="8"/>
  <c r="H67" i="8"/>
  <c r="K67" i="8" s="1"/>
  <c r="G67" i="8"/>
  <c r="G73" i="8" s="1"/>
  <c r="E67" i="8"/>
  <c r="D67" i="8"/>
  <c r="F67" i="8" s="1"/>
  <c r="S65" i="8"/>
  <c r="Q65" i="8"/>
  <c r="Q64" i="8"/>
  <c r="J59" i="8"/>
  <c r="I59" i="8"/>
  <c r="H59" i="8"/>
  <c r="G59" i="8"/>
  <c r="E59" i="8"/>
  <c r="D59" i="8"/>
  <c r="H58" i="8"/>
  <c r="G58" i="8"/>
  <c r="E58" i="8"/>
  <c r="D58" i="8"/>
  <c r="J58" i="8" s="1"/>
  <c r="H57" i="8"/>
  <c r="G57" i="8"/>
  <c r="E57" i="8"/>
  <c r="K57" i="8" s="1"/>
  <c r="D57" i="8"/>
  <c r="H56" i="8"/>
  <c r="G56" i="8"/>
  <c r="E56" i="8"/>
  <c r="D56" i="8"/>
  <c r="J56" i="8" s="1"/>
  <c r="H55" i="8"/>
  <c r="G55" i="8"/>
  <c r="E55" i="8"/>
  <c r="F55" i="8" s="1"/>
  <c r="D55" i="8"/>
  <c r="H54" i="8"/>
  <c r="H60" i="8" s="1"/>
  <c r="G54" i="8"/>
  <c r="E54" i="8"/>
  <c r="D54" i="8"/>
  <c r="H52" i="8"/>
  <c r="G52" i="8"/>
  <c r="E52" i="8"/>
  <c r="K52" i="8" s="1"/>
  <c r="D52" i="8"/>
  <c r="H51" i="8"/>
  <c r="G51" i="8"/>
  <c r="E51" i="8"/>
  <c r="D51" i="8"/>
  <c r="H50" i="8"/>
  <c r="G50" i="8"/>
  <c r="E50" i="8"/>
  <c r="D50" i="8"/>
  <c r="H49" i="8"/>
  <c r="G49" i="8"/>
  <c r="E49" i="8"/>
  <c r="D49" i="8"/>
  <c r="F49" i="8" s="1"/>
  <c r="H48" i="8"/>
  <c r="G48" i="8"/>
  <c r="E48" i="8"/>
  <c r="D48" i="8"/>
  <c r="F48" i="8" s="1"/>
  <c r="H47" i="8"/>
  <c r="G47" i="8"/>
  <c r="E47" i="8"/>
  <c r="K47" i="8" s="1"/>
  <c r="D47" i="8"/>
  <c r="F47" i="8" s="1"/>
  <c r="H45" i="8"/>
  <c r="G45" i="8"/>
  <c r="E45" i="8"/>
  <c r="K45" i="8" s="1"/>
  <c r="D45" i="8"/>
  <c r="H44" i="8"/>
  <c r="G44" i="8"/>
  <c r="E44" i="8"/>
  <c r="D44" i="8"/>
  <c r="H43" i="8"/>
  <c r="G43" i="8"/>
  <c r="E43" i="8"/>
  <c r="F43" i="8" s="1"/>
  <c r="D43" i="8"/>
  <c r="H42" i="8"/>
  <c r="G42" i="8"/>
  <c r="E42" i="8"/>
  <c r="K42" i="8" s="1"/>
  <c r="D42" i="8"/>
  <c r="H41" i="8"/>
  <c r="G41" i="8"/>
  <c r="I41" i="8" s="1"/>
  <c r="E41" i="8"/>
  <c r="K41" i="8" s="1"/>
  <c r="D41" i="8"/>
  <c r="H40" i="8"/>
  <c r="G40" i="8"/>
  <c r="E40" i="8"/>
  <c r="D40" i="8"/>
  <c r="H38" i="8"/>
  <c r="G38" i="8"/>
  <c r="E38" i="8"/>
  <c r="D38" i="8"/>
  <c r="H37" i="8"/>
  <c r="G37" i="8"/>
  <c r="E37" i="8"/>
  <c r="D37" i="8"/>
  <c r="I36" i="8"/>
  <c r="H36" i="8"/>
  <c r="G36" i="8"/>
  <c r="E36" i="8"/>
  <c r="D36" i="8"/>
  <c r="J36" i="8" s="1"/>
  <c r="H35" i="8"/>
  <c r="G35" i="8"/>
  <c r="E35" i="8"/>
  <c r="D35" i="8"/>
  <c r="H34" i="8"/>
  <c r="G34" i="8"/>
  <c r="E34" i="8"/>
  <c r="D34" i="8"/>
  <c r="J34" i="8" s="1"/>
  <c r="H33" i="8"/>
  <c r="G33" i="8"/>
  <c r="E33" i="8"/>
  <c r="D33" i="8"/>
  <c r="H31" i="8"/>
  <c r="G31" i="8"/>
  <c r="I31" i="8" s="1"/>
  <c r="E31" i="8"/>
  <c r="K31" i="8" s="1"/>
  <c r="D31" i="8"/>
  <c r="H30" i="8"/>
  <c r="G30" i="8"/>
  <c r="E30" i="8"/>
  <c r="K30" i="8" s="1"/>
  <c r="D30" i="8"/>
  <c r="H29" i="8"/>
  <c r="G29" i="8"/>
  <c r="I29" i="8" s="1"/>
  <c r="E29" i="8"/>
  <c r="D29" i="8"/>
  <c r="J29" i="8" s="1"/>
  <c r="H28" i="8"/>
  <c r="G28" i="8"/>
  <c r="I28" i="8" s="1"/>
  <c r="F28" i="8"/>
  <c r="E28" i="8"/>
  <c r="K28" i="8" s="1"/>
  <c r="D28" i="8"/>
  <c r="H27" i="8"/>
  <c r="G27" i="8"/>
  <c r="E27" i="8"/>
  <c r="D27" i="8"/>
  <c r="H26" i="8"/>
  <c r="G26" i="8"/>
  <c r="E26" i="8"/>
  <c r="D26" i="8"/>
  <c r="H24" i="8"/>
  <c r="K24" i="8" s="1"/>
  <c r="G24" i="8"/>
  <c r="E24" i="8"/>
  <c r="D24" i="8"/>
  <c r="J24" i="8" s="1"/>
  <c r="H23" i="8"/>
  <c r="G23" i="8"/>
  <c r="E23" i="8"/>
  <c r="D23" i="8"/>
  <c r="F23" i="8" s="1"/>
  <c r="H22" i="8"/>
  <c r="G22" i="8"/>
  <c r="E22" i="8"/>
  <c r="D22" i="8"/>
  <c r="J21" i="8"/>
  <c r="H21" i="8"/>
  <c r="G21" i="8"/>
  <c r="E21" i="8"/>
  <c r="K21" i="8" s="1"/>
  <c r="D21" i="8"/>
  <c r="F21" i="8" s="1"/>
  <c r="H20" i="8"/>
  <c r="G20" i="8"/>
  <c r="E20" i="8"/>
  <c r="K20" i="8" s="1"/>
  <c r="D20" i="8"/>
  <c r="H19" i="8"/>
  <c r="G19" i="8"/>
  <c r="E19" i="8"/>
  <c r="D19" i="8"/>
  <c r="S17" i="8"/>
  <c r="Q17" i="8"/>
  <c r="Q16" i="8"/>
  <c r="I26" i="8" l="1"/>
  <c r="K34" i="8"/>
  <c r="K35" i="8"/>
  <c r="K36" i="8"/>
  <c r="I37" i="8"/>
  <c r="I44" i="8"/>
  <c r="K48" i="8"/>
  <c r="J49" i="8"/>
  <c r="K51" i="8"/>
  <c r="J72" i="8"/>
  <c r="J81" i="8"/>
  <c r="I93" i="8"/>
  <c r="F115" i="8"/>
  <c r="K116" i="8"/>
  <c r="J119" i="8"/>
  <c r="J125" i="8"/>
  <c r="L125" i="8" s="1"/>
  <c r="J132" i="8"/>
  <c r="J133" i="8"/>
  <c r="J137" i="8"/>
  <c r="J140" i="8"/>
  <c r="J175" i="8"/>
  <c r="J187" i="8"/>
  <c r="F189" i="8"/>
  <c r="I194" i="8"/>
  <c r="K199" i="8"/>
  <c r="J50" i="9"/>
  <c r="K59" i="9"/>
  <c r="E73" i="9"/>
  <c r="K73" i="9" s="1"/>
  <c r="J70" i="9"/>
  <c r="E80" i="9"/>
  <c r="J77" i="9"/>
  <c r="K83" i="9"/>
  <c r="L83" i="9" s="1"/>
  <c r="F84" i="9"/>
  <c r="J89" i="9"/>
  <c r="J90" i="9"/>
  <c r="J91" i="9"/>
  <c r="L91" i="9" s="1"/>
  <c r="J95" i="9"/>
  <c r="K98" i="9"/>
  <c r="I103" i="9"/>
  <c r="J126" i="9"/>
  <c r="L126" i="9" s="1"/>
  <c r="I133" i="9"/>
  <c r="K137" i="9"/>
  <c r="J140" i="9"/>
  <c r="J153" i="9"/>
  <c r="I165" i="9"/>
  <c r="J175" i="9"/>
  <c r="F189" i="9"/>
  <c r="K199" i="9"/>
  <c r="K200" i="9"/>
  <c r="F134" i="10"/>
  <c r="F152" i="10"/>
  <c r="F155" i="10"/>
  <c r="I20" i="8"/>
  <c r="F22" i="8"/>
  <c r="K23" i="8"/>
  <c r="I34" i="8"/>
  <c r="I35" i="8"/>
  <c r="F44" i="8"/>
  <c r="J45" i="8"/>
  <c r="J84" i="8"/>
  <c r="L84" i="8" s="1"/>
  <c r="F96" i="8"/>
  <c r="J98" i="8"/>
  <c r="I117" i="8"/>
  <c r="I118" i="8"/>
  <c r="K125" i="8"/>
  <c r="K130" i="8"/>
  <c r="K144" i="8"/>
  <c r="J147" i="8"/>
  <c r="L147" i="8" s="1"/>
  <c r="J179" i="8"/>
  <c r="K185" i="8"/>
  <c r="J193" i="8"/>
  <c r="J201" i="8"/>
  <c r="L201" i="8" s="1"/>
  <c r="K30" i="9"/>
  <c r="J38" i="9"/>
  <c r="K42" i="9"/>
  <c r="K43" i="9"/>
  <c r="K44" i="9"/>
  <c r="I52" i="9"/>
  <c r="I58" i="9"/>
  <c r="J67" i="9"/>
  <c r="J74" i="9"/>
  <c r="J81" i="9"/>
  <c r="I84" i="9"/>
  <c r="K86" i="9"/>
  <c r="K90" i="9"/>
  <c r="J92" i="9"/>
  <c r="K99" i="9"/>
  <c r="J102" i="9"/>
  <c r="F103" i="9"/>
  <c r="J103" i="9"/>
  <c r="K105" i="9"/>
  <c r="K106" i="9"/>
  <c r="K126" i="9"/>
  <c r="J133" i="9"/>
  <c r="J136" i="9"/>
  <c r="K144" i="9"/>
  <c r="K145" i="9"/>
  <c r="K146" i="9"/>
  <c r="K154" i="9"/>
  <c r="K155" i="9"/>
  <c r="K164" i="9"/>
  <c r="J178" i="9"/>
  <c r="K203" i="9"/>
  <c r="L203" i="9" s="1"/>
  <c r="I41" i="10"/>
  <c r="J152" i="10"/>
  <c r="J178" i="10"/>
  <c r="K211" i="10"/>
  <c r="J22" i="8"/>
  <c r="I24" i="8"/>
  <c r="I70" i="8"/>
  <c r="I78" i="8"/>
  <c r="I125" i="8"/>
  <c r="I127" i="8"/>
  <c r="I130" i="8"/>
  <c r="I137" i="8"/>
  <c r="I143" i="8"/>
  <c r="I145" i="8"/>
  <c r="K153" i="8"/>
  <c r="F203" i="8"/>
  <c r="J20" i="9"/>
  <c r="F33" i="9"/>
  <c r="J34" i="9"/>
  <c r="I43" i="9"/>
  <c r="H73" i="9"/>
  <c r="D101" i="9"/>
  <c r="L97" i="9"/>
  <c r="I98" i="9"/>
  <c r="J124" i="9"/>
  <c r="I146" i="9"/>
  <c r="I148" i="9"/>
  <c r="F171" i="9"/>
  <c r="F175" i="9"/>
  <c r="J179" i="9"/>
  <c r="I193" i="9"/>
  <c r="H204" i="9"/>
  <c r="I204" i="9" s="1"/>
  <c r="I28" i="10"/>
  <c r="F95" i="10"/>
  <c r="F96" i="10"/>
  <c r="I103" i="10"/>
  <c r="I104" i="10"/>
  <c r="I107" i="10"/>
  <c r="I122" i="10"/>
  <c r="I124" i="10"/>
  <c r="I125" i="10"/>
  <c r="F212" i="10"/>
  <c r="K38" i="10"/>
  <c r="F42" i="10"/>
  <c r="K44" i="10"/>
  <c r="K51" i="10"/>
  <c r="F59" i="10"/>
  <c r="I68" i="10"/>
  <c r="J72" i="10"/>
  <c r="I75" i="10"/>
  <c r="J88" i="10"/>
  <c r="J99" i="10"/>
  <c r="L99" i="10" s="1"/>
  <c r="F181" i="10"/>
  <c r="K219" i="10"/>
  <c r="F226" i="10"/>
  <c r="F230" i="10"/>
  <c r="F233" i="10"/>
  <c r="F240" i="10"/>
  <c r="F247" i="10"/>
  <c r="I51" i="10"/>
  <c r="I52" i="10"/>
  <c r="I55" i="10"/>
  <c r="I56" i="10"/>
  <c r="I57" i="10"/>
  <c r="I119" i="10"/>
  <c r="I123" i="10"/>
  <c r="I194" i="10"/>
  <c r="I212" i="10"/>
  <c r="J29" i="10"/>
  <c r="I35" i="10"/>
  <c r="J163" i="10"/>
  <c r="I164" i="10"/>
  <c r="J35" i="10"/>
  <c r="J56" i="10"/>
  <c r="J59" i="10"/>
  <c r="K74" i="10"/>
  <c r="L74" i="10" s="1"/>
  <c r="K75" i="10"/>
  <c r="F78" i="10"/>
  <c r="K88" i="10"/>
  <c r="J124" i="10"/>
  <c r="J125" i="10"/>
  <c r="J130" i="10"/>
  <c r="J132" i="10"/>
  <c r="K163" i="10"/>
  <c r="L163" i="10" s="1"/>
  <c r="I242" i="10"/>
  <c r="K29" i="10"/>
  <c r="L29" i="10" s="1"/>
  <c r="J100" i="10"/>
  <c r="J102" i="10"/>
  <c r="K136" i="10"/>
  <c r="K140" i="10"/>
  <c r="K143" i="10"/>
  <c r="K144" i="10"/>
  <c r="L144" i="10" s="1"/>
  <c r="K145" i="10"/>
  <c r="K147" i="10"/>
  <c r="K148" i="10"/>
  <c r="E156" i="10"/>
  <c r="K151" i="10"/>
  <c r="K152" i="10"/>
  <c r="L152" i="10" s="1"/>
  <c r="K174" i="10"/>
  <c r="K178" i="10"/>
  <c r="L178" i="10" s="1"/>
  <c r="K184" i="10"/>
  <c r="K186" i="10"/>
  <c r="K187" i="10"/>
  <c r="K191" i="10"/>
  <c r="K193" i="10"/>
  <c r="K194" i="10"/>
  <c r="K195" i="10"/>
  <c r="K215" i="10"/>
  <c r="J242" i="10"/>
  <c r="J243" i="10"/>
  <c r="L132" i="10"/>
  <c r="K19" i="10"/>
  <c r="L19" i="10" s="1"/>
  <c r="K20" i="10"/>
  <c r="J27" i="10"/>
  <c r="J28" i="10"/>
  <c r="K104" i="10"/>
  <c r="K130" i="10"/>
  <c r="K132" i="10"/>
  <c r="J164" i="10"/>
  <c r="J182" i="10"/>
  <c r="J184" i="10"/>
  <c r="J185" i="10"/>
  <c r="J186" i="10"/>
  <c r="J187" i="10"/>
  <c r="L187" i="10" s="1"/>
  <c r="J188" i="10"/>
  <c r="J192" i="10"/>
  <c r="J213" i="10"/>
  <c r="K243" i="10"/>
  <c r="K251" i="10"/>
  <c r="K244" i="10"/>
  <c r="K242" i="10"/>
  <c r="I241" i="10"/>
  <c r="K240" i="10"/>
  <c r="J250" i="10"/>
  <c r="J248" i="10"/>
  <c r="J249" i="10"/>
  <c r="L249" i="10" s="1"/>
  <c r="G245" i="10"/>
  <c r="J241" i="10"/>
  <c r="F251" i="10"/>
  <c r="K250" i="10"/>
  <c r="L250" i="10" s="1"/>
  <c r="F244" i="10"/>
  <c r="J247" i="10"/>
  <c r="J240" i="10"/>
  <c r="K237" i="10"/>
  <c r="K233" i="10"/>
  <c r="K230" i="10"/>
  <c r="K228" i="10"/>
  <c r="K229" i="10"/>
  <c r="J236" i="10"/>
  <c r="J235" i="10"/>
  <c r="J234" i="10"/>
  <c r="J229" i="10"/>
  <c r="L229" i="10" s="1"/>
  <c r="J227" i="10"/>
  <c r="J228" i="10"/>
  <c r="F237" i="10"/>
  <c r="K236" i="10"/>
  <c r="J233" i="10"/>
  <c r="L233" i="10" s="1"/>
  <c r="K225" i="10"/>
  <c r="K222" i="10"/>
  <c r="K223" i="10"/>
  <c r="L223" i="10" s="1"/>
  <c r="I220" i="10"/>
  <c r="K220" i="10"/>
  <c r="I219" i="10"/>
  <c r="K216" i="10"/>
  <c r="K213" i="10"/>
  <c r="K212" i="10"/>
  <c r="J223" i="10"/>
  <c r="J220" i="10"/>
  <c r="L220" i="10" s="1"/>
  <c r="J216" i="10"/>
  <c r="K218" i="10"/>
  <c r="K203" i="10"/>
  <c r="I203" i="10"/>
  <c r="I199" i="10"/>
  <c r="I200" i="10"/>
  <c r="K196" i="10"/>
  <c r="I197" i="10"/>
  <c r="I196" i="10"/>
  <c r="J200" i="10"/>
  <c r="I198" i="10"/>
  <c r="I192" i="10"/>
  <c r="K201" i="10"/>
  <c r="K200" i="10"/>
  <c r="L200" i="10" s="1"/>
  <c r="F195" i="10"/>
  <c r="K188" i="10"/>
  <c r="K189" i="10"/>
  <c r="I188" i="10"/>
  <c r="I189" i="10"/>
  <c r="J189" i="10"/>
  <c r="L189" i="10" s="1"/>
  <c r="I182" i="10"/>
  <c r="J180" i="10"/>
  <c r="J181" i="10"/>
  <c r="I179" i="10"/>
  <c r="J179" i="10"/>
  <c r="K181" i="10"/>
  <c r="L181" i="10" s="1"/>
  <c r="K180" i="10"/>
  <c r="K177" i="10"/>
  <c r="J170" i="10"/>
  <c r="K165" i="10"/>
  <c r="K166" i="10"/>
  <c r="K167" i="10"/>
  <c r="K168" i="10"/>
  <c r="K170" i="10"/>
  <c r="K171" i="10"/>
  <c r="I172" i="10"/>
  <c r="I171" i="10"/>
  <c r="J175" i="10"/>
  <c r="J174" i="10"/>
  <c r="J171" i="10"/>
  <c r="G169" i="10"/>
  <c r="F177" i="10"/>
  <c r="F174" i="10"/>
  <c r="K173" i="10"/>
  <c r="F167" i="10"/>
  <c r="J177" i="10"/>
  <c r="J168" i="10"/>
  <c r="K155" i="10"/>
  <c r="K154" i="10"/>
  <c r="I154" i="10"/>
  <c r="I146" i="10"/>
  <c r="J144" i="10"/>
  <c r="F151" i="10"/>
  <c r="F148" i="10"/>
  <c r="F145" i="10"/>
  <c r="J151" i="10"/>
  <c r="L151" i="10" s="1"/>
  <c r="J145" i="10"/>
  <c r="L145" i="10" s="1"/>
  <c r="I134" i="10"/>
  <c r="H135" i="10"/>
  <c r="I133" i="10"/>
  <c r="G135" i="10"/>
  <c r="K134" i="10"/>
  <c r="F131" i="10"/>
  <c r="J131" i="10"/>
  <c r="I127" i="10"/>
  <c r="I126" i="10"/>
  <c r="K125" i="10"/>
  <c r="L125" i="10" s="1"/>
  <c r="K119" i="10"/>
  <c r="K116" i="10"/>
  <c r="I116" i="10"/>
  <c r="E128" i="10"/>
  <c r="F123" i="10"/>
  <c r="K123" i="10"/>
  <c r="F117" i="10"/>
  <c r="K107" i="10"/>
  <c r="K102" i="10"/>
  <c r="K99" i="10"/>
  <c r="K100" i="10"/>
  <c r="I97" i="10"/>
  <c r="J106" i="10"/>
  <c r="I106" i="10"/>
  <c r="J104" i="10"/>
  <c r="J103" i="10"/>
  <c r="J97" i="10"/>
  <c r="K105" i="10"/>
  <c r="L100" i="10"/>
  <c r="F99" i="10"/>
  <c r="K98" i="10"/>
  <c r="J96" i="10"/>
  <c r="K95" i="10"/>
  <c r="I93" i="10"/>
  <c r="I91" i="10"/>
  <c r="K92" i="10"/>
  <c r="I89" i="10"/>
  <c r="K89" i="10"/>
  <c r="L89" i="10" s="1"/>
  <c r="I86" i="10"/>
  <c r="K86" i="10"/>
  <c r="I84" i="10"/>
  <c r="I85" i="10"/>
  <c r="K84" i="10"/>
  <c r="I82" i="10"/>
  <c r="K81" i="10"/>
  <c r="K82" i="10"/>
  <c r="J93" i="10"/>
  <c r="I90" i="10"/>
  <c r="J89" i="10"/>
  <c r="J86" i="10"/>
  <c r="L86" i="10" s="1"/>
  <c r="F92" i="10"/>
  <c r="K91" i="10"/>
  <c r="F83" i="10"/>
  <c r="F82" i="10"/>
  <c r="D94" i="10"/>
  <c r="D87" i="10"/>
  <c r="I79" i="10"/>
  <c r="K77" i="10"/>
  <c r="I77" i="10"/>
  <c r="K71" i="10"/>
  <c r="I70" i="10"/>
  <c r="J76" i="10"/>
  <c r="I76" i="10"/>
  <c r="J74" i="10"/>
  <c r="J75" i="10"/>
  <c r="J71" i="10"/>
  <c r="J68" i="10"/>
  <c r="K79" i="10"/>
  <c r="F79" i="10"/>
  <c r="F67" i="10"/>
  <c r="I59" i="10"/>
  <c r="K58" i="10"/>
  <c r="I58" i="10"/>
  <c r="K56" i="10"/>
  <c r="K55" i="10"/>
  <c r="K49" i="10"/>
  <c r="I49" i="10"/>
  <c r="K48" i="10"/>
  <c r="J57" i="10"/>
  <c r="I50" i="10"/>
  <c r="J48" i="10"/>
  <c r="F49" i="10"/>
  <c r="J55" i="10"/>
  <c r="L55" i="10" s="1"/>
  <c r="J38" i="10"/>
  <c r="L38" i="10" s="1"/>
  <c r="K41" i="10"/>
  <c r="F34" i="10"/>
  <c r="I31" i="10"/>
  <c r="I33" i="10"/>
  <c r="K31" i="10"/>
  <c r="K33" i="10"/>
  <c r="K28" i="10"/>
  <c r="K27" i="10"/>
  <c r="L27" i="10" s="1"/>
  <c r="K23" i="10"/>
  <c r="G32" i="10"/>
  <c r="J24" i="10"/>
  <c r="I21" i="10"/>
  <c r="J21" i="10"/>
  <c r="F31" i="10"/>
  <c r="E32" i="10"/>
  <c r="K22" i="10"/>
  <c r="J23" i="10"/>
  <c r="D25" i="10"/>
  <c r="J19" i="10"/>
  <c r="K193" i="9"/>
  <c r="I192" i="9"/>
  <c r="K191" i="9"/>
  <c r="J202" i="9"/>
  <c r="L202" i="9" s="1"/>
  <c r="J201" i="9"/>
  <c r="I201" i="9"/>
  <c r="F203" i="9"/>
  <c r="F199" i="9"/>
  <c r="K192" i="9"/>
  <c r="J203" i="9"/>
  <c r="J200" i="9"/>
  <c r="J199" i="9"/>
  <c r="J196" i="9"/>
  <c r="D197" i="9"/>
  <c r="I178" i="9"/>
  <c r="K177" i="9"/>
  <c r="K178" i="9"/>
  <c r="J189" i="9"/>
  <c r="J188" i="9"/>
  <c r="J187" i="9"/>
  <c r="I187" i="9"/>
  <c r="K189" i="9"/>
  <c r="L189" i="9" s="1"/>
  <c r="L188" i="9"/>
  <c r="F185" i="9"/>
  <c r="L178" i="9"/>
  <c r="J186" i="9"/>
  <c r="L186" i="9" s="1"/>
  <c r="J185" i="9"/>
  <c r="L185" i="9" s="1"/>
  <c r="J182" i="9"/>
  <c r="K173" i="9"/>
  <c r="K170" i="9"/>
  <c r="K171" i="9"/>
  <c r="K168" i="9"/>
  <c r="K165" i="9"/>
  <c r="F168" i="9"/>
  <c r="J168" i="9"/>
  <c r="L168" i="9" s="1"/>
  <c r="K153" i="9"/>
  <c r="I152" i="9"/>
  <c r="K148" i="9"/>
  <c r="L154" i="9"/>
  <c r="L152" i="9"/>
  <c r="F147" i="9"/>
  <c r="F146" i="9"/>
  <c r="F145" i="9"/>
  <c r="F152" i="9"/>
  <c r="D156" i="9"/>
  <c r="I141" i="9"/>
  <c r="J138" i="9"/>
  <c r="D142" i="9"/>
  <c r="J132" i="9"/>
  <c r="H128" i="9"/>
  <c r="I125" i="9"/>
  <c r="I123" i="9"/>
  <c r="K120" i="9"/>
  <c r="G128" i="9"/>
  <c r="J117" i="9"/>
  <c r="L117" i="9" s="1"/>
  <c r="F119" i="9"/>
  <c r="K118" i="9"/>
  <c r="D128" i="9"/>
  <c r="J115" i="9"/>
  <c r="D121" i="9"/>
  <c r="K102" i="9"/>
  <c r="F99" i="9"/>
  <c r="E94" i="9"/>
  <c r="K94" i="9" s="1"/>
  <c r="L90" i="9"/>
  <c r="K95" i="9"/>
  <c r="L95" i="9" s="1"/>
  <c r="H101" i="9"/>
  <c r="K84" i="9"/>
  <c r="L84" i="9" s="1"/>
  <c r="H87" i="9"/>
  <c r="K87" i="9" s="1"/>
  <c r="L77" i="9"/>
  <c r="H80" i="9"/>
  <c r="K80" i="9" s="1"/>
  <c r="L70" i="9"/>
  <c r="K55" i="9"/>
  <c r="K48" i="9"/>
  <c r="L48" i="9" s="1"/>
  <c r="I48" i="9"/>
  <c r="G53" i="9"/>
  <c r="J47" i="9"/>
  <c r="K58" i="9"/>
  <c r="L57" i="9"/>
  <c r="L56" i="9"/>
  <c r="J55" i="9"/>
  <c r="L55" i="9" s="1"/>
  <c r="J54" i="9"/>
  <c r="L54" i="9" s="1"/>
  <c r="K45" i="9"/>
  <c r="K47" i="9"/>
  <c r="G46" i="9"/>
  <c r="G39" i="9"/>
  <c r="F44" i="9"/>
  <c r="K40" i="9"/>
  <c r="J45" i="9"/>
  <c r="L45" i="9" s="1"/>
  <c r="J44" i="9"/>
  <c r="L44" i="9" s="1"/>
  <c r="J37" i="9"/>
  <c r="K29" i="9"/>
  <c r="L19" i="9"/>
  <c r="I199" i="8"/>
  <c r="I193" i="8"/>
  <c r="E204" i="8"/>
  <c r="L192" i="8"/>
  <c r="J200" i="8"/>
  <c r="I187" i="8"/>
  <c r="H183" i="8"/>
  <c r="G183" i="8"/>
  <c r="I183" i="8" s="1"/>
  <c r="K182" i="8"/>
  <c r="L182" i="8" s="1"/>
  <c r="K178" i="8"/>
  <c r="F186" i="8"/>
  <c r="K171" i="8"/>
  <c r="L171" i="8" s="1"/>
  <c r="F166" i="8"/>
  <c r="L166" i="8"/>
  <c r="J172" i="8"/>
  <c r="F152" i="8"/>
  <c r="J153" i="8"/>
  <c r="J146" i="8"/>
  <c r="D149" i="8"/>
  <c r="J149" i="8" s="1"/>
  <c r="K141" i="8"/>
  <c r="K133" i="8"/>
  <c r="H135" i="8"/>
  <c r="K132" i="8"/>
  <c r="I132" i="8"/>
  <c r="I141" i="8"/>
  <c r="K131" i="8"/>
  <c r="F139" i="8"/>
  <c r="J139" i="8"/>
  <c r="F136" i="8"/>
  <c r="K123" i="8"/>
  <c r="I124" i="8"/>
  <c r="I126" i="8"/>
  <c r="J126" i="8"/>
  <c r="F124" i="8"/>
  <c r="H101" i="8"/>
  <c r="K98" i="8"/>
  <c r="L98" i="8" s="1"/>
  <c r="J96" i="8"/>
  <c r="J89" i="8"/>
  <c r="I89" i="8"/>
  <c r="J85" i="8"/>
  <c r="I86" i="8"/>
  <c r="G87" i="8"/>
  <c r="F91" i="8"/>
  <c r="J95" i="8"/>
  <c r="J93" i="8"/>
  <c r="J88" i="8"/>
  <c r="L88" i="8" s="1"/>
  <c r="H87" i="8"/>
  <c r="K69" i="8"/>
  <c r="I69" i="8"/>
  <c r="H73" i="8"/>
  <c r="I73" i="8" s="1"/>
  <c r="J71" i="8"/>
  <c r="H53" i="8"/>
  <c r="J55" i="8"/>
  <c r="J48" i="8"/>
  <c r="L48" i="8" s="1"/>
  <c r="L45" i="8"/>
  <c r="F42" i="8"/>
  <c r="K38" i="8"/>
  <c r="F37" i="8"/>
  <c r="J42" i="8"/>
  <c r="L42" i="8" s="1"/>
  <c r="J27" i="8"/>
  <c r="K27" i="8"/>
  <c r="L27" i="8" s="1"/>
  <c r="L24" i="8"/>
  <c r="I216" i="10"/>
  <c r="I223" i="10"/>
  <c r="D231" i="10"/>
  <c r="J231" i="10" s="1"/>
  <c r="J226" i="10"/>
  <c r="L226" i="10" s="1"/>
  <c r="K227" i="10"/>
  <c r="I228" i="10"/>
  <c r="D238" i="10"/>
  <c r="J238" i="10" s="1"/>
  <c r="F234" i="10"/>
  <c r="I236" i="10"/>
  <c r="D245" i="10"/>
  <c r="F241" i="10"/>
  <c r="I243" i="10"/>
  <c r="D252" i="10"/>
  <c r="F248" i="10"/>
  <c r="I250" i="10"/>
  <c r="K214" i="10"/>
  <c r="K221" i="10"/>
  <c r="J230" i="10"/>
  <c r="J237" i="10"/>
  <c r="J244" i="10"/>
  <c r="L244" i="10" s="1"/>
  <c r="J251" i="10"/>
  <c r="I214" i="10"/>
  <c r="F216" i="10"/>
  <c r="I221" i="10"/>
  <c r="F223" i="10"/>
  <c r="H231" i="10"/>
  <c r="I231" i="10" s="1"/>
  <c r="K232" i="10"/>
  <c r="K234" i="10"/>
  <c r="K239" i="10"/>
  <c r="K241" i="10"/>
  <c r="L241" i="10" s="1"/>
  <c r="K246" i="10"/>
  <c r="L247" i="10"/>
  <c r="K248" i="10"/>
  <c r="J164" i="8"/>
  <c r="L164" i="8" s="1"/>
  <c r="F165" i="8"/>
  <c r="G176" i="8"/>
  <c r="I173" i="8"/>
  <c r="H169" i="8"/>
  <c r="K167" i="8"/>
  <c r="E183" i="8"/>
  <c r="I185" i="8"/>
  <c r="G169" i="8"/>
  <c r="L175" i="8"/>
  <c r="I178" i="8"/>
  <c r="J171" i="8"/>
  <c r="L179" i="8"/>
  <c r="K186" i="8"/>
  <c r="J194" i="8"/>
  <c r="F194" i="8"/>
  <c r="K196" i="8"/>
  <c r="H204" i="8"/>
  <c r="I198" i="8"/>
  <c r="I172" i="8"/>
  <c r="H197" i="8"/>
  <c r="I191" i="8"/>
  <c r="H176" i="8"/>
  <c r="E176" i="8"/>
  <c r="J173" i="8"/>
  <c r="L173" i="8" s="1"/>
  <c r="F178" i="8"/>
  <c r="E190" i="8"/>
  <c r="J186" i="8"/>
  <c r="K187" i="8"/>
  <c r="L187" i="8" s="1"/>
  <c r="K188" i="8"/>
  <c r="K191" i="8"/>
  <c r="K193" i="8"/>
  <c r="L193" i="8" s="1"/>
  <c r="I196" i="8"/>
  <c r="K198" i="8"/>
  <c r="F199" i="8"/>
  <c r="J199" i="8"/>
  <c r="K202" i="8"/>
  <c r="J203" i="8"/>
  <c r="L203" i="8" s="1"/>
  <c r="K166" i="9"/>
  <c r="I168" i="9"/>
  <c r="I171" i="9"/>
  <c r="K172" i="9"/>
  <c r="I174" i="9"/>
  <c r="J180" i="9"/>
  <c r="L180" i="9" s="1"/>
  <c r="J181" i="9"/>
  <c r="L181" i="9" s="1"/>
  <c r="I182" i="9"/>
  <c r="D190" i="9"/>
  <c r="J190" i="9" s="1"/>
  <c r="I185" i="9"/>
  <c r="I186" i="9"/>
  <c r="I188" i="9"/>
  <c r="G197" i="9"/>
  <c r="I197" i="9" s="1"/>
  <c r="J192" i="9"/>
  <c r="L192" i="9" s="1"/>
  <c r="J194" i="9"/>
  <c r="L194" i="9" s="1"/>
  <c r="J195" i="9"/>
  <c r="L195" i="9" s="1"/>
  <c r="I196" i="9"/>
  <c r="D204" i="9"/>
  <c r="J204" i="9" s="1"/>
  <c r="I199" i="9"/>
  <c r="I200" i="9"/>
  <c r="I202" i="9"/>
  <c r="J165" i="10"/>
  <c r="J166" i="10"/>
  <c r="I167" i="10"/>
  <c r="I168" i="10"/>
  <c r="F170" i="10"/>
  <c r="K172" i="10"/>
  <c r="K175" i="10"/>
  <c r="G183" i="10"/>
  <c r="I178" i="10"/>
  <c r="I180" i="10"/>
  <c r="K185" i="10"/>
  <c r="L185" i="10" s="1"/>
  <c r="I186" i="10"/>
  <c r="F188" i="10"/>
  <c r="J191" i="10"/>
  <c r="J193" i="10"/>
  <c r="J194" i="10"/>
  <c r="L194" i="10" s="1"/>
  <c r="I195" i="10"/>
  <c r="K199" i="10"/>
  <c r="F201" i="10"/>
  <c r="J202" i="10"/>
  <c r="G190" i="8"/>
  <c r="F187" i="8"/>
  <c r="I188" i="8"/>
  <c r="F193" i="8"/>
  <c r="G204" i="8"/>
  <c r="I200" i="8"/>
  <c r="I173" i="10"/>
  <c r="L184" i="10"/>
  <c r="F191" i="10"/>
  <c r="I201" i="10"/>
  <c r="L182" i="9"/>
  <c r="L196" i="9"/>
  <c r="J167" i="10"/>
  <c r="L167" i="10" s="1"/>
  <c r="F184" i="10"/>
  <c r="J195" i="10"/>
  <c r="L195" i="10" s="1"/>
  <c r="J198" i="10"/>
  <c r="K194" i="8"/>
  <c r="G197" i="8"/>
  <c r="E169" i="9"/>
  <c r="I180" i="9"/>
  <c r="H190" i="9"/>
  <c r="I190" i="9" s="1"/>
  <c r="K187" i="9"/>
  <c r="I194" i="9"/>
  <c r="K201" i="9"/>
  <c r="I165" i="10"/>
  <c r="J172" i="10"/>
  <c r="J173" i="10"/>
  <c r="L173" i="10" s="1"/>
  <c r="K179" i="10"/>
  <c r="K182" i="10"/>
  <c r="G190" i="10"/>
  <c r="K192" i="10"/>
  <c r="L192" i="10" s="1"/>
  <c r="I193" i="10"/>
  <c r="I202" i="10"/>
  <c r="G121" i="8"/>
  <c r="K120" i="8"/>
  <c r="J122" i="8"/>
  <c r="F126" i="8"/>
  <c r="K138" i="8"/>
  <c r="K117" i="8"/>
  <c r="L117" i="8" s="1"/>
  <c r="J124" i="8"/>
  <c r="F125" i="8"/>
  <c r="K127" i="8"/>
  <c r="J129" i="8"/>
  <c r="I131" i="8"/>
  <c r="D142" i="8"/>
  <c r="J142" i="8" s="1"/>
  <c r="H142" i="8"/>
  <c r="I142" i="8" s="1"/>
  <c r="K137" i="8"/>
  <c r="L137" i="8" s="1"/>
  <c r="G149" i="8"/>
  <c r="I149" i="8" s="1"/>
  <c r="F147" i="8"/>
  <c r="I148" i="8"/>
  <c r="K154" i="8"/>
  <c r="L154" i="8" s="1"/>
  <c r="G156" i="8"/>
  <c r="I156" i="8" s="1"/>
  <c r="I115" i="9"/>
  <c r="G121" i="9"/>
  <c r="I121" i="9" s="1"/>
  <c r="F117" i="9"/>
  <c r="J119" i="9"/>
  <c r="K123" i="9"/>
  <c r="K125" i="9"/>
  <c r="K127" i="9"/>
  <c r="D135" i="9"/>
  <c r="J135" i="9" s="1"/>
  <c r="F131" i="9"/>
  <c r="I132" i="9"/>
  <c r="H142" i="9"/>
  <c r="G142" i="9"/>
  <c r="I138" i="9"/>
  <c r="I139" i="9"/>
  <c r="K141" i="9"/>
  <c r="I143" i="9"/>
  <c r="G149" i="9"/>
  <c r="I149" i="9" s="1"/>
  <c r="J147" i="9"/>
  <c r="I154" i="9"/>
  <c r="I155" i="9"/>
  <c r="K115" i="10"/>
  <c r="J117" i="10"/>
  <c r="J118" i="10"/>
  <c r="K120" i="10"/>
  <c r="G128" i="10"/>
  <c r="J123" i="10"/>
  <c r="F124" i="10"/>
  <c r="F127" i="10"/>
  <c r="I129" i="10"/>
  <c r="I131" i="10"/>
  <c r="K133" i="10"/>
  <c r="J137" i="10"/>
  <c r="J139" i="10"/>
  <c r="K141" i="10"/>
  <c r="G149" i="10"/>
  <c r="F144" i="10"/>
  <c r="I147" i="10"/>
  <c r="I155" i="10"/>
  <c r="K124" i="8"/>
  <c r="I136" i="8"/>
  <c r="K139" i="8"/>
  <c r="F143" i="8"/>
  <c r="J143" i="8"/>
  <c r="K146" i="8"/>
  <c r="L146" i="8" s="1"/>
  <c r="I117" i="9"/>
  <c r="J118" i="9"/>
  <c r="L118" i="9" s="1"/>
  <c r="L124" i="9"/>
  <c r="I127" i="9"/>
  <c r="K138" i="9"/>
  <c r="I145" i="9"/>
  <c r="J146" i="9"/>
  <c r="L146" i="9" s="1"/>
  <c r="G121" i="10"/>
  <c r="J120" i="10"/>
  <c r="E121" i="10"/>
  <c r="K126" i="10"/>
  <c r="K129" i="10"/>
  <c r="J134" i="10"/>
  <c r="L134" i="10" s="1"/>
  <c r="E142" i="10"/>
  <c r="K142" i="10" s="1"/>
  <c r="F141" i="10"/>
  <c r="J141" i="10"/>
  <c r="I144" i="10"/>
  <c r="E149" i="10"/>
  <c r="H156" i="10"/>
  <c r="K156" i="10" s="1"/>
  <c r="I151" i="10"/>
  <c r="F118" i="8"/>
  <c r="G128" i="8"/>
  <c r="H128" i="8"/>
  <c r="G135" i="8"/>
  <c r="I135" i="8" s="1"/>
  <c r="J131" i="8"/>
  <c r="J136" i="8"/>
  <c r="J152" i="8"/>
  <c r="L152" i="8" s="1"/>
  <c r="F153" i="8"/>
  <c r="D149" i="9"/>
  <c r="G156" i="9"/>
  <c r="K117" i="10"/>
  <c r="I148" i="10"/>
  <c r="H121" i="8"/>
  <c r="K148" i="8"/>
  <c r="D156" i="8"/>
  <c r="I119" i="9"/>
  <c r="I130" i="9"/>
  <c r="K131" i="9"/>
  <c r="F139" i="9"/>
  <c r="I147" i="9"/>
  <c r="K151" i="9"/>
  <c r="J116" i="10"/>
  <c r="L116" i="10" s="1"/>
  <c r="I118" i="10"/>
  <c r="K124" i="10"/>
  <c r="F125" i="10"/>
  <c r="F130" i="10"/>
  <c r="K137" i="10"/>
  <c r="L137" i="10" s="1"/>
  <c r="I139" i="10"/>
  <c r="I153" i="10"/>
  <c r="I75" i="8"/>
  <c r="I76" i="8"/>
  <c r="K92" i="8"/>
  <c r="I68" i="8"/>
  <c r="J78" i="8"/>
  <c r="F79" i="8"/>
  <c r="I83" i="8"/>
  <c r="F84" i="8"/>
  <c r="F68" i="8"/>
  <c r="J68" i="8"/>
  <c r="G94" i="8"/>
  <c r="I94" i="8" s="1"/>
  <c r="I88" i="8"/>
  <c r="L86" i="8"/>
  <c r="J92" i="8"/>
  <c r="F92" i="8"/>
  <c r="J67" i="8"/>
  <c r="L67" i="8" s="1"/>
  <c r="E73" i="8"/>
  <c r="K71" i="8"/>
  <c r="K70" i="8"/>
  <c r="J75" i="8"/>
  <c r="J77" i="8"/>
  <c r="L77" i="8" s="1"/>
  <c r="J82" i="8"/>
  <c r="D73" i="8"/>
  <c r="J73" i="8" s="1"/>
  <c r="I72" i="8"/>
  <c r="J74" i="8"/>
  <c r="L74" i="8" s="1"/>
  <c r="K76" i="8"/>
  <c r="F78" i="8"/>
  <c r="I79" i="8"/>
  <c r="K83" i="8"/>
  <c r="K85" i="8"/>
  <c r="D94" i="8"/>
  <c r="G101" i="8"/>
  <c r="I101" i="8" s="1"/>
  <c r="D101" i="8"/>
  <c r="I96" i="8"/>
  <c r="I97" i="8"/>
  <c r="I98" i="8"/>
  <c r="I99" i="8"/>
  <c r="K102" i="8"/>
  <c r="I103" i="8"/>
  <c r="I104" i="8"/>
  <c r="K105" i="8"/>
  <c r="I67" i="9"/>
  <c r="I69" i="9"/>
  <c r="J72" i="9"/>
  <c r="L72" i="9" s="1"/>
  <c r="I74" i="9"/>
  <c r="I76" i="9"/>
  <c r="J79" i="9"/>
  <c r="L79" i="9" s="1"/>
  <c r="I81" i="9"/>
  <c r="I83" i="9"/>
  <c r="J86" i="9"/>
  <c r="I88" i="9"/>
  <c r="I90" i="9"/>
  <c r="J93" i="9"/>
  <c r="L93" i="9" s="1"/>
  <c r="I95" i="9"/>
  <c r="I97" i="9"/>
  <c r="I99" i="9"/>
  <c r="I100" i="9"/>
  <c r="F102" i="9"/>
  <c r="K104" i="9"/>
  <c r="E108" i="9"/>
  <c r="K108" i="9" s="1"/>
  <c r="J107" i="9"/>
  <c r="J69" i="10"/>
  <c r="I71" i="10"/>
  <c r="I72" i="10"/>
  <c r="F74" i="10"/>
  <c r="K76" i="10"/>
  <c r="H80" i="10"/>
  <c r="J79" i="10"/>
  <c r="F81" i="10"/>
  <c r="J83" i="10"/>
  <c r="K85" i="10"/>
  <c r="K90" i="10"/>
  <c r="F93" i="10"/>
  <c r="K96" i="10"/>
  <c r="L96" i="10" s="1"/>
  <c r="I96" i="10"/>
  <c r="H108" i="10"/>
  <c r="F103" i="10"/>
  <c r="I105" i="10"/>
  <c r="F106" i="10"/>
  <c r="I92" i="8"/>
  <c r="F105" i="8"/>
  <c r="I108" i="9"/>
  <c r="I104" i="9"/>
  <c r="I105" i="9"/>
  <c r="I106" i="9"/>
  <c r="H73" i="10"/>
  <c r="K70" i="10"/>
  <c r="K72" i="10"/>
  <c r="L72" i="10" s="1"/>
  <c r="D80" i="10"/>
  <c r="J82" i="10"/>
  <c r="F85" i="10"/>
  <c r="F88" i="10"/>
  <c r="L95" i="8"/>
  <c r="J99" i="9"/>
  <c r="L99" i="9" s="1"/>
  <c r="K78" i="10"/>
  <c r="L88" i="10"/>
  <c r="D108" i="10"/>
  <c r="F74" i="8"/>
  <c r="K89" i="8"/>
  <c r="L89" i="8" s="1"/>
  <c r="K97" i="8"/>
  <c r="E101" i="8"/>
  <c r="J100" i="8"/>
  <c r="J107" i="8"/>
  <c r="K68" i="9"/>
  <c r="K71" i="9"/>
  <c r="I72" i="9"/>
  <c r="K75" i="9"/>
  <c r="L75" i="9" s="1"/>
  <c r="K78" i="9"/>
  <c r="I79" i="9"/>
  <c r="K82" i="9"/>
  <c r="L82" i="9" s="1"/>
  <c r="K85" i="9"/>
  <c r="I86" i="9"/>
  <c r="K89" i="9"/>
  <c r="K92" i="9"/>
  <c r="L92" i="9" s="1"/>
  <c r="I93" i="9"/>
  <c r="K96" i="9"/>
  <c r="J98" i="9"/>
  <c r="L98" i="9" s="1"/>
  <c r="L105" i="9"/>
  <c r="I107" i="9"/>
  <c r="F68" i="10"/>
  <c r="I69" i="10"/>
  <c r="F71" i="10"/>
  <c r="I83" i="10"/>
  <c r="H94" i="10"/>
  <c r="K93" i="10"/>
  <c r="L93" i="10" s="1"/>
  <c r="F100" i="10"/>
  <c r="L102" i="10"/>
  <c r="K103" i="10"/>
  <c r="L21" i="8"/>
  <c r="I19" i="8"/>
  <c r="F29" i="8"/>
  <c r="D25" i="8"/>
  <c r="J20" i="8"/>
  <c r="L20" i="8" s="1"/>
  <c r="I21" i="8"/>
  <c r="I22" i="8"/>
  <c r="E32" i="8"/>
  <c r="J28" i="8"/>
  <c r="L28" i="8" s="1"/>
  <c r="D39" i="8"/>
  <c r="L34" i="8"/>
  <c r="L30" i="9"/>
  <c r="E25" i="8"/>
  <c r="E39" i="8"/>
  <c r="F39" i="8" s="1"/>
  <c r="J35" i="8"/>
  <c r="L35" i="8" s="1"/>
  <c r="F35" i="8"/>
  <c r="J43" i="8"/>
  <c r="I43" i="8"/>
  <c r="D32" i="8"/>
  <c r="I30" i="8"/>
  <c r="I23" i="8"/>
  <c r="I27" i="8"/>
  <c r="F30" i="8"/>
  <c r="J31" i="8"/>
  <c r="L31" i="8" s="1"/>
  <c r="I33" i="8"/>
  <c r="K37" i="8"/>
  <c r="D46" i="8"/>
  <c r="J41" i="8"/>
  <c r="L41" i="8" s="1"/>
  <c r="I42" i="8"/>
  <c r="I45" i="8"/>
  <c r="I48" i="8"/>
  <c r="I49" i="8"/>
  <c r="I50" i="8"/>
  <c r="I51" i="8"/>
  <c r="I52" i="8"/>
  <c r="F54" i="8"/>
  <c r="K55" i="8"/>
  <c r="I56" i="8"/>
  <c r="I57" i="8"/>
  <c r="K58" i="8"/>
  <c r="D25" i="9"/>
  <c r="I23" i="9"/>
  <c r="K24" i="9"/>
  <c r="L24" i="9" s="1"/>
  <c r="J26" i="9"/>
  <c r="L26" i="9" s="1"/>
  <c r="F27" i="9"/>
  <c r="F30" i="9"/>
  <c r="J33" i="9"/>
  <c r="L33" i="9" s="1"/>
  <c r="D39" i="9"/>
  <c r="J36" i="9"/>
  <c r="L36" i="9" s="1"/>
  <c r="I37" i="9"/>
  <c r="I38" i="9"/>
  <c r="J40" i="9"/>
  <c r="L40" i="9" s="1"/>
  <c r="J42" i="9"/>
  <c r="L42" i="9" s="1"/>
  <c r="J43" i="9"/>
  <c r="I44" i="9"/>
  <c r="I45" i="9"/>
  <c r="F47" i="9"/>
  <c r="K49" i="9"/>
  <c r="L49" i="9" s="1"/>
  <c r="K52" i="9"/>
  <c r="L52" i="9" s="1"/>
  <c r="G60" i="9"/>
  <c r="I55" i="9"/>
  <c r="I57" i="9"/>
  <c r="J58" i="9"/>
  <c r="K21" i="10"/>
  <c r="J22" i="10"/>
  <c r="F24" i="10"/>
  <c r="F27" i="10"/>
  <c r="K30" i="10"/>
  <c r="H39" i="10"/>
  <c r="J36" i="10"/>
  <c r="I38" i="10"/>
  <c r="J41" i="10"/>
  <c r="K42" i="10"/>
  <c r="I43" i="10"/>
  <c r="I44" i="10"/>
  <c r="K45" i="10"/>
  <c r="G53" i="10"/>
  <c r="F48" i="10"/>
  <c r="J50" i="10"/>
  <c r="K52" i="10"/>
  <c r="K57" i="10"/>
  <c r="L57" i="10" s="1"/>
  <c r="I38" i="8"/>
  <c r="E46" i="8"/>
  <c r="L58" i="8"/>
  <c r="I30" i="9"/>
  <c r="K33" i="9"/>
  <c r="I50" i="9"/>
  <c r="L51" i="9"/>
  <c r="F19" i="10"/>
  <c r="I26" i="10"/>
  <c r="I27" i="10"/>
  <c r="I30" i="10"/>
  <c r="K34" i="10"/>
  <c r="K37" i="10"/>
  <c r="K40" i="10"/>
  <c r="J43" i="10"/>
  <c r="F45" i="10"/>
  <c r="E46" i="10"/>
  <c r="K46" i="10" s="1"/>
  <c r="H53" i="10"/>
  <c r="K53" i="10" s="1"/>
  <c r="I48" i="10"/>
  <c r="J49" i="10"/>
  <c r="L49" i="10" s="1"/>
  <c r="J52" i="10"/>
  <c r="I54" i="10"/>
  <c r="D53" i="8"/>
  <c r="L55" i="8"/>
  <c r="E60" i="8"/>
  <c r="K60" i="8" s="1"/>
  <c r="I39" i="9"/>
  <c r="L37" i="9"/>
  <c r="G39" i="10"/>
  <c r="I42" i="10"/>
  <c r="E60" i="10"/>
  <c r="K59" i="10"/>
  <c r="L59" i="10" s="1"/>
  <c r="J38" i="8"/>
  <c r="H46" i="8"/>
  <c r="K44" i="8"/>
  <c r="J47" i="8"/>
  <c r="L47" i="8" s="1"/>
  <c r="K50" i="8"/>
  <c r="F52" i="8"/>
  <c r="K20" i="9"/>
  <c r="H25" i="9"/>
  <c r="I35" i="9"/>
  <c r="I42" i="9"/>
  <c r="L50" i="9"/>
  <c r="L23" i="10"/>
  <c r="K24" i="10"/>
  <c r="L24" i="10" s="1"/>
  <c r="F28" i="10"/>
  <c r="J31" i="10"/>
  <c r="L31" i="10" s="1"/>
  <c r="F35" i="10"/>
  <c r="I36" i="10"/>
  <c r="F38" i="10"/>
  <c r="L36" i="8"/>
  <c r="G32" i="8"/>
  <c r="F36" i="8"/>
  <c r="G39" i="8"/>
  <c r="I40" i="8"/>
  <c r="F19" i="8"/>
  <c r="J19" i="8"/>
  <c r="K22" i="8"/>
  <c r="L22" i="8" s="1"/>
  <c r="J23" i="8"/>
  <c r="L23" i="8" s="1"/>
  <c r="H25" i="8"/>
  <c r="J26" i="8"/>
  <c r="K29" i="8"/>
  <c r="L29" i="8" s="1"/>
  <c r="J30" i="8"/>
  <c r="L30" i="8" s="1"/>
  <c r="H32" i="8"/>
  <c r="K32" i="8" s="1"/>
  <c r="F33" i="8"/>
  <c r="J37" i="8"/>
  <c r="H39" i="8"/>
  <c r="K39" i="8" s="1"/>
  <c r="F40" i="8"/>
  <c r="K43" i="8"/>
  <c r="J44" i="8"/>
  <c r="L44" i="8" s="1"/>
  <c r="J51" i="8"/>
  <c r="L51" i="8" s="1"/>
  <c r="E53" i="8"/>
  <c r="K53" i="8" s="1"/>
  <c r="J54" i="8"/>
  <c r="I55" i="8"/>
  <c r="K56" i="8"/>
  <c r="L56" i="8" s="1"/>
  <c r="F58" i="8"/>
  <c r="F59" i="8"/>
  <c r="J70" i="8"/>
  <c r="I71" i="8"/>
  <c r="I74" i="8"/>
  <c r="K75" i="8"/>
  <c r="F77" i="8"/>
  <c r="J79" i="8"/>
  <c r="G80" i="8"/>
  <c r="K19" i="8"/>
  <c r="F20" i="8"/>
  <c r="F24" i="8"/>
  <c r="K26" i="8"/>
  <c r="F27" i="8"/>
  <c r="F31" i="8"/>
  <c r="K33" i="8"/>
  <c r="F34" i="8"/>
  <c r="F38" i="8"/>
  <c r="G46" i="8"/>
  <c r="K40" i="8"/>
  <c r="F41" i="8"/>
  <c r="F45" i="8"/>
  <c r="K49" i="8"/>
  <c r="F51" i="8"/>
  <c r="J52" i="8"/>
  <c r="L52" i="8" s="1"/>
  <c r="K54" i="8"/>
  <c r="F56" i="8"/>
  <c r="I58" i="8"/>
  <c r="K59" i="8"/>
  <c r="I67" i="8"/>
  <c r="K68" i="8"/>
  <c r="F70" i="8"/>
  <c r="F71" i="8"/>
  <c r="F72" i="8"/>
  <c r="F75" i="8"/>
  <c r="I77" i="8"/>
  <c r="K78" i="8"/>
  <c r="H80" i="8"/>
  <c r="K81" i="8"/>
  <c r="L81" i="8" s="1"/>
  <c r="D87" i="8"/>
  <c r="J90" i="8"/>
  <c r="L90" i="8" s="1"/>
  <c r="F90" i="8"/>
  <c r="J91" i="8"/>
  <c r="L91" i="8" s="1"/>
  <c r="K93" i="8"/>
  <c r="L93" i="8" s="1"/>
  <c r="E94" i="8"/>
  <c r="K94" i="8" s="1"/>
  <c r="I95" i="8"/>
  <c r="K96" i="8"/>
  <c r="F98" i="8"/>
  <c r="F99" i="8"/>
  <c r="J99" i="8"/>
  <c r="L99" i="8" s="1"/>
  <c r="F100" i="8"/>
  <c r="F102" i="8"/>
  <c r="J102" i="8"/>
  <c r="F103" i="8"/>
  <c r="I105" i="8"/>
  <c r="K106" i="8"/>
  <c r="L106" i="8" s="1"/>
  <c r="H108" i="8"/>
  <c r="I108" i="8" s="1"/>
  <c r="E121" i="8"/>
  <c r="K115" i="8"/>
  <c r="L115" i="8" s="1"/>
  <c r="I115" i="8"/>
  <c r="F117" i="8"/>
  <c r="J118" i="8"/>
  <c r="L118" i="8" s="1"/>
  <c r="F119" i="8"/>
  <c r="J123" i="8"/>
  <c r="L123" i="8" s="1"/>
  <c r="F123" i="8"/>
  <c r="I123" i="8"/>
  <c r="K126" i="8"/>
  <c r="L126" i="8" s="1"/>
  <c r="K134" i="8"/>
  <c r="G60" i="8"/>
  <c r="I60" i="8" s="1"/>
  <c r="I54" i="8"/>
  <c r="D60" i="8"/>
  <c r="D80" i="8"/>
  <c r="J83" i="8"/>
  <c r="L83" i="8" s="1"/>
  <c r="F83" i="8"/>
  <c r="E87" i="8"/>
  <c r="K87" i="8" s="1"/>
  <c r="D108" i="8"/>
  <c r="D121" i="8"/>
  <c r="E128" i="8"/>
  <c r="K122" i="8"/>
  <c r="J130" i="8"/>
  <c r="L130" i="8" s="1"/>
  <c r="F130" i="8"/>
  <c r="D135" i="8"/>
  <c r="J156" i="8"/>
  <c r="G53" i="8"/>
  <c r="I53" i="8" s="1"/>
  <c r="I47" i="8"/>
  <c r="J57" i="8"/>
  <c r="L57" i="8" s="1"/>
  <c r="F57" i="8"/>
  <c r="J76" i="8"/>
  <c r="L76" i="8" s="1"/>
  <c r="F76" i="8"/>
  <c r="K79" i="8"/>
  <c r="E80" i="8"/>
  <c r="K82" i="8"/>
  <c r="I82" i="8"/>
  <c r="F85" i="8"/>
  <c r="L85" i="8"/>
  <c r="F86" i="8"/>
  <c r="F88" i="8"/>
  <c r="F89" i="8"/>
  <c r="J104" i="8"/>
  <c r="L104" i="8" s="1"/>
  <c r="F104" i="8"/>
  <c r="J105" i="8"/>
  <c r="K107" i="8"/>
  <c r="J120" i="8"/>
  <c r="F120" i="8"/>
  <c r="F122" i="8"/>
  <c r="J128" i="8"/>
  <c r="E135" i="8"/>
  <c r="K129" i="8"/>
  <c r="I129" i="8"/>
  <c r="F132" i="8"/>
  <c r="L132" i="8"/>
  <c r="F133" i="8"/>
  <c r="L133" i="8"/>
  <c r="F138" i="8"/>
  <c r="J138" i="8"/>
  <c r="L138" i="8" s="1"/>
  <c r="L199" i="8"/>
  <c r="G25" i="8"/>
  <c r="F26" i="8"/>
  <c r="J33" i="8"/>
  <c r="J40" i="8"/>
  <c r="J50" i="8"/>
  <c r="L50" i="8" s="1"/>
  <c r="F50" i="8"/>
  <c r="L59" i="8"/>
  <c r="J69" i="8"/>
  <c r="L69" i="8" s="1"/>
  <c r="F69" i="8"/>
  <c r="K72" i="8"/>
  <c r="L72" i="8" s="1"/>
  <c r="F82" i="8"/>
  <c r="J97" i="8"/>
  <c r="F97" i="8"/>
  <c r="K100" i="8"/>
  <c r="L100" i="8" s="1"/>
  <c r="I102" i="8"/>
  <c r="K103" i="8"/>
  <c r="L103" i="8" s="1"/>
  <c r="F107" i="8"/>
  <c r="J116" i="8"/>
  <c r="L116" i="8" s="1"/>
  <c r="F116" i="8"/>
  <c r="I116" i="8"/>
  <c r="K119" i="8"/>
  <c r="L119" i="8" s="1"/>
  <c r="J127" i="8"/>
  <c r="L127" i="8" s="1"/>
  <c r="F127" i="8"/>
  <c r="F129" i="8"/>
  <c r="J134" i="8"/>
  <c r="F134" i="8"/>
  <c r="E142" i="8"/>
  <c r="K142" i="8" s="1"/>
  <c r="I169" i="8"/>
  <c r="K136" i="8"/>
  <c r="L136" i="8" s="1"/>
  <c r="F137" i="8"/>
  <c r="I139" i="8"/>
  <c r="K140" i="8"/>
  <c r="J148" i="8"/>
  <c r="F148" i="8"/>
  <c r="F150" i="8"/>
  <c r="J150" i="8"/>
  <c r="I152" i="8"/>
  <c r="I164" i="8"/>
  <c r="E169" i="8"/>
  <c r="F172" i="8"/>
  <c r="F173" i="8"/>
  <c r="I175" i="8"/>
  <c r="D183" i="8"/>
  <c r="J177" i="8"/>
  <c r="F177" i="8"/>
  <c r="I177" i="8"/>
  <c r="J178" i="8"/>
  <c r="L178" i="8" s="1"/>
  <c r="I179" i="8"/>
  <c r="K180" i="8"/>
  <c r="L180" i="8" s="1"/>
  <c r="F182" i="8"/>
  <c r="H190" i="8"/>
  <c r="J188" i="8"/>
  <c r="F188" i="8"/>
  <c r="J189" i="8"/>
  <c r="L189" i="8" s="1"/>
  <c r="I192" i="8"/>
  <c r="E197" i="8"/>
  <c r="F200" i="8"/>
  <c r="F201" i="8"/>
  <c r="I203" i="8"/>
  <c r="G25" i="9"/>
  <c r="I19" i="9"/>
  <c r="K21" i="9"/>
  <c r="J23" i="9"/>
  <c r="L23" i="9" s="1"/>
  <c r="F24" i="9"/>
  <c r="K31" i="9"/>
  <c r="L31" i="9" s="1"/>
  <c r="F31" i="9"/>
  <c r="K34" i="9"/>
  <c r="E39" i="9"/>
  <c r="K39" i="9" s="1"/>
  <c r="F34" i="9"/>
  <c r="L34" i="9"/>
  <c r="F140" i="8"/>
  <c r="J144" i="8"/>
  <c r="L144" i="8" s="1"/>
  <c r="F144" i="8"/>
  <c r="I144" i="8"/>
  <c r="J145" i="8"/>
  <c r="L145" i="8" s="1"/>
  <c r="I146" i="8"/>
  <c r="J155" i="8"/>
  <c r="L155" i="8" s="1"/>
  <c r="F155" i="8"/>
  <c r="I155" i="8"/>
  <c r="J167" i="8"/>
  <c r="F167" i="8"/>
  <c r="I167" i="8"/>
  <c r="J168" i="8"/>
  <c r="L168" i="8" s="1"/>
  <c r="I171" i="8"/>
  <c r="K172" i="8"/>
  <c r="K177" i="8"/>
  <c r="F180" i="8"/>
  <c r="I182" i="8"/>
  <c r="D190" i="8"/>
  <c r="J184" i="8"/>
  <c r="F184" i="8"/>
  <c r="I184" i="8"/>
  <c r="J185" i="8"/>
  <c r="L185" i="8" s="1"/>
  <c r="I186" i="8"/>
  <c r="J195" i="8"/>
  <c r="L195" i="8" s="1"/>
  <c r="F195" i="8"/>
  <c r="I195" i="8"/>
  <c r="J196" i="8"/>
  <c r="K200" i="8"/>
  <c r="L200" i="8" s="1"/>
  <c r="J22" i="9"/>
  <c r="L22" i="9" s="1"/>
  <c r="F22" i="9"/>
  <c r="J28" i="9"/>
  <c r="L28" i="9" s="1"/>
  <c r="F28" i="9"/>
  <c r="I29" i="9"/>
  <c r="D32" i="9"/>
  <c r="J35" i="9"/>
  <c r="L35" i="9" s="1"/>
  <c r="F35" i="9"/>
  <c r="L68" i="9"/>
  <c r="L89" i="9"/>
  <c r="J156" i="9"/>
  <c r="I138" i="8"/>
  <c r="E149" i="8"/>
  <c r="K149" i="8" s="1"/>
  <c r="K143" i="8"/>
  <c r="J151" i="8"/>
  <c r="L151" i="8" s="1"/>
  <c r="F151" i="8"/>
  <c r="D169" i="8"/>
  <c r="J163" i="8"/>
  <c r="L163" i="8" s="1"/>
  <c r="F163" i="8"/>
  <c r="J174" i="8"/>
  <c r="L174" i="8" s="1"/>
  <c r="F174" i="8"/>
  <c r="K184" i="8"/>
  <c r="I189" i="8"/>
  <c r="D197" i="8"/>
  <c r="J191" i="8"/>
  <c r="F191" i="8"/>
  <c r="J202" i="8"/>
  <c r="L202" i="8" s="1"/>
  <c r="F202" i="8"/>
  <c r="F20" i="9"/>
  <c r="L20" i="9"/>
  <c r="E25" i="9"/>
  <c r="F25" i="9" s="1"/>
  <c r="G32" i="9"/>
  <c r="I26" i="9"/>
  <c r="H32" i="9"/>
  <c r="L71" i="9"/>
  <c r="L78" i="9"/>
  <c r="L85" i="9"/>
  <c r="J128" i="9"/>
  <c r="J141" i="8"/>
  <c r="L141" i="8" s="1"/>
  <c r="F141" i="8"/>
  <c r="E156" i="8"/>
  <c r="K156" i="8" s="1"/>
  <c r="K150" i="8"/>
  <c r="L153" i="8"/>
  <c r="L165" i="8"/>
  <c r="D176" i="8"/>
  <c r="J170" i="8"/>
  <c r="L170" i="8" s="1"/>
  <c r="F170" i="8"/>
  <c r="J181" i="8"/>
  <c r="L181" i="8" s="1"/>
  <c r="F181" i="8"/>
  <c r="D204" i="8"/>
  <c r="J198" i="8"/>
  <c r="F198" i="8"/>
  <c r="J21" i="9"/>
  <c r="L21" i="9" s="1"/>
  <c r="F21" i="9"/>
  <c r="I21" i="9"/>
  <c r="K27" i="9"/>
  <c r="L27" i="9" s="1"/>
  <c r="E32" i="9"/>
  <c r="J29" i="9"/>
  <c r="F29" i="9"/>
  <c r="K38" i="9"/>
  <c r="L38" i="9" s="1"/>
  <c r="F38" i="9"/>
  <c r="L41" i="9"/>
  <c r="L59" i="9"/>
  <c r="I33" i="9"/>
  <c r="F36" i="9"/>
  <c r="I40" i="9"/>
  <c r="F43" i="9"/>
  <c r="I47" i="9"/>
  <c r="F50" i="9"/>
  <c r="I54" i="9"/>
  <c r="F57" i="9"/>
  <c r="F69" i="9"/>
  <c r="F76" i="9"/>
  <c r="F83" i="9"/>
  <c r="F90" i="9"/>
  <c r="F97" i="9"/>
  <c r="K100" i="9"/>
  <c r="L100" i="9" s="1"/>
  <c r="E101" i="9"/>
  <c r="I102" i="9"/>
  <c r="K103" i="9"/>
  <c r="L103" i="9" s="1"/>
  <c r="F105" i="9"/>
  <c r="F106" i="9"/>
  <c r="J106" i="9"/>
  <c r="F107" i="9"/>
  <c r="J116" i="9"/>
  <c r="L116" i="9" s="1"/>
  <c r="F116" i="9"/>
  <c r="I116" i="9"/>
  <c r="K119" i="9"/>
  <c r="L119" i="9" s="1"/>
  <c r="J127" i="9"/>
  <c r="F127" i="9"/>
  <c r="F129" i="9"/>
  <c r="J129" i="9"/>
  <c r="I131" i="9"/>
  <c r="K132" i="9"/>
  <c r="E142" i="9"/>
  <c r="K136" i="9"/>
  <c r="L136" i="9" s="1"/>
  <c r="I136" i="9"/>
  <c r="F138" i="9"/>
  <c r="J139" i="9"/>
  <c r="L139" i="9" s="1"/>
  <c r="F140" i="9"/>
  <c r="J144" i="9"/>
  <c r="L144" i="9" s="1"/>
  <c r="F144" i="9"/>
  <c r="I144" i="9"/>
  <c r="J145" i="9"/>
  <c r="L145" i="9" s="1"/>
  <c r="K147" i="9"/>
  <c r="L147" i="9" s="1"/>
  <c r="J155" i="9"/>
  <c r="F155" i="9"/>
  <c r="H169" i="9"/>
  <c r="J164" i="9"/>
  <c r="L164" i="9" s="1"/>
  <c r="F165" i="9"/>
  <c r="L165" i="9"/>
  <c r="H176" i="9"/>
  <c r="J171" i="9"/>
  <c r="L171" i="9" s="1"/>
  <c r="F172" i="9"/>
  <c r="L172" i="9"/>
  <c r="E176" i="9"/>
  <c r="K176" i="9" s="1"/>
  <c r="L200" i="9"/>
  <c r="D46" i="9"/>
  <c r="H46" i="9"/>
  <c r="I46" i="9" s="1"/>
  <c r="D53" i="9"/>
  <c r="H53" i="9"/>
  <c r="I53" i="9" s="1"/>
  <c r="D60" i="9"/>
  <c r="H60" i="9"/>
  <c r="G73" i="9"/>
  <c r="G80" i="9"/>
  <c r="G87" i="9"/>
  <c r="I87" i="9" s="1"/>
  <c r="G94" i="9"/>
  <c r="I94" i="9" s="1"/>
  <c r="G101" i="9"/>
  <c r="E121" i="9"/>
  <c r="K115" i="9"/>
  <c r="J123" i="9"/>
  <c r="L123" i="9" s="1"/>
  <c r="F123" i="9"/>
  <c r="I128" i="9"/>
  <c r="J134" i="9"/>
  <c r="L134" i="9" s="1"/>
  <c r="F134" i="9"/>
  <c r="E149" i="9"/>
  <c r="K149" i="9" s="1"/>
  <c r="K143" i="9"/>
  <c r="L143" i="9" s="1"/>
  <c r="J151" i="9"/>
  <c r="F151" i="9"/>
  <c r="I156" i="9"/>
  <c r="D169" i="9"/>
  <c r="J163" i="9"/>
  <c r="L163" i="9" s="1"/>
  <c r="F163" i="9"/>
  <c r="J166" i="9"/>
  <c r="F166" i="9"/>
  <c r="D176" i="9"/>
  <c r="J170" i="9"/>
  <c r="L170" i="9" s="1"/>
  <c r="F170" i="9"/>
  <c r="J173" i="9"/>
  <c r="L173" i="9" s="1"/>
  <c r="F173" i="9"/>
  <c r="D183" i="9"/>
  <c r="J177" i="9"/>
  <c r="L177" i="9" s="1"/>
  <c r="F177" i="9"/>
  <c r="F41" i="9"/>
  <c r="F45" i="9"/>
  <c r="E46" i="9"/>
  <c r="F48" i="9"/>
  <c r="F52" i="9"/>
  <c r="E53" i="9"/>
  <c r="F55" i="9"/>
  <c r="F59" i="9"/>
  <c r="E60" i="9"/>
  <c r="F67" i="9"/>
  <c r="I68" i="9"/>
  <c r="F71" i="9"/>
  <c r="D73" i="9"/>
  <c r="F74" i="9"/>
  <c r="I75" i="9"/>
  <c r="F78" i="9"/>
  <c r="D80" i="9"/>
  <c r="F81" i="9"/>
  <c r="I82" i="9"/>
  <c r="F85" i="9"/>
  <c r="D87" i="9"/>
  <c r="F88" i="9"/>
  <c r="I89" i="9"/>
  <c r="F92" i="9"/>
  <c r="D94" i="9"/>
  <c r="F95" i="9"/>
  <c r="I96" i="9"/>
  <c r="D108" i="9"/>
  <c r="F115" i="9"/>
  <c r="E128" i="9"/>
  <c r="K128" i="9" s="1"/>
  <c r="K122" i="9"/>
  <c r="I122" i="9"/>
  <c r="F125" i="9"/>
  <c r="L125" i="9"/>
  <c r="F126" i="9"/>
  <c r="J130" i="9"/>
  <c r="L130" i="9" s="1"/>
  <c r="F130" i="9"/>
  <c r="J131" i="9"/>
  <c r="L131" i="9" s="1"/>
  <c r="K133" i="9"/>
  <c r="L133" i="9" s="1"/>
  <c r="I135" i="9"/>
  <c r="J141" i="9"/>
  <c r="F141" i="9"/>
  <c r="F143" i="9"/>
  <c r="E156" i="9"/>
  <c r="K156" i="9" s="1"/>
  <c r="K150" i="9"/>
  <c r="I150" i="9"/>
  <c r="F153" i="9"/>
  <c r="L153" i="9"/>
  <c r="F154" i="9"/>
  <c r="L175" i="9"/>
  <c r="K179" i="9"/>
  <c r="L179" i="9" s="1"/>
  <c r="F179" i="9"/>
  <c r="E183" i="9"/>
  <c r="K183" i="9" s="1"/>
  <c r="L193" i="9"/>
  <c r="L20" i="10"/>
  <c r="F42" i="9"/>
  <c r="F49" i="9"/>
  <c r="F56" i="9"/>
  <c r="K67" i="9"/>
  <c r="L67" i="9" s="1"/>
  <c r="F68" i="9"/>
  <c r="F72" i="9"/>
  <c r="K74" i="9"/>
  <c r="L74" i="9" s="1"/>
  <c r="F75" i="9"/>
  <c r="F79" i="9"/>
  <c r="K81" i="9"/>
  <c r="L81" i="9" s="1"/>
  <c r="F82" i="9"/>
  <c r="F86" i="9"/>
  <c r="K88" i="9"/>
  <c r="L88" i="9" s="1"/>
  <c r="F89" i="9"/>
  <c r="F93" i="9"/>
  <c r="F96" i="9"/>
  <c r="J96" i="9"/>
  <c r="L96" i="9" s="1"/>
  <c r="J104" i="9"/>
  <c r="L104" i="9" s="1"/>
  <c r="F104" i="9"/>
  <c r="K107" i="9"/>
  <c r="L107" i="9" s="1"/>
  <c r="J120" i="9"/>
  <c r="L120" i="9" s="1"/>
  <c r="F120" i="9"/>
  <c r="F122" i="9"/>
  <c r="J122" i="9"/>
  <c r="E135" i="9"/>
  <c r="K135" i="9" s="1"/>
  <c r="K129" i="9"/>
  <c r="I129" i="9"/>
  <c r="L132" i="9"/>
  <c r="F133" i="9"/>
  <c r="J137" i="9"/>
  <c r="L137" i="9" s="1"/>
  <c r="F137" i="9"/>
  <c r="I137" i="9"/>
  <c r="K140" i="9"/>
  <c r="L140" i="9" s="1"/>
  <c r="J148" i="9"/>
  <c r="L148" i="9" s="1"/>
  <c r="F148" i="9"/>
  <c r="F150" i="9"/>
  <c r="J150" i="9"/>
  <c r="G169" i="9"/>
  <c r="I163" i="9"/>
  <c r="J167" i="9"/>
  <c r="L167" i="9" s="1"/>
  <c r="F167" i="9"/>
  <c r="G176" i="9"/>
  <c r="I170" i="9"/>
  <c r="J174" i="9"/>
  <c r="L174" i="9" s="1"/>
  <c r="F174" i="9"/>
  <c r="G183" i="9"/>
  <c r="I183" i="9" s="1"/>
  <c r="I177" i="9"/>
  <c r="F181" i="9"/>
  <c r="F184" i="9"/>
  <c r="J184" i="9"/>
  <c r="L184" i="9" s="1"/>
  <c r="F188" i="9"/>
  <c r="F191" i="9"/>
  <c r="J191" i="9"/>
  <c r="F195" i="9"/>
  <c r="F198" i="9"/>
  <c r="J198" i="9"/>
  <c r="L198" i="9" s="1"/>
  <c r="F202" i="9"/>
  <c r="I203" i="9"/>
  <c r="I19" i="10"/>
  <c r="F22" i="10"/>
  <c r="I23" i="10"/>
  <c r="G25" i="10"/>
  <c r="H32" i="10"/>
  <c r="J30" i="10"/>
  <c r="F30" i="10"/>
  <c r="I34" i="10"/>
  <c r="K35" i="10"/>
  <c r="L35" i="10" s="1"/>
  <c r="E39" i="10"/>
  <c r="F41" i="10"/>
  <c r="J42" i="10"/>
  <c r="L42" i="10" s="1"/>
  <c r="F43" i="10"/>
  <c r="I45" i="10"/>
  <c r="D53" i="10"/>
  <c r="J47" i="10"/>
  <c r="F47" i="10"/>
  <c r="I47" i="10"/>
  <c r="K50" i="10"/>
  <c r="F52" i="10"/>
  <c r="H60" i="10"/>
  <c r="I60" i="10" s="1"/>
  <c r="J58" i="10"/>
  <c r="L58" i="10" s="1"/>
  <c r="F58" i="10"/>
  <c r="G73" i="10"/>
  <c r="I67" i="10"/>
  <c r="K68" i="10"/>
  <c r="L68" i="10" s="1"/>
  <c r="D73" i="10"/>
  <c r="J77" i="10"/>
  <c r="F77" i="10"/>
  <c r="J78" i="10"/>
  <c r="E80" i="10"/>
  <c r="J81" i="10"/>
  <c r="L81" i="10" s="1"/>
  <c r="K83" i="10"/>
  <c r="F86" i="10"/>
  <c r="F89" i="10"/>
  <c r="D101" i="10"/>
  <c r="H101" i="10"/>
  <c r="I98" i="10"/>
  <c r="E190" i="9"/>
  <c r="K190" i="9" s="1"/>
  <c r="E197" i="9"/>
  <c r="K197" i="9" s="1"/>
  <c r="E204" i="9"/>
  <c r="D32" i="10"/>
  <c r="J26" i="10"/>
  <c r="F26" i="10"/>
  <c r="J37" i="10"/>
  <c r="F37" i="10"/>
  <c r="K47" i="10"/>
  <c r="D60" i="10"/>
  <c r="J54" i="10"/>
  <c r="F54" i="10"/>
  <c r="J70" i="10"/>
  <c r="F70" i="10"/>
  <c r="E73" i="10"/>
  <c r="J90" i="10"/>
  <c r="F90" i="10"/>
  <c r="E94" i="10"/>
  <c r="F186" i="9"/>
  <c r="F193" i="9"/>
  <c r="F200" i="9"/>
  <c r="F20" i="10"/>
  <c r="E25" i="10"/>
  <c r="K26" i="10"/>
  <c r="L28" i="10"/>
  <c r="D39" i="10"/>
  <c r="J33" i="10"/>
  <c r="F33" i="10"/>
  <c r="J34" i="10"/>
  <c r="K36" i="10"/>
  <c r="J44" i="10"/>
  <c r="L44" i="10" s="1"/>
  <c r="F44" i="10"/>
  <c r="J45" i="10"/>
  <c r="K54" i="10"/>
  <c r="F56" i="10"/>
  <c r="F57" i="10"/>
  <c r="J67" i="10"/>
  <c r="K69" i="10"/>
  <c r="L69" i="10" s="1"/>
  <c r="F72" i="10"/>
  <c r="F75" i="10"/>
  <c r="L75" i="10"/>
  <c r="F76" i="10"/>
  <c r="I78" i="10"/>
  <c r="G87" i="10"/>
  <c r="I87" i="10" s="1"/>
  <c r="I81" i="10"/>
  <c r="E87" i="10"/>
  <c r="K87" i="10" s="1"/>
  <c r="G94" i="10"/>
  <c r="I88" i="10"/>
  <c r="E101" i="10"/>
  <c r="K97" i="10"/>
  <c r="J98" i="10"/>
  <c r="F98" i="10"/>
  <c r="F180" i="9"/>
  <c r="I184" i="9"/>
  <c r="F187" i="9"/>
  <c r="I191" i="9"/>
  <c r="F194" i="9"/>
  <c r="I198" i="9"/>
  <c r="F201" i="9"/>
  <c r="H25" i="10"/>
  <c r="F21" i="10"/>
  <c r="F36" i="10"/>
  <c r="D46" i="10"/>
  <c r="J40" i="10"/>
  <c r="F40" i="10"/>
  <c r="I40" i="10"/>
  <c r="K43" i="10"/>
  <c r="J51" i="10"/>
  <c r="L51" i="10" s="1"/>
  <c r="F51" i="10"/>
  <c r="K67" i="10"/>
  <c r="F69" i="10"/>
  <c r="G80" i="10"/>
  <c r="I74" i="10"/>
  <c r="J84" i="10"/>
  <c r="F84" i="10"/>
  <c r="J85" i="10"/>
  <c r="L85" i="10" s="1"/>
  <c r="J91" i="10"/>
  <c r="L91" i="10" s="1"/>
  <c r="F91" i="10"/>
  <c r="J92" i="10"/>
  <c r="I92" i="10"/>
  <c r="J95" i="10"/>
  <c r="L95" i="10" s="1"/>
  <c r="G101" i="10"/>
  <c r="I95" i="10"/>
  <c r="I99" i="10"/>
  <c r="E108" i="10"/>
  <c r="I102" i="10"/>
  <c r="F105" i="10"/>
  <c r="J105" i="10"/>
  <c r="K106" i="10"/>
  <c r="L106" i="10" s="1"/>
  <c r="G108" i="10"/>
  <c r="D121" i="10"/>
  <c r="J115" i="10"/>
  <c r="L115" i="10" s="1"/>
  <c r="F115" i="10"/>
  <c r="I115" i="10"/>
  <c r="I117" i="10"/>
  <c r="K118" i="10"/>
  <c r="F120" i="10"/>
  <c r="H128" i="10"/>
  <c r="J126" i="10"/>
  <c r="F126" i="10"/>
  <c r="J127" i="10"/>
  <c r="L127" i="10" s="1"/>
  <c r="I130" i="10"/>
  <c r="K131" i="10"/>
  <c r="E135" i="10"/>
  <c r="K135" i="10" s="1"/>
  <c r="F137" i="10"/>
  <c r="F138" i="10"/>
  <c r="J138" i="10"/>
  <c r="F139" i="10"/>
  <c r="I141" i="10"/>
  <c r="D149" i="10"/>
  <c r="J143" i="10"/>
  <c r="L143" i="10" s="1"/>
  <c r="F143" i="10"/>
  <c r="I143" i="10"/>
  <c r="I145" i="10"/>
  <c r="K146" i="10"/>
  <c r="J148" i="10"/>
  <c r="L148" i="10" s="1"/>
  <c r="K153" i="10"/>
  <c r="J155" i="10"/>
  <c r="L165" i="10"/>
  <c r="L175" i="10"/>
  <c r="L193" i="10"/>
  <c r="I120" i="10"/>
  <c r="D128" i="10"/>
  <c r="J122" i="10"/>
  <c r="F122" i="10"/>
  <c r="J133" i="10"/>
  <c r="F133" i="10"/>
  <c r="I137" i="10"/>
  <c r="K138" i="10"/>
  <c r="J147" i="10"/>
  <c r="L147" i="10" s="1"/>
  <c r="F147" i="10"/>
  <c r="G156" i="10"/>
  <c r="I150" i="10"/>
  <c r="J154" i="10"/>
  <c r="L154" i="10" s="1"/>
  <c r="F154" i="10"/>
  <c r="L168" i="10"/>
  <c r="L186" i="10"/>
  <c r="K122" i="10"/>
  <c r="L124" i="10"/>
  <c r="D135" i="10"/>
  <c r="J129" i="10"/>
  <c r="L129" i="10" s="1"/>
  <c r="F129" i="10"/>
  <c r="J140" i="10"/>
  <c r="L140" i="10" s="1"/>
  <c r="F140" i="10"/>
  <c r="F97" i="10"/>
  <c r="F104" i="10"/>
  <c r="J107" i="10"/>
  <c r="F107" i="10"/>
  <c r="H121" i="10"/>
  <c r="J119" i="10"/>
  <c r="L119" i="10" s="1"/>
  <c r="F119" i="10"/>
  <c r="F132" i="10"/>
  <c r="D142" i="10"/>
  <c r="J136" i="10"/>
  <c r="L136" i="10" s="1"/>
  <c r="F136" i="10"/>
  <c r="I136" i="10"/>
  <c r="K139" i="10"/>
  <c r="L139" i="10" s="1"/>
  <c r="H149" i="10"/>
  <c r="J146" i="10"/>
  <c r="F146" i="10"/>
  <c r="D156" i="10"/>
  <c r="J150" i="10"/>
  <c r="F150" i="10"/>
  <c r="K150" i="10"/>
  <c r="J153" i="10"/>
  <c r="F153" i="10"/>
  <c r="K164" i="10"/>
  <c r="L164" i="10" s="1"/>
  <c r="E169" i="10"/>
  <c r="F164" i="10"/>
  <c r="L182" i="10"/>
  <c r="J197" i="10"/>
  <c r="I163" i="10"/>
  <c r="F166" i="10"/>
  <c r="I170" i="10"/>
  <c r="F173" i="10"/>
  <c r="I177" i="10"/>
  <c r="F180" i="10"/>
  <c r="I184" i="10"/>
  <c r="F187" i="10"/>
  <c r="E197" i="10"/>
  <c r="K197" i="10" s="1"/>
  <c r="I191" i="10"/>
  <c r="F194" i="10"/>
  <c r="J196" i="10"/>
  <c r="L196" i="10" s="1"/>
  <c r="E204" i="10"/>
  <c r="K198" i="10"/>
  <c r="L198" i="10" s="1"/>
  <c r="F200" i="10"/>
  <c r="J201" i="10"/>
  <c r="L201" i="10" s="1"/>
  <c r="F202" i="10"/>
  <c r="G204" i="10"/>
  <c r="D217" i="10"/>
  <c r="J211" i="10"/>
  <c r="F211" i="10"/>
  <c r="J214" i="10"/>
  <c r="F214" i="10"/>
  <c r="I215" i="10"/>
  <c r="D224" i="10"/>
  <c r="J218" i="10"/>
  <c r="L218" i="10" s="1"/>
  <c r="F218" i="10"/>
  <c r="J221" i="10"/>
  <c r="L221" i="10" s="1"/>
  <c r="F221" i="10"/>
  <c r="I222" i="10"/>
  <c r="J252" i="10"/>
  <c r="L248" i="10"/>
  <c r="D169" i="10"/>
  <c r="H169" i="10"/>
  <c r="D176" i="10"/>
  <c r="H176" i="10"/>
  <c r="I176" i="10" s="1"/>
  <c r="D183" i="10"/>
  <c r="H183" i="10"/>
  <c r="D190" i="10"/>
  <c r="H190" i="10"/>
  <c r="J203" i="10"/>
  <c r="L203" i="10" s="1"/>
  <c r="F203" i="10"/>
  <c r="L216" i="10"/>
  <c r="L228" i="10"/>
  <c r="L235" i="10"/>
  <c r="L242" i="10"/>
  <c r="F168" i="10"/>
  <c r="F171" i="10"/>
  <c r="F175" i="10"/>
  <c r="E176" i="10"/>
  <c r="K176" i="10" s="1"/>
  <c r="F178" i="10"/>
  <c r="F182" i="10"/>
  <c r="E183" i="10"/>
  <c r="F185" i="10"/>
  <c r="F189" i="10"/>
  <c r="E190" i="10"/>
  <c r="F192" i="10"/>
  <c r="F196" i="10"/>
  <c r="G217" i="10"/>
  <c r="I211" i="10"/>
  <c r="J215" i="10"/>
  <c r="L215" i="10" s="1"/>
  <c r="F215" i="10"/>
  <c r="G224" i="10"/>
  <c r="I218" i="10"/>
  <c r="J222" i="10"/>
  <c r="L222" i="10" s="1"/>
  <c r="F222" i="10"/>
  <c r="F165" i="10"/>
  <c r="F172" i="10"/>
  <c r="F179" i="10"/>
  <c r="F186" i="10"/>
  <c r="F193" i="10"/>
  <c r="D204" i="10"/>
  <c r="H204" i="10"/>
  <c r="J199" i="10"/>
  <c r="L199" i="10" s="1"/>
  <c r="F199" i="10"/>
  <c r="K202" i="10"/>
  <c r="L202" i="10" s="1"/>
  <c r="H217" i="10"/>
  <c r="J212" i="10"/>
  <c r="L212" i="10" s="1"/>
  <c r="F213" i="10"/>
  <c r="L213" i="10"/>
  <c r="E217" i="10"/>
  <c r="H224" i="10"/>
  <c r="J219" i="10"/>
  <c r="L219" i="10" s="1"/>
  <c r="F220" i="10"/>
  <c r="E224" i="10"/>
  <c r="K224" i="10" s="1"/>
  <c r="F225" i="10"/>
  <c r="J225" i="10"/>
  <c r="L225" i="10" s="1"/>
  <c r="I226" i="10"/>
  <c r="F229" i="10"/>
  <c r="I230" i="10"/>
  <c r="F232" i="10"/>
  <c r="J232" i="10"/>
  <c r="L232" i="10" s="1"/>
  <c r="I233" i="10"/>
  <c r="F236" i="10"/>
  <c r="I237" i="10"/>
  <c r="H238" i="10"/>
  <c r="I238" i="10" s="1"/>
  <c r="F239" i="10"/>
  <c r="J239" i="10"/>
  <c r="I240" i="10"/>
  <c r="F243" i="10"/>
  <c r="I244" i="10"/>
  <c r="H245" i="10"/>
  <c r="I245" i="10" s="1"/>
  <c r="F246" i="10"/>
  <c r="J246" i="10"/>
  <c r="L246" i="10" s="1"/>
  <c r="I247" i="10"/>
  <c r="F250" i="10"/>
  <c r="I251" i="10"/>
  <c r="H252" i="10"/>
  <c r="I252" i="10" s="1"/>
  <c r="E231" i="10"/>
  <c r="K231" i="10" s="1"/>
  <c r="E238" i="10"/>
  <c r="E245" i="10"/>
  <c r="E252" i="10"/>
  <c r="K252" i="10" s="1"/>
  <c r="F227" i="10"/>
  <c r="I225" i="10"/>
  <c r="F228" i="10"/>
  <c r="I232" i="10"/>
  <c r="F235" i="10"/>
  <c r="I239" i="10"/>
  <c r="F242" i="10"/>
  <c r="I246" i="10"/>
  <c r="F249" i="10"/>
  <c r="H251" i="7"/>
  <c r="G251" i="7"/>
  <c r="E251" i="7"/>
  <c r="D251" i="7"/>
  <c r="F251" i="7" s="1"/>
  <c r="H250" i="7"/>
  <c r="G250" i="7"/>
  <c r="E250" i="7"/>
  <c r="D250" i="7"/>
  <c r="H249" i="7"/>
  <c r="G249" i="7"/>
  <c r="E249" i="7"/>
  <c r="D249" i="7"/>
  <c r="I248" i="7"/>
  <c r="H248" i="7"/>
  <c r="G248" i="7"/>
  <c r="E248" i="7"/>
  <c r="K248" i="7" s="1"/>
  <c r="D248" i="7"/>
  <c r="J248" i="7" s="1"/>
  <c r="H247" i="7"/>
  <c r="G247" i="7"/>
  <c r="E247" i="7"/>
  <c r="D247" i="7"/>
  <c r="J247" i="7" s="1"/>
  <c r="H246" i="7"/>
  <c r="G246" i="7"/>
  <c r="E246" i="7"/>
  <c r="D246" i="7"/>
  <c r="D252" i="7" s="1"/>
  <c r="H244" i="7"/>
  <c r="G244" i="7"/>
  <c r="I244" i="7" s="1"/>
  <c r="E244" i="7"/>
  <c r="K244" i="7" s="1"/>
  <c r="D244" i="7"/>
  <c r="J244" i="7" s="1"/>
  <c r="H243" i="7"/>
  <c r="G243" i="7"/>
  <c r="E243" i="7"/>
  <c r="D243" i="7"/>
  <c r="J243" i="7" s="1"/>
  <c r="H242" i="7"/>
  <c r="G242" i="7"/>
  <c r="E242" i="7"/>
  <c r="D242" i="7"/>
  <c r="H241" i="7"/>
  <c r="G241" i="7"/>
  <c r="E241" i="7"/>
  <c r="D241" i="7"/>
  <c r="H240" i="7"/>
  <c r="G240" i="7"/>
  <c r="E240" i="7"/>
  <c r="D240" i="7"/>
  <c r="H239" i="7"/>
  <c r="G239" i="7"/>
  <c r="E239" i="7"/>
  <c r="D239" i="7"/>
  <c r="H237" i="7"/>
  <c r="G237" i="7"/>
  <c r="E237" i="7"/>
  <c r="D237" i="7"/>
  <c r="F237" i="7" s="1"/>
  <c r="H236" i="7"/>
  <c r="G236" i="7"/>
  <c r="E236" i="7"/>
  <c r="D236" i="7"/>
  <c r="H235" i="7"/>
  <c r="G235" i="7"/>
  <c r="E235" i="7"/>
  <c r="D235" i="7"/>
  <c r="H234" i="7"/>
  <c r="G234" i="7"/>
  <c r="I234" i="7" s="1"/>
  <c r="E234" i="7"/>
  <c r="D234" i="7"/>
  <c r="H233" i="7"/>
  <c r="G233" i="7"/>
  <c r="I233" i="7" s="1"/>
  <c r="E233" i="7"/>
  <c r="D233" i="7"/>
  <c r="H232" i="7"/>
  <c r="H238" i="7" s="1"/>
  <c r="G232" i="7"/>
  <c r="E232" i="7"/>
  <c r="D232" i="7"/>
  <c r="H230" i="7"/>
  <c r="G230" i="7"/>
  <c r="I230" i="7" s="1"/>
  <c r="E230" i="7"/>
  <c r="D230" i="7"/>
  <c r="H229" i="7"/>
  <c r="G229" i="7"/>
  <c r="E229" i="7"/>
  <c r="K229" i="7" s="1"/>
  <c r="D229" i="7"/>
  <c r="H228" i="7"/>
  <c r="I228" i="7" s="1"/>
  <c r="G228" i="7"/>
  <c r="E228" i="7"/>
  <c r="D228" i="7"/>
  <c r="H227" i="7"/>
  <c r="G227" i="7"/>
  <c r="E227" i="7"/>
  <c r="D227" i="7"/>
  <c r="H226" i="7"/>
  <c r="G226" i="7"/>
  <c r="E226" i="7"/>
  <c r="D226" i="7"/>
  <c r="H225" i="7"/>
  <c r="G225" i="7"/>
  <c r="G231" i="7" s="1"/>
  <c r="E225" i="7"/>
  <c r="K225" i="7" s="1"/>
  <c r="D225" i="7"/>
  <c r="H223" i="7"/>
  <c r="G223" i="7"/>
  <c r="E223" i="7"/>
  <c r="K223" i="7" s="1"/>
  <c r="D223" i="7"/>
  <c r="H222" i="7"/>
  <c r="G222" i="7"/>
  <c r="I222" i="7" s="1"/>
  <c r="E222" i="7"/>
  <c r="K222" i="7" s="1"/>
  <c r="D222" i="7"/>
  <c r="H221" i="7"/>
  <c r="G221" i="7"/>
  <c r="E221" i="7"/>
  <c r="K221" i="7" s="1"/>
  <c r="D221" i="7"/>
  <c r="H220" i="7"/>
  <c r="G220" i="7"/>
  <c r="I220" i="7" s="1"/>
  <c r="E220" i="7"/>
  <c r="D220" i="7"/>
  <c r="H219" i="7"/>
  <c r="G219" i="7"/>
  <c r="I219" i="7" s="1"/>
  <c r="E219" i="7"/>
  <c r="D219" i="7"/>
  <c r="H218" i="7"/>
  <c r="H224" i="7" s="1"/>
  <c r="G218" i="7"/>
  <c r="E218" i="7"/>
  <c r="D218" i="7"/>
  <c r="H216" i="7"/>
  <c r="G216" i="7"/>
  <c r="I216" i="7" s="1"/>
  <c r="E216" i="7"/>
  <c r="D216" i="7"/>
  <c r="J216" i="7" s="1"/>
  <c r="H215" i="7"/>
  <c r="G215" i="7"/>
  <c r="E215" i="7"/>
  <c r="K215" i="7" s="1"/>
  <c r="D215" i="7"/>
  <c r="H214" i="7"/>
  <c r="I214" i="7" s="1"/>
  <c r="G214" i="7"/>
  <c r="E214" i="7"/>
  <c r="D214" i="7"/>
  <c r="H213" i="7"/>
  <c r="G213" i="7"/>
  <c r="E213" i="7"/>
  <c r="D213" i="7"/>
  <c r="H212" i="7"/>
  <c r="G212" i="7"/>
  <c r="E212" i="7"/>
  <c r="K212" i="7" s="1"/>
  <c r="D212" i="7"/>
  <c r="H211" i="7"/>
  <c r="G211" i="7"/>
  <c r="G217" i="7" s="1"/>
  <c r="E211" i="7"/>
  <c r="K211" i="7" s="1"/>
  <c r="D211" i="7"/>
  <c r="S209" i="7"/>
  <c r="Q209" i="7"/>
  <c r="Q208" i="7"/>
  <c r="H203" i="7"/>
  <c r="G203" i="7"/>
  <c r="E203" i="7"/>
  <c r="D203" i="7"/>
  <c r="F203" i="7" s="1"/>
  <c r="H202" i="7"/>
  <c r="G202" i="7"/>
  <c r="E202" i="7"/>
  <c r="D202" i="7"/>
  <c r="H201" i="7"/>
  <c r="G201" i="7"/>
  <c r="E201" i="7"/>
  <c r="D201" i="7"/>
  <c r="H200" i="7"/>
  <c r="G200" i="7"/>
  <c r="E200" i="7"/>
  <c r="D200" i="7"/>
  <c r="H199" i="7"/>
  <c r="G199" i="7"/>
  <c r="E199" i="7"/>
  <c r="D199" i="7"/>
  <c r="H198" i="7"/>
  <c r="G198" i="7"/>
  <c r="E198" i="7"/>
  <c r="D198" i="7"/>
  <c r="H196" i="7"/>
  <c r="G196" i="7"/>
  <c r="E196" i="7"/>
  <c r="D196" i="7"/>
  <c r="H195" i="7"/>
  <c r="G195" i="7"/>
  <c r="E195" i="7"/>
  <c r="D195" i="7"/>
  <c r="H194" i="7"/>
  <c r="G194" i="7"/>
  <c r="E194" i="7"/>
  <c r="D194" i="7"/>
  <c r="H193" i="7"/>
  <c r="G193" i="7"/>
  <c r="E193" i="7"/>
  <c r="D193" i="7"/>
  <c r="H192" i="7"/>
  <c r="G192" i="7"/>
  <c r="E192" i="7"/>
  <c r="D192" i="7"/>
  <c r="H191" i="7"/>
  <c r="G191" i="7"/>
  <c r="E191" i="7"/>
  <c r="D191" i="7"/>
  <c r="D197" i="7" s="1"/>
  <c r="H189" i="7"/>
  <c r="G189" i="7"/>
  <c r="E189" i="7"/>
  <c r="D189" i="7"/>
  <c r="F189" i="7" s="1"/>
  <c r="H188" i="7"/>
  <c r="K188" i="7" s="1"/>
  <c r="G188" i="7"/>
  <c r="E188" i="7"/>
  <c r="D188" i="7"/>
  <c r="H187" i="7"/>
  <c r="I187" i="7" s="1"/>
  <c r="G187" i="7"/>
  <c r="E187" i="7"/>
  <c r="D187" i="7"/>
  <c r="H186" i="7"/>
  <c r="G186" i="7"/>
  <c r="E186" i="7"/>
  <c r="D186" i="7"/>
  <c r="H185" i="7"/>
  <c r="G185" i="7"/>
  <c r="E185" i="7"/>
  <c r="D185" i="7"/>
  <c r="F185" i="7" s="1"/>
  <c r="H184" i="7"/>
  <c r="G184" i="7"/>
  <c r="E184" i="7"/>
  <c r="D184" i="7"/>
  <c r="H182" i="7"/>
  <c r="G182" i="7"/>
  <c r="E182" i="7"/>
  <c r="D182" i="7"/>
  <c r="H181" i="7"/>
  <c r="G181" i="7"/>
  <c r="E181" i="7"/>
  <c r="D181" i="7"/>
  <c r="H180" i="7"/>
  <c r="G180" i="7"/>
  <c r="E180" i="7"/>
  <c r="D180" i="7"/>
  <c r="H179" i="7"/>
  <c r="G179" i="7"/>
  <c r="E179" i="7"/>
  <c r="D179" i="7"/>
  <c r="H178" i="7"/>
  <c r="G178" i="7"/>
  <c r="E178" i="7"/>
  <c r="D178" i="7"/>
  <c r="F178" i="7" s="1"/>
  <c r="H177" i="7"/>
  <c r="H183" i="7" s="1"/>
  <c r="G177" i="7"/>
  <c r="E177" i="7"/>
  <c r="D177" i="7"/>
  <c r="H175" i="7"/>
  <c r="G175" i="7"/>
  <c r="E175" i="7"/>
  <c r="D175" i="7"/>
  <c r="H174" i="7"/>
  <c r="G174" i="7"/>
  <c r="E174" i="7"/>
  <c r="D174" i="7"/>
  <c r="H173" i="7"/>
  <c r="G173" i="7"/>
  <c r="E173" i="7"/>
  <c r="D173" i="7"/>
  <c r="H172" i="7"/>
  <c r="G172" i="7"/>
  <c r="E172" i="7"/>
  <c r="D172" i="7"/>
  <c r="H171" i="7"/>
  <c r="G171" i="7"/>
  <c r="E171" i="7"/>
  <c r="D171" i="7"/>
  <c r="H170" i="7"/>
  <c r="G170" i="7"/>
  <c r="E170" i="7"/>
  <c r="D170" i="7"/>
  <c r="H168" i="7"/>
  <c r="G168" i="7"/>
  <c r="E168" i="7"/>
  <c r="D168" i="7"/>
  <c r="F168" i="7" s="1"/>
  <c r="H167" i="7"/>
  <c r="K167" i="7" s="1"/>
  <c r="G167" i="7"/>
  <c r="E167" i="7"/>
  <c r="D167" i="7"/>
  <c r="H166" i="7"/>
  <c r="G166" i="7"/>
  <c r="E166" i="7"/>
  <c r="D166" i="7"/>
  <c r="H165" i="7"/>
  <c r="G165" i="7"/>
  <c r="E165" i="7"/>
  <c r="D165" i="7"/>
  <c r="F165" i="7" s="1"/>
  <c r="H164" i="7"/>
  <c r="G164" i="7"/>
  <c r="E164" i="7"/>
  <c r="D164" i="7"/>
  <c r="H163" i="7"/>
  <c r="G163" i="7"/>
  <c r="E163" i="7"/>
  <c r="D163" i="7"/>
  <c r="S161" i="7"/>
  <c r="Q161" i="7"/>
  <c r="Q160" i="7"/>
  <c r="H155" i="7"/>
  <c r="G155" i="7"/>
  <c r="E155" i="7"/>
  <c r="D155" i="7"/>
  <c r="H154" i="7"/>
  <c r="G154" i="7"/>
  <c r="E154" i="7"/>
  <c r="D154" i="7"/>
  <c r="H153" i="7"/>
  <c r="G153" i="7"/>
  <c r="E153" i="7"/>
  <c r="D153" i="7"/>
  <c r="H152" i="7"/>
  <c r="G152" i="7"/>
  <c r="E152" i="7"/>
  <c r="D152" i="7"/>
  <c r="H151" i="7"/>
  <c r="G151" i="7"/>
  <c r="E151" i="7"/>
  <c r="D151" i="7"/>
  <c r="H150" i="7"/>
  <c r="G150" i="7"/>
  <c r="E150" i="7"/>
  <c r="D150" i="7"/>
  <c r="H148" i="7"/>
  <c r="G148" i="7"/>
  <c r="E148" i="7"/>
  <c r="D148" i="7"/>
  <c r="F148" i="7" s="1"/>
  <c r="H147" i="7"/>
  <c r="G147" i="7"/>
  <c r="E147" i="7"/>
  <c r="D147" i="7"/>
  <c r="H146" i="7"/>
  <c r="G146" i="7"/>
  <c r="I146" i="7" s="1"/>
  <c r="E146" i="7"/>
  <c r="D146" i="7"/>
  <c r="H145" i="7"/>
  <c r="G145" i="7"/>
  <c r="E145" i="7"/>
  <c r="D145" i="7"/>
  <c r="H144" i="7"/>
  <c r="G144" i="7"/>
  <c r="I144" i="7" s="1"/>
  <c r="E144" i="7"/>
  <c r="D144" i="7"/>
  <c r="H143" i="7"/>
  <c r="G143" i="7"/>
  <c r="E143" i="7"/>
  <c r="D143" i="7"/>
  <c r="H141" i="7"/>
  <c r="G141" i="7"/>
  <c r="I141" i="7" s="1"/>
  <c r="E141" i="7"/>
  <c r="D141" i="7"/>
  <c r="H140" i="7"/>
  <c r="G140" i="7"/>
  <c r="E140" i="7"/>
  <c r="D140" i="7"/>
  <c r="H139" i="7"/>
  <c r="G139" i="7"/>
  <c r="E139" i="7"/>
  <c r="D139" i="7"/>
  <c r="H138" i="7"/>
  <c r="G138" i="7"/>
  <c r="E138" i="7"/>
  <c r="D138" i="7"/>
  <c r="H137" i="7"/>
  <c r="G137" i="7"/>
  <c r="E137" i="7"/>
  <c r="D137" i="7"/>
  <c r="H136" i="7"/>
  <c r="G136" i="7"/>
  <c r="E136" i="7"/>
  <c r="D136" i="7"/>
  <c r="D142" i="7" s="1"/>
  <c r="H134" i="7"/>
  <c r="G134" i="7"/>
  <c r="E134" i="7"/>
  <c r="D134" i="7"/>
  <c r="H133" i="7"/>
  <c r="G133" i="7"/>
  <c r="E133" i="7"/>
  <c r="D133" i="7"/>
  <c r="H132" i="7"/>
  <c r="G132" i="7"/>
  <c r="E132" i="7"/>
  <c r="D132" i="7"/>
  <c r="H131" i="7"/>
  <c r="G131" i="7"/>
  <c r="I131" i="7" s="1"/>
  <c r="E131" i="7"/>
  <c r="D131" i="7"/>
  <c r="H130" i="7"/>
  <c r="G130" i="7"/>
  <c r="E130" i="7"/>
  <c r="D130" i="7"/>
  <c r="H129" i="7"/>
  <c r="G129" i="7"/>
  <c r="E129" i="7"/>
  <c r="D129" i="7"/>
  <c r="H127" i="7"/>
  <c r="G127" i="7"/>
  <c r="E127" i="7"/>
  <c r="D127" i="7"/>
  <c r="H126" i="7"/>
  <c r="G126" i="7"/>
  <c r="E126" i="7"/>
  <c r="D126" i="7"/>
  <c r="H125" i="7"/>
  <c r="G125" i="7"/>
  <c r="E125" i="7"/>
  <c r="D125" i="7"/>
  <c r="H124" i="7"/>
  <c r="G124" i="7"/>
  <c r="E124" i="7"/>
  <c r="D124" i="7"/>
  <c r="H123" i="7"/>
  <c r="G123" i="7"/>
  <c r="E123" i="7"/>
  <c r="D123" i="7"/>
  <c r="H122" i="7"/>
  <c r="G122" i="7"/>
  <c r="E122" i="7"/>
  <c r="D122" i="7"/>
  <c r="H120" i="7"/>
  <c r="G120" i="7"/>
  <c r="E120" i="7"/>
  <c r="D120" i="7"/>
  <c r="H119" i="7"/>
  <c r="G119" i="7"/>
  <c r="I119" i="7" s="1"/>
  <c r="E119" i="7"/>
  <c r="D119" i="7"/>
  <c r="H118" i="7"/>
  <c r="G118" i="7"/>
  <c r="E118" i="7"/>
  <c r="D118" i="7"/>
  <c r="H117" i="7"/>
  <c r="G117" i="7"/>
  <c r="E117" i="7"/>
  <c r="D117" i="7"/>
  <c r="F117" i="7" s="1"/>
  <c r="H116" i="7"/>
  <c r="G116" i="7"/>
  <c r="E116" i="7"/>
  <c r="D116" i="7"/>
  <c r="H115" i="7"/>
  <c r="G115" i="7"/>
  <c r="I115" i="7" s="1"/>
  <c r="E115" i="7"/>
  <c r="D115" i="7"/>
  <c r="S113" i="7"/>
  <c r="Q113" i="7"/>
  <c r="Q112" i="7"/>
  <c r="H107" i="7"/>
  <c r="G107" i="7"/>
  <c r="E107" i="7"/>
  <c r="D107" i="7"/>
  <c r="H106" i="7"/>
  <c r="G106" i="7"/>
  <c r="E106" i="7"/>
  <c r="D106" i="7"/>
  <c r="H105" i="7"/>
  <c r="G105" i="7"/>
  <c r="E105" i="7"/>
  <c r="D105" i="7"/>
  <c r="H104" i="7"/>
  <c r="G104" i="7"/>
  <c r="E104" i="7"/>
  <c r="D104" i="7"/>
  <c r="H103" i="7"/>
  <c r="G103" i="7"/>
  <c r="E103" i="7"/>
  <c r="D103" i="7"/>
  <c r="H102" i="7"/>
  <c r="G102" i="7"/>
  <c r="E102" i="7"/>
  <c r="D102" i="7"/>
  <c r="H100" i="7"/>
  <c r="G100" i="7"/>
  <c r="E100" i="7"/>
  <c r="D100" i="7"/>
  <c r="H99" i="7"/>
  <c r="G99" i="7"/>
  <c r="E99" i="7"/>
  <c r="D99" i="7"/>
  <c r="H98" i="7"/>
  <c r="G98" i="7"/>
  <c r="E98" i="7"/>
  <c r="D98" i="7"/>
  <c r="H97" i="7"/>
  <c r="G97" i="7"/>
  <c r="E97" i="7"/>
  <c r="D97" i="7"/>
  <c r="H96" i="7"/>
  <c r="G96" i="7"/>
  <c r="E96" i="7"/>
  <c r="D96" i="7"/>
  <c r="H95" i="7"/>
  <c r="G95" i="7"/>
  <c r="E95" i="7"/>
  <c r="D95" i="7"/>
  <c r="H93" i="7"/>
  <c r="G93" i="7"/>
  <c r="E93" i="7"/>
  <c r="D93" i="7"/>
  <c r="H92" i="7"/>
  <c r="G92" i="7"/>
  <c r="E92" i="7"/>
  <c r="D92" i="7"/>
  <c r="H91" i="7"/>
  <c r="G91" i="7"/>
  <c r="E91" i="7"/>
  <c r="D91" i="7"/>
  <c r="H90" i="7"/>
  <c r="G90" i="7"/>
  <c r="E90" i="7"/>
  <c r="D90" i="7"/>
  <c r="H89" i="7"/>
  <c r="G89" i="7"/>
  <c r="E89" i="7"/>
  <c r="D89" i="7"/>
  <c r="H88" i="7"/>
  <c r="G88" i="7"/>
  <c r="E88" i="7"/>
  <c r="E94" i="7" s="1"/>
  <c r="D88" i="7"/>
  <c r="H86" i="7"/>
  <c r="G86" i="7"/>
  <c r="E86" i="7"/>
  <c r="D86" i="7"/>
  <c r="H85" i="7"/>
  <c r="G85" i="7"/>
  <c r="E85" i="7"/>
  <c r="D85" i="7"/>
  <c r="H84" i="7"/>
  <c r="G84" i="7"/>
  <c r="E84" i="7"/>
  <c r="D84" i="7"/>
  <c r="H83" i="7"/>
  <c r="G83" i="7"/>
  <c r="E83" i="7"/>
  <c r="D83" i="7"/>
  <c r="H82" i="7"/>
  <c r="G82" i="7"/>
  <c r="E82" i="7"/>
  <c r="D82" i="7"/>
  <c r="H81" i="7"/>
  <c r="G81" i="7"/>
  <c r="E81" i="7"/>
  <c r="D81" i="7"/>
  <c r="H79" i="7"/>
  <c r="G79" i="7"/>
  <c r="E79" i="7"/>
  <c r="D79" i="7"/>
  <c r="H78" i="7"/>
  <c r="G78" i="7"/>
  <c r="E78" i="7"/>
  <c r="D78" i="7"/>
  <c r="H77" i="7"/>
  <c r="G77" i="7"/>
  <c r="E77" i="7"/>
  <c r="D77" i="7"/>
  <c r="H76" i="7"/>
  <c r="G76" i="7"/>
  <c r="E76" i="7"/>
  <c r="D76" i="7"/>
  <c r="H75" i="7"/>
  <c r="G75" i="7"/>
  <c r="I75" i="7" s="1"/>
  <c r="E75" i="7"/>
  <c r="D75" i="7"/>
  <c r="H74" i="7"/>
  <c r="G74" i="7"/>
  <c r="E74" i="7"/>
  <c r="D74" i="7"/>
  <c r="H72" i="7"/>
  <c r="G72" i="7"/>
  <c r="E72" i="7"/>
  <c r="D72" i="7"/>
  <c r="H71" i="7"/>
  <c r="G71" i="7"/>
  <c r="E71" i="7"/>
  <c r="D71" i="7"/>
  <c r="H70" i="7"/>
  <c r="G70" i="7"/>
  <c r="E70" i="7"/>
  <c r="D70" i="7"/>
  <c r="H69" i="7"/>
  <c r="G69" i="7"/>
  <c r="I69" i="7" s="1"/>
  <c r="E69" i="7"/>
  <c r="D69" i="7"/>
  <c r="H68" i="7"/>
  <c r="G68" i="7"/>
  <c r="E68" i="7"/>
  <c r="D68" i="7"/>
  <c r="H67" i="7"/>
  <c r="G67" i="7"/>
  <c r="E67" i="7"/>
  <c r="D67" i="7"/>
  <c r="S65" i="7"/>
  <c r="Q65" i="7"/>
  <c r="Q64" i="7"/>
  <c r="H59" i="7"/>
  <c r="G59" i="7"/>
  <c r="E59" i="7"/>
  <c r="D59" i="7"/>
  <c r="H58" i="7"/>
  <c r="G58" i="7"/>
  <c r="E58" i="7"/>
  <c r="D58" i="7"/>
  <c r="H57" i="7"/>
  <c r="G57" i="7"/>
  <c r="E57" i="7"/>
  <c r="D57" i="7"/>
  <c r="H56" i="7"/>
  <c r="G56" i="7"/>
  <c r="E56" i="7"/>
  <c r="D56" i="7"/>
  <c r="H55" i="7"/>
  <c r="G55" i="7"/>
  <c r="E55" i="7"/>
  <c r="D55" i="7"/>
  <c r="F55" i="7" s="1"/>
  <c r="H54" i="7"/>
  <c r="G54" i="7"/>
  <c r="E54" i="7"/>
  <c r="D54" i="7"/>
  <c r="H52" i="7"/>
  <c r="G52" i="7"/>
  <c r="E52" i="7"/>
  <c r="D52" i="7"/>
  <c r="F52" i="7" s="1"/>
  <c r="H51" i="7"/>
  <c r="G51" i="7"/>
  <c r="E51" i="7"/>
  <c r="D51" i="7"/>
  <c r="H50" i="7"/>
  <c r="G50" i="7"/>
  <c r="E50" i="7"/>
  <c r="D50" i="7"/>
  <c r="H49" i="7"/>
  <c r="G49" i="7"/>
  <c r="E49" i="7"/>
  <c r="D49" i="7"/>
  <c r="H48" i="7"/>
  <c r="G48" i="7"/>
  <c r="E48" i="7"/>
  <c r="D48" i="7"/>
  <c r="H47" i="7"/>
  <c r="G47" i="7"/>
  <c r="E47" i="7"/>
  <c r="D47" i="7"/>
  <c r="H45" i="7"/>
  <c r="G45" i="7"/>
  <c r="E45" i="7"/>
  <c r="D45" i="7"/>
  <c r="H44" i="7"/>
  <c r="G44" i="7"/>
  <c r="E44" i="7"/>
  <c r="D44" i="7"/>
  <c r="H43" i="7"/>
  <c r="G43" i="7"/>
  <c r="E43" i="7"/>
  <c r="D43" i="7"/>
  <c r="H42" i="7"/>
  <c r="G42" i="7"/>
  <c r="E42" i="7"/>
  <c r="D42" i="7"/>
  <c r="H41" i="7"/>
  <c r="G41" i="7"/>
  <c r="E41" i="7"/>
  <c r="D41" i="7"/>
  <c r="H40" i="7"/>
  <c r="G40" i="7"/>
  <c r="E40" i="7"/>
  <c r="D40" i="7"/>
  <c r="H38" i="7"/>
  <c r="G38" i="7"/>
  <c r="E38" i="7"/>
  <c r="D38" i="7"/>
  <c r="H37" i="7"/>
  <c r="G37" i="7"/>
  <c r="E37" i="7"/>
  <c r="D37" i="7"/>
  <c r="H36" i="7"/>
  <c r="G36" i="7"/>
  <c r="E36" i="7"/>
  <c r="D36" i="7"/>
  <c r="H35" i="7"/>
  <c r="G35" i="7"/>
  <c r="E35" i="7"/>
  <c r="D35" i="7"/>
  <c r="H34" i="7"/>
  <c r="G34" i="7"/>
  <c r="E34" i="7"/>
  <c r="D34" i="7"/>
  <c r="H33" i="7"/>
  <c r="G33" i="7"/>
  <c r="E33" i="7"/>
  <c r="D33" i="7"/>
  <c r="H31" i="7"/>
  <c r="G31" i="7"/>
  <c r="E31" i="7"/>
  <c r="D31" i="7"/>
  <c r="H30" i="7"/>
  <c r="G30" i="7"/>
  <c r="E30" i="7"/>
  <c r="D30" i="7"/>
  <c r="H29" i="7"/>
  <c r="G29" i="7"/>
  <c r="E29" i="7"/>
  <c r="D29" i="7"/>
  <c r="H28" i="7"/>
  <c r="G28" i="7"/>
  <c r="E28" i="7"/>
  <c r="D28" i="7"/>
  <c r="H27" i="7"/>
  <c r="G27" i="7"/>
  <c r="E27" i="7"/>
  <c r="D27" i="7"/>
  <c r="H26" i="7"/>
  <c r="G26" i="7"/>
  <c r="E26" i="7"/>
  <c r="D26" i="7"/>
  <c r="H24" i="7"/>
  <c r="G24" i="7"/>
  <c r="E24" i="7"/>
  <c r="D24" i="7"/>
  <c r="H23" i="7"/>
  <c r="G23" i="7"/>
  <c r="E23" i="7"/>
  <c r="D23" i="7"/>
  <c r="H22" i="7"/>
  <c r="G22" i="7"/>
  <c r="E22" i="7"/>
  <c r="D22" i="7"/>
  <c r="H21" i="7"/>
  <c r="G21" i="7"/>
  <c r="E21" i="7"/>
  <c r="D21" i="7"/>
  <c r="H20" i="7"/>
  <c r="G20" i="7"/>
  <c r="E20" i="7"/>
  <c r="D20" i="7"/>
  <c r="H19" i="7"/>
  <c r="G19" i="7"/>
  <c r="E19" i="7"/>
  <c r="D19" i="7"/>
  <c r="S17" i="7"/>
  <c r="Q17" i="7"/>
  <c r="Q16" i="7"/>
  <c r="H203" i="6"/>
  <c r="G203" i="6"/>
  <c r="I203" i="6" s="1"/>
  <c r="E203" i="6"/>
  <c r="D203" i="6"/>
  <c r="H202" i="6"/>
  <c r="G202" i="6"/>
  <c r="E202" i="6"/>
  <c r="D202" i="6"/>
  <c r="H201" i="6"/>
  <c r="G201" i="6"/>
  <c r="E201" i="6"/>
  <c r="D201" i="6"/>
  <c r="H200" i="6"/>
  <c r="G200" i="6"/>
  <c r="E200" i="6"/>
  <c r="D200" i="6"/>
  <c r="H199" i="6"/>
  <c r="G199" i="6"/>
  <c r="E199" i="6"/>
  <c r="D199" i="6"/>
  <c r="J199" i="6" s="1"/>
  <c r="H198" i="6"/>
  <c r="G198" i="6"/>
  <c r="E198" i="6"/>
  <c r="E204" i="6" s="1"/>
  <c r="D198" i="6"/>
  <c r="H196" i="6"/>
  <c r="G196" i="6"/>
  <c r="E196" i="6"/>
  <c r="K196" i="6" s="1"/>
  <c r="D196" i="6"/>
  <c r="H195" i="6"/>
  <c r="G195" i="6"/>
  <c r="E195" i="6"/>
  <c r="D195" i="6"/>
  <c r="H194" i="6"/>
  <c r="G194" i="6"/>
  <c r="E194" i="6"/>
  <c r="D194" i="6"/>
  <c r="H193" i="6"/>
  <c r="G193" i="6"/>
  <c r="I193" i="6" s="1"/>
  <c r="E193" i="6"/>
  <c r="D193" i="6"/>
  <c r="H192" i="6"/>
  <c r="G192" i="6"/>
  <c r="I192" i="6" s="1"/>
  <c r="E192" i="6"/>
  <c r="D192" i="6"/>
  <c r="H191" i="6"/>
  <c r="H197" i="6" s="1"/>
  <c r="G191" i="6"/>
  <c r="I191" i="6" s="1"/>
  <c r="E191" i="6"/>
  <c r="E197" i="6" s="1"/>
  <c r="D191" i="6"/>
  <c r="H189" i="6"/>
  <c r="G189" i="6"/>
  <c r="E189" i="6"/>
  <c r="D189" i="6"/>
  <c r="H188" i="6"/>
  <c r="G188" i="6"/>
  <c r="I188" i="6" s="1"/>
  <c r="E188" i="6"/>
  <c r="D188" i="6"/>
  <c r="H187" i="6"/>
  <c r="G187" i="6"/>
  <c r="E187" i="6"/>
  <c r="D187" i="6"/>
  <c r="H186" i="6"/>
  <c r="G186" i="6"/>
  <c r="E186" i="6"/>
  <c r="D186" i="6"/>
  <c r="H185" i="6"/>
  <c r="G185" i="6"/>
  <c r="E185" i="6"/>
  <c r="D185" i="6"/>
  <c r="H184" i="6"/>
  <c r="H190" i="6" s="1"/>
  <c r="G184" i="6"/>
  <c r="E184" i="6"/>
  <c r="K184" i="6" s="1"/>
  <c r="D184" i="6"/>
  <c r="D190" i="6" s="1"/>
  <c r="H182" i="6"/>
  <c r="G182" i="6"/>
  <c r="E182" i="6"/>
  <c r="D182" i="6"/>
  <c r="H181" i="6"/>
  <c r="G181" i="6"/>
  <c r="I181" i="6" s="1"/>
  <c r="E181" i="6"/>
  <c r="D181" i="6"/>
  <c r="H180" i="6"/>
  <c r="I180" i="6" s="1"/>
  <c r="G180" i="6"/>
  <c r="E180" i="6"/>
  <c r="D180" i="6"/>
  <c r="J180" i="6" s="1"/>
  <c r="H179" i="6"/>
  <c r="G179" i="6"/>
  <c r="E179" i="6"/>
  <c r="D179" i="6"/>
  <c r="H178" i="6"/>
  <c r="G178" i="6"/>
  <c r="E178" i="6"/>
  <c r="D178" i="6"/>
  <c r="H177" i="6"/>
  <c r="G177" i="6"/>
  <c r="I177" i="6" s="1"/>
  <c r="E177" i="6"/>
  <c r="D177" i="6"/>
  <c r="F177" i="6" s="1"/>
  <c r="H175" i="6"/>
  <c r="G175" i="6"/>
  <c r="E175" i="6"/>
  <c r="D175" i="6"/>
  <c r="H174" i="6"/>
  <c r="G174" i="6"/>
  <c r="E174" i="6"/>
  <c r="D174" i="6"/>
  <c r="H173" i="6"/>
  <c r="G173" i="6"/>
  <c r="E173" i="6"/>
  <c r="D173" i="6"/>
  <c r="H172" i="6"/>
  <c r="G172" i="6"/>
  <c r="E172" i="6"/>
  <c r="D172" i="6"/>
  <c r="H171" i="6"/>
  <c r="G171" i="6"/>
  <c r="E171" i="6"/>
  <c r="D171" i="6"/>
  <c r="H170" i="6"/>
  <c r="G170" i="6"/>
  <c r="E170" i="6"/>
  <c r="D170" i="6"/>
  <c r="H168" i="6"/>
  <c r="G168" i="6"/>
  <c r="E168" i="6"/>
  <c r="D168" i="6"/>
  <c r="H167" i="6"/>
  <c r="G167" i="6"/>
  <c r="E167" i="6"/>
  <c r="D167" i="6"/>
  <c r="H166" i="6"/>
  <c r="G166" i="6"/>
  <c r="E166" i="6"/>
  <c r="D166" i="6"/>
  <c r="H165" i="6"/>
  <c r="G165" i="6"/>
  <c r="E165" i="6"/>
  <c r="D165" i="6"/>
  <c r="H164" i="6"/>
  <c r="G164" i="6"/>
  <c r="E164" i="6"/>
  <c r="D164" i="6"/>
  <c r="H163" i="6"/>
  <c r="G163" i="6"/>
  <c r="E163" i="6"/>
  <c r="E169" i="6" s="1"/>
  <c r="D163" i="6"/>
  <c r="D169" i="6" s="1"/>
  <c r="S161" i="6"/>
  <c r="Q161" i="6"/>
  <c r="Q160" i="6"/>
  <c r="H155" i="6"/>
  <c r="G155" i="6"/>
  <c r="E155" i="6"/>
  <c r="D155" i="6"/>
  <c r="F155" i="6" s="1"/>
  <c r="H154" i="6"/>
  <c r="I154" i="6" s="1"/>
  <c r="G154" i="6"/>
  <c r="E154" i="6"/>
  <c r="D154" i="6"/>
  <c r="J154" i="6" s="1"/>
  <c r="H153" i="6"/>
  <c r="G153" i="6"/>
  <c r="E153" i="6"/>
  <c r="D153" i="6"/>
  <c r="H152" i="6"/>
  <c r="G152" i="6"/>
  <c r="E152" i="6"/>
  <c r="D152" i="6"/>
  <c r="H151" i="6"/>
  <c r="G151" i="6"/>
  <c r="E151" i="6"/>
  <c r="D151" i="6"/>
  <c r="H150" i="6"/>
  <c r="G150" i="6"/>
  <c r="E150" i="6"/>
  <c r="D150" i="6"/>
  <c r="H148" i="6"/>
  <c r="G148" i="6"/>
  <c r="E148" i="6"/>
  <c r="D148" i="6"/>
  <c r="H147" i="6"/>
  <c r="G147" i="6"/>
  <c r="E147" i="6"/>
  <c r="D147" i="6"/>
  <c r="H146" i="6"/>
  <c r="G146" i="6"/>
  <c r="E146" i="6"/>
  <c r="D146" i="6"/>
  <c r="H145" i="6"/>
  <c r="G145" i="6"/>
  <c r="E145" i="6"/>
  <c r="D145" i="6"/>
  <c r="H144" i="6"/>
  <c r="G144" i="6"/>
  <c r="E144" i="6"/>
  <c r="D144" i="6"/>
  <c r="H143" i="6"/>
  <c r="G143" i="6"/>
  <c r="E143" i="6"/>
  <c r="D143" i="6"/>
  <c r="H141" i="6"/>
  <c r="G141" i="6"/>
  <c r="E141" i="6"/>
  <c r="D141" i="6"/>
  <c r="H140" i="6"/>
  <c r="G140" i="6"/>
  <c r="E140" i="6"/>
  <c r="D140" i="6"/>
  <c r="H139" i="6"/>
  <c r="G139" i="6"/>
  <c r="E139" i="6"/>
  <c r="D139" i="6"/>
  <c r="H138" i="6"/>
  <c r="G138" i="6"/>
  <c r="E138" i="6"/>
  <c r="D138" i="6"/>
  <c r="H137" i="6"/>
  <c r="G137" i="6"/>
  <c r="E137" i="6"/>
  <c r="D137" i="6"/>
  <c r="H136" i="6"/>
  <c r="G136" i="6"/>
  <c r="E136" i="6"/>
  <c r="D136" i="6"/>
  <c r="H134" i="6"/>
  <c r="G134" i="6"/>
  <c r="E134" i="6"/>
  <c r="D134" i="6"/>
  <c r="H133" i="6"/>
  <c r="G133" i="6"/>
  <c r="E133" i="6"/>
  <c r="D133" i="6"/>
  <c r="H132" i="6"/>
  <c r="G132" i="6"/>
  <c r="E132" i="6"/>
  <c r="D132" i="6"/>
  <c r="H131" i="6"/>
  <c r="G131" i="6"/>
  <c r="E131" i="6"/>
  <c r="D131" i="6"/>
  <c r="H130" i="6"/>
  <c r="G130" i="6"/>
  <c r="E130" i="6"/>
  <c r="D130" i="6"/>
  <c r="H129" i="6"/>
  <c r="G129" i="6"/>
  <c r="E129" i="6"/>
  <c r="D129" i="6"/>
  <c r="H127" i="6"/>
  <c r="G127" i="6"/>
  <c r="E127" i="6"/>
  <c r="D127" i="6"/>
  <c r="H126" i="6"/>
  <c r="G126" i="6"/>
  <c r="E126" i="6"/>
  <c r="D126" i="6"/>
  <c r="H125" i="6"/>
  <c r="G125" i="6"/>
  <c r="E125" i="6"/>
  <c r="D125" i="6"/>
  <c r="H124" i="6"/>
  <c r="G124" i="6"/>
  <c r="E124" i="6"/>
  <c r="D124" i="6"/>
  <c r="H123" i="6"/>
  <c r="G123" i="6"/>
  <c r="E123" i="6"/>
  <c r="D123" i="6"/>
  <c r="H122" i="6"/>
  <c r="G122" i="6"/>
  <c r="E122" i="6"/>
  <c r="D122" i="6"/>
  <c r="D128" i="6" s="1"/>
  <c r="H120" i="6"/>
  <c r="G120" i="6"/>
  <c r="E120" i="6"/>
  <c r="D120" i="6"/>
  <c r="H119" i="6"/>
  <c r="G119" i="6"/>
  <c r="E119" i="6"/>
  <c r="D119" i="6"/>
  <c r="H118" i="6"/>
  <c r="G118" i="6"/>
  <c r="E118" i="6"/>
  <c r="D118" i="6"/>
  <c r="H117" i="6"/>
  <c r="G117" i="6"/>
  <c r="E117" i="6"/>
  <c r="D117" i="6"/>
  <c r="H116" i="6"/>
  <c r="G116" i="6"/>
  <c r="E116" i="6"/>
  <c r="D116" i="6"/>
  <c r="H115" i="6"/>
  <c r="G115" i="6"/>
  <c r="E115" i="6"/>
  <c r="D115" i="6"/>
  <c r="S113" i="6"/>
  <c r="Q113" i="6"/>
  <c r="Q112" i="6"/>
  <c r="H107" i="6"/>
  <c r="G107" i="6"/>
  <c r="E107" i="6"/>
  <c r="D107" i="6"/>
  <c r="H106" i="6"/>
  <c r="G106" i="6"/>
  <c r="E106" i="6"/>
  <c r="D106" i="6"/>
  <c r="H105" i="6"/>
  <c r="G105" i="6"/>
  <c r="E105" i="6"/>
  <c r="D105" i="6"/>
  <c r="H104" i="6"/>
  <c r="G104" i="6"/>
  <c r="E104" i="6"/>
  <c r="D104" i="6"/>
  <c r="H103" i="6"/>
  <c r="G103" i="6"/>
  <c r="E103" i="6"/>
  <c r="D103" i="6"/>
  <c r="F103" i="6" s="1"/>
  <c r="H102" i="6"/>
  <c r="G102" i="6"/>
  <c r="E102" i="6"/>
  <c r="D102" i="6"/>
  <c r="F102" i="6" s="1"/>
  <c r="H100" i="6"/>
  <c r="G100" i="6"/>
  <c r="E100" i="6"/>
  <c r="D100" i="6"/>
  <c r="H99" i="6"/>
  <c r="G99" i="6"/>
  <c r="E99" i="6"/>
  <c r="D99" i="6"/>
  <c r="H98" i="6"/>
  <c r="G98" i="6"/>
  <c r="E98" i="6"/>
  <c r="D98" i="6"/>
  <c r="H97" i="6"/>
  <c r="G97" i="6"/>
  <c r="E97" i="6"/>
  <c r="D97" i="6"/>
  <c r="H96" i="6"/>
  <c r="G96" i="6"/>
  <c r="E96" i="6"/>
  <c r="D96" i="6"/>
  <c r="F96" i="6" s="1"/>
  <c r="H95" i="6"/>
  <c r="G95" i="6"/>
  <c r="E95" i="6"/>
  <c r="D95" i="6"/>
  <c r="H93" i="6"/>
  <c r="G93" i="6"/>
  <c r="E93" i="6"/>
  <c r="D93" i="6"/>
  <c r="H92" i="6"/>
  <c r="G92" i="6"/>
  <c r="E92" i="6"/>
  <c r="D92" i="6"/>
  <c r="F92" i="6" s="1"/>
  <c r="H91" i="6"/>
  <c r="G91" i="6"/>
  <c r="E91" i="6"/>
  <c r="D91" i="6"/>
  <c r="H90" i="6"/>
  <c r="I90" i="6" s="1"/>
  <c r="G90" i="6"/>
  <c r="E90" i="6"/>
  <c r="D90" i="6"/>
  <c r="J90" i="6" s="1"/>
  <c r="H89" i="6"/>
  <c r="G89" i="6"/>
  <c r="E89" i="6"/>
  <c r="D89" i="6"/>
  <c r="H88" i="6"/>
  <c r="G88" i="6"/>
  <c r="E88" i="6"/>
  <c r="D88" i="6"/>
  <c r="F88" i="6" s="1"/>
  <c r="H86" i="6"/>
  <c r="G86" i="6"/>
  <c r="E86" i="6"/>
  <c r="D86" i="6"/>
  <c r="H85" i="6"/>
  <c r="G85" i="6"/>
  <c r="E85" i="6"/>
  <c r="D85" i="6"/>
  <c r="H84" i="6"/>
  <c r="G84" i="6"/>
  <c r="E84" i="6"/>
  <c r="D84" i="6"/>
  <c r="H83" i="6"/>
  <c r="G83" i="6"/>
  <c r="E83" i="6"/>
  <c r="D83" i="6"/>
  <c r="H82" i="6"/>
  <c r="G82" i="6"/>
  <c r="E82" i="6"/>
  <c r="D82" i="6"/>
  <c r="J82" i="6" s="1"/>
  <c r="H81" i="6"/>
  <c r="G81" i="6"/>
  <c r="E81" i="6"/>
  <c r="D81" i="6"/>
  <c r="H79" i="6"/>
  <c r="G79" i="6"/>
  <c r="E79" i="6"/>
  <c r="D79" i="6"/>
  <c r="F79" i="6" s="1"/>
  <c r="H78" i="6"/>
  <c r="G78" i="6"/>
  <c r="E78" i="6"/>
  <c r="D78" i="6"/>
  <c r="F78" i="6" s="1"/>
  <c r="H77" i="6"/>
  <c r="G77" i="6"/>
  <c r="E77" i="6"/>
  <c r="D77" i="6"/>
  <c r="H76" i="6"/>
  <c r="G76" i="6"/>
  <c r="E76" i="6"/>
  <c r="D76" i="6"/>
  <c r="H75" i="6"/>
  <c r="I75" i="6" s="1"/>
  <c r="G75" i="6"/>
  <c r="E75" i="6"/>
  <c r="D75" i="6"/>
  <c r="J75" i="6" s="1"/>
  <c r="H74" i="6"/>
  <c r="G74" i="6"/>
  <c r="E74" i="6"/>
  <c r="D74" i="6"/>
  <c r="H72" i="6"/>
  <c r="G72" i="6"/>
  <c r="E72" i="6"/>
  <c r="D72" i="6"/>
  <c r="J72" i="6" s="1"/>
  <c r="H71" i="6"/>
  <c r="G71" i="6"/>
  <c r="E71" i="6"/>
  <c r="D71" i="6"/>
  <c r="H70" i="6"/>
  <c r="G70" i="6"/>
  <c r="E70" i="6"/>
  <c r="D70" i="6"/>
  <c r="J70" i="6" s="1"/>
  <c r="H69" i="6"/>
  <c r="G69" i="6"/>
  <c r="I69" i="6" s="1"/>
  <c r="E69" i="6"/>
  <c r="K69" i="6" s="1"/>
  <c r="D69" i="6"/>
  <c r="H68" i="6"/>
  <c r="G68" i="6"/>
  <c r="I68" i="6" s="1"/>
  <c r="E68" i="6"/>
  <c r="D68" i="6"/>
  <c r="H67" i="6"/>
  <c r="G67" i="6"/>
  <c r="E67" i="6"/>
  <c r="K67" i="6" s="1"/>
  <c r="D67" i="6"/>
  <c r="S65" i="6"/>
  <c r="Q65" i="6"/>
  <c r="Q64" i="6"/>
  <c r="H59" i="6"/>
  <c r="G59" i="6"/>
  <c r="E59" i="6"/>
  <c r="D59" i="6"/>
  <c r="H58" i="6"/>
  <c r="G58" i="6"/>
  <c r="E58" i="6"/>
  <c r="D58" i="6"/>
  <c r="H57" i="6"/>
  <c r="G57" i="6"/>
  <c r="E57" i="6"/>
  <c r="D57" i="6"/>
  <c r="H56" i="6"/>
  <c r="G56" i="6"/>
  <c r="E56" i="6"/>
  <c r="D56" i="6"/>
  <c r="H55" i="6"/>
  <c r="G55" i="6"/>
  <c r="E55" i="6"/>
  <c r="D55" i="6"/>
  <c r="H54" i="6"/>
  <c r="G54" i="6"/>
  <c r="E54" i="6"/>
  <c r="D54" i="6"/>
  <c r="H52" i="6"/>
  <c r="G52" i="6"/>
  <c r="E52" i="6"/>
  <c r="D52" i="6"/>
  <c r="H51" i="6"/>
  <c r="G51" i="6"/>
  <c r="E51" i="6"/>
  <c r="D51" i="6"/>
  <c r="H50" i="6"/>
  <c r="G50" i="6"/>
  <c r="E50" i="6"/>
  <c r="D50" i="6"/>
  <c r="H49" i="6"/>
  <c r="G49" i="6"/>
  <c r="E49" i="6"/>
  <c r="D49" i="6"/>
  <c r="H48" i="6"/>
  <c r="G48" i="6"/>
  <c r="E48" i="6"/>
  <c r="D48" i="6"/>
  <c r="H47" i="6"/>
  <c r="G47" i="6"/>
  <c r="E47" i="6"/>
  <c r="D47" i="6"/>
  <c r="H45" i="6"/>
  <c r="G45" i="6"/>
  <c r="E45" i="6"/>
  <c r="D45" i="6"/>
  <c r="H44" i="6"/>
  <c r="G44" i="6"/>
  <c r="E44" i="6"/>
  <c r="D44" i="6"/>
  <c r="H43" i="6"/>
  <c r="G43" i="6"/>
  <c r="E43" i="6"/>
  <c r="D43" i="6"/>
  <c r="H42" i="6"/>
  <c r="G42" i="6"/>
  <c r="E42" i="6"/>
  <c r="D42" i="6"/>
  <c r="H41" i="6"/>
  <c r="G41" i="6"/>
  <c r="E41" i="6"/>
  <c r="D41" i="6"/>
  <c r="H40" i="6"/>
  <c r="G40" i="6"/>
  <c r="E40" i="6"/>
  <c r="D40" i="6"/>
  <c r="H38" i="6"/>
  <c r="G38" i="6"/>
  <c r="E38" i="6"/>
  <c r="D38" i="6"/>
  <c r="H37" i="6"/>
  <c r="G37" i="6"/>
  <c r="E37" i="6"/>
  <c r="D37" i="6"/>
  <c r="H36" i="6"/>
  <c r="G36" i="6"/>
  <c r="E36" i="6"/>
  <c r="D36" i="6"/>
  <c r="H35" i="6"/>
  <c r="G35" i="6"/>
  <c r="E35" i="6"/>
  <c r="D35" i="6"/>
  <c r="H34" i="6"/>
  <c r="G34" i="6"/>
  <c r="E34" i="6"/>
  <c r="D34" i="6"/>
  <c r="H33" i="6"/>
  <c r="G33" i="6"/>
  <c r="G39" i="6" s="1"/>
  <c r="E33" i="6"/>
  <c r="D33" i="6"/>
  <c r="H31" i="6"/>
  <c r="G31" i="6"/>
  <c r="E31" i="6"/>
  <c r="D31" i="6"/>
  <c r="H30" i="6"/>
  <c r="G30" i="6"/>
  <c r="E30" i="6"/>
  <c r="D30" i="6"/>
  <c r="H29" i="6"/>
  <c r="G29" i="6"/>
  <c r="E29" i="6"/>
  <c r="D29" i="6"/>
  <c r="H28" i="6"/>
  <c r="G28" i="6"/>
  <c r="E28" i="6"/>
  <c r="D28" i="6"/>
  <c r="H27" i="6"/>
  <c r="G27" i="6"/>
  <c r="E27" i="6"/>
  <c r="D27" i="6"/>
  <c r="H26" i="6"/>
  <c r="G26" i="6"/>
  <c r="E26" i="6"/>
  <c r="D26" i="6"/>
  <c r="H24" i="6"/>
  <c r="G24" i="6"/>
  <c r="E24" i="6"/>
  <c r="D24" i="6"/>
  <c r="H23" i="6"/>
  <c r="G23" i="6"/>
  <c r="E23" i="6"/>
  <c r="D23" i="6"/>
  <c r="H22" i="6"/>
  <c r="G22" i="6"/>
  <c r="E22" i="6"/>
  <c r="D22" i="6"/>
  <c r="H21" i="6"/>
  <c r="G21" i="6"/>
  <c r="E21" i="6"/>
  <c r="D21" i="6"/>
  <c r="H20" i="6"/>
  <c r="G20" i="6"/>
  <c r="E20" i="6"/>
  <c r="D20" i="6"/>
  <c r="H19" i="6"/>
  <c r="G19" i="6"/>
  <c r="G25" i="6" s="1"/>
  <c r="E19" i="6"/>
  <c r="D19" i="6"/>
  <c r="S17" i="6"/>
  <c r="Q17" i="6"/>
  <c r="Q16" i="6"/>
  <c r="F230" i="7" l="1"/>
  <c r="L166" i="9"/>
  <c r="I101" i="9"/>
  <c r="L191" i="8"/>
  <c r="L107" i="8"/>
  <c r="L49" i="8"/>
  <c r="I46" i="8"/>
  <c r="L43" i="9"/>
  <c r="L237" i="10"/>
  <c r="H157" i="9"/>
  <c r="L104" i="10"/>
  <c r="F185" i="6"/>
  <c r="F58" i="7"/>
  <c r="I152" i="6"/>
  <c r="J213" i="7"/>
  <c r="L33" i="10"/>
  <c r="K204" i="9"/>
  <c r="L77" i="10"/>
  <c r="J25" i="10"/>
  <c r="K142" i="9"/>
  <c r="L106" i="9"/>
  <c r="L140" i="8"/>
  <c r="L82" i="10"/>
  <c r="L86" i="9"/>
  <c r="L138" i="9"/>
  <c r="L191" i="10"/>
  <c r="L47" i="9"/>
  <c r="L102" i="9"/>
  <c r="L243" i="10"/>
  <c r="L130" i="10"/>
  <c r="L56" i="10"/>
  <c r="F55" i="6"/>
  <c r="F181" i="6"/>
  <c r="F187" i="6"/>
  <c r="F195" i="6"/>
  <c r="F59" i="7"/>
  <c r="I104" i="6"/>
  <c r="J106" i="6"/>
  <c r="I155" i="6"/>
  <c r="F78" i="7"/>
  <c r="F84" i="7"/>
  <c r="K127" i="7"/>
  <c r="K131" i="7"/>
  <c r="J189" i="7"/>
  <c r="I193" i="7"/>
  <c r="I195" i="7"/>
  <c r="I202" i="7"/>
  <c r="K219" i="7"/>
  <c r="K233" i="7"/>
  <c r="K247" i="7"/>
  <c r="L211" i="10"/>
  <c r="L107" i="10"/>
  <c r="K108" i="10"/>
  <c r="L191" i="9"/>
  <c r="L141" i="9"/>
  <c r="L115" i="9"/>
  <c r="L155" i="9"/>
  <c r="K190" i="8"/>
  <c r="L129" i="8"/>
  <c r="J39" i="9"/>
  <c r="L39" i="9" s="1"/>
  <c r="F32" i="8"/>
  <c r="L103" i="10"/>
  <c r="I142" i="9"/>
  <c r="L124" i="8"/>
  <c r="L199" i="9"/>
  <c r="L171" i="10"/>
  <c r="L240" i="10"/>
  <c r="L155" i="10"/>
  <c r="I128" i="10"/>
  <c r="I108" i="10"/>
  <c r="I101" i="10"/>
  <c r="L84" i="10"/>
  <c r="L97" i="10"/>
  <c r="L90" i="10"/>
  <c r="L21" i="10"/>
  <c r="L172" i="10"/>
  <c r="I135" i="10"/>
  <c r="L174" i="10"/>
  <c r="L180" i="10"/>
  <c r="L188" i="10"/>
  <c r="K101" i="10"/>
  <c r="I156" i="10"/>
  <c r="L118" i="10"/>
  <c r="L83" i="10"/>
  <c r="K32" i="10"/>
  <c r="L251" i="10"/>
  <c r="L227" i="10"/>
  <c r="L138" i="10"/>
  <c r="L43" i="10"/>
  <c r="L79" i="10"/>
  <c r="L166" i="10"/>
  <c r="L230" i="10"/>
  <c r="L41" i="10"/>
  <c r="L170" i="10"/>
  <c r="L71" i="10"/>
  <c r="L37" i="10"/>
  <c r="L78" i="10"/>
  <c r="E157" i="10"/>
  <c r="K245" i="10"/>
  <c r="J245" i="10"/>
  <c r="L245" i="10" s="1"/>
  <c r="L236" i="10"/>
  <c r="L234" i="10"/>
  <c r="L239" i="10"/>
  <c r="I224" i="10"/>
  <c r="L214" i="10"/>
  <c r="K190" i="10"/>
  <c r="I190" i="10"/>
  <c r="L177" i="10"/>
  <c r="L179" i="10"/>
  <c r="I183" i="10"/>
  <c r="I149" i="10"/>
  <c r="L153" i="10"/>
  <c r="K149" i="10"/>
  <c r="L141" i="10"/>
  <c r="L133" i="10"/>
  <c r="L131" i="10"/>
  <c r="L123" i="10"/>
  <c r="H157" i="10"/>
  <c r="K157" i="10" s="1"/>
  <c r="K128" i="10"/>
  <c r="L120" i="10"/>
  <c r="L126" i="10"/>
  <c r="L122" i="10"/>
  <c r="L105" i="10"/>
  <c r="L98" i="10"/>
  <c r="L92" i="10"/>
  <c r="I94" i="10"/>
  <c r="K94" i="10"/>
  <c r="F94" i="10"/>
  <c r="L76" i="10"/>
  <c r="I80" i="10"/>
  <c r="K80" i="10"/>
  <c r="H109" i="10"/>
  <c r="L70" i="10"/>
  <c r="L48" i="10"/>
  <c r="L50" i="10"/>
  <c r="L45" i="10"/>
  <c r="I39" i="10"/>
  <c r="L34" i="10"/>
  <c r="K39" i="10"/>
  <c r="L36" i="10"/>
  <c r="L40" i="10"/>
  <c r="H61" i="10"/>
  <c r="L30" i="10"/>
  <c r="L22" i="10"/>
  <c r="L201" i="9"/>
  <c r="J197" i="9"/>
  <c r="L187" i="9"/>
  <c r="F190" i="9"/>
  <c r="I176" i="9"/>
  <c r="L151" i="9"/>
  <c r="J149" i="9"/>
  <c r="L149" i="9" s="1"/>
  <c r="J142" i="9"/>
  <c r="L142" i="9" s="1"/>
  <c r="G157" i="9"/>
  <c r="J121" i="9"/>
  <c r="L127" i="9"/>
  <c r="D157" i="9"/>
  <c r="F121" i="9"/>
  <c r="K101" i="9"/>
  <c r="I80" i="9"/>
  <c r="H109" i="9"/>
  <c r="I60" i="9"/>
  <c r="L58" i="9"/>
  <c r="K46" i="9"/>
  <c r="L29" i="9"/>
  <c r="J25" i="9"/>
  <c r="K204" i="8"/>
  <c r="I204" i="8"/>
  <c r="L198" i="8"/>
  <c r="L196" i="8"/>
  <c r="K197" i="8"/>
  <c r="I197" i="8"/>
  <c r="L188" i="8"/>
  <c r="K183" i="8"/>
  <c r="L186" i="8"/>
  <c r="L167" i="8"/>
  <c r="G205" i="8"/>
  <c r="L172" i="8"/>
  <c r="L148" i="8"/>
  <c r="K135" i="8"/>
  <c r="L131" i="8"/>
  <c r="L143" i="8"/>
  <c r="L139" i="8"/>
  <c r="L134" i="8"/>
  <c r="K128" i="8"/>
  <c r="L128" i="8" s="1"/>
  <c r="I128" i="8"/>
  <c r="H157" i="8"/>
  <c r="L120" i="8"/>
  <c r="G157" i="8"/>
  <c r="L122" i="8"/>
  <c r="L105" i="8"/>
  <c r="K101" i="8"/>
  <c r="J101" i="8"/>
  <c r="L102" i="8"/>
  <c r="L97" i="8"/>
  <c r="F101" i="8"/>
  <c r="L96" i="8"/>
  <c r="J94" i="8"/>
  <c r="L94" i="8" s="1"/>
  <c r="I87" i="8"/>
  <c r="L92" i="8"/>
  <c r="L82" i="8"/>
  <c r="H109" i="8"/>
  <c r="K73" i="8"/>
  <c r="L73" i="8" s="1"/>
  <c r="L75" i="8"/>
  <c r="L70" i="8"/>
  <c r="L78" i="8"/>
  <c r="L71" i="8"/>
  <c r="F73" i="8"/>
  <c r="L68" i="8"/>
  <c r="F53" i="8"/>
  <c r="K46" i="8"/>
  <c r="L33" i="8"/>
  <c r="L43" i="8"/>
  <c r="F46" i="8"/>
  <c r="L38" i="8"/>
  <c r="L37" i="8"/>
  <c r="K25" i="8"/>
  <c r="F25" i="8"/>
  <c r="D61" i="8"/>
  <c r="F231" i="10"/>
  <c r="L231" i="10"/>
  <c r="I176" i="8"/>
  <c r="K176" i="8"/>
  <c r="L194" i="8"/>
  <c r="L190" i="9"/>
  <c r="L150" i="9"/>
  <c r="I121" i="8"/>
  <c r="L117" i="10"/>
  <c r="I157" i="9"/>
  <c r="J80" i="10"/>
  <c r="G109" i="8"/>
  <c r="E109" i="9"/>
  <c r="J108" i="10"/>
  <c r="L108" i="10" s="1"/>
  <c r="F108" i="10"/>
  <c r="L54" i="10"/>
  <c r="K60" i="9"/>
  <c r="I39" i="8"/>
  <c r="E61" i="8"/>
  <c r="L52" i="10"/>
  <c r="K32" i="9"/>
  <c r="D61" i="9"/>
  <c r="L40" i="8"/>
  <c r="I53" i="10"/>
  <c r="H61" i="9"/>
  <c r="F245" i="10"/>
  <c r="I204" i="10"/>
  <c r="L197" i="10"/>
  <c r="L150" i="10"/>
  <c r="K121" i="10"/>
  <c r="G205" i="10"/>
  <c r="L67" i="10"/>
  <c r="F39" i="10"/>
  <c r="J39" i="10"/>
  <c r="G157" i="10"/>
  <c r="L26" i="10"/>
  <c r="G109" i="10"/>
  <c r="I73" i="10"/>
  <c r="L47" i="10"/>
  <c r="I25" i="10"/>
  <c r="G61" i="10"/>
  <c r="I32" i="10"/>
  <c r="F204" i="9"/>
  <c r="J87" i="10"/>
  <c r="L87" i="10" s="1"/>
  <c r="K53" i="9"/>
  <c r="D205" i="9"/>
  <c r="J169" i="9"/>
  <c r="F169" i="9"/>
  <c r="J60" i="9"/>
  <c r="F60" i="9"/>
  <c r="J46" i="9"/>
  <c r="F46" i="9"/>
  <c r="F142" i="9"/>
  <c r="I32" i="9"/>
  <c r="F197" i="8"/>
  <c r="J197" i="8"/>
  <c r="F149" i="9"/>
  <c r="F101" i="9"/>
  <c r="F149" i="8"/>
  <c r="I190" i="8"/>
  <c r="H205" i="8"/>
  <c r="F142" i="8"/>
  <c r="K80" i="8"/>
  <c r="D157" i="8"/>
  <c r="F121" i="8"/>
  <c r="J121" i="8"/>
  <c r="J87" i="8"/>
  <c r="L87" i="8" s="1"/>
  <c r="F87" i="8"/>
  <c r="L79" i="8"/>
  <c r="H61" i="8"/>
  <c r="I32" i="8"/>
  <c r="J32" i="8"/>
  <c r="L32" i="8" s="1"/>
  <c r="E253" i="10"/>
  <c r="K217" i="10"/>
  <c r="H253" i="10"/>
  <c r="K183" i="10"/>
  <c r="J190" i="10"/>
  <c r="L190" i="10" s="1"/>
  <c r="F190" i="10"/>
  <c r="J176" i="10"/>
  <c r="L176" i="10" s="1"/>
  <c r="F176" i="10"/>
  <c r="F252" i="10"/>
  <c r="J224" i="10"/>
  <c r="L224" i="10" s="1"/>
  <c r="F224" i="10"/>
  <c r="K204" i="10"/>
  <c r="F197" i="10"/>
  <c r="F156" i="10"/>
  <c r="J156" i="10"/>
  <c r="L156" i="10" s="1"/>
  <c r="F142" i="10"/>
  <c r="J142" i="10"/>
  <c r="L142" i="10" s="1"/>
  <c r="I121" i="10"/>
  <c r="J32" i="10"/>
  <c r="F32" i="10"/>
  <c r="J101" i="10"/>
  <c r="L101" i="10" s="1"/>
  <c r="F101" i="10"/>
  <c r="D109" i="10"/>
  <c r="F73" i="10"/>
  <c r="J73" i="10"/>
  <c r="F53" i="10"/>
  <c r="J53" i="10"/>
  <c r="L53" i="10" s="1"/>
  <c r="L204" i="9"/>
  <c r="G205" i="9"/>
  <c r="I169" i="9"/>
  <c r="K60" i="10"/>
  <c r="J94" i="9"/>
  <c r="L94" i="9" s="1"/>
  <c r="F94" i="9"/>
  <c r="J87" i="9"/>
  <c r="L87" i="9" s="1"/>
  <c r="F87" i="9"/>
  <c r="J80" i="9"/>
  <c r="L80" i="9" s="1"/>
  <c r="F80" i="9"/>
  <c r="D109" i="9"/>
  <c r="J73" i="9"/>
  <c r="L73" i="9" s="1"/>
  <c r="F73" i="9"/>
  <c r="E157" i="9"/>
  <c r="K157" i="9" s="1"/>
  <c r="K121" i="9"/>
  <c r="L121" i="9" s="1"/>
  <c r="L135" i="9"/>
  <c r="F204" i="8"/>
  <c r="J204" i="8"/>
  <c r="L204" i="8" s="1"/>
  <c r="E61" i="9"/>
  <c r="K25" i="9"/>
  <c r="F156" i="9"/>
  <c r="J101" i="9"/>
  <c r="L101" i="9" s="1"/>
  <c r="G61" i="8"/>
  <c r="I25" i="8"/>
  <c r="L156" i="8"/>
  <c r="J108" i="8"/>
  <c r="F108" i="8"/>
  <c r="J80" i="8"/>
  <c r="F80" i="8"/>
  <c r="L149" i="8"/>
  <c r="J39" i="8"/>
  <c r="L39" i="8" s="1"/>
  <c r="F94" i="8"/>
  <c r="D109" i="8"/>
  <c r="F204" i="10"/>
  <c r="J204" i="10"/>
  <c r="H205" i="10"/>
  <c r="L252" i="10"/>
  <c r="E205" i="10"/>
  <c r="K169" i="10"/>
  <c r="D157" i="10"/>
  <c r="F121" i="10"/>
  <c r="J121" i="10"/>
  <c r="F46" i="10"/>
  <c r="J46" i="10"/>
  <c r="L46" i="10" s="1"/>
  <c r="E109" i="10"/>
  <c r="K73" i="10"/>
  <c r="D61" i="10"/>
  <c r="J108" i="9"/>
  <c r="L108" i="9" s="1"/>
  <c r="F108" i="9"/>
  <c r="F197" i="9"/>
  <c r="J183" i="9"/>
  <c r="L183" i="9" s="1"/>
  <c r="F183" i="9"/>
  <c r="I73" i="9"/>
  <c r="G109" i="9"/>
  <c r="J53" i="9"/>
  <c r="F53" i="9"/>
  <c r="H205" i="9"/>
  <c r="L129" i="9"/>
  <c r="F135" i="9"/>
  <c r="K169" i="9"/>
  <c r="F128" i="9"/>
  <c r="L156" i="9"/>
  <c r="L184" i="8"/>
  <c r="G61" i="9"/>
  <c r="I25" i="9"/>
  <c r="L177" i="8"/>
  <c r="L150" i="8"/>
  <c r="F156" i="8"/>
  <c r="F39" i="9"/>
  <c r="E157" i="8"/>
  <c r="K121" i="8"/>
  <c r="J25" i="8"/>
  <c r="J53" i="8"/>
  <c r="L53" i="8" s="1"/>
  <c r="K108" i="8"/>
  <c r="E109" i="8"/>
  <c r="K109" i="8" s="1"/>
  <c r="K238" i="10"/>
  <c r="L238" i="10" s="1"/>
  <c r="G253" i="10"/>
  <c r="I217" i="10"/>
  <c r="J183" i="10"/>
  <c r="F183" i="10"/>
  <c r="D205" i="10"/>
  <c r="J169" i="10"/>
  <c r="F169" i="10"/>
  <c r="F238" i="10"/>
  <c r="D253" i="10"/>
  <c r="J217" i="10"/>
  <c r="L217" i="10" s="1"/>
  <c r="F217" i="10"/>
  <c r="L146" i="10"/>
  <c r="I169" i="10"/>
  <c r="F135" i="10"/>
  <c r="J135" i="10"/>
  <c r="L135" i="10" s="1"/>
  <c r="J128" i="10"/>
  <c r="L128" i="10" s="1"/>
  <c r="F128" i="10"/>
  <c r="F149" i="10"/>
  <c r="J149" i="10"/>
  <c r="J94" i="10"/>
  <c r="E61" i="10"/>
  <c r="K61" i="10" s="1"/>
  <c r="K25" i="10"/>
  <c r="J60" i="10"/>
  <c r="F60" i="10"/>
  <c r="F25" i="10"/>
  <c r="L122" i="9"/>
  <c r="F87" i="10"/>
  <c r="F80" i="10"/>
  <c r="L197" i="9"/>
  <c r="J176" i="9"/>
  <c r="L176" i="9" s="1"/>
  <c r="F176" i="9"/>
  <c r="F176" i="8"/>
  <c r="J176" i="8"/>
  <c r="E205" i="9"/>
  <c r="L128" i="9"/>
  <c r="F169" i="8"/>
  <c r="D205" i="8"/>
  <c r="J169" i="8"/>
  <c r="J32" i="9"/>
  <c r="F32" i="9"/>
  <c r="J190" i="8"/>
  <c r="L190" i="8" s="1"/>
  <c r="F190" i="8"/>
  <c r="F183" i="8"/>
  <c r="J183" i="8"/>
  <c r="E205" i="8"/>
  <c r="K205" i="8" s="1"/>
  <c r="K169" i="8"/>
  <c r="L142" i="8"/>
  <c r="J135" i="8"/>
  <c r="L135" i="8" s="1"/>
  <c r="F135" i="8"/>
  <c r="J60" i="8"/>
  <c r="L60" i="8" s="1"/>
  <c r="F60" i="8"/>
  <c r="I80" i="8"/>
  <c r="L54" i="8"/>
  <c r="L26" i="8"/>
  <c r="L19" i="8"/>
  <c r="F128" i="8"/>
  <c r="J46" i="8"/>
  <c r="K251" i="7"/>
  <c r="K250" i="7"/>
  <c r="H252" i="7"/>
  <c r="I250" i="7"/>
  <c r="I247" i="7"/>
  <c r="L247" i="7"/>
  <c r="K240" i="7"/>
  <c r="K241" i="7"/>
  <c r="J251" i="7"/>
  <c r="G245" i="7"/>
  <c r="I242" i="7"/>
  <c r="J242" i="7"/>
  <c r="L251" i="7"/>
  <c r="F244" i="7"/>
  <c r="L244" i="7"/>
  <c r="K243" i="7"/>
  <c r="L243" i="7" s="1"/>
  <c r="F240" i="7"/>
  <c r="F247" i="7"/>
  <c r="J241" i="7"/>
  <c r="J240" i="7"/>
  <c r="K239" i="7"/>
  <c r="K237" i="7"/>
  <c r="I236" i="7"/>
  <c r="K235" i="7"/>
  <c r="K236" i="7"/>
  <c r="K232" i="7"/>
  <c r="K226" i="7"/>
  <c r="K227" i="7"/>
  <c r="J234" i="7"/>
  <c r="J233" i="7"/>
  <c r="L233" i="7" s="1"/>
  <c r="J230" i="7"/>
  <c r="J229" i="7"/>
  <c r="L229" i="7" s="1"/>
  <c r="J228" i="7"/>
  <c r="K230" i="7"/>
  <c r="F226" i="7"/>
  <c r="J237" i="7"/>
  <c r="F233" i="7"/>
  <c r="D238" i="7"/>
  <c r="J238" i="7" s="1"/>
  <c r="J227" i="7"/>
  <c r="J226" i="7"/>
  <c r="K216" i="7"/>
  <c r="K218" i="7"/>
  <c r="K213" i="7"/>
  <c r="J220" i="7"/>
  <c r="J219" i="7"/>
  <c r="J215" i="7"/>
  <c r="J214" i="7"/>
  <c r="F223" i="7"/>
  <c r="L216" i="7"/>
  <c r="L215" i="7"/>
  <c r="F212" i="7"/>
  <c r="J223" i="7"/>
  <c r="L223" i="7" s="1"/>
  <c r="D224" i="7"/>
  <c r="F219" i="7"/>
  <c r="F216" i="7"/>
  <c r="J212" i="7"/>
  <c r="D217" i="7"/>
  <c r="I212" i="7"/>
  <c r="I213" i="7"/>
  <c r="I215" i="7"/>
  <c r="G224" i="7"/>
  <c r="I224" i="7" s="1"/>
  <c r="J221" i="7"/>
  <c r="L221" i="7" s="1"/>
  <c r="J222" i="7"/>
  <c r="L222" i="7" s="1"/>
  <c r="I223" i="7"/>
  <c r="D231" i="7"/>
  <c r="J231" i="7" s="1"/>
  <c r="I226" i="7"/>
  <c r="I227" i="7"/>
  <c r="I229" i="7"/>
  <c r="G238" i="7"/>
  <c r="I238" i="7" s="1"/>
  <c r="J235" i="7"/>
  <c r="J236" i="7"/>
  <c r="L236" i="7" s="1"/>
  <c r="I237" i="7"/>
  <c r="D245" i="7"/>
  <c r="I240" i="7"/>
  <c r="I241" i="7"/>
  <c r="I243" i="7"/>
  <c r="G252" i="7"/>
  <c r="J249" i="7"/>
  <c r="J250" i="7"/>
  <c r="I251" i="7"/>
  <c r="K249" i="7"/>
  <c r="L212" i="7"/>
  <c r="K246" i="7"/>
  <c r="H217" i="7"/>
  <c r="I217" i="7" s="1"/>
  <c r="K214" i="7"/>
  <c r="K220" i="7"/>
  <c r="L220" i="7" s="1"/>
  <c r="I221" i="7"/>
  <c r="H231" i="7"/>
  <c r="I231" i="7" s="1"/>
  <c r="K228" i="7"/>
  <c r="K234" i="7"/>
  <c r="L234" i="7" s="1"/>
  <c r="I235" i="7"/>
  <c r="H245" i="7"/>
  <c r="K242" i="7"/>
  <c r="I249" i="7"/>
  <c r="L213" i="7"/>
  <c r="L248" i="7"/>
  <c r="F211" i="7"/>
  <c r="J211" i="7"/>
  <c r="L211" i="7" s="1"/>
  <c r="F215" i="7"/>
  <c r="F218" i="7"/>
  <c r="J218" i="7"/>
  <c r="L218" i="7" s="1"/>
  <c r="F222" i="7"/>
  <c r="F225" i="7"/>
  <c r="J225" i="7"/>
  <c r="L225" i="7" s="1"/>
  <c r="F229" i="7"/>
  <c r="F232" i="7"/>
  <c r="J232" i="7"/>
  <c r="F236" i="7"/>
  <c r="F239" i="7"/>
  <c r="J239" i="7"/>
  <c r="F243" i="7"/>
  <c r="F246" i="7"/>
  <c r="J246" i="7"/>
  <c r="F250" i="7"/>
  <c r="E217" i="7"/>
  <c r="E224" i="7"/>
  <c r="K224" i="7" s="1"/>
  <c r="E231" i="7"/>
  <c r="E238" i="7"/>
  <c r="K238" i="7" s="1"/>
  <c r="E245" i="7"/>
  <c r="E252" i="7"/>
  <c r="F213" i="7"/>
  <c r="F220" i="7"/>
  <c r="F227" i="7"/>
  <c r="F234" i="7"/>
  <c r="F241" i="7"/>
  <c r="F248" i="7"/>
  <c r="I211" i="7"/>
  <c r="F214" i="7"/>
  <c r="I218" i="7"/>
  <c r="F221" i="7"/>
  <c r="I225" i="7"/>
  <c r="F228" i="7"/>
  <c r="I232" i="7"/>
  <c r="F235" i="7"/>
  <c r="I239" i="7"/>
  <c r="F242" i="7"/>
  <c r="I246" i="7"/>
  <c r="F249" i="7"/>
  <c r="J199" i="7"/>
  <c r="J175" i="7"/>
  <c r="J172" i="7"/>
  <c r="J164" i="7"/>
  <c r="F171" i="7"/>
  <c r="I154" i="7"/>
  <c r="F152" i="7"/>
  <c r="J131" i="7"/>
  <c r="F105" i="7"/>
  <c r="F106" i="7"/>
  <c r="I82" i="7"/>
  <c r="J81" i="7"/>
  <c r="F85" i="7"/>
  <c r="K72" i="7"/>
  <c r="I72" i="7"/>
  <c r="I74" i="7"/>
  <c r="J79" i="7"/>
  <c r="J77" i="7"/>
  <c r="E80" i="7"/>
  <c r="I59" i="7"/>
  <c r="I56" i="7"/>
  <c r="I35" i="7"/>
  <c r="J30" i="7"/>
  <c r="L30" i="7" s="1"/>
  <c r="F41" i="7"/>
  <c r="F31" i="7"/>
  <c r="I22" i="7"/>
  <c r="I28" i="7"/>
  <c r="I29" i="7"/>
  <c r="I49" i="7"/>
  <c r="F56" i="7"/>
  <c r="I84" i="7"/>
  <c r="I100" i="7"/>
  <c r="I103" i="7"/>
  <c r="I106" i="7"/>
  <c r="I152" i="7"/>
  <c r="I153" i="7"/>
  <c r="I172" i="7"/>
  <c r="I179" i="7"/>
  <c r="F67" i="7"/>
  <c r="I200" i="7"/>
  <c r="K24" i="7"/>
  <c r="K30" i="7"/>
  <c r="I57" i="7"/>
  <c r="F89" i="7"/>
  <c r="F102" i="7"/>
  <c r="K44" i="7"/>
  <c r="K47" i="7"/>
  <c r="J55" i="7"/>
  <c r="H87" i="7"/>
  <c r="J89" i="7"/>
  <c r="J102" i="7"/>
  <c r="I133" i="7"/>
  <c r="K137" i="7"/>
  <c r="K138" i="7"/>
  <c r="J165" i="7"/>
  <c r="J178" i="7"/>
  <c r="I181" i="7"/>
  <c r="G190" i="7"/>
  <c r="K192" i="7"/>
  <c r="K194" i="7"/>
  <c r="K195" i="7"/>
  <c r="K196" i="7"/>
  <c r="K199" i="7"/>
  <c r="J125" i="7"/>
  <c r="K164" i="7"/>
  <c r="K175" i="7"/>
  <c r="L175" i="7" s="1"/>
  <c r="J200" i="7"/>
  <c r="I21" i="7"/>
  <c r="H32" i="7"/>
  <c r="K33" i="7"/>
  <c r="K34" i="7"/>
  <c r="F38" i="7"/>
  <c r="K52" i="7"/>
  <c r="K55" i="7"/>
  <c r="J56" i="7"/>
  <c r="K58" i="7"/>
  <c r="J59" i="7"/>
  <c r="G87" i="7"/>
  <c r="K85" i="7"/>
  <c r="J86" i="7"/>
  <c r="F88" i="7"/>
  <c r="F92" i="7"/>
  <c r="J93" i="7"/>
  <c r="F95" i="7"/>
  <c r="K104" i="7"/>
  <c r="I105" i="7"/>
  <c r="K116" i="7"/>
  <c r="K117" i="7"/>
  <c r="K118" i="7"/>
  <c r="F124" i="7"/>
  <c r="H135" i="7"/>
  <c r="I132" i="7"/>
  <c r="I134" i="7"/>
  <c r="I138" i="7"/>
  <c r="J153" i="7"/>
  <c r="I155" i="7"/>
  <c r="I164" i="7"/>
  <c r="F172" i="7"/>
  <c r="K174" i="7"/>
  <c r="I175" i="7"/>
  <c r="K180" i="7"/>
  <c r="K181" i="7"/>
  <c r="K182" i="7"/>
  <c r="K184" i="7"/>
  <c r="K185" i="7"/>
  <c r="J31" i="7"/>
  <c r="I34" i="7"/>
  <c r="D80" i="7"/>
  <c r="I151" i="7"/>
  <c r="I43" i="7"/>
  <c r="K105" i="7"/>
  <c r="I139" i="7"/>
  <c r="F199" i="7"/>
  <c r="I201" i="7"/>
  <c r="J23" i="7"/>
  <c r="J24" i="7"/>
  <c r="L24" i="7" s="1"/>
  <c r="J27" i="7"/>
  <c r="J35" i="7"/>
  <c r="J67" i="7"/>
  <c r="J71" i="7"/>
  <c r="K77" i="7"/>
  <c r="I86" i="7"/>
  <c r="H101" i="7"/>
  <c r="I99" i="7"/>
  <c r="I107" i="7"/>
  <c r="K120" i="7"/>
  <c r="F138" i="7"/>
  <c r="J139" i="7"/>
  <c r="J146" i="7"/>
  <c r="F164" i="7"/>
  <c r="F175" i="7"/>
  <c r="J187" i="7"/>
  <c r="J188" i="7"/>
  <c r="F200" i="7"/>
  <c r="K38" i="7"/>
  <c r="E32" i="7"/>
  <c r="J33" i="7"/>
  <c r="J34" i="7"/>
  <c r="J38" i="7"/>
  <c r="L38" i="7" s="1"/>
  <c r="I42" i="7"/>
  <c r="J49" i="7"/>
  <c r="I50" i="7"/>
  <c r="K51" i="7"/>
  <c r="I52" i="7"/>
  <c r="K57" i="7"/>
  <c r="J58" i="7"/>
  <c r="K69" i="7"/>
  <c r="F70" i="7"/>
  <c r="I76" i="7"/>
  <c r="F77" i="7"/>
  <c r="J78" i="7"/>
  <c r="I79" i="7"/>
  <c r="I81" i="7"/>
  <c r="K83" i="7"/>
  <c r="K84" i="7"/>
  <c r="H94" i="7"/>
  <c r="K94" i="7" s="1"/>
  <c r="K91" i="7"/>
  <c r="J92" i="7"/>
  <c r="I97" i="7"/>
  <c r="J106" i="7"/>
  <c r="K133" i="7"/>
  <c r="K134" i="7"/>
  <c r="J138" i="7"/>
  <c r="K140" i="7"/>
  <c r="K141" i="7"/>
  <c r="K143" i="7"/>
  <c r="K144" i="7"/>
  <c r="K145" i="7"/>
  <c r="K146" i="7"/>
  <c r="I147" i="7"/>
  <c r="H156" i="7"/>
  <c r="K151" i="7"/>
  <c r="K154" i="7"/>
  <c r="E169" i="7"/>
  <c r="K168" i="7"/>
  <c r="K171" i="7"/>
  <c r="F182" i="7"/>
  <c r="J182" i="7"/>
  <c r="J186" i="7"/>
  <c r="K189" i="7"/>
  <c r="L189" i="7" s="1"/>
  <c r="F192" i="7"/>
  <c r="J193" i="7"/>
  <c r="J194" i="7"/>
  <c r="J195" i="7"/>
  <c r="F196" i="7"/>
  <c r="K201" i="7"/>
  <c r="K202" i="7"/>
  <c r="K203" i="7"/>
  <c r="J185" i="7"/>
  <c r="J21" i="7"/>
  <c r="K23" i="7"/>
  <c r="L23" i="7" s="1"/>
  <c r="F30" i="7"/>
  <c r="K35" i="7"/>
  <c r="J52" i="7"/>
  <c r="G60" i="7"/>
  <c r="K59" i="7"/>
  <c r="G80" i="7"/>
  <c r="K86" i="7"/>
  <c r="K92" i="7"/>
  <c r="J105" i="7"/>
  <c r="J124" i="7"/>
  <c r="I126" i="7"/>
  <c r="F131" i="7"/>
  <c r="H142" i="7"/>
  <c r="K152" i="7"/>
  <c r="I166" i="7"/>
  <c r="I173" i="7"/>
  <c r="L188" i="7"/>
  <c r="G204" i="7"/>
  <c r="E25" i="7"/>
  <c r="F20" i="7"/>
  <c r="F23" i="7"/>
  <c r="F26" i="7"/>
  <c r="J28" i="7"/>
  <c r="I30" i="7"/>
  <c r="F35" i="7"/>
  <c r="K41" i="7"/>
  <c r="K43" i="7"/>
  <c r="K67" i="7"/>
  <c r="L67" i="7" s="1"/>
  <c r="K70" i="7"/>
  <c r="K82" i="7"/>
  <c r="F86" i="7"/>
  <c r="K95" i="7"/>
  <c r="K99" i="7"/>
  <c r="J100" i="7"/>
  <c r="J118" i="7"/>
  <c r="L118" i="7" s="1"/>
  <c r="K123" i="7"/>
  <c r="K124" i="7"/>
  <c r="J127" i="7"/>
  <c r="L127" i="7" s="1"/>
  <c r="K130" i="7"/>
  <c r="J132" i="7"/>
  <c r="J133" i="7"/>
  <c r="J134" i="7"/>
  <c r="J137" i="7"/>
  <c r="J143" i="7"/>
  <c r="J144" i="7"/>
  <c r="J145" i="7"/>
  <c r="K165" i="7"/>
  <c r="J171" i="7"/>
  <c r="K178" i="7"/>
  <c r="J179" i="7"/>
  <c r="K186" i="7"/>
  <c r="J201" i="7"/>
  <c r="J202" i="7"/>
  <c r="H25" i="7"/>
  <c r="I24" i="7"/>
  <c r="I27" i="7"/>
  <c r="K29" i="7"/>
  <c r="K31" i="7"/>
  <c r="I31" i="7"/>
  <c r="F33" i="7"/>
  <c r="K36" i="7"/>
  <c r="J42" i="7"/>
  <c r="I45" i="7"/>
  <c r="K48" i="7"/>
  <c r="D25" i="7"/>
  <c r="K20" i="7"/>
  <c r="I36" i="7"/>
  <c r="I48" i="7"/>
  <c r="J45" i="7"/>
  <c r="F45" i="7"/>
  <c r="J20" i="7"/>
  <c r="K22" i="7"/>
  <c r="J26" i="7"/>
  <c r="K28" i="7"/>
  <c r="F34" i="7"/>
  <c r="K40" i="7"/>
  <c r="K45" i="7"/>
  <c r="J48" i="7"/>
  <c r="F48" i="7"/>
  <c r="H60" i="7"/>
  <c r="K54" i="7"/>
  <c r="K37" i="7"/>
  <c r="I38" i="7"/>
  <c r="I41" i="7"/>
  <c r="K42" i="7"/>
  <c r="H53" i="7"/>
  <c r="K50" i="7"/>
  <c r="H73" i="7"/>
  <c r="E73" i="7"/>
  <c r="J72" i="7"/>
  <c r="K76" i="7"/>
  <c r="K78" i="7"/>
  <c r="L78" i="7" s="1"/>
  <c r="I78" i="7"/>
  <c r="F79" i="7"/>
  <c r="F81" i="7"/>
  <c r="J88" i="7"/>
  <c r="K89" i="7"/>
  <c r="L89" i="7" s="1"/>
  <c r="I89" i="7"/>
  <c r="K90" i="7"/>
  <c r="I93" i="7"/>
  <c r="G101" i="7"/>
  <c r="K97" i="7"/>
  <c r="F98" i="7"/>
  <c r="J98" i="7"/>
  <c r="I102" i="7"/>
  <c r="I118" i="7"/>
  <c r="I124" i="7"/>
  <c r="I125" i="7"/>
  <c r="I127" i="7"/>
  <c r="E135" i="7"/>
  <c r="K132" i="7"/>
  <c r="I137" i="7"/>
  <c r="J140" i="7"/>
  <c r="J141" i="7"/>
  <c r="L141" i="7" s="1"/>
  <c r="I143" i="7"/>
  <c r="F145" i="7"/>
  <c r="K147" i="7"/>
  <c r="K148" i="7"/>
  <c r="K155" i="7"/>
  <c r="I165" i="7"/>
  <c r="I167" i="7"/>
  <c r="H176" i="7"/>
  <c r="I171" i="7"/>
  <c r="J180" i="7"/>
  <c r="L180" i="7" s="1"/>
  <c r="J181" i="7"/>
  <c r="I182" i="7"/>
  <c r="D190" i="7"/>
  <c r="I185" i="7"/>
  <c r="I186" i="7"/>
  <c r="I188" i="7"/>
  <c r="K191" i="7"/>
  <c r="J192" i="7"/>
  <c r="L192" i="7" s="1"/>
  <c r="K193" i="7"/>
  <c r="L193" i="7" s="1"/>
  <c r="I194" i="7"/>
  <c r="D204" i="7"/>
  <c r="I51" i="7"/>
  <c r="D73" i="7"/>
  <c r="H80" i="7"/>
  <c r="D87" i="7"/>
  <c r="J87" i="7" s="1"/>
  <c r="J85" i="7"/>
  <c r="L85" i="7" s="1"/>
  <c r="I90" i="7"/>
  <c r="H108" i="7"/>
  <c r="I117" i="7"/>
  <c r="I130" i="7"/>
  <c r="L131" i="7"/>
  <c r="I145" i="7"/>
  <c r="I148" i="7"/>
  <c r="I168" i="7"/>
  <c r="I174" i="7"/>
  <c r="G183" i="7"/>
  <c r="I183" i="7" s="1"/>
  <c r="J196" i="7"/>
  <c r="L196" i="7" s="1"/>
  <c r="J203" i="7"/>
  <c r="J70" i="7"/>
  <c r="K88" i="7"/>
  <c r="L185" i="7"/>
  <c r="J51" i="7"/>
  <c r="D60" i="7"/>
  <c r="E60" i="7"/>
  <c r="I71" i="7"/>
  <c r="J74" i="7"/>
  <c r="K75" i="7"/>
  <c r="K79" i="7"/>
  <c r="L79" i="7" s="1"/>
  <c r="E87" i="7"/>
  <c r="F82" i="7"/>
  <c r="J82" i="7"/>
  <c r="D94" i="7"/>
  <c r="F94" i="7" s="1"/>
  <c r="D101" i="7"/>
  <c r="K98" i="7"/>
  <c r="J99" i="7"/>
  <c r="K100" i="7"/>
  <c r="K103" i="7"/>
  <c r="K106" i="7"/>
  <c r="H121" i="7"/>
  <c r="K119" i="7"/>
  <c r="K126" i="7"/>
  <c r="D135" i="7"/>
  <c r="J130" i="7"/>
  <c r="E142" i="7"/>
  <c r="K139" i="7"/>
  <c r="I140" i="7"/>
  <c r="G149" i="7"/>
  <c r="J147" i="7"/>
  <c r="D156" i="7"/>
  <c r="K153" i="7"/>
  <c r="L153" i="7" s="1"/>
  <c r="H169" i="7"/>
  <c r="K169" i="7" s="1"/>
  <c r="J174" i="7"/>
  <c r="D183" i="7"/>
  <c r="K177" i="7"/>
  <c r="K179" i="7"/>
  <c r="I180" i="7"/>
  <c r="H190" i="7"/>
  <c r="K187" i="7"/>
  <c r="L187" i="7" s="1"/>
  <c r="G197" i="7"/>
  <c r="K198" i="7"/>
  <c r="K200" i="7"/>
  <c r="J19" i="7"/>
  <c r="I20" i="7"/>
  <c r="F24" i="7"/>
  <c r="K26" i="7"/>
  <c r="F27" i="7"/>
  <c r="F28" i="7"/>
  <c r="J37" i="7"/>
  <c r="F37" i="7"/>
  <c r="G46" i="7"/>
  <c r="I40" i="7"/>
  <c r="J44" i="7"/>
  <c r="F44" i="7"/>
  <c r="F19" i="7"/>
  <c r="K19" i="7"/>
  <c r="F21" i="7"/>
  <c r="I23" i="7"/>
  <c r="G32" i="7"/>
  <c r="I26" i="7"/>
  <c r="K27" i="7"/>
  <c r="D32" i="7"/>
  <c r="D39" i="7"/>
  <c r="H39" i="7"/>
  <c r="J36" i="7"/>
  <c r="F36" i="7"/>
  <c r="E39" i="7"/>
  <c r="H46" i="7"/>
  <c r="J41" i="7"/>
  <c r="L41" i="7" s="1"/>
  <c r="F42" i="7"/>
  <c r="E46" i="7"/>
  <c r="D53" i="7"/>
  <c r="J22" i="7"/>
  <c r="F22" i="7"/>
  <c r="G25" i="7"/>
  <c r="I19" i="7"/>
  <c r="J29" i="7"/>
  <c r="F29" i="7"/>
  <c r="I37" i="7"/>
  <c r="D46" i="7"/>
  <c r="J40" i="7"/>
  <c r="F40" i="7"/>
  <c r="J43" i="7"/>
  <c r="F43" i="7"/>
  <c r="I44" i="7"/>
  <c r="F49" i="7"/>
  <c r="E53" i="7"/>
  <c r="K49" i="7"/>
  <c r="L31" i="7"/>
  <c r="G53" i="7"/>
  <c r="I47" i="7"/>
  <c r="J50" i="7"/>
  <c r="L50" i="7" s="1"/>
  <c r="F50" i="7"/>
  <c r="K21" i="7"/>
  <c r="G39" i="7"/>
  <c r="I33" i="7"/>
  <c r="I54" i="7"/>
  <c r="K56" i="7"/>
  <c r="I58" i="7"/>
  <c r="I67" i="7"/>
  <c r="K68" i="7"/>
  <c r="I68" i="7"/>
  <c r="F71" i="7"/>
  <c r="F72" i="7"/>
  <c r="G73" i="7"/>
  <c r="F74" i="7"/>
  <c r="F75" i="7"/>
  <c r="J75" i="7"/>
  <c r="I77" i="7"/>
  <c r="K81" i="7"/>
  <c r="J90" i="7"/>
  <c r="F90" i="7"/>
  <c r="J91" i="7"/>
  <c r="I92" i="7"/>
  <c r="K93" i="7"/>
  <c r="E101" i="7"/>
  <c r="I95" i="7"/>
  <c r="K96" i="7"/>
  <c r="I96" i="7"/>
  <c r="F99" i="7"/>
  <c r="F100" i="7"/>
  <c r="E108" i="7"/>
  <c r="K102" i="7"/>
  <c r="J104" i="7"/>
  <c r="L104" i="7" s="1"/>
  <c r="F104" i="7"/>
  <c r="J107" i="7"/>
  <c r="F107" i="7"/>
  <c r="E121" i="7"/>
  <c r="K115" i="7"/>
  <c r="J117" i="7"/>
  <c r="F118" i="7"/>
  <c r="E128" i="7"/>
  <c r="J123" i="7"/>
  <c r="F47" i="7"/>
  <c r="J47" i="7"/>
  <c r="L47" i="7" s="1"/>
  <c r="F51" i="7"/>
  <c r="F54" i="7"/>
  <c r="J54" i="7"/>
  <c r="I55" i="7"/>
  <c r="F68" i="7"/>
  <c r="J68" i="7"/>
  <c r="I70" i="7"/>
  <c r="K71" i="7"/>
  <c r="K74" i="7"/>
  <c r="J83" i="7"/>
  <c r="L83" i="7" s="1"/>
  <c r="F83" i="7"/>
  <c r="I83" i="7"/>
  <c r="J84" i="7"/>
  <c r="I85" i="7"/>
  <c r="I88" i="7"/>
  <c r="F91" i="7"/>
  <c r="F93" i="7"/>
  <c r="G94" i="7"/>
  <c r="J95" i="7"/>
  <c r="F96" i="7"/>
  <c r="J96" i="7"/>
  <c r="I98" i="7"/>
  <c r="K107" i="7"/>
  <c r="J116" i="7"/>
  <c r="F116" i="7"/>
  <c r="J119" i="7"/>
  <c r="F119" i="7"/>
  <c r="I120" i="7"/>
  <c r="K125" i="7"/>
  <c r="F125" i="7"/>
  <c r="J57" i="7"/>
  <c r="F57" i="7"/>
  <c r="J76" i="7"/>
  <c r="F76" i="7"/>
  <c r="I91" i="7"/>
  <c r="J103" i="7"/>
  <c r="F103" i="7"/>
  <c r="I104" i="7"/>
  <c r="D108" i="7"/>
  <c r="H128" i="7"/>
  <c r="I122" i="7"/>
  <c r="I123" i="7"/>
  <c r="G128" i="7"/>
  <c r="J126" i="7"/>
  <c r="F126" i="7"/>
  <c r="F142" i="7"/>
  <c r="J69" i="7"/>
  <c r="F69" i="7"/>
  <c r="J97" i="7"/>
  <c r="F97" i="7"/>
  <c r="G108" i="7"/>
  <c r="D121" i="7"/>
  <c r="J115" i="7"/>
  <c r="F115" i="7"/>
  <c r="I116" i="7"/>
  <c r="G121" i="7"/>
  <c r="J120" i="7"/>
  <c r="L120" i="7" s="1"/>
  <c r="F120" i="7"/>
  <c r="D128" i="7"/>
  <c r="J122" i="7"/>
  <c r="F122" i="7"/>
  <c r="K122" i="7"/>
  <c r="F123" i="7"/>
  <c r="F127" i="7"/>
  <c r="K129" i="7"/>
  <c r="F130" i="7"/>
  <c r="F134" i="7"/>
  <c r="K136" i="7"/>
  <c r="F137" i="7"/>
  <c r="F141" i="7"/>
  <c r="F144" i="7"/>
  <c r="J152" i="7"/>
  <c r="L152" i="7" s="1"/>
  <c r="F153" i="7"/>
  <c r="G169" i="7"/>
  <c r="I163" i="7"/>
  <c r="J167" i="7"/>
  <c r="L167" i="7" s="1"/>
  <c r="F167" i="7"/>
  <c r="G176" i="7"/>
  <c r="I170" i="7"/>
  <c r="K172" i="7"/>
  <c r="E176" i="7"/>
  <c r="H149" i="7"/>
  <c r="I149" i="7" s="1"/>
  <c r="J151" i="7"/>
  <c r="F151" i="7"/>
  <c r="J154" i="7"/>
  <c r="F154" i="7"/>
  <c r="J197" i="7"/>
  <c r="I129" i="7"/>
  <c r="F132" i="7"/>
  <c r="G135" i="7"/>
  <c r="I136" i="7"/>
  <c r="F139" i="7"/>
  <c r="G142" i="7"/>
  <c r="E149" i="7"/>
  <c r="F146" i="7"/>
  <c r="J148" i="7"/>
  <c r="D149" i="7"/>
  <c r="E156" i="7"/>
  <c r="K150" i="7"/>
  <c r="I150" i="7"/>
  <c r="G156" i="7"/>
  <c r="D169" i="7"/>
  <c r="J163" i="7"/>
  <c r="F163" i="7"/>
  <c r="K163" i="7"/>
  <c r="J166" i="7"/>
  <c r="F166" i="7"/>
  <c r="D176" i="7"/>
  <c r="J170" i="7"/>
  <c r="F170" i="7"/>
  <c r="K170" i="7"/>
  <c r="J173" i="7"/>
  <c r="F173" i="7"/>
  <c r="F129" i="7"/>
  <c r="J129" i="7"/>
  <c r="F133" i="7"/>
  <c r="F136" i="7"/>
  <c r="J136" i="7"/>
  <c r="F140" i="7"/>
  <c r="F143" i="7"/>
  <c r="F147" i="7"/>
  <c r="F150" i="7"/>
  <c r="J150" i="7"/>
  <c r="J155" i="7"/>
  <c r="L155" i="7" s="1"/>
  <c r="F155" i="7"/>
  <c r="K166" i="7"/>
  <c r="J168" i="7"/>
  <c r="K173" i="7"/>
  <c r="L179" i="7"/>
  <c r="F174" i="7"/>
  <c r="F177" i="7"/>
  <c r="J177" i="7"/>
  <c r="I178" i="7"/>
  <c r="F181" i="7"/>
  <c r="F184" i="7"/>
  <c r="J184" i="7"/>
  <c r="F188" i="7"/>
  <c r="I189" i="7"/>
  <c r="F191" i="7"/>
  <c r="J191" i="7"/>
  <c r="I192" i="7"/>
  <c r="F195" i="7"/>
  <c r="I196" i="7"/>
  <c r="H197" i="7"/>
  <c r="F198" i="7"/>
  <c r="J198" i="7"/>
  <c r="I199" i="7"/>
  <c r="F202" i="7"/>
  <c r="I203" i="7"/>
  <c r="H204" i="7"/>
  <c r="E183" i="7"/>
  <c r="K183" i="7" s="1"/>
  <c r="E190" i="7"/>
  <c r="E197" i="7"/>
  <c r="E204" i="7"/>
  <c r="K204" i="7" s="1"/>
  <c r="F179" i="7"/>
  <c r="F186" i="7"/>
  <c r="F193" i="7"/>
  <c r="I177" i="7"/>
  <c r="F180" i="7"/>
  <c r="I184" i="7"/>
  <c r="F187" i="7"/>
  <c r="I191" i="7"/>
  <c r="F194" i="7"/>
  <c r="I198" i="7"/>
  <c r="F201" i="7"/>
  <c r="I202" i="6"/>
  <c r="I194" i="6"/>
  <c r="J201" i="6"/>
  <c r="I201" i="6"/>
  <c r="I199" i="6"/>
  <c r="K202" i="6"/>
  <c r="F200" i="6"/>
  <c r="K197" i="6"/>
  <c r="K186" i="6"/>
  <c r="K182" i="6"/>
  <c r="I182" i="6"/>
  <c r="K180" i="6"/>
  <c r="L180" i="6" s="1"/>
  <c r="J179" i="6"/>
  <c r="J178" i="6"/>
  <c r="J171" i="6"/>
  <c r="I151" i="6"/>
  <c r="F153" i="6"/>
  <c r="H142" i="6"/>
  <c r="K138" i="6"/>
  <c r="K123" i="6"/>
  <c r="F117" i="6"/>
  <c r="F74" i="6"/>
  <c r="F71" i="6"/>
  <c r="I56" i="6"/>
  <c r="F59" i="6"/>
  <c r="J52" i="6"/>
  <c r="F20" i="6"/>
  <c r="J21" i="6"/>
  <c r="F27" i="6"/>
  <c r="J35" i="6"/>
  <c r="F36" i="6"/>
  <c r="F41" i="6"/>
  <c r="F48" i="6"/>
  <c r="I57" i="6"/>
  <c r="I58" i="6"/>
  <c r="I82" i="6"/>
  <c r="I83" i="6"/>
  <c r="I84" i="6"/>
  <c r="I93" i="6"/>
  <c r="F150" i="6"/>
  <c r="I153" i="6"/>
  <c r="F167" i="6"/>
  <c r="F168" i="6"/>
  <c r="I179" i="6"/>
  <c r="I200" i="6"/>
  <c r="F201" i="6"/>
  <c r="F203" i="6"/>
  <c r="I100" i="6"/>
  <c r="I120" i="6"/>
  <c r="I123" i="6"/>
  <c r="F196" i="6"/>
  <c r="K59" i="6"/>
  <c r="J103" i="6"/>
  <c r="I103" i="6"/>
  <c r="K105" i="6"/>
  <c r="I107" i="6"/>
  <c r="J116" i="6"/>
  <c r="K134" i="6"/>
  <c r="I170" i="6"/>
  <c r="F199" i="6"/>
  <c r="J56" i="6"/>
  <c r="J68" i="6"/>
  <c r="J69" i="6"/>
  <c r="K70" i="6"/>
  <c r="K71" i="6"/>
  <c r="K91" i="6"/>
  <c r="J99" i="6"/>
  <c r="K106" i="6"/>
  <c r="K124" i="6"/>
  <c r="J138" i="6"/>
  <c r="J151" i="6"/>
  <c r="J152" i="6"/>
  <c r="J164" i="6"/>
  <c r="J165" i="6"/>
  <c r="J166" i="6"/>
  <c r="J172" i="6"/>
  <c r="J182" i="6"/>
  <c r="F85" i="6"/>
  <c r="H32" i="6"/>
  <c r="J37" i="6"/>
  <c r="J38" i="6"/>
  <c r="J92" i="6"/>
  <c r="L92" i="6" s="1"/>
  <c r="K99" i="6"/>
  <c r="L99" i="6" s="1"/>
  <c r="K102" i="6"/>
  <c r="J104" i="6"/>
  <c r="J107" i="6"/>
  <c r="J125" i="6"/>
  <c r="K154" i="6"/>
  <c r="L154" i="6" s="1"/>
  <c r="K174" i="6"/>
  <c r="K175" i="6"/>
  <c r="L175" i="6" s="1"/>
  <c r="J185" i="6"/>
  <c r="J186" i="6"/>
  <c r="J187" i="6"/>
  <c r="J195" i="6"/>
  <c r="J196" i="6"/>
  <c r="G204" i="6"/>
  <c r="J202" i="6"/>
  <c r="J203" i="6"/>
  <c r="F24" i="6"/>
  <c r="K27" i="6"/>
  <c r="K29" i="6"/>
  <c r="K30" i="6"/>
  <c r="K33" i="6"/>
  <c r="F35" i="6"/>
  <c r="J42" i="6"/>
  <c r="J45" i="6"/>
  <c r="I50" i="6"/>
  <c r="K51" i="6"/>
  <c r="F56" i="6"/>
  <c r="K88" i="6"/>
  <c r="F89" i="6"/>
  <c r="I21" i="6"/>
  <c r="I24" i="6"/>
  <c r="I27" i="6"/>
  <c r="I30" i="6"/>
  <c r="I35" i="6"/>
  <c r="I37" i="6"/>
  <c r="K43" i="6"/>
  <c r="K44" i="6"/>
  <c r="K45" i="6"/>
  <c r="K47" i="6"/>
  <c r="K48" i="6"/>
  <c r="J50" i="6"/>
  <c r="F52" i="6"/>
  <c r="D60" i="6"/>
  <c r="J59" i="6"/>
  <c r="I72" i="6"/>
  <c r="I76" i="6"/>
  <c r="I77" i="6"/>
  <c r="K81" i="6"/>
  <c r="K82" i="6"/>
  <c r="L82" i="6" s="1"/>
  <c r="J85" i="6"/>
  <c r="J89" i="6"/>
  <c r="K92" i="6"/>
  <c r="K104" i="6"/>
  <c r="J105" i="6"/>
  <c r="K117" i="6"/>
  <c r="I126" i="6"/>
  <c r="K127" i="6"/>
  <c r="I133" i="6"/>
  <c r="I138" i="6"/>
  <c r="K148" i="6"/>
  <c r="K150" i="6"/>
  <c r="F152" i="6"/>
  <c r="J153" i="6"/>
  <c r="F154" i="6"/>
  <c r="K167" i="6"/>
  <c r="K168" i="6"/>
  <c r="J170" i="6"/>
  <c r="I171" i="6"/>
  <c r="F172" i="6"/>
  <c r="J173" i="6"/>
  <c r="I178" i="6"/>
  <c r="I189" i="6"/>
  <c r="H46" i="6"/>
  <c r="I41" i="6"/>
  <c r="I44" i="6"/>
  <c r="I49" i="6"/>
  <c r="J79" i="6"/>
  <c r="K125" i="6"/>
  <c r="J139" i="6"/>
  <c r="I141" i="6"/>
  <c r="I144" i="6"/>
  <c r="I146" i="6"/>
  <c r="F151" i="6"/>
  <c r="I163" i="6"/>
  <c r="I164" i="6"/>
  <c r="I165" i="6"/>
  <c r="I166" i="6"/>
  <c r="K171" i="6"/>
  <c r="I172" i="6"/>
  <c r="J177" i="6"/>
  <c r="F184" i="6"/>
  <c r="F186" i="6"/>
  <c r="J188" i="6"/>
  <c r="J189" i="6"/>
  <c r="F202" i="6"/>
  <c r="I105" i="6"/>
  <c r="F106" i="6"/>
  <c r="I125" i="6"/>
  <c r="J168" i="6"/>
  <c r="I174" i="6"/>
  <c r="I175" i="6"/>
  <c r="G190" i="6"/>
  <c r="I190" i="6" s="1"/>
  <c r="K31" i="6"/>
  <c r="K34" i="6"/>
  <c r="K38" i="6"/>
  <c r="K41" i="6"/>
  <c r="J49" i="6"/>
  <c r="J67" i="6"/>
  <c r="L67" i="6" s="1"/>
  <c r="I97" i="6"/>
  <c r="F107" i="6"/>
  <c r="K24" i="6"/>
  <c r="I22" i="6"/>
  <c r="F38" i="6"/>
  <c r="K58" i="6"/>
  <c r="K75" i="6"/>
  <c r="K19" i="6"/>
  <c r="K20" i="6"/>
  <c r="F22" i="6"/>
  <c r="J23" i="6"/>
  <c r="J24" i="6"/>
  <c r="J28" i="6"/>
  <c r="F31" i="6"/>
  <c r="F34" i="6"/>
  <c r="I36" i="6"/>
  <c r="K37" i="6"/>
  <c r="I38" i="6"/>
  <c r="I42" i="6"/>
  <c r="I51" i="6"/>
  <c r="K55" i="6"/>
  <c r="F72" i="6"/>
  <c r="J74" i="6"/>
  <c r="K76" i="6"/>
  <c r="K78" i="6"/>
  <c r="F81" i="6"/>
  <c r="K85" i="6"/>
  <c r="J86" i="6"/>
  <c r="K93" i="6"/>
  <c r="K95" i="6"/>
  <c r="J97" i="6"/>
  <c r="K107" i="6"/>
  <c r="L107" i="6" s="1"/>
  <c r="K116" i="6"/>
  <c r="I117" i="6"/>
  <c r="K119" i="6"/>
  <c r="K120" i="6"/>
  <c r="I130" i="6"/>
  <c r="K132" i="6"/>
  <c r="D142" i="6"/>
  <c r="K140" i="6"/>
  <c r="K141" i="6"/>
  <c r="E149" i="6"/>
  <c r="K144" i="6"/>
  <c r="K145" i="6"/>
  <c r="K146" i="6"/>
  <c r="J147" i="6"/>
  <c r="J148" i="6"/>
  <c r="J150" i="6"/>
  <c r="K151" i="6"/>
  <c r="L151" i="6" s="1"/>
  <c r="K155" i="6"/>
  <c r="H169" i="6"/>
  <c r="K164" i="6"/>
  <c r="K165" i="6"/>
  <c r="K166" i="6"/>
  <c r="L166" i="6" s="1"/>
  <c r="J167" i="6"/>
  <c r="G176" i="6"/>
  <c r="K172" i="6"/>
  <c r="K177" i="6"/>
  <c r="L177" i="6" s="1"/>
  <c r="F178" i="6"/>
  <c r="K181" i="6"/>
  <c r="F188" i="6"/>
  <c r="D197" i="6"/>
  <c r="F197" i="6" s="1"/>
  <c r="J192" i="6"/>
  <c r="J193" i="6"/>
  <c r="J194" i="6"/>
  <c r="J198" i="6"/>
  <c r="I198" i="6"/>
  <c r="K200" i="6"/>
  <c r="H176" i="6"/>
  <c r="K185" i="6"/>
  <c r="K187" i="6"/>
  <c r="K195" i="6"/>
  <c r="L195" i="6" s="1"/>
  <c r="L196" i="6"/>
  <c r="K203" i="6"/>
  <c r="J27" i="6"/>
  <c r="F67" i="6"/>
  <c r="K74" i="6"/>
  <c r="F82" i="6"/>
  <c r="I86" i="6"/>
  <c r="I96" i="6"/>
  <c r="I98" i="6"/>
  <c r="F99" i="6"/>
  <c r="I118" i="6"/>
  <c r="I124" i="6"/>
  <c r="F131" i="6"/>
  <c r="J131" i="6"/>
  <c r="F138" i="6"/>
  <c r="K153" i="6"/>
  <c r="L153" i="6" s="1"/>
  <c r="E176" i="6"/>
  <c r="F171" i="6"/>
  <c r="I173" i="6"/>
  <c r="G183" i="6"/>
  <c r="K179" i="6"/>
  <c r="F180" i="6"/>
  <c r="K189" i="6"/>
  <c r="K199" i="6"/>
  <c r="L199" i="6" s="1"/>
  <c r="K201" i="6"/>
  <c r="L201" i="6" s="1"/>
  <c r="K23" i="6"/>
  <c r="I28" i="6"/>
  <c r="J41" i="6"/>
  <c r="K52" i="6"/>
  <c r="J57" i="6"/>
  <c r="K72" i="6"/>
  <c r="L72" i="6" s="1"/>
  <c r="J77" i="6"/>
  <c r="K98" i="6"/>
  <c r="J118" i="6"/>
  <c r="J123" i="6"/>
  <c r="K130" i="6"/>
  <c r="K131" i="6"/>
  <c r="J133" i="6"/>
  <c r="J134" i="6"/>
  <c r="K137" i="6"/>
  <c r="J144" i="6"/>
  <c r="J145" i="6"/>
  <c r="I147" i="6"/>
  <c r="K152" i="6"/>
  <c r="J155" i="6"/>
  <c r="H156" i="6"/>
  <c r="F170" i="6"/>
  <c r="K173" i="6"/>
  <c r="D176" i="6"/>
  <c r="J175" i="6"/>
  <c r="H183" i="6"/>
  <c r="K178" i="6"/>
  <c r="L178" i="6" s="1"/>
  <c r="F179" i="6"/>
  <c r="J181" i="6"/>
  <c r="L187" i="6"/>
  <c r="K188" i="6"/>
  <c r="F189" i="6"/>
  <c r="K192" i="6"/>
  <c r="K193" i="6"/>
  <c r="K194" i="6"/>
  <c r="H204" i="6"/>
  <c r="K204" i="6" s="1"/>
  <c r="J200" i="6"/>
  <c r="J20" i="6"/>
  <c r="J34" i="6"/>
  <c r="L34" i="6" s="1"/>
  <c r="D46" i="6"/>
  <c r="K40" i="6"/>
  <c r="G53" i="6"/>
  <c r="J48" i="6"/>
  <c r="L48" i="6" s="1"/>
  <c r="H25" i="6"/>
  <c r="I25" i="6" s="1"/>
  <c r="K22" i="6"/>
  <c r="E32" i="6"/>
  <c r="I29" i="6"/>
  <c r="I43" i="6"/>
  <c r="F45" i="6"/>
  <c r="J51" i="6"/>
  <c r="G60" i="6"/>
  <c r="J60" i="6" s="1"/>
  <c r="J58" i="6"/>
  <c r="K68" i="6"/>
  <c r="D25" i="6"/>
  <c r="J25" i="6" s="1"/>
  <c r="I20" i="6"/>
  <c r="I23" i="6"/>
  <c r="G32" i="6"/>
  <c r="F29" i="6"/>
  <c r="J30" i="6"/>
  <c r="L30" i="6" s="1"/>
  <c r="I31" i="6"/>
  <c r="D39" i="6"/>
  <c r="J39" i="6" s="1"/>
  <c r="I34" i="6"/>
  <c r="G46" i="6"/>
  <c r="F43" i="6"/>
  <c r="J44" i="6"/>
  <c r="I45" i="6"/>
  <c r="D53" i="6"/>
  <c r="J53" i="6" s="1"/>
  <c r="I48" i="6"/>
  <c r="K54" i="6"/>
  <c r="J55" i="6"/>
  <c r="K56" i="6"/>
  <c r="L56" i="6" s="1"/>
  <c r="F68" i="6"/>
  <c r="H73" i="6"/>
  <c r="I70" i="6"/>
  <c r="J76" i="6"/>
  <c r="L76" i="6" s="1"/>
  <c r="K77" i="6"/>
  <c r="J78" i="6"/>
  <c r="K79" i="6"/>
  <c r="I79" i="6"/>
  <c r="K83" i="6"/>
  <c r="J84" i="6"/>
  <c r="F86" i="6"/>
  <c r="J88" i="6"/>
  <c r="L88" i="6" s="1"/>
  <c r="K89" i="6"/>
  <c r="I89" i="6"/>
  <c r="J117" i="6"/>
  <c r="L117" i="6" s="1"/>
  <c r="E128" i="6"/>
  <c r="F128" i="6" s="1"/>
  <c r="J124" i="6"/>
  <c r="F124" i="6"/>
  <c r="G135" i="6"/>
  <c r="E53" i="6"/>
  <c r="L69" i="6"/>
  <c r="J71" i="6"/>
  <c r="J81" i="6"/>
  <c r="H94" i="6"/>
  <c r="I91" i="6"/>
  <c r="J93" i="6"/>
  <c r="F93" i="6"/>
  <c r="F95" i="6"/>
  <c r="J132" i="6"/>
  <c r="L132" i="6" s="1"/>
  <c r="I132" i="6"/>
  <c r="E25" i="6"/>
  <c r="D32" i="6"/>
  <c r="F32" i="6" s="1"/>
  <c r="J31" i="6"/>
  <c r="H87" i="6"/>
  <c r="J100" i="6"/>
  <c r="F100" i="6"/>
  <c r="K26" i="6"/>
  <c r="H39" i="6"/>
  <c r="I39" i="6" s="1"/>
  <c r="K36" i="6"/>
  <c r="E46" i="6"/>
  <c r="H53" i="6"/>
  <c r="K50" i="6"/>
  <c r="K57" i="6"/>
  <c r="F75" i="6"/>
  <c r="H80" i="6"/>
  <c r="J83" i="6"/>
  <c r="K84" i="6"/>
  <c r="K86" i="6"/>
  <c r="K90" i="6"/>
  <c r="L90" i="6" s="1"/>
  <c r="J96" i="6"/>
  <c r="H101" i="6"/>
  <c r="K100" i="6"/>
  <c r="L106" i="6"/>
  <c r="J91" i="6"/>
  <c r="L91" i="6" s="1"/>
  <c r="J95" i="6"/>
  <c r="K96" i="6"/>
  <c r="D108" i="6"/>
  <c r="G121" i="6"/>
  <c r="I116" i="6"/>
  <c r="J119" i="6"/>
  <c r="J120" i="6"/>
  <c r="H128" i="6"/>
  <c r="K126" i="6"/>
  <c r="D135" i="6"/>
  <c r="J130" i="6"/>
  <c r="I131" i="6"/>
  <c r="I134" i="6"/>
  <c r="E142" i="6"/>
  <c r="K139" i="6"/>
  <c r="J140" i="6"/>
  <c r="J141" i="6"/>
  <c r="H149" i="6"/>
  <c r="F145" i="6"/>
  <c r="I148" i="6"/>
  <c r="I150" i="6"/>
  <c r="G156" i="6"/>
  <c r="F163" i="6"/>
  <c r="J163" i="6"/>
  <c r="F164" i="6"/>
  <c r="F165" i="6"/>
  <c r="F166" i="6"/>
  <c r="I167" i="6"/>
  <c r="I168" i="6"/>
  <c r="F174" i="6"/>
  <c r="J174" i="6"/>
  <c r="L174" i="6" s="1"/>
  <c r="F175" i="6"/>
  <c r="I184" i="6"/>
  <c r="I185" i="6"/>
  <c r="I186" i="6"/>
  <c r="I187" i="6"/>
  <c r="F191" i="6"/>
  <c r="J191" i="6"/>
  <c r="F192" i="6"/>
  <c r="F193" i="6"/>
  <c r="F194" i="6"/>
  <c r="I195" i="6"/>
  <c r="I196" i="6"/>
  <c r="K198" i="6"/>
  <c r="I127" i="6"/>
  <c r="E135" i="6"/>
  <c r="F135" i="6" s="1"/>
  <c r="G142" i="6"/>
  <c r="I137" i="6"/>
  <c r="D149" i="6"/>
  <c r="F149" i="6" s="1"/>
  <c r="I145" i="6"/>
  <c r="D156" i="6"/>
  <c r="K163" i="6"/>
  <c r="G169" i="6"/>
  <c r="D183" i="6"/>
  <c r="J184" i="6"/>
  <c r="L184" i="6" s="1"/>
  <c r="E190" i="6"/>
  <c r="K190" i="6" s="1"/>
  <c r="K191" i="6"/>
  <c r="G197" i="6"/>
  <c r="I197" i="6" s="1"/>
  <c r="E156" i="6"/>
  <c r="E183" i="6"/>
  <c r="D204" i="6"/>
  <c r="K97" i="6"/>
  <c r="J98" i="6"/>
  <c r="G108" i="6"/>
  <c r="K103" i="6"/>
  <c r="E121" i="6"/>
  <c r="I119" i="6"/>
  <c r="G128" i="6"/>
  <c r="J128" i="6" s="1"/>
  <c r="J126" i="6"/>
  <c r="J127" i="6"/>
  <c r="L127" i="6" s="1"/>
  <c r="H135" i="6"/>
  <c r="K133" i="6"/>
  <c r="J137" i="6"/>
  <c r="I139" i="6"/>
  <c r="I140" i="6"/>
  <c r="G149" i="6"/>
  <c r="J146" i="6"/>
  <c r="L146" i="6" s="1"/>
  <c r="K147" i="6"/>
  <c r="K170" i="6"/>
  <c r="F173" i="6"/>
  <c r="F182" i="6"/>
  <c r="F198" i="6"/>
  <c r="L70" i="6"/>
  <c r="L75" i="6"/>
  <c r="L79" i="6"/>
  <c r="F21" i="6"/>
  <c r="F42" i="6"/>
  <c r="F49" i="6"/>
  <c r="I19" i="6"/>
  <c r="K21" i="6"/>
  <c r="J22" i="6"/>
  <c r="I26" i="6"/>
  <c r="K28" i="6"/>
  <c r="J29" i="6"/>
  <c r="I33" i="6"/>
  <c r="K35" i="6"/>
  <c r="J36" i="6"/>
  <c r="I40" i="6"/>
  <c r="K42" i="6"/>
  <c r="J43" i="6"/>
  <c r="I47" i="6"/>
  <c r="K49" i="6"/>
  <c r="L49" i="6" s="1"/>
  <c r="F19" i="6"/>
  <c r="J19" i="6"/>
  <c r="F23" i="6"/>
  <c r="F26" i="6"/>
  <c r="J26" i="6"/>
  <c r="F30" i="6"/>
  <c r="F33" i="6"/>
  <c r="J33" i="6"/>
  <c r="F37" i="6"/>
  <c r="F40" i="6"/>
  <c r="J40" i="6"/>
  <c r="L40" i="6" s="1"/>
  <c r="F44" i="6"/>
  <c r="F47" i="6"/>
  <c r="J47" i="6"/>
  <c r="F51" i="6"/>
  <c r="I52" i="6"/>
  <c r="F54" i="6"/>
  <c r="J54" i="6"/>
  <c r="I55" i="6"/>
  <c r="F58" i="6"/>
  <c r="I59" i="6"/>
  <c r="H60" i="6"/>
  <c r="I67" i="6"/>
  <c r="F70" i="6"/>
  <c r="I71" i="6"/>
  <c r="G73" i="6"/>
  <c r="I74" i="6"/>
  <c r="F77" i="6"/>
  <c r="I78" i="6"/>
  <c r="G80" i="6"/>
  <c r="I81" i="6"/>
  <c r="F84" i="6"/>
  <c r="I85" i="6"/>
  <c r="G87" i="6"/>
  <c r="I88" i="6"/>
  <c r="F91" i="6"/>
  <c r="I92" i="6"/>
  <c r="G94" i="6"/>
  <c r="I95" i="6"/>
  <c r="F98" i="6"/>
  <c r="I99" i="6"/>
  <c r="G101" i="6"/>
  <c r="E108" i="6"/>
  <c r="I102" i="6"/>
  <c r="F105" i="6"/>
  <c r="I106" i="6"/>
  <c r="H121" i="6"/>
  <c r="I115" i="6"/>
  <c r="E39" i="6"/>
  <c r="E60" i="6"/>
  <c r="D73" i="6"/>
  <c r="D80" i="6"/>
  <c r="D87" i="6"/>
  <c r="D94" i="6"/>
  <c r="D101" i="6"/>
  <c r="J102" i="6"/>
  <c r="D121" i="6"/>
  <c r="J115" i="6"/>
  <c r="F115" i="6"/>
  <c r="F28" i="6"/>
  <c r="E73" i="6"/>
  <c r="E80" i="6"/>
  <c r="E87" i="6"/>
  <c r="E94" i="6"/>
  <c r="E101" i="6"/>
  <c r="L125" i="6"/>
  <c r="F50" i="6"/>
  <c r="I54" i="6"/>
  <c r="F57" i="6"/>
  <c r="F69" i="6"/>
  <c r="F76" i="6"/>
  <c r="F83" i="6"/>
  <c r="F90" i="6"/>
  <c r="F97" i="6"/>
  <c r="H108" i="6"/>
  <c r="F104" i="6"/>
  <c r="K118" i="6"/>
  <c r="F118" i="6"/>
  <c r="K115" i="6"/>
  <c r="F116" i="6"/>
  <c r="F120" i="6"/>
  <c r="K122" i="6"/>
  <c r="F123" i="6"/>
  <c r="F127" i="6"/>
  <c r="K129" i="6"/>
  <c r="F130" i="6"/>
  <c r="F134" i="6"/>
  <c r="K136" i="6"/>
  <c r="F137" i="6"/>
  <c r="F141" i="6"/>
  <c r="K143" i="6"/>
  <c r="F144" i="6"/>
  <c r="F148" i="6"/>
  <c r="I122" i="6"/>
  <c r="F125" i="6"/>
  <c r="I129" i="6"/>
  <c r="F132" i="6"/>
  <c r="I136" i="6"/>
  <c r="F139" i="6"/>
  <c r="I143" i="6"/>
  <c r="F146" i="6"/>
  <c r="F169" i="6"/>
  <c r="F119" i="6"/>
  <c r="F122" i="6"/>
  <c r="J122" i="6"/>
  <c r="F126" i="6"/>
  <c r="F129" i="6"/>
  <c r="J129" i="6"/>
  <c r="F133" i="6"/>
  <c r="F136" i="6"/>
  <c r="J136" i="6"/>
  <c r="F140" i="6"/>
  <c r="F143" i="6"/>
  <c r="J143" i="6"/>
  <c r="F147" i="6"/>
  <c r="K169" i="6"/>
  <c r="Q160" i="4"/>
  <c r="Q112" i="4"/>
  <c r="Q64" i="4"/>
  <c r="Q16" i="4"/>
  <c r="H203" i="4"/>
  <c r="G203" i="4"/>
  <c r="E203" i="4"/>
  <c r="D203" i="4"/>
  <c r="H202" i="4"/>
  <c r="G202" i="4"/>
  <c r="I202" i="4" s="1"/>
  <c r="E202" i="4"/>
  <c r="D202" i="4"/>
  <c r="H201" i="4"/>
  <c r="G201" i="4"/>
  <c r="E201" i="4"/>
  <c r="D201" i="4"/>
  <c r="H200" i="4"/>
  <c r="G200" i="4"/>
  <c r="I200" i="4" s="1"/>
  <c r="E200" i="4"/>
  <c r="D200" i="4"/>
  <c r="H199" i="4"/>
  <c r="G199" i="4"/>
  <c r="E199" i="4"/>
  <c r="D199" i="4"/>
  <c r="H198" i="4"/>
  <c r="G198" i="4"/>
  <c r="E198" i="4"/>
  <c r="D198" i="4"/>
  <c r="D204" i="4" s="1"/>
  <c r="H196" i="4"/>
  <c r="G196" i="4"/>
  <c r="E196" i="4"/>
  <c r="D196" i="4"/>
  <c r="H195" i="4"/>
  <c r="G195" i="4"/>
  <c r="E195" i="4"/>
  <c r="D195" i="4"/>
  <c r="H194" i="4"/>
  <c r="G194" i="4"/>
  <c r="E194" i="4"/>
  <c r="D194" i="4"/>
  <c r="H193" i="4"/>
  <c r="G193" i="4"/>
  <c r="E193" i="4"/>
  <c r="D193" i="4"/>
  <c r="H192" i="4"/>
  <c r="G192" i="4"/>
  <c r="E192" i="4"/>
  <c r="D192" i="4"/>
  <c r="H191" i="4"/>
  <c r="G191" i="4"/>
  <c r="E191" i="4"/>
  <c r="D191" i="4"/>
  <c r="H189" i="4"/>
  <c r="G189" i="4"/>
  <c r="E189" i="4"/>
  <c r="D189" i="4"/>
  <c r="H188" i="4"/>
  <c r="G188" i="4"/>
  <c r="I188" i="4" s="1"/>
  <c r="E188" i="4"/>
  <c r="D188" i="4"/>
  <c r="H187" i="4"/>
  <c r="G187" i="4"/>
  <c r="E187" i="4"/>
  <c r="D187" i="4"/>
  <c r="H186" i="4"/>
  <c r="G186" i="4"/>
  <c r="E186" i="4"/>
  <c r="D186" i="4"/>
  <c r="H185" i="4"/>
  <c r="G185" i="4"/>
  <c r="E185" i="4"/>
  <c r="D185" i="4"/>
  <c r="H184" i="4"/>
  <c r="G184" i="4"/>
  <c r="E184" i="4"/>
  <c r="D184" i="4"/>
  <c r="D190" i="4" s="1"/>
  <c r="H182" i="4"/>
  <c r="G182" i="4"/>
  <c r="E182" i="4"/>
  <c r="D182" i="4"/>
  <c r="H181" i="4"/>
  <c r="G181" i="4"/>
  <c r="E181" i="4"/>
  <c r="D181" i="4"/>
  <c r="H180" i="4"/>
  <c r="G180" i="4"/>
  <c r="E180" i="4"/>
  <c r="D180" i="4"/>
  <c r="H179" i="4"/>
  <c r="G179" i="4"/>
  <c r="E179" i="4"/>
  <c r="D179" i="4"/>
  <c r="H178" i="4"/>
  <c r="G178" i="4"/>
  <c r="I178" i="4" s="1"/>
  <c r="E178" i="4"/>
  <c r="D178" i="4"/>
  <c r="H177" i="4"/>
  <c r="G177" i="4"/>
  <c r="E177" i="4"/>
  <c r="D177" i="4"/>
  <c r="H175" i="4"/>
  <c r="G175" i="4"/>
  <c r="I175" i="4" s="1"/>
  <c r="E175" i="4"/>
  <c r="D175" i="4"/>
  <c r="H174" i="4"/>
  <c r="G174" i="4"/>
  <c r="E174" i="4"/>
  <c r="D174" i="4"/>
  <c r="H173" i="4"/>
  <c r="G173" i="4"/>
  <c r="E173" i="4"/>
  <c r="D173" i="4"/>
  <c r="H172" i="4"/>
  <c r="G172" i="4"/>
  <c r="E172" i="4"/>
  <c r="D172" i="4"/>
  <c r="H171" i="4"/>
  <c r="G171" i="4"/>
  <c r="I171" i="4" s="1"/>
  <c r="E171" i="4"/>
  <c r="D171" i="4"/>
  <c r="H170" i="4"/>
  <c r="G170" i="4"/>
  <c r="E170" i="4"/>
  <c r="D170" i="4"/>
  <c r="H168" i="4"/>
  <c r="G168" i="4"/>
  <c r="E168" i="4"/>
  <c r="D168" i="4"/>
  <c r="H167" i="4"/>
  <c r="G167" i="4"/>
  <c r="E167" i="4"/>
  <c r="D167" i="4"/>
  <c r="H166" i="4"/>
  <c r="G166" i="4"/>
  <c r="E166" i="4"/>
  <c r="D166" i="4"/>
  <c r="H165" i="4"/>
  <c r="G165" i="4"/>
  <c r="I165" i="4" s="1"/>
  <c r="E165" i="4"/>
  <c r="D165" i="4"/>
  <c r="H164" i="4"/>
  <c r="G164" i="4"/>
  <c r="E164" i="4"/>
  <c r="D164" i="4"/>
  <c r="H163" i="4"/>
  <c r="G163" i="4"/>
  <c r="E163" i="4"/>
  <c r="D163" i="4"/>
  <c r="S161" i="4"/>
  <c r="Q161" i="4"/>
  <c r="S113" i="4"/>
  <c r="Q113" i="4"/>
  <c r="S17" i="4"/>
  <c r="Q17" i="4"/>
  <c r="S65" i="4"/>
  <c r="Q65" i="4"/>
  <c r="H155" i="4"/>
  <c r="G155" i="4"/>
  <c r="E155" i="4"/>
  <c r="D155" i="4"/>
  <c r="H154" i="4"/>
  <c r="G154" i="4"/>
  <c r="I154" i="4" s="1"/>
  <c r="E154" i="4"/>
  <c r="D154" i="4"/>
  <c r="H153" i="4"/>
  <c r="G153" i="4"/>
  <c r="I153" i="4" s="1"/>
  <c r="E153" i="4"/>
  <c r="D153" i="4"/>
  <c r="H152" i="4"/>
  <c r="G152" i="4"/>
  <c r="I152" i="4" s="1"/>
  <c r="E152" i="4"/>
  <c r="D152" i="4"/>
  <c r="H151" i="4"/>
  <c r="G151" i="4"/>
  <c r="E151" i="4"/>
  <c r="D151" i="4"/>
  <c r="H150" i="4"/>
  <c r="G150" i="4"/>
  <c r="E150" i="4"/>
  <c r="E156" i="4" s="1"/>
  <c r="D150" i="4"/>
  <c r="H148" i="4"/>
  <c r="G148" i="4"/>
  <c r="E148" i="4"/>
  <c r="D148" i="4"/>
  <c r="H147" i="4"/>
  <c r="G147" i="4"/>
  <c r="E147" i="4"/>
  <c r="D147" i="4"/>
  <c r="H146" i="4"/>
  <c r="G146" i="4"/>
  <c r="E146" i="4"/>
  <c r="D146" i="4"/>
  <c r="H145" i="4"/>
  <c r="G145" i="4"/>
  <c r="I145" i="4" s="1"/>
  <c r="E145" i="4"/>
  <c r="D145" i="4"/>
  <c r="H144" i="4"/>
  <c r="G144" i="4"/>
  <c r="I144" i="4" s="1"/>
  <c r="E144" i="4"/>
  <c r="D144" i="4"/>
  <c r="H143" i="4"/>
  <c r="G143" i="4"/>
  <c r="E143" i="4"/>
  <c r="D143" i="4"/>
  <c r="H141" i="4"/>
  <c r="G141" i="4"/>
  <c r="I141" i="4" s="1"/>
  <c r="E141" i="4"/>
  <c r="D141" i="4"/>
  <c r="H140" i="4"/>
  <c r="G140" i="4"/>
  <c r="E140" i="4"/>
  <c r="D140" i="4"/>
  <c r="H139" i="4"/>
  <c r="G139" i="4"/>
  <c r="I139" i="4" s="1"/>
  <c r="E139" i="4"/>
  <c r="D139" i="4"/>
  <c r="H138" i="4"/>
  <c r="G138" i="4"/>
  <c r="I138" i="4" s="1"/>
  <c r="E138" i="4"/>
  <c r="D138" i="4"/>
  <c r="H137" i="4"/>
  <c r="G137" i="4"/>
  <c r="I137" i="4" s="1"/>
  <c r="E137" i="4"/>
  <c r="D137" i="4"/>
  <c r="H136" i="4"/>
  <c r="G136" i="4"/>
  <c r="E136" i="4"/>
  <c r="E142" i="4" s="1"/>
  <c r="D136" i="4"/>
  <c r="D142" i="4" s="1"/>
  <c r="H134" i="4"/>
  <c r="G134" i="4"/>
  <c r="I134" i="4" s="1"/>
  <c r="E134" i="4"/>
  <c r="D134" i="4"/>
  <c r="H133" i="4"/>
  <c r="G133" i="4"/>
  <c r="I133" i="4" s="1"/>
  <c r="E133" i="4"/>
  <c r="D133" i="4"/>
  <c r="H132" i="4"/>
  <c r="G132" i="4"/>
  <c r="I132" i="4" s="1"/>
  <c r="E132" i="4"/>
  <c r="D132" i="4"/>
  <c r="H131" i="4"/>
  <c r="G131" i="4"/>
  <c r="E131" i="4"/>
  <c r="D131" i="4"/>
  <c r="H130" i="4"/>
  <c r="G130" i="4"/>
  <c r="I130" i="4" s="1"/>
  <c r="E130" i="4"/>
  <c r="D130" i="4"/>
  <c r="H129" i="4"/>
  <c r="H135" i="4" s="1"/>
  <c r="G129" i="4"/>
  <c r="E129" i="4"/>
  <c r="E135" i="4" s="1"/>
  <c r="D129" i="4"/>
  <c r="H127" i="4"/>
  <c r="G127" i="4"/>
  <c r="I127" i="4" s="1"/>
  <c r="E127" i="4"/>
  <c r="D127" i="4"/>
  <c r="H126" i="4"/>
  <c r="G126" i="4"/>
  <c r="I126" i="4" s="1"/>
  <c r="E126" i="4"/>
  <c r="D126" i="4"/>
  <c r="H125" i="4"/>
  <c r="G125" i="4"/>
  <c r="I125" i="4" s="1"/>
  <c r="E125" i="4"/>
  <c r="D125" i="4"/>
  <c r="H124" i="4"/>
  <c r="G124" i="4"/>
  <c r="I124" i="4" s="1"/>
  <c r="E124" i="4"/>
  <c r="D124" i="4"/>
  <c r="H123" i="4"/>
  <c r="G123" i="4"/>
  <c r="I123" i="4" s="1"/>
  <c r="E123" i="4"/>
  <c r="D123" i="4"/>
  <c r="H122" i="4"/>
  <c r="H128" i="4" s="1"/>
  <c r="G122" i="4"/>
  <c r="I122" i="4" s="1"/>
  <c r="E122" i="4"/>
  <c r="D122" i="4"/>
  <c r="H120" i="4"/>
  <c r="G120" i="4"/>
  <c r="I120" i="4" s="1"/>
  <c r="E120" i="4"/>
  <c r="D120" i="4"/>
  <c r="H119" i="4"/>
  <c r="G119" i="4"/>
  <c r="I119" i="4" s="1"/>
  <c r="E119" i="4"/>
  <c r="D119" i="4"/>
  <c r="H118" i="4"/>
  <c r="G118" i="4"/>
  <c r="I118" i="4" s="1"/>
  <c r="E118" i="4"/>
  <c r="D118" i="4"/>
  <c r="H117" i="4"/>
  <c r="G117" i="4"/>
  <c r="I117" i="4" s="1"/>
  <c r="E117" i="4"/>
  <c r="D117" i="4"/>
  <c r="H116" i="4"/>
  <c r="G116" i="4"/>
  <c r="I116" i="4" s="1"/>
  <c r="E116" i="4"/>
  <c r="D116" i="4"/>
  <c r="H115" i="4"/>
  <c r="G115" i="4"/>
  <c r="I115" i="4" s="1"/>
  <c r="E115" i="4"/>
  <c r="E121" i="4" s="1"/>
  <c r="D115" i="4"/>
  <c r="H107" i="4"/>
  <c r="G107" i="4"/>
  <c r="E107" i="4"/>
  <c r="D107" i="4"/>
  <c r="H106" i="4"/>
  <c r="G106" i="4"/>
  <c r="I106" i="4" s="1"/>
  <c r="E106" i="4"/>
  <c r="D106" i="4"/>
  <c r="H105" i="4"/>
  <c r="G105" i="4"/>
  <c r="I105" i="4" s="1"/>
  <c r="E105" i="4"/>
  <c r="D105" i="4"/>
  <c r="H104" i="4"/>
  <c r="G104" i="4"/>
  <c r="I104" i="4" s="1"/>
  <c r="E104" i="4"/>
  <c r="D104" i="4"/>
  <c r="H103" i="4"/>
  <c r="G103" i="4"/>
  <c r="I103" i="4" s="1"/>
  <c r="E103" i="4"/>
  <c r="D103" i="4"/>
  <c r="H102" i="4"/>
  <c r="H108" i="4" s="1"/>
  <c r="G102" i="4"/>
  <c r="E102" i="4"/>
  <c r="E108" i="4" s="1"/>
  <c r="D102" i="4"/>
  <c r="H100" i="4"/>
  <c r="G100" i="4"/>
  <c r="I100" i="4" s="1"/>
  <c r="E100" i="4"/>
  <c r="D100" i="4"/>
  <c r="H99" i="4"/>
  <c r="G99" i="4"/>
  <c r="I99" i="4" s="1"/>
  <c r="E99" i="4"/>
  <c r="D99" i="4"/>
  <c r="H98" i="4"/>
  <c r="G98" i="4"/>
  <c r="I98" i="4" s="1"/>
  <c r="E98" i="4"/>
  <c r="D98" i="4"/>
  <c r="H97" i="4"/>
  <c r="G97" i="4"/>
  <c r="I97" i="4" s="1"/>
  <c r="E97" i="4"/>
  <c r="D97" i="4"/>
  <c r="H96" i="4"/>
  <c r="G96" i="4"/>
  <c r="I96" i="4" s="1"/>
  <c r="E96" i="4"/>
  <c r="D96" i="4"/>
  <c r="H95" i="4"/>
  <c r="G95" i="4"/>
  <c r="E95" i="4"/>
  <c r="E101" i="4" s="1"/>
  <c r="D95" i="4"/>
  <c r="H93" i="4"/>
  <c r="G93" i="4"/>
  <c r="I93" i="4" s="1"/>
  <c r="E93" i="4"/>
  <c r="D93" i="4"/>
  <c r="H92" i="4"/>
  <c r="G92" i="4"/>
  <c r="I92" i="4" s="1"/>
  <c r="E92" i="4"/>
  <c r="D92" i="4"/>
  <c r="H91" i="4"/>
  <c r="G91" i="4"/>
  <c r="I91" i="4" s="1"/>
  <c r="E91" i="4"/>
  <c r="D91" i="4"/>
  <c r="H90" i="4"/>
  <c r="G90" i="4"/>
  <c r="I90" i="4" s="1"/>
  <c r="E90" i="4"/>
  <c r="D90" i="4"/>
  <c r="H89" i="4"/>
  <c r="G89" i="4"/>
  <c r="I89" i="4" s="1"/>
  <c r="E89" i="4"/>
  <c r="D89" i="4"/>
  <c r="H88" i="4"/>
  <c r="H94" i="4" s="1"/>
  <c r="G88" i="4"/>
  <c r="E88" i="4"/>
  <c r="D88" i="4"/>
  <c r="H86" i="4"/>
  <c r="G86" i="4"/>
  <c r="I86" i="4" s="1"/>
  <c r="E86" i="4"/>
  <c r="D86" i="4"/>
  <c r="H85" i="4"/>
  <c r="G85" i="4"/>
  <c r="I85" i="4" s="1"/>
  <c r="E85" i="4"/>
  <c r="D85" i="4"/>
  <c r="H84" i="4"/>
  <c r="G84" i="4"/>
  <c r="I84" i="4" s="1"/>
  <c r="E84" i="4"/>
  <c r="D84" i="4"/>
  <c r="H83" i="4"/>
  <c r="G83" i="4"/>
  <c r="I83" i="4" s="1"/>
  <c r="E83" i="4"/>
  <c r="D83" i="4"/>
  <c r="H82" i="4"/>
  <c r="G82" i="4"/>
  <c r="I82" i="4" s="1"/>
  <c r="E82" i="4"/>
  <c r="D82" i="4"/>
  <c r="H81" i="4"/>
  <c r="H87" i="4" s="1"/>
  <c r="G81" i="4"/>
  <c r="E81" i="4"/>
  <c r="E87" i="4" s="1"/>
  <c r="D81" i="4"/>
  <c r="H79" i="4"/>
  <c r="G79" i="4"/>
  <c r="I79" i="4" s="1"/>
  <c r="E79" i="4"/>
  <c r="D79" i="4"/>
  <c r="H78" i="4"/>
  <c r="G78" i="4"/>
  <c r="I78" i="4" s="1"/>
  <c r="E78" i="4"/>
  <c r="D78" i="4"/>
  <c r="H77" i="4"/>
  <c r="G77" i="4"/>
  <c r="I77" i="4" s="1"/>
  <c r="E77" i="4"/>
  <c r="D77" i="4"/>
  <c r="H76" i="4"/>
  <c r="G76" i="4"/>
  <c r="I76" i="4" s="1"/>
  <c r="E76" i="4"/>
  <c r="D76" i="4"/>
  <c r="H75" i="4"/>
  <c r="G75" i="4"/>
  <c r="I75" i="4" s="1"/>
  <c r="E75" i="4"/>
  <c r="D75" i="4"/>
  <c r="H74" i="4"/>
  <c r="G74" i="4"/>
  <c r="E74" i="4"/>
  <c r="E80" i="4" s="1"/>
  <c r="D74" i="4"/>
  <c r="H72" i="4"/>
  <c r="G72" i="4"/>
  <c r="I72" i="4" s="1"/>
  <c r="E72" i="4"/>
  <c r="D72" i="4"/>
  <c r="H71" i="4"/>
  <c r="G71" i="4"/>
  <c r="I71" i="4" s="1"/>
  <c r="E71" i="4"/>
  <c r="D71" i="4"/>
  <c r="H70" i="4"/>
  <c r="G70" i="4"/>
  <c r="I70" i="4" s="1"/>
  <c r="E70" i="4"/>
  <c r="D70" i="4"/>
  <c r="H69" i="4"/>
  <c r="G69" i="4"/>
  <c r="I69" i="4" s="1"/>
  <c r="E69" i="4"/>
  <c r="D69" i="4"/>
  <c r="H68" i="4"/>
  <c r="G68" i="4"/>
  <c r="I68" i="4" s="1"/>
  <c r="E68" i="4"/>
  <c r="D68" i="4"/>
  <c r="H67" i="4"/>
  <c r="H73" i="4" s="1"/>
  <c r="G67" i="4"/>
  <c r="E67" i="4"/>
  <c r="D67" i="4"/>
  <c r="L36" i="6" l="1"/>
  <c r="L26" i="7"/>
  <c r="K109" i="9"/>
  <c r="I142" i="6"/>
  <c r="L130" i="6"/>
  <c r="L81" i="7"/>
  <c r="F80" i="7"/>
  <c r="F60" i="6"/>
  <c r="I101" i="6"/>
  <c r="L19" i="6"/>
  <c r="L43" i="6"/>
  <c r="L35" i="6"/>
  <c r="F142" i="6"/>
  <c r="J135" i="6"/>
  <c r="L119" i="6"/>
  <c r="L192" i="6"/>
  <c r="L173" i="6"/>
  <c r="L37" i="6"/>
  <c r="L59" i="6"/>
  <c r="L22" i="7"/>
  <c r="K142" i="7"/>
  <c r="J190" i="7"/>
  <c r="L219" i="7"/>
  <c r="L60" i="10"/>
  <c r="L53" i="9"/>
  <c r="L140" i="6"/>
  <c r="F73" i="7"/>
  <c r="L120" i="6"/>
  <c r="L81" i="6"/>
  <c r="L194" i="7"/>
  <c r="K101" i="6"/>
  <c r="L103" i="6"/>
  <c r="L100" i="6"/>
  <c r="J176" i="6"/>
  <c r="L144" i="6"/>
  <c r="L52" i="6"/>
  <c r="L179" i="6"/>
  <c r="I176" i="6"/>
  <c r="L104" i="6"/>
  <c r="L105" i="6"/>
  <c r="L184" i="7"/>
  <c r="L125" i="7"/>
  <c r="L99" i="7"/>
  <c r="K80" i="7"/>
  <c r="L28" i="7"/>
  <c r="I245" i="7"/>
  <c r="L226" i="7"/>
  <c r="L227" i="7"/>
  <c r="L240" i="7"/>
  <c r="L25" i="10"/>
  <c r="L32" i="10"/>
  <c r="I109" i="10"/>
  <c r="L80" i="10"/>
  <c r="L169" i="10"/>
  <c r="L183" i="10"/>
  <c r="L149" i="10"/>
  <c r="I157" i="10"/>
  <c r="L121" i="10"/>
  <c r="L94" i="10"/>
  <c r="K109" i="10"/>
  <c r="L39" i="10"/>
  <c r="I61" i="10"/>
  <c r="K205" i="9"/>
  <c r="J157" i="9"/>
  <c r="L157" i="9" s="1"/>
  <c r="M157" i="9" s="1"/>
  <c r="I109" i="9"/>
  <c r="L46" i="9"/>
  <c r="I61" i="9"/>
  <c r="K61" i="9"/>
  <c r="L32" i="9"/>
  <c r="L25" i="9"/>
  <c r="L197" i="8"/>
  <c r="L183" i="8"/>
  <c r="I205" i="8"/>
  <c r="L176" i="8"/>
  <c r="K157" i="8"/>
  <c r="I157" i="8"/>
  <c r="L101" i="8"/>
  <c r="L80" i="8"/>
  <c r="I109" i="8"/>
  <c r="L46" i="8"/>
  <c r="L25" i="8"/>
  <c r="K61" i="8"/>
  <c r="F61" i="8"/>
  <c r="I253" i="10"/>
  <c r="K205" i="10"/>
  <c r="F157" i="9"/>
  <c r="L108" i="8"/>
  <c r="L73" i="10"/>
  <c r="I61" i="8"/>
  <c r="L60" i="9"/>
  <c r="J205" i="8"/>
  <c r="L205" i="8" s="1"/>
  <c r="M205" i="8" s="1"/>
  <c r="F205" i="8"/>
  <c r="J205" i="10"/>
  <c r="F205" i="10"/>
  <c r="L204" i="10"/>
  <c r="F109" i="9"/>
  <c r="J109" i="9"/>
  <c r="L109" i="9" s="1"/>
  <c r="M109" i="9" s="1"/>
  <c r="F109" i="10"/>
  <c r="J109" i="10"/>
  <c r="J205" i="9"/>
  <c r="F205" i="9"/>
  <c r="I205" i="10"/>
  <c r="J61" i="8"/>
  <c r="I205" i="9"/>
  <c r="F157" i="8"/>
  <c r="J157" i="8"/>
  <c r="F109" i="8"/>
  <c r="J109" i="8"/>
  <c r="L109" i="8" s="1"/>
  <c r="M94" i="8" s="1"/>
  <c r="F61" i="9"/>
  <c r="L169" i="8"/>
  <c r="J253" i="10"/>
  <c r="F253" i="10"/>
  <c r="J61" i="10"/>
  <c r="L61" i="10" s="1"/>
  <c r="M61" i="10" s="1"/>
  <c r="F61" i="10"/>
  <c r="J157" i="10"/>
  <c r="L157" i="10" s="1"/>
  <c r="M157" i="10" s="1"/>
  <c r="F157" i="10"/>
  <c r="K253" i="10"/>
  <c r="L121" i="8"/>
  <c r="L169" i="9"/>
  <c r="J61" i="9"/>
  <c r="L250" i="7"/>
  <c r="K252" i="7"/>
  <c r="I252" i="7"/>
  <c r="L241" i="7"/>
  <c r="L242" i="7"/>
  <c r="J245" i="7"/>
  <c r="L249" i="7"/>
  <c r="L246" i="7"/>
  <c r="F252" i="7"/>
  <c r="L239" i="7"/>
  <c r="L237" i="7"/>
  <c r="K245" i="7"/>
  <c r="L235" i="7"/>
  <c r="L232" i="7"/>
  <c r="K231" i="7"/>
  <c r="L231" i="7" s="1"/>
  <c r="L230" i="7"/>
  <c r="L228" i="7"/>
  <c r="G253" i="7"/>
  <c r="L214" i="7"/>
  <c r="F224" i="7"/>
  <c r="F217" i="7"/>
  <c r="J224" i="7"/>
  <c r="L224" i="7" s="1"/>
  <c r="J217" i="7"/>
  <c r="D253" i="7"/>
  <c r="J252" i="7"/>
  <c r="F245" i="7"/>
  <c r="H253" i="7"/>
  <c r="E253" i="7"/>
  <c r="K217" i="7"/>
  <c r="F238" i="7"/>
  <c r="L238" i="7"/>
  <c r="L217" i="7"/>
  <c r="F231" i="7"/>
  <c r="L199" i="7"/>
  <c r="L191" i="7"/>
  <c r="I204" i="7"/>
  <c r="L195" i="7"/>
  <c r="L200" i="7"/>
  <c r="K190" i="7"/>
  <c r="L190" i="7" s="1"/>
  <c r="I190" i="7"/>
  <c r="L186" i="7"/>
  <c r="L182" i="7"/>
  <c r="K176" i="7"/>
  <c r="L164" i="7"/>
  <c r="L172" i="7"/>
  <c r="L177" i="7"/>
  <c r="L174" i="7"/>
  <c r="L171" i="7"/>
  <c r="L168" i="7"/>
  <c r="L165" i="7"/>
  <c r="K156" i="7"/>
  <c r="I156" i="7"/>
  <c r="L143" i="7"/>
  <c r="L154" i="7"/>
  <c r="L148" i="7"/>
  <c r="L146" i="7"/>
  <c r="I142" i="7"/>
  <c r="L138" i="7"/>
  <c r="L137" i="7"/>
  <c r="L134" i="7"/>
  <c r="L133" i="7"/>
  <c r="L132" i="7"/>
  <c r="I135" i="7"/>
  <c r="K135" i="7"/>
  <c r="L123" i="7"/>
  <c r="F135" i="7"/>
  <c r="L117" i="7"/>
  <c r="L116" i="7"/>
  <c r="I101" i="7"/>
  <c r="K101" i="7"/>
  <c r="L97" i="7"/>
  <c r="L102" i="7"/>
  <c r="L92" i="7"/>
  <c r="K87" i="7"/>
  <c r="I87" i="7"/>
  <c r="L82" i="7"/>
  <c r="L91" i="7"/>
  <c r="L90" i="7"/>
  <c r="L88" i="7"/>
  <c r="L84" i="7"/>
  <c r="F87" i="7"/>
  <c r="L93" i="7"/>
  <c r="L72" i="7"/>
  <c r="L69" i="7"/>
  <c r="L77" i="7"/>
  <c r="L74" i="7"/>
  <c r="L71" i="7"/>
  <c r="L59" i="7"/>
  <c r="L57" i="7"/>
  <c r="I60" i="7"/>
  <c r="L54" i="7"/>
  <c r="L56" i="7"/>
  <c r="L55" i="7"/>
  <c r="J60" i="7"/>
  <c r="L44" i="7"/>
  <c r="L40" i="7"/>
  <c r="K46" i="7"/>
  <c r="L29" i="7"/>
  <c r="K32" i="7"/>
  <c r="I32" i="7"/>
  <c r="L20" i="7"/>
  <c r="K25" i="7"/>
  <c r="L21" i="7"/>
  <c r="L49" i="7"/>
  <c r="L42" i="7"/>
  <c r="L34" i="7"/>
  <c r="F25" i="7"/>
  <c r="J183" i="7"/>
  <c r="L183" i="7" s="1"/>
  <c r="I176" i="7"/>
  <c r="L36" i="7"/>
  <c r="L139" i="7"/>
  <c r="L51" i="7"/>
  <c r="L35" i="7"/>
  <c r="F204" i="7"/>
  <c r="L68" i="7"/>
  <c r="L75" i="7"/>
  <c r="L100" i="7"/>
  <c r="L202" i="7"/>
  <c r="L178" i="7"/>
  <c r="L144" i="7"/>
  <c r="L105" i="7"/>
  <c r="L33" i="7"/>
  <c r="L52" i="7"/>
  <c r="L140" i="7"/>
  <c r="H205" i="7"/>
  <c r="J101" i="7"/>
  <c r="L101" i="7" s="1"/>
  <c r="L58" i="7"/>
  <c r="L136" i="7"/>
  <c r="I108" i="7"/>
  <c r="L76" i="7"/>
  <c r="L119" i="7"/>
  <c r="L95" i="7"/>
  <c r="I53" i="7"/>
  <c r="K53" i="7"/>
  <c r="L43" i="7"/>
  <c r="L27" i="7"/>
  <c r="F60" i="7"/>
  <c r="L130" i="7"/>
  <c r="L181" i="7"/>
  <c r="L86" i="7"/>
  <c r="L98" i="7"/>
  <c r="J204" i="7"/>
  <c r="L204" i="7" s="1"/>
  <c r="L124" i="7"/>
  <c r="I80" i="7"/>
  <c r="L201" i="7"/>
  <c r="J142" i="7"/>
  <c r="L142" i="7" s="1"/>
  <c r="H109" i="7"/>
  <c r="L115" i="7"/>
  <c r="J80" i="7"/>
  <c r="L80" i="7" s="1"/>
  <c r="L147" i="7"/>
  <c r="J94" i="7"/>
  <c r="L94" i="7" s="1"/>
  <c r="K60" i="7"/>
  <c r="L198" i="7"/>
  <c r="L151" i="7"/>
  <c r="L126" i="7"/>
  <c r="L103" i="7"/>
  <c r="K108" i="7"/>
  <c r="L70" i="7"/>
  <c r="L48" i="7"/>
  <c r="I94" i="7"/>
  <c r="K73" i="7"/>
  <c r="L106" i="7"/>
  <c r="L203" i="7"/>
  <c r="L145" i="7"/>
  <c r="K197" i="7"/>
  <c r="L197" i="7" s="1"/>
  <c r="I197" i="7"/>
  <c r="L129" i="7"/>
  <c r="L163" i="7"/>
  <c r="L87" i="7"/>
  <c r="D61" i="7"/>
  <c r="L37" i="7"/>
  <c r="H61" i="7"/>
  <c r="L45" i="7"/>
  <c r="H157" i="7"/>
  <c r="L107" i="7"/>
  <c r="L150" i="7"/>
  <c r="L173" i="7"/>
  <c r="J176" i="7"/>
  <c r="L176" i="7" s="1"/>
  <c r="F176" i="7"/>
  <c r="E205" i="7"/>
  <c r="F190" i="7"/>
  <c r="J156" i="7"/>
  <c r="L156" i="7" s="1"/>
  <c r="J135" i="7"/>
  <c r="I128" i="7"/>
  <c r="F101" i="7"/>
  <c r="J53" i="7"/>
  <c r="F53" i="7"/>
  <c r="J108" i="7"/>
  <c r="F108" i="7"/>
  <c r="E109" i="7"/>
  <c r="I46" i="7"/>
  <c r="L19" i="7"/>
  <c r="F183" i="7"/>
  <c r="L166" i="7"/>
  <c r="D205" i="7"/>
  <c r="F169" i="7"/>
  <c r="J169" i="7"/>
  <c r="L169" i="7" s="1"/>
  <c r="K149" i="7"/>
  <c r="F197" i="7"/>
  <c r="F156" i="7"/>
  <c r="G205" i="7"/>
  <c r="I169" i="7"/>
  <c r="L122" i="7"/>
  <c r="G157" i="7"/>
  <c r="I121" i="7"/>
  <c r="D157" i="7"/>
  <c r="J121" i="7"/>
  <c r="F121" i="7"/>
  <c r="K128" i="7"/>
  <c r="G109" i="7"/>
  <c r="I73" i="7"/>
  <c r="I39" i="7"/>
  <c r="J73" i="7"/>
  <c r="J46" i="7"/>
  <c r="L46" i="7" s="1"/>
  <c r="F46" i="7"/>
  <c r="K39" i="7"/>
  <c r="F39" i="7"/>
  <c r="J39" i="7"/>
  <c r="L170" i="7"/>
  <c r="F149" i="7"/>
  <c r="J149" i="7"/>
  <c r="J128" i="7"/>
  <c r="F128" i="7"/>
  <c r="L96" i="7"/>
  <c r="E157" i="7"/>
  <c r="K121" i="7"/>
  <c r="E61" i="7"/>
  <c r="D109" i="7"/>
  <c r="G61" i="7"/>
  <c r="I25" i="7"/>
  <c r="F32" i="7"/>
  <c r="J32" i="7"/>
  <c r="L32" i="7" s="1"/>
  <c r="J25" i="7"/>
  <c r="J204" i="6"/>
  <c r="L198" i="6"/>
  <c r="L202" i="6"/>
  <c r="L200" i="6"/>
  <c r="L203" i="6"/>
  <c r="L186" i="6"/>
  <c r="L182" i="6"/>
  <c r="K183" i="6"/>
  <c r="L181" i="6"/>
  <c r="L185" i="6"/>
  <c r="J183" i="6"/>
  <c r="L189" i="6"/>
  <c r="L188" i="6"/>
  <c r="L171" i="6"/>
  <c r="L168" i="6"/>
  <c r="L167" i="6"/>
  <c r="F183" i="6"/>
  <c r="F176" i="6"/>
  <c r="L172" i="6"/>
  <c r="L170" i="6"/>
  <c r="L165" i="6"/>
  <c r="K156" i="6"/>
  <c r="H157" i="6"/>
  <c r="I156" i="6"/>
  <c r="I149" i="6"/>
  <c r="L145" i="6"/>
  <c r="L148" i="6"/>
  <c r="L152" i="6"/>
  <c r="L138" i="6"/>
  <c r="L139" i="6"/>
  <c r="K149" i="6"/>
  <c r="L137" i="6"/>
  <c r="K142" i="6"/>
  <c r="L134" i="6"/>
  <c r="L116" i="6"/>
  <c r="L126" i="6"/>
  <c r="L124" i="6"/>
  <c r="L123" i="6"/>
  <c r="L118" i="6"/>
  <c r="L102" i="6"/>
  <c r="L86" i="6"/>
  <c r="L85" i="6"/>
  <c r="K87" i="6"/>
  <c r="L74" i="6"/>
  <c r="L71" i="6"/>
  <c r="L77" i="6"/>
  <c r="L68" i="6"/>
  <c r="L58" i="6"/>
  <c r="G61" i="6"/>
  <c r="L51" i="6"/>
  <c r="L50" i="6"/>
  <c r="L47" i="6"/>
  <c r="K46" i="6"/>
  <c r="I46" i="6"/>
  <c r="J46" i="6"/>
  <c r="L44" i="6"/>
  <c r="L42" i="6"/>
  <c r="K32" i="6"/>
  <c r="I32" i="6"/>
  <c r="K25" i="6"/>
  <c r="L25" i="6" s="1"/>
  <c r="L21" i="6"/>
  <c r="L33" i="6"/>
  <c r="L31" i="6"/>
  <c r="L29" i="6"/>
  <c r="L26" i="6"/>
  <c r="L28" i="6"/>
  <c r="D61" i="6"/>
  <c r="J61" i="6" s="1"/>
  <c r="H121" i="4"/>
  <c r="D73" i="4"/>
  <c r="H80" i="4"/>
  <c r="H142" i="4"/>
  <c r="K91" i="4"/>
  <c r="K96" i="4"/>
  <c r="K100" i="4"/>
  <c r="K107" i="4"/>
  <c r="K116" i="4"/>
  <c r="K117" i="4"/>
  <c r="K119" i="4"/>
  <c r="K120" i="4"/>
  <c r="K122" i="4"/>
  <c r="K124" i="4"/>
  <c r="K125" i="4"/>
  <c r="K126" i="4"/>
  <c r="K130" i="4"/>
  <c r="K132" i="4"/>
  <c r="K133" i="4"/>
  <c r="K134" i="4"/>
  <c r="K137" i="4"/>
  <c r="K141" i="4"/>
  <c r="K143" i="4"/>
  <c r="K144" i="4"/>
  <c r="K145" i="4"/>
  <c r="K146" i="4"/>
  <c r="K147" i="4"/>
  <c r="K148" i="4"/>
  <c r="K151" i="4"/>
  <c r="K152" i="4"/>
  <c r="G135" i="4"/>
  <c r="I135" i="4" s="1"/>
  <c r="F204" i="6"/>
  <c r="I108" i="6"/>
  <c r="L147" i="6"/>
  <c r="L97" i="6"/>
  <c r="L83" i="6"/>
  <c r="J32" i="6"/>
  <c r="L55" i="6"/>
  <c r="L23" i="6"/>
  <c r="L27" i="6"/>
  <c r="L150" i="6"/>
  <c r="I53" i="6"/>
  <c r="G205" i="6"/>
  <c r="F46" i="6"/>
  <c r="L136" i="6"/>
  <c r="K94" i="6"/>
  <c r="L89" i="6"/>
  <c r="L133" i="6"/>
  <c r="L141" i="6"/>
  <c r="L93" i="6"/>
  <c r="L78" i="6"/>
  <c r="L194" i="6"/>
  <c r="L155" i="6"/>
  <c r="L164" i="6"/>
  <c r="L24" i="6"/>
  <c r="L38" i="6"/>
  <c r="L57" i="6"/>
  <c r="L20" i="6"/>
  <c r="L41" i="6"/>
  <c r="H205" i="6"/>
  <c r="E157" i="6"/>
  <c r="L191" i="6"/>
  <c r="K53" i="6"/>
  <c r="L53" i="6" s="1"/>
  <c r="J190" i="6"/>
  <c r="L190" i="6" s="1"/>
  <c r="L122" i="6"/>
  <c r="K80" i="6"/>
  <c r="K39" i="6"/>
  <c r="L39" i="6" s="1"/>
  <c r="L22" i="6"/>
  <c r="F25" i="6"/>
  <c r="L98" i="6"/>
  <c r="F156" i="6"/>
  <c r="L95" i="6"/>
  <c r="J108" i="6"/>
  <c r="L163" i="6"/>
  <c r="L45" i="6"/>
  <c r="I204" i="6"/>
  <c r="J142" i="6"/>
  <c r="G157" i="6"/>
  <c r="I157" i="6" s="1"/>
  <c r="F53" i="6"/>
  <c r="L46" i="6"/>
  <c r="J156" i="6"/>
  <c r="L156" i="6" s="1"/>
  <c r="L193" i="6"/>
  <c r="I183" i="6"/>
  <c r="K176" i="6"/>
  <c r="L176" i="6" s="1"/>
  <c r="L131" i="6"/>
  <c r="L204" i="6"/>
  <c r="L96" i="6"/>
  <c r="I135" i="6"/>
  <c r="J149" i="6"/>
  <c r="K135" i="6"/>
  <c r="L135" i="6" s="1"/>
  <c r="J197" i="6"/>
  <c r="L197" i="6" s="1"/>
  <c r="L129" i="6"/>
  <c r="F190" i="6"/>
  <c r="I94" i="6"/>
  <c r="I87" i="6"/>
  <c r="I80" i="6"/>
  <c r="H61" i="6"/>
  <c r="I61" i="6" s="1"/>
  <c r="L54" i="6"/>
  <c r="E205" i="6"/>
  <c r="E61" i="6"/>
  <c r="J169" i="6"/>
  <c r="L169" i="6" s="1"/>
  <c r="I169" i="6"/>
  <c r="D205" i="6"/>
  <c r="K128" i="6"/>
  <c r="L128" i="6" s="1"/>
  <c r="L84" i="6"/>
  <c r="K108" i="6"/>
  <c r="I128" i="6"/>
  <c r="L143" i="6"/>
  <c r="I121" i="6"/>
  <c r="D157" i="6"/>
  <c r="J121" i="6"/>
  <c r="F121" i="6"/>
  <c r="J87" i="6"/>
  <c r="F87" i="6"/>
  <c r="F39" i="6"/>
  <c r="I60" i="6"/>
  <c r="E109" i="6"/>
  <c r="K73" i="6"/>
  <c r="J80" i="6"/>
  <c r="F80" i="6"/>
  <c r="F108" i="6"/>
  <c r="J101" i="6"/>
  <c r="L101" i="6" s="1"/>
  <c r="F101" i="6"/>
  <c r="D109" i="6"/>
  <c r="J73" i="6"/>
  <c r="F73" i="6"/>
  <c r="G109" i="6"/>
  <c r="I73" i="6"/>
  <c r="H109" i="6"/>
  <c r="K121" i="6"/>
  <c r="L115" i="6"/>
  <c r="J94" i="6"/>
  <c r="L94" i="6" s="1"/>
  <c r="F94" i="6"/>
  <c r="K60" i="6"/>
  <c r="L60" i="6" s="1"/>
  <c r="F164" i="4"/>
  <c r="J165" i="4"/>
  <c r="J168" i="4"/>
  <c r="J172" i="4"/>
  <c r="J175" i="4"/>
  <c r="F178" i="4"/>
  <c r="F185" i="4"/>
  <c r="J186" i="4"/>
  <c r="F189" i="4"/>
  <c r="J193" i="4"/>
  <c r="F196" i="4"/>
  <c r="E94" i="4"/>
  <c r="K177" i="4"/>
  <c r="K188" i="4"/>
  <c r="L168" i="4"/>
  <c r="K153" i="4"/>
  <c r="K154" i="4"/>
  <c r="K155" i="4"/>
  <c r="K164" i="4"/>
  <c r="K166" i="4"/>
  <c r="K168" i="4"/>
  <c r="F193" i="4"/>
  <c r="J196" i="4"/>
  <c r="I179" i="4"/>
  <c r="K192" i="4"/>
  <c r="J194" i="4"/>
  <c r="F199" i="4"/>
  <c r="F203" i="4"/>
  <c r="J189" i="4"/>
  <c r="I193" i="4"/>
  <c r="K173" i="4"/>
  <c r="K175" i="4"/>
  <c r="K182" i="4"/>
  <c r="K185" i="4"/>
  <c r="I194" i="4"/>
  <c r="K195" i="4"/>
  <c r="J131" i="4"/>
  <c r="K178" i="4"/>
  <c r="J179" i="4"/>
  <c r="K181" i="4"/>
  <c r="F186" i="4"/>
  <c r="J187" i="4"/>
  <c r="K196" i="4"/>
  <c r="J200" i="4"/>
  <c r="J201" i="4"/>
  <c r="J202" i="4"/>
  <c r="I172" i="4"/>
  <c r="I186" i="4"/>
  <c r="K189" i="4"/>
  <c r="D197" i="4"/>
  <c r="F192" i="4"/>
  <c r="I195" i="4"/>
  <c r="K199" i="4"/>
  <c r="K201" i="4"/>
  <c r="K203" i="4"/>
  <c r="F171" i="4"/>
  <c r="F182" i="4"/>
  <c r="I187" i="4"/>
  <c r="I88" i="4"/>
  <c r="G94" i="4"/>
  <c r="I94" i="4" s="1"/>
  <c r="E73" i="4"/>
  <c r="F68" i="4"/>
  <c r="J69" i="4"/>
  <c r="F70" i="4"/>
  <c r="F71" i="4"/>
  <c r="J72" i="4"/>
  <c r="F72" i="4"/>
  <c r="F74" i="4"/>
  <c r="D80" i="4"/>
  <c r="F80" i="4" s="1"/>
  <c r="J75" i="4"/>
  <c r="J76" i="4"/>
  <c r="F76" i="4"/>
  <c r="F77" i="4"/>
  <c r="F78" i="4"/>
  <c r="F79" i="4"/>
  <c r="F81" i="4"/>
  <c r="D87" i="4"/>
  <c r="F87" i="4" s="1"/>
  <c r="J82" i="4"/>
  <c r="F82" i="4"/>
  <c r="J83" i="4"/>
  <c r="F83" i="4"/>
  <c r="F84" i="4"/>
  <c r="F85" i="4"/>
  <c r="F86" i="4"/>
  <c r="D94" i="4"/>
  <c r="F88" i="4"/>
  <c r="F89" i="4"/>
  <c r="F90" i="4"/>
  <c r="F91" i="4"/>
  <c r="F92" i="4"/>
  <c r="F93" i="4"/>
  <c r="F95" i="4"/>
  <c r="D101" i="4"/>
  <c r="F101" i="4" s="1"/>
  <c r="F96" i="4"/>
  <c r="F97" i="4"/>
  <c r="F98" i="4"/>
  <c r="F99" i="4"/>
  <c r="F100" i="4"/>
  <c r="D108" i="4"/>
  <c r="F108" i="4" s="1"/>
  <c r="F102" i="4"/>
  <c r="F103" i="4"/>
  <c r="F104" i="4"/>
  <c r="F105" i="4"/>
  <c r="F106" i="4"/>
  <c r="F107" i="4"/>
  <c r="F115" i="4"/>
  <c r="F116" i="4"/>
  <c r="F123" i="4"/>
  <c r="F124" i="4"/>
  <c r="F129" i="4"/>
  <c r="F130" i="4"/>
  <c r="F134" i="4"/>
  <c r="F142" i="4"/>
  <c r="F137" i="4"/>
  <c r="F138" i="4"/>
  <c r="F141" i="4"/>
  <c r="F148" i="4"/>
  <c r="F155" i="4"/>
  <c r="G73" i="4"/>
  <c r="I73" i="4" s="1"/>
  <c r="I67" i="4"/>
  <c r="G80" i="4"/>
  <c r="I74" i="4"/>
  <c r="G101" i="4"/>
  <c r="I95" i="4"/>
  <c r="I102" i="4"/>
  <c r="G108" i="4"/>
  <c r="I108" i="4" s="1"/>
  <c r="J107" i="4"/>
  <c r="L107" i="4" s="1"/>
  <c r="I107" i="4"/>
  <c r="F69" i="4"/>
  <c r="I81" i="4"/>
  <c r="G87" i="4"/>
  <c r="I87" i="4" s="1"/>
  <c r="F67" i="4"/>
  <c r="K67" i="4"/>
  <c r="K71" i="4"/>
  <c r="K85" i="4"/>
  <c r="K95" i="4"/>
  <c r="H101" i="4"/>
  <c r="F75" i="4"/>
  <c r="F168" i="4"/>
  <c r="K170" i="4"/>
  <c r="K172" i="4"/>
  <c r="I173" i="4"/>
  <c r="K174" i="4"/>
  <c r="G190" i="4"/>
  <c r="J190" i="4" s="1"/>
  <c r="K187" i="4"/>
  <c r="J188" i="4"/>
  <c r="L188" i="4" s="1"/>
  <c r="G197" i="4"/>
  <c r="K194" i="4"/>
  <c r="J195" i="4"/>
  <c r="G204" i="4"/>
  <c r="K163" i="4"/>
  <c r="I164" i="4"/>
  <c r="K165" i="4"/>
  <c r="I166" i="4"/>
  <c r="K167" i="4"/>
  <c r="I168" i="4"/>
  <c r="K180" i="4"/>
  <c r="K184" i="4"/>
  <c r="J185" i="4"/>
  <c r="K186" i="4"/>
  <c r="L186" i="4" s="1"/>
  <c r="K191" i="4"/>
  <c r="J192" i="4"/>
  <c r="L192" i="4" s="1"/>
  <c r="K193" i="4"/>
  <c r="L193" i="4" s="1"/>
  <c r="K198" i="4"/>
  <c r="J199" i="4"/>
  <c r="L199" i="4" s="1"/>
  <c r="K200" i="4"/>
  <c r="I201" i="4"/>
  <c r="K202" i="4"/>
  <c r="J203" i="4"/>
  <c r="K171" i="4"/>
  <c r="L175" i="4"/>
  <c r="F175" i="4"/>
  <c r="I180" i="4"/>
  <c r="L189" i="4"/>
  <c r="L196" i="4"/>
  <c r="J144" i="4"/>
  <c r="L144" i="4" s="1"/>
  <c r="J140" i="4"/>
  <c r="K127" i="4"/>
  <c r="J127" i="4"/>
  <c r="J126" i="4"/>
  <c r="L126" i="4" s="1"/>
  <c r="J125" i="4"/>
  <c r="J119" i="4"/>
  <c r="L119" i="4" s="1"/>
  <c r="J118" i="4"/>
  <c r="J117" i="4"/>
  <c r="L117" i="4" s="1"/>
  <c r="F151" i="4"/>
  <c r="D149" i="4"/>
  <c r="K140" i="4"/>
  <c r="F131" i="4"/>
  <c r="K123" i="4"/>
  <c r="F120" i="4"/>
  <c r="K115" i="4"/>
  <c r="D128" i="4"/>
  <c r="J123" i="4"/>
  <c r="J116" i="4"/>
  <c r="L116" i="4" s="1"/>
  <c r="K118" i="4"/>
  <c r="J120" i="4"/>
  <c r="L120" i="4" s="1"/>
  <c r="K136" i="4"/>
  <c r="K138" i="4"/>
  <c r="J139" i="4"/>
  <c r="F139" i="4"/>
  <c r="J124" i="4"/>
  <c r="L124" i="4" s="1"/>
  <c r="K129" i="4"/>
  <c r="K131" i="4"/>
  <c r="L131" i="4" s="1"/>
  <c r="J132" i="4"/>
  <c r="J133" i="4"/>
  <c r="L133" i="4" s="1"/>
  <c r="J137" i="4"/>
  <c r="L137" i="4" s="1"/>
  <c r="K139" i="4"/>
  <c r="J141" i="4"/>
  <c r="G149" i="4"/>
  <c r="I146" i="4"/>
  <c r="I147" i="4"/>
  <c r="H156" i="4"/>
  <c r="K156" i="4" s="1"/>
  <c r="I151" i="4"/>
  <c r="F152" i="4"/>
  <c r="J152" i="4"/>
  <c r="L152" i="4" s="1"/>
  <c r="J155" i="4"/>
  <c r="L155" i="4" s="1"/>
  <c r="I155" i="4"/>
  <c r="F117" i="4"/>
  <c r="D121" i="4"/>
  <c r="F121" i="4" s="1"/>
  <c r="F127" i="4"/>
  <c r="E128" i="4"/>
  <c r="I129" i="4"/>
  <c r="F132" i="4"/>
  <c r="I143" i="4"/>
  <c r="J130" i="4"/>
  <c r="L130" i="4" s="1"/>
  <c r="J134" i="4"/>
  <c r="L134" i="4" s="1"/>
  <c r="G142" i="4"/>
  <c r="I142" i="4" s="1"/>
  <c r="I140" i="4"/>
  <c r="H149" i="4"/>
  <c r="F145" i="4"/>
  <c r="J145" i="4"/>
  <c r="L145" i="4" s="1"/>
  <c r="I148" i="4"/>
  <c r="D156" i="4"/>
  <c r="F156" i="4" s="1"/>
  <c r="F150" i="4"/>
  <c r="K150" i="4"/>
  <c r="J153" i="4"/>
  <c r="F153" i="4"/>
  <c r="J154" i="4"/>
  <c r="L154" i="4" s="1"/>
  <c r="F154" i="4"/>
  <c r="F122" i="4"/>
  <c r="F126" i="4"/>
  <c r="G128" i="4"/>
  <c r="I128" i="4" s="1"/>
  <c r="D135" i="4"/>
  <c r="F135" i="4" s="1"/>
  <c r="F136" i="4"/>
  <c r="F144" i="4"/>
  <c r="J138" i="4"/>
  <c r="L138" i="4" s="1"/>
  <c r="J146" i="4"/>
  <c r="L146" i="4" s="1"/>
  <c r="F146" i="4"/>
  <c r="J147" i="4"/>
  <c r="L147" i="4" s="1"/>
  <c r="F147" i="4"/>
  <c r="J151" i="4"/>
  <c r="L151" i="4" s="1"/>
  <c r="F119" i="4"/>
  <c r="G121" i="4"/>
  <c r="I121" i="4" s="1"/>
  <c r="F125" i="4"/>
  <c r="I131" i="4"/>
  <c r="I136" i="4"/>
  <c r="E149" i="4"/>
  <c r="J148" i="4"/>
  <c r="L148" i="4" s="1"/>
  <c r="I150" i="4"/>
  <c r="G156" i="4"/>
  <c r="F118" i="4"/>
  <c r="F133" i="4"/>
  <c r="F140" i="4"/>
  <c r="F143" i="4"/>
  <c r="D169" i="4"/>
  <c r="J163" i="4"/>
  <c r="L163" i="4" s="1"/>
  <c r="F163" i="4"/>
  <c r="J166" i="4"/>
  <c r="F166" i="4"/>
  <c r="I167" i="4"/>
  <c r="D176" i="4"/>
  <c r="J170" i="4"/>
  <c r="F170" i="4"/>
  <c r="J173" i="4"/>
  <c r="L173" i="4" s="1"/>
  <c r="F173" i="4"/>
  <c r="I174" i="4"/>
  <c r="D183" i="4"/>
  <c r="J177" i="4"/>
  <c r="L177" i="4" s="1"/>
  <c r="F177" i="4"/>
  <c r="J180" i="4"/>
  <c r="L180" i="4" s="1"/>
  <c r="F180" i="4"/>
  <c r="I181" i="4"/>
  <c r="G169" i="4"/>
  <c r="I163" i="4"/>
  <c r="J167" i="4"/>
  <c r="F167" i="4"/>
  <c r="G176" i="4"/>
  <c r="I170" i="4"/>
  <c r="J174" i="4"/>
  <c r="F174" i="4"/>
  <c r="G183" i="4"/>
  <c r="I177" i="4"/>
  <c r="K179" i="4"/>
  <c r="L179" i="4" s="1"/>
  <c r="E183" i="4"/>
  <c r="J181" i="4"/>
  <c r="L181" i="4" s="1"/>
  <c r="F181" i="4"/>
  <c r="J204" i="4"/>
  <c r="H169" i="4"/>
  <c r="J164" i="4"/>
  <c r="L164" i="4" s="1"/>
  <c r="F165" i="4"/>
  <c r="L165" i="4"/>
  <c r="E169" i="4"/>
  <c r="H176" i="4"/>
  <c r="J171" i="4"/>
  <c r="F172" i="4"/>
  <c r="E176" i="4"/>
  <c r="H183" i="4"/>
  <c r="J178" i="4"/>
  <c r="F179" i="4"/>
  <c r="J182" i="4"/>
  <c r="L182" i="4" s="1"/>
  <c r="I182" i="4"/>
  <c r="F184" i="4"/>
  <c r="J184" i="4"/>
  <c r="I185" i="4"/>
  <c r="F188" i="4"/>
  <c r="I189" i="4"/>
  <c r="H190" i="4"/>
  <c r="I190" i="4" s="1"/>
  <c r="F191" i="4"/>
  <c r="J191" i="4"/>
  <c r="L191" i="4" s="1"/>
  <c r="I192" i="4"/>
  <c r="F195" i="4"/>
  <c r="I196" i="4"/>
  <c r="H197" i="4"/>
  <c r="F198" i="4"/>
  <c r="J198" i="4"/>
  <c r="I199" i="4"/>
  <c r="F202" i="4"/>
  <c r="I203" i="4"/>
  <c r="H204" i="4"/>
  <c r="E190" i="4"/>
  <c r="E197" i="4"/>
  <c r="K197" i="4" s="1"/>
  <c r="E204" i="4"/>
  <c r="F204" i="4" s="1"/>
  <c r="F200" i="4"/>
  <c r="I184" i="4"/>
  <c r="F187" i="4"/>
  <c r="I191" i="4"/>
  <c r="F194" i="4"/>
  <c r="I198" i="4"/>
  <c r="F201" i="4"/>
  <c r="K103" i="4"/>
  <c r="J106" i="4"/>
  <c r="J105" i="4"/>
  <c r="J104" i="4"/>
  <c r="J103" i="4"/>
  <c r="L103" i="4" s="1"/>
  <c r="J100" i="4"/>
  <c r="L100" i="4" s="1"/>
  <c r="K92" i="4"/>
  <c r="K89" i="4"/>
  <c r="K81" i="4"/>
  <c r="J92" i="4"/>
  <c r="J93" i="4"/>
  <c r="J91" i="4"/>
  <c r="L91" i="4" s="1"/>
  <c r="J90" i="4"/>
  <c r="J89" i="4"/>
  <c r="J86" i="4"/>
  <c r="K79" i="4"/>
  <c r="K78" i="4"/>
  <c r="K77" i="4"/>
  <c r="K75" i="4"/>
  <c r="K106" i="4"/>
  <c r="K69" i="4"/>
  <c r="K72" i="4"/>
  <c r="K82" i="4"/>
  <c r="K83" i="4"/>
  <c r="K93" i="4"/>
  <c r="J96" i="4"/>
  <c r="L96" i="4" s="1"/>
  <c r="J97" i="4"/>
  <c r="K99" i="4"/>
  <c r="K105" i="4"/>
  <c r="J77" i="4"/>
  <c r="L77" i="4" s="1"/>
  <c r="J78" i="4"/>
  <c r="K86" i="4"/>
  <c r="K97" i="4"/>
  <c r="K68" i="4"/>
  <c r="J115" i="4"/>
  <c r="L115" i="4" s="1"/>
  <c r="J122" i="4"/>
  <c r="L122" i="4" s="1"/>
  <c r="J129" i="4"/>
  <c r="J136" i="4"/>
  <c r="J143" i="4"/>
  <c r="L143" i="4" s="1"/>
  <c r="J150" i="4"/>
  <c r="K135" i="4"/>
  <c r="K142" i="4"/>
  <c r="J68" i="4"/>
  <c r="J70" i="4"/>
  <c r="J71" i="4"/>
  <c r="J80" i="4"/>
  <c r="J79" i="4"/>
  <c r="J84" i="4"/>
  <c r="K70" i="4"/>
  <c r="K76" i="4"/>
  <c r="K84" i="4"/>
  <c r="K90" i="4"/>
  <c r="K98" i="4"/>
  <c r="K104" i="4"/>
  <c r="K74" i="4"/>
  <c r="J85" i="4"/>
  <c r="L85" i="4" s="1"/>
  <c r="K88" i="4"/>
  <c r="J98" i="4"/>
  <c r="J99" i="4"/>
  <c r="K102" i="4"/>
  <c r="K80" i="4"/>
  <c r="J73" i="4"/>
  <c r="J67" i="4"/>
  <c r="L67" i="4" s="1"/>
  <c r="J74" i="4"/>
  <c r="J81" i="4"/>
  <c r="J88" i="4"/>
  <c r="J95" i="4"/>
  <c r="L95" i="4" s="1"/>
  <c r="J102" i="4"/>
  <c r="L102" i="4" s="1"/>
  <c r="K101" i="4"/>
  <c r="K108" i="4"/>
  <c r="H59" i="4"/>
  <c r="G59" i="4"/>
  <c r="E59" i="4"/>
  <c r="D59" i="4"/>
  <c r="H58" i="4"/>
  <c r="G58" i="4"/>
  <c r="E58" i="4"/>
  <c r="D58" i="4"/>
  <c r="H57" i="4"/>
  <c r="G57" i="4"/>
  <c r="E57" i="4"/>
  <c r="D57" i="4"/>
  <c r="H56" i="4"/>
  <c r="G56" i="4"/>
  <c r="E56" i="4"/>
  <c r="D56" i="4"/>
  <c r="H55" i="4"/>
  <c r="G55" i="4"/>
  <c r="E55" i="4"/>
  <c r="D55" i="4"/>
  <c r="H54" i="4"/>
  <c r="G54" i="4"/>
  <c r="E54" i="4"/>
  <c r="E60" i="4" s="1"/>
  <c r="D54" i="4"/>
  <c r="H52" i="4"/>
  <c r="G52" i="4"/>
  <c r="E52" i="4"/>
  <c r="D52" i="4"/>
  <c r="H51" i="4"/>
  <c r="G51" i="4"/>
  <c r="E51" i="4"/>
  <c r="D51" i="4"/>
  <c r="H50" i="4"/>
  <c r="G50" i="4"/>
  <c r="E50" i="4"/>
  <c r="D50" i="4"/>
  <c r="H49" i="4"/>
  <c r="G49" i="4"/>
  <c r="E49" i="4"/>
  <c r="D49" i="4"/>
  <c r="H48" i="4"/>
  <c r="G48" i="4"/>
  <c r="E48" i="4"/>
  <c r="D48" i="4"/>
  <c r="H47" i="4"/>
  <c r="H53" i="4" s="1"/>
  <c r="G47" i="4"/>
  <c r="E47" i="4"/>
  <c r="D47" i="4"/>
  <c r="H45" i="4"/>
  <c r="G45" i="4"/>
  <c r="E45" i="4"/>
  <c r="D45" i="4"/>
  <c r="H44" i="4"/>
  <c r="G44" i="4"/>
  <c r="E44" i="4"/>
  <c r="D44" i="4"/>
  <c r="H43" i="4"/>
  <c r="G43" i="4"/>
  <c r="E43" i="4"/>
  <c r="D43" i="4"/>
  <c r="H42" i="4"/>
  <c r="G42" i="4"/>
  <c r="E42" i="4"/>
  <c r="D42" i="4"/>
  <c r="H41" i="4"/>
  <c r="G41" i="4"/>
  <c r="E41" i="4"/>
  <c r="D41" i="4"/>
  <c r="H40" i="4"/>
  <c r="G40" i="4"/>
  <c r="E40" i="4"/>
  <c r="D40" i="4"/>
  <c r="H38" i="4"/>
  <c r="G38" i="4"/>
  <c r="E38" i="4"/>
  <c r="D38" i="4"/>
  <c r="H37" i="4"/>
  <c r="G37" i="4"/>
  <c r="E37" i="4"/>
  <c r="D37" i="4"/>
  <c r="H36" i="4"/>
  <c r="G36" i="4"/>
  <c r="E36" i="4"/>
  <c r="D36" i="4"/>
  <c r="H35" i="4"/>
  <c r="G35" i="4"/>
  <c r="E35" i="4"/>
  <c r="D35" i="4"/>
  <c r="H34" i="4"/>
  <c r="G34" i="4"/>
  <c r="E34" i="4"/>
  <c r="D34" i="4"/>
  <c r="H33" i="4"/>
  <c r="G33" i="4"/>
  <c r="E33" i="4"/>
  <c r="D33" i="4"/>
  <c r="H31" i="4"/>
  <c r="G31" i="4"/>
  <c r="E31" i="4"/>
  <c r="D31" i="4"/>
  <c r="H30" i="4"/>
  <c r="G30" i="4"/>
  <c r="E30" i="4"/>
  <c r="D30" i="4"/>
  <c r="H29" i="4"/>
  <c r="G29" i="4"/>
  <c r="E29" i="4"/>
  <c r="D29" i="4"/>
  <c r="H28" i="4"/>
  <c r="G28" i="4"/>
  <c r="E28" i="4"/>
  <c r="D28" i="4"/>
  <c r="H27" i="4"/>
  <c r="G27" i="4"/>
  <c r="E27" i="4"/>
  <c r="D27" i="4"/>
  <c r="H26" i="4"/>
  <c r="H32" i="4" s="1"/>
  <c r="G26" i="4"/>
  <c r="E26" i="4"/>
  <c r="E32" i="4" s="1"/>
  <c r="D26" i="4"/>
  <c r="H24" i="4"/>
  <c r="G24" i="4"/>
  <c r="E24" i="4"/>
  <c r="D24" i="4"/>
  <c r="H23" i="4"/>
  <c r="G23" i="4"/>
  <c r="E23" i="4"/>
  <c r="D23" i="4"/>
  <c r="H22" i="4"/>
  <c r="G22" i="4"/>
  <c r="E22" i="4"/>
  <c r="D22" i="4"/>
  <c r="H21" i="4"/>
  <c r="G21" i="4"/>
  <c r="E21" i="4"/>
  <c r="D21" i="4"/>
  <c r="H20" i="4"/>
  <c r="G20" i="4"/>
  <c r="E20" i="4"/>
  <c r="D20" i="4"/>
  <c r="H19" i="4"/>
  <c r="H25" i="4" s="1"/>
  <c r="G19" i="4"/>
  <c r="E19" i="4"/>
  <c r="D19" i="4"/>
  <c r="L125" i="4" l="1"/>
  <c r="L172" i="4"/>
  <c r="L245" i="7"/>
  <c r="L183" i="6"/>
  <c r="L205" i="10"/>
  <c r="M205" i="10" s="1"/>
  <c r="L109" i="10"/>
  <c r="M94" i="10" s="1"/>
  <c r="L205" i="9"/>
  <c r="M197" i="9" s="1"/>
  <c r="M128" i="9"/>
  <c r="M121" i="9"/>
  <c r="M142" i="9"/>
  <c r="M149" i="9"/>
  <c r="M135" i="9"/>
  <c r="M156" i="9"/>
  <c r="M101" i="9"/>
  <c r="L61" i="9"/>
  <c r="M61" i="9" s="1"/>
  <c r="M204" i="8"/>
  <c r="M190" i="8"/>
  <c r="L157" i="8"/>
  <c r="M157" i="8" s="1"/>
  <c r="M80" i="8"/>
  <c r="L61" i="8"/>
  <c r="M61" i="8" s="1"/>
  <c r="M169" i="8"/>
  <c r="M197" i="8"/>
  <c r="M183" i="8"/>
  <c r="M142" i="10"/>
  <c r="M94" i="9"/>
  <c r="M80" i="9"/>
  <c r="M87" i="9"/>
  <c r="M73" i="9"/>
  <c r="M108" i="9"/>
  <c r="M46" i="10"/>
  <c r="M87" i="8"/>
  <c r="M135" i="10"/>
  <c r="M128" i="10"/>
  <c r="L253" i="10"/>
  <c r="M109" i="8"/>
  <c r="M101" i="8"/>
  <c r="M39" i="10"/>
  <c r="M121" i="10"/>
  <c r="M149" i="10"/>
  <c r="M73" i="8"/>
  <c r="M60" i="10"/>
  <c r="M156" i="10"/>
  <c r="M53" i="10"/>
  <c r="M108" i="8"/>
  <c r="M32" i="10"/>
  <c r="M176" i="8"/>
  <c r="M25" i="10"/>
  <c r="L252" i="7"/>
  <c r="J253" i="7"/>
  <c r="I253" i="7"/>
  <c r="K253" i="7"/>
  <c r="F253" i="7"/>
  <c r="I205" i="7"/>
  <c r="L135" i="7"/>
  <c r="I157" i="7"/>
  <c r="I109" i="7"/>
  <c r="L60" i="7"/>
  <c r="L25" i="7"/>
  <c r="I61" i="7"/>
  <c r="K61" i="7"/>
  <c r="L53" i="7"/>
  <c r="K157" i="7"/>
  <c r="L128" i="7"/>
  <c r="K205" i="7"/>
  <c r="K109" i="7"/>
  <c r="F61" i="7"/>
  <c r="L108" i="7"/>
  <c r="L73" i="7"/>
  <c r="L121" i="7"/>
  <c r="L149" i="7"/>
  <c r="J157" i="7"/>
  <c r="F157" i="7"/>
  <c r="J205" i="7"/>
  <c r="F205" i="7"/>
  <c r="J61" i="7"/>
  <c r="J109" i="7"/>
  <c r="F109" i="7"/>
  <c r="L39" i="7"/>
  <c r="I205" i="6"/>
  <c r="K157" i="6"/>
  <c r="L149" i="6"/>
  <c r="L142" i="6"/>
  <c r="L87" i="6"/>
  <c r="L32" i="6"/>
  <c r="F61" i="6"/>
  <c r="L99" i="4"/>
  <c r="L174" i="4"/>
  <c r="L167" i="4"/>
  <c r="F149" i="4"/>
  <c r="I80" i="4"/>
  <c r="F94" i="4"/>
  <c r="F73" i="4"/>
  <c r="K176" i="4"/>
  <c r="H46" i="4"/>
  <c r="H60" i="4"/>
  <c r="J142" i="4"/>
  <c r="L142" i="4" s="1"/>
  <c r="J94" i="4"/>
  <c r="L198" i="4"/>
  <c r="L170" i="4"/>
  <c r="L166" i="4"/>
  <c r="L153" i="4"/>
  <c r="L141" i="4"/>
  <c r="L132" i="4"/>
  <c r="L195" i="4"/>
  <c r="J149" i="4"/>
  <c r="L200" i="4"/>
  <c r="L202" i="4"/>
  <c r="L194" i="4"/>
  <c r="K205" i="6"/>
  <c r="L121" i="6"/>
  <c r="L108" i="6"/>
  <c r="J205" i="6"/>
  <c r="F205" i="6"/>
  <c r="I109" i="6"/>
  <c r="L80" i="6"/>
  <c r="K61" i="6"/>
  <c r="L61" i="6" s="1"/>
  <c r="M61" i="6" s="1"/>
  <c r="L73" i="6"/>
  <c r="K109" i="6"/>
  <c r="J157" i="6"/>
  <c r="F157" i="6"/>
  <c r="J109" i="6"/>
  <c r="F109" i="6"/>
  <c r="L136" i="4"/>
  <c r="I197" i="4"/>
  <c r="L171" i="4"/>
  <c r="J197" i="4"/>
  <c r="J156" i="4"/>
  <c r="L156" i="4" s="1"/>
  <c r="L203" i="4"/>
  <c r="L187" i="4"/>
  <c r="K20" i="4"/>
  <c r="K21" i="4"/>
  <c r="K22" i="4"/>
  <c r="K23" i="4"/>
  <c r="K27" i="4"/>
  <c r="K28" i="4"/>
  <c r="K29" i="4"/>
  <c r="K30" i="4"/>
  <c r="K31" i="4"/>
  <c r="K34" i="4"/>
  <c r="K35" i="4"/>
  <c r="K36" i="4"/>
  <c r="K37" i="4"/>
  <c r="K38" i="4"/>
  <c r="K41" i="4"/>
  <c r="K42" i="4"/>
  <c r="K43" i="4"/>
  <c r="K44" i="4"/>
  <c r="K45" i="4"/>
  <c r="K48" i="4"/>
  <c r="K49" i="4"/>
  <c r="K50" i="4"/>
  <c r="K56" i="4"/>
  <c r="L81" i="4"/>
  <c r="I204" i="4"/>
  <c r="L184" i="4"/>
  <c r="L140" i="4"/>
  <c r="L71" i="4"/>
  <c r="L178" i="4"/>
  <c r="H157" i="4"/>
  <c r="F128" i="4"/>
  <c r="L185" i="4"/>
  <c r="L118" i="4"/>
  <c r="K57" i="4"/>
  <c r="L127" i="4"/>
  <c r="L201" i="4"/>
  <c r="L70" i="4"/>
  <c r="H39" i="4"/>
  <c r="F20" i="4"/>
  <c r="F21" i="4"/>
  <c r="F22" i="4"/>
  <c r="F23" i="4"/>
  <c r="F24" i="4"/>
  <c r="F27" i="4"/>
  <c r="F28" i="4"/>
  <c r="F29" i="4"/>
  <c r="F30" i="4"/>
  <c r="F31" i="4"/>
  <c r="F34" i="4"/>
  <c r="F35" i="4"/>
  <c r="F36" i="4"/>
  <c r="F37" i="4"/>
  <c r="F38" i="4"/>
  <c r="F41" i="4"/>
  <c r="F42" i="4"/>
  <c r="F43" i="4"/>
  <c r="F44" i="4"/>
  <c r="F45" i="4"/>
  <c r="F48" i="4"/>
  <c r="F49" i="4"/>
  <c r="F50" i="4"/>
  <c r="F51" i="4"/>
  <c r="F52" i="4"/>
  <c r="F55" i="4"/>
  <c r="F56" i="4"/>
  <c r="F57" i="4"/>
  <c r="F58" i="4"/>
  <c r="F59" i="4"/>
  <c r="L88" i="4"/>
  <c r="L98" i="4"/>
  <c r="L79" i="4"/>
  <c r="L68" i="4"/>
  <c r="L78" i="4"/>
  <c r="L97" i="4"/>
  <c r="L93" i="4"/>
  <c r="L105" i="4"/>
  <c r="K190" i="4"/>
  <c r="L190" i="4" s="1"/>
  <c r="I101" i="4"/>
  <c r="D32" i="4"/>
  <c r="F32" i="4" s="1"/>
  <c r="F26" i="4"/>
  <c r="K33" i="4"/>
  <c r="E39" i="4"/>
  <c r="K40" i="4"/>
  <c r="E46" i="4"/>
  <c r="G25" i="4"/>
  <c r="I25" i="4" s="1"/>
  <c r="I19" i="4"/>
  <c r="I20" i="4"/>
  <c r="I21" i="4"/>
  <c r="I22" i="4"/>
  <c r="I23" i="4"/>
  <c r="I24" i="4"/>
  <c r="G32" i="4"/>
  <c r="I32" i="4" s="1"/>
  <c r="I26" i="4"/>
  <c r="I27" i="4"/>
  <c r="I28" i="4"/>
  <c r="I29" i="4"/>
  <c r="I30" i="4"/>
  <c r="I31" i="4"/>
  <c r="I33" i="4"/>
  <c r="G39" i="4"/>
  <c r="I34" i="4"/>
  <c r="I35" i="4"/>
  <c r="I36" i="4"/>
  <c r="I37" i="4"/>
  <c r="I38" i="4"/>
  <c r="G46" i="4"/>
  <c r="I46" i="4" s="1"/>
  <c r="I40" i="4"/>
  <c r="I41" i="4"/>
  <c r="I42" i="4"/>
  <c r="I43" i="4"/>
  <c r="I44" i="4"/>
  <c r="I45" i="4"/>
  <c r="G53" i="4"/>
  <c r="I53" i="4" s="1"/>
  <c r="I47" i="4"/>
  <c r="I48" i="4"/>
  <c r="I49" i="4"/>
  <c r="I50" i="4"/>
  <c r="I51" i="4"/>
  <c r="I52" i="4"/>
  <c r="I54" i="4"/>
  <c r="G60" i="4"/>
  <c r="I60" i="4" s="1"/>
  <c r="I55" i="4"/>
  <c r="I56" i="4"/>
  <c r="I57" i="4"/>
  <c r="I58" i="4"/>
  <c r="I59" i="4"/>
  <c r="L74" i="4"/>
  <c r="L90" i="4"/>
  <c r="K19" i="4"/>
  <c r="E25" i="4"/>
  <c r="K25" i="4" s="1"/>
  <c r="L84" i="4"/>
  <c r="L104" i="4"/>
  <c r="L83" i="4"/>
  <c r="D46" i="4"/>
  <c r="F40" i="4"/>
  <c r="F47" i="4"/>
  <c r="D53" i="4"/>
  <c r="D60" i="4"/>
  <c r="F60" i="4" s="1"/>
  <c r="F54" i="4"/>
  <c r="L86" i="4"/>
  <c r="L76" i="4"/>
  <c r="L69" i="4"/>
  <c r="F19" i="4"/>
  <c r="D25" i="4"/>
  <c r="D39" i="4"/>
  <c r="F33" i="4"/>
  <c r="K47" i="4"/>
  <c r="E53" i="4"/>
  <c r="L89" i="4"/>
  <c r="L92" i="4"/>
  <c r="L106" i="4"/>
  <c r="L123" i="4"/>
  <c r="L82" i="4"/>
  <c r="L75" i="4"/>
  <c r="L72" i="4"/>
  <c r="L129" i="4"/>
  <c r="G157" i="4"/>
  <c r="I157" i="4" s="1"/>
  <c r="L150" i="4"/>
  <c r="K149" i="4"/>
  <c r="L149" i="4" s="1"/>
  <c r="D157" i="4"/>
  <c r="K128" i="4"/>
  <c r="J135" i="4"/>
  <c r="L135" i="4" s="1"/>
  <c r="J121" i="4"/>
  <c r="J128" i="4"/>
  <c r="I156" i="4"/>
  <c r="I149" i="4"/>
  <c r="L139" i="4"/>
  <c r="K204" i="4"/>
  <c r="L204" i="4" s="1"/>
  <c r="E205" i="4"/>
  <c r="K169" i="4"/>
  <c r="H205" i="4"/>
  <c r="F190" i="4"/>
  <c r="K183" i="4"/>
  <c r="F197" i="4"/>
  <c r="J176" i="4"/>
  <c r="L176" i="4" s="1"/>
  <c r="F176" i="4"/>
  <c r="L197" i="4"/>
  <c r="I183" i="4"/>
  <c r="I176" i="4"/>
  <c r="G205" i="4"/>
  <c r="I169" i="4"/>
  <c r="J183" i="4"/>
  <c r="F183" i="4"/>
  <c r="D205" i="4"/>
  <c r="J169" i="4"/>
  <c r="F169" i="4"/>
  <c r="L80" i="4"/>
  <c r="J108" i="4"/>
  <c r="L108" i="4" s="1"/>
  <c r="G109" i="4"/>
  <c r="K94" i="4"/>
  <c r="L94" i="4" s="1"/>
  <c r="K87" i="4"/>
  <c r="J87" i="4"/>
  <c r="K73" i="4"/>
  <c r="L73" i="4" s="1"/>
  <c r="J101" i="4"/>
  <c r="L101" i="4" s="1"/>
  <c r="D109" i="4"/>
  <c r="H109" i="4"/>
  <c r="E157" i="4"/>
  <c r="K157" i="4" s="1"/>
  <c r="K121" i="4"/>
  <c r="K24" i="4"/>
  <c r="K26" i="4"/>
  <c r="E109" i="4"/>
  <c r="K59" i="4"/>
  <c r="K51" i="4"/>
  <c r="K52" i="4"/>
  <c r="K54" i="4"/>
  <c r="K55" i="4"/>
  <c r="K58" i="4"/>
  <c r="J19" i="4"/>
  <c r="J20" i="4"/>
  <c r="L20" i="4" s="1"/>
  <c r="J21" i="4"/>
  <c r="J22" i="4"/>
  <c r="J23" i="4"/>
  <c r="L23" i="4" s="1"/>
  <c r="J24" i="4"/>
  <c r="J26" i="4"/>
  <c r="J27" i="4"/>
  <c r="L27" i="4" s="1"/>
  <c r="J28" i="4"/>
  <c r="L28" i="4" s="1"/>
  <c r="J29" i="4"/>
  <c r="L29" i="4" s="1"/>
  <c r="J30" i="4"/>
  <c r="L30" i="4" s="1"/>
  <c r="J31" i="4"/>
  <c r="L31" i="4" s="1"/>
  <c r="J33" i="4"/>
  <c r="L33" i="4" s="1"/>
  <c r="J34" i="4"/>
  <c r="L34" i="4" s="1"/>
  <c r="J35" i="4"/>
  <c r="J36" i="4"/>
  <c r="L36" i="4" s="1"/>
  <c r="J37" i="4"/>
  <c r="L37" i="4" s="1"/>
  <c r="J38" i="4"/>
  <c r="L38" i="4" s="1"/>
  <c r="J40" i="4"/>
  <c r="J41" i="4"/>
  <c r="J42" i="4"/>
  <c r="L42" i="4" s="1"/>
  <c r="J43" i="4"/>
  <c r="L43" i="4" s="1"/>
  <c r="J44" i="4"/>
  <c r="J45" i="4"/>
  <c r="J47" i="4"/>
  <c r="J48" i="4"/>
  <c r="L48" i="4" s="1"/>
  <c r="J49" i="4"/>
  <c r="J50" i="4"/>
  <c r="L50" i="4" s="1"/>
  <c r="J51" i="4"/>
  <c r="J52" i="4"/>
  <c r="J54" i="4"/>
  <c r="J55" i="4"/>
  <c r="J56" i="4"/>
  <c r="L56" i="4" s="1"/>
  <c r="J57" i="4"/>
  <c r="L57" i="4" s="1"/>
  <c r="J58" i="4"/>
  <c r="J59" i="4"/>
  <c r="M53" i="6" l="1"/>
  <c r="M46" i="6"/>
  <c r="M32" i="6"/>
  <c r="M60" i="6"/>
  <c r="M39" i="6"/>
  <c r="M25" i="6"/>
  <c r="M190" i="10"/>
  <c r="M197" i="10"/>
  <c r="M169" i="10"/>
  <c r="M183" i="10"/>
  <c r="M176" i="10"/>
  <c r="M204" i="10"/>
  <c r="M80" i="10"/>
  <c r="M108" i="10"/>
  <c r="M109" i="10"/>
  <c r="M101" i="10"/>
  <c r="M87" i="10"/>
  <c r="M73" i="10"/>
  <c r="M190" i="9"/>
  <c r="M176" i="9"/>
  <c r="M205" i="9"/>
  <c r="M169" i="9"/>
  <c r="M183" i="9"/>
  <c r="M204" i="9"/>
  <c r="M32" i="9"/>
  <c r="M25" i="9"/>
  <c r="M53" i="9"/>
  <c r="M46" i="9"/>
  <c r="M39" i="9"/>
  <c r="M60" i="9"/>
  <c r="M128" i="8"/>
  <c r="M142" i="8"/>
  <c r="M135" i="8"/>
  <c r="M149" i="8"/>
  <c r="M121" i="8"/>
  <c r="M156" i="8"/>
  <c r="M53" i="8"/>
  <c r="M39" i="8"/>
  <c r="M46" i="8"/>
  <c r="M32" i="8"/>
  <c r="M60" i="8"/>
  <c r="M25" i="8"/>
  <c r="M253" i="10"/>
  <c r="M231" i="10"/>
  <c r="M224" i="10"/>
  <c r="M252" i="10"/>
  <c r="M217" i="10"/>
  <c r="M238" i="10"/>
  <c r="M245" i="10"/>
  <c r="L253" i="7"/>
  <c r="M231" i="7" s="1"/>
  <c r="L109" i="7"/>
  <c r="M73" i="7" s="1"/>
  <c r="L61" i="7"/>
  <c r="M61" i="7" s="1"/>
  <c r="L157" i="7"/>
  <c r="M149" i="7" s="1"/>
  <c r="L205" i="7"/>
  <c r="M204" i="7" s="1"/>
  <c r="L157" i="6"/>
  <c r="L49" i="4"/>
  <c r="L44" i="4"/>
  <c r="L35" i="4"/>
  <c r="L21" i="4"/>
  <c r="L205" i="6"/>
  <c r="M183" i="6" s="1"/>
  <c r="L109" i="6"/>
  <c r="M73" i="6" s="1"/>
  <c r="L47" i="4"/>
  <c r="L45" i="4"/>
  <c r="L41" i="4"/>
  <c r="L22" i="4"/>
  <c r="L52" i="4"/>
  <c r="L24" i="4"/>
  <c r="I109" i="4"/>
  <c r="L183" i="4"/>
  <c r="F25" i="4"/>
  <c r="I39" i="4"/>
  <c r="L51" i="4"/>
  <c r="L87" i="4"/>
  <c r="L58" i="4"/>
  <c r="L54" i="4"/>
  <c r="L40" i="4"/>
  <c r="L26" i="4"/>
  <c r="F39" i="4"/>
  <c r="F53" i="4"/>
  <c r="L19" i="4"/>
  <c r="L59" i="4"/>
  <c r="L55" i="4"/>
  <c r="I205" i="4"/>
  <c r="K205" i="4"/>
  <c r="F46" i="4"/>
  <c r="J157" i="4"/>
  <c r="L157" i="4" s="1"/>
  <c r="M157" i="4" s="1"/>
  <c r="L128" i="4"/>
  <c r="L121" i="4"/>
  <c r="L169" i="4"/>
  <c r="J205" i="4"/>
  <c r="F205" i="4"/>
  <c r="F109" i="4"/>
  <c r="F157" i="4"/>
  <c r="J109" i="4"/>
  <c r="K109" i="4"/>
  <c r="K39" i="4"/>
  <c r="K60" i="4"/>
  <c r="J60" i="4"/>
  <c r="K53" i="4"/>
  <c r="K32" i="4"/>
  <c r="J39" i="4"/>
  <c r="J46" i="4"/>
  <c r="J25" i="4"/>
  <c r="L25" i="4" s="1"/>
  <c r="J53" i="4"/>
  <c r="J32" i="4"/>
  <c r="G61" i="4"/>
  <c r="K46" i="4"/>
  <c r="H61" i="4"/>
  <c r="E61" i="4"/>
  <c r="D61" i="4"/>
  <c r="M128" i="4" l="1"/>
  <c r="M157" i="6"/>
  <c r="M135" i="6"/>
  <c r="M156" i="6"/>
  <c r="M128" i="6"/>
  <c r="M108" i="6"/>
  <c r="M149" i="6"/>
  <c r="M142" i="6"/>
  <c r="M80" i="6"/>
  <c r="M109" i="6"/>
  <c r="M94" i="6"/>
  <c r="M101" i="6"/>
  <c r="M121" i="6"/>
  <c r="M156" i="4"/>
  <c r="M142" i="4"/>
  <c r="M121" i="4"/>
  <c r="M205" i="6"/>
  <c r="M190" i="6"/>
  <c r="M197" i="6"/>
  <c r="M204" i="6"/>
  <c r="M176" i="6"/>
  <c r="M169" i="6"/>
  <c r="M87" i="6"/>
  <c r="M135" i="4"/>
  <c r="M149" i="4"/>
  <c r="M217" i="7"/>
  <c r="M252" i="7"/>
  <c r="M238" i="7"/>
  <c r="M253" i="7"/>
  <c r="M224" i="7"/>
  <c r="M245" i="7"/>
  <c r="M169" i="7"/>
  <c r="M205" i="7"/>
  <c r="M183" i="7"/>
  <c r="M190" i="7"/>
  <c r="M142" i="7"/>
  <c r="M121" i="7"/>
  <c r="M157" i="7"/>
  <c r="M109" i="7"/>
  <c r="M87" i="7"/>
  <c r="M108" i="7"/>
  <c r="M80" i="7"/>
  <c r="M101" i="7"/>
  <c r="M94" i="7"/>
  <c r="M46" i="7"/>
  <c r="M60" i="7"/>
  <c r="M25" i="7"/>
  <c r="M32" i="7"/>
  <c r="M39" i="7"/>
  <c r="M53" i="7"/>
  <c r="M156" i="7"/>
  <c r="M135" i="7"/>
  <c r="M197" i="7"/>
  <c r="M176" i="7"/>
  <c r="M128" i="7"/>
  <c r="L53" i="4"/>
  <c r="F61" i="4"/>
  <c r="L32" i="4"/>
  <c r="L39" i="4"/>
  <c r="L205" i="4"/>
  <c r="I61" i="4"/>
  <c r="L46" i="4"/>
  <c r="L60" i="4"/>
  <c r="L109" i="4"/>
  <c r="K61" i="4"/>
  <c r="J61" i="4"/>
  <c r="M109" i="4" l="1"/>
  <c r="M108" i="4"/>
  <c r="M80" i="4"/>
  <c r="M101" i="4"/>
  <c r="M73" i="4"/>
  <c r="M94" i="4"/>
  <c r="M87" i="4"/>
  <c r="M205" i="4"/>
  <c r="M190" i="4"/>
  <c r="M204" i="4"/>
  <c r="M176" i="4"/>
  <c r="M197" i="4"/>
  <c r="M169" i="4"/>
  <c r="M183" i="4"/>
  <c r="L61" i="4"/>
  <c r="M61" i="4"/>
  <c r="M53" i="4" l="1"/>
  <c r="M25" i="4"/>
  <c r="M46" i="4"/>
  <c r="M32" i="4"/>
  <c r="M39" i="4"/>
  <c r="M60" i="4"/>
</calcChain>
</file>

<file path=xl/sharedStrings.xml><?xml version="1.0" encoding="utf-8"?>
<sst xmlns="http://schemas.openxmlformats.org/spreadsheetml/2006/main" count="3622" uniqueCount="126">
  <si>
    <t>自転車</t>
    <rPh sb="0" eb="3">
      <t>ジテンシャ</t>
    </rPh>
    <phoneticPr fontId="1"/>
  </si>
  <si>
    <t>調査日</t>
    <rPh sb="0" eb="3">
      <t>チョウサビ</t>
    </rPh>
    <phoneticPr fontId="4"/>
  </si>
  <si>
    <t>調査時間</t>
    <rPh sb="0" eb="2">
      <t>チョウサ</t>
    </rPh>
    <rPh sb="2" eb="4">
      <t>ジカン</t>
    </rPh>
    <phoneticPr fontId="4"/>
  </si>
  <si>
    <t>調査地点</t>
    <rPh sb="0" eb="2">
      <t>チョウサ</t>
    </rPh>
    <rPh sb="2" eb="4">
      <t>チテン</t>
    </rPh>
    <phoneticPr fontId="4"/>
  </si>
  <si>
    <t>地点①： 弓田交差点</t>
    <rPh sb="0" eb="2">
      <t>チテン</t>
    </rPh>
    <rPh sb="5" eb="7">
      <t>ユミタ</t>
    </rPh>
    <rPh sb="7" eb="10">
      <t>コウサテン</t>
    </rPh>
    <phoneticPr fontId="4"/>
  </si>
  <si>
    <t>天候</t>
    <rPh sb="0" eb="2">
      <t>テンコウ</t>
    </rPh>
    <phoneticPr fontId="4"/>
  </si>
  <si>
    <t>晴れ</t>
    <rPh sb="0" eb="1">
      <t>ハ</t>
    </rPh>
    <phoneticPr fontId="4"/>
  </si>
  <si>
    <t>●入力データ</t>
    <rPh sb="1" eb="3">
      <t>ニュウリョク</t>
    </rPh>
    <phoneticPr fontId="4"/>
  </si>
  <si>
    <t>時間
構成比</t>
    <rPh sb="0" eb="2">
      <t>ジカン</t>
    </rPh>
    <rPh sb="3" eb="6">
      <t>コウセイヒ</t>
    </rPh>
    <phoneticPr fontId="4"/>
  </si>
  <si>
    <t>時間</t>
  </si>
  <si>
    <t>-</t>
  </si>
  <si>
    <t>7：00～7：10</t>
  </si>
  <si>
    <t>7：10～7：20</t>
  </si>
  <si>
    <t>7：20～7：30</t>
  </si>
  <si>
    <t>7：30～7：40</t>
  </si>
  <si>
    <t>7：40～7：50</t>
  </si>
  <si>
    <t>7：50～8：00</t>
  </si>
  <si>
    <t>8：00～8：10</t>
  </si>
  <si>
    <t>8：10～8：20</t>
  </si>
  <si>
    <t>8：20～8：30</t>
  </si>
  <si>
    <t>8：30～8：40</t>
  </si>
  <si>
    <t>8：40～8：50</t>
  </si>
  <si>
    <t>8：50～9：00</t>
  </si>
  <si>
    <t>9：00～9：10</t>
  </si>
  <si>
    <t>9：10～9：20</t>
  </si>
  <si>
    <t>9：20～9：30</t>
  </si>
  <si>
    <t>9：30～9：40</t>
  </si>
  <si>
    <t>9：40～9：50</t>
  </si>
  <si>
    <t>9：50～10：00</t>
  </si>
  <si>
    <t>16：10～16：20</t>
  </si>
  <si>
    <t>16：20～16：30</t>
  </si>
  <si>
    <t>16：30～16：40</t>
  </si>
  <si>
    <t>16：40～16：50</t>
  </si>
  <si>
    <t>16：50～17：00</t>
  </si>
  <si>
    <t>17：00～17：10</t>
  </si>
  <si>
    <t>17：10～17：20</t>
  </si>
  <si>
    <t>17：20～17：30</t>
  </si>
  <si>
    <t>16時台計</t>
    <rPh sb="2" eb="3">
      <t>ジ</t>
    </rPh>
    <rPh sb="3" eb="4">
      <t>ダイ</t>
    </rPh>
    <rPh sb="4" eb="5">
      <t>ケイ</t>
    </rPh>
    <phoneticPr fontId="4"/>
  </si>
  <si>
    <t>17：30～17：40</t>
  </si>
  <si>
    <t>17：40～17：50</t>
  </si>
  <si>
    <t>17：50～18：00</t>
  </si>
  <si>
    <t>18：00～18：10</t>
  </si>
  <si>
    <t>18：10～18：20</t>
  </si>
  <si>
    <t>18：20～18：30</t>
  </si>
  <si>
    <t>18：30～18：40</t>
  </si>
  <si>
    <t>17時台計</t>
    <rPh sb="2" eb="3">
      <t>ジ</t>
    </rPh>
    <rPh sb="3" eb="4">
      <t>ダイ</t>
    </rPh>
    <rPh sb="4" eb="5">
      <t>ケイ</t>
    </rPh>
    <phoneticPr fontId="4"/>
  </si>
  <si>
    <t>18：40～18：50</t>
  </si>
  <si>
    <t>18：50～19：00</t>
  </si>
  <si>
    <t>18時台計</t>
    <rPh sb="2" eb="3">
      <t>ジ</t>
    </rPh>
    <rPh sb="3" eb="4">
      <t>ダイ</t>
    </rPh>
    <rPh sb="4" eb="5">
      <t>ケイ</t>
    </rPh>
    <phoneticPr fontId="4"/>
  </si>
  <si>
    <t>6時間計</t>
    <rPh sb="1" eb="3">
      <t>ジカン</t>
    </rPh>
    <rPh sb="3" eb="4">
      <t>ケイ</t>
    </rPh>
    <phoneticPr fontId="4"/>
  </si>
  <si>
    <t>：</t>
    <phoneticPr fontId="4"/>
  </si>
  <si>
    <t>16：10～16：20</t>
    <phoneticPr fontId="4"/>
  </si>
  <si>
    <t>16：20～16：30</t>
    <phoneticPr fontId="4"/>
  </si>
  <si>
    <t>16：30～16：40</t>
    <phoneticPr fontId="4"/>
  </si>
  <si>
    <t>16：40～16：50</t>
    <phoneticPr fontId="4"/>
  </si>
  <si>
    <t>16：50～17：00</t>
    <phoneticPr fontId="4"/>
  </si>
  <si>
    <t>17：00～17：10</t>
    <phoneticPr fontId="4"/>
  </si>
  <si>
    <t>17：10～17：20</t>
    <phoneticPr fontId="4"/>
  </si>
  <si>
    <t>17：20～17：30</t>
    <phoneticPr fontId="4"/>
  </si>
  <si>
    <t>17：30～17：40</t>
    <phoneticPr fontId="4"/>
  </si>
  <si>
    <t>17：40～17：50</t>
    <phoneticPr fontId="4"/>
  </si>
  <si>
    <t>17：50～18：00</t>
    <phoneticPr fontId="4"/>
  </si>
  <si>
    <t>18：00～18：10</t>
    <phoneticPr fontId="4"/>
  </si>
  <si>
    <t>18：10～18：20</t>
    <phoneticPr fontId="4"/>
  </si>
  <si>
    <t>18：20～18：30</t>
    <phoneticPr fontId="4"/>
  </si>
  <si>
    <t>18：30～18：40</t>
    <phoneticPr fontId="4"/>
  </si>
  <si>
    <t>18：40～18：50</t>
    <phoneticPr fontId="4"/>
  </si>
  <si>
    <t>18：50～19：00</t>
    <phoneticPr fontId="4"/>
  </si>
  <si>
    <t>16：00～16：10</t>
    <phoneticPr fontId="4"/>
  </si>
  <si>
    <t>歩行者・自転車通行量集計表</t>
    <rPh sb="0" eb="3">
      <t>ホコウシャ</t>
    </rPh>
    <rPh sb="4" eb="7">
      <t>ジテンシャ</t>
    </rPh>
    <rPh sb="7" eb="9">
      <t>ツウコウ</t>
    </rPh>
    <rPh sb="9" eb="10">
      <t>リョウ</t>
    </rPh>
    <rPh sb="10" eb="13">
      <t>シュウケイヒョウ</t>
    </rPh>
    <phoneticPr fontId="4"/>
  </si>
  <si>
    <t>平成29年3月14日（火）</t>
    <rPh sb="0" eb="2">
      <t>ヘイセイ</t>
    </rPh>
    <rPh sb="4" eb="5">
      <t>ネン</t>
    </rPh>
    <rPh sb="6" eb="7">
      <t>ガツ</t>
    </rPh>
    <rPh sb="9" eb="10">
      <t>ニチ</t>
    </rPh>
    <rPh sb="11" eb="12">
      <t>カ</t>
    </rPh>
    <phoneticPr fontId="4"/>
  </si>
  <si>
    <t>：</t>
    <phoneticPr fontId="4"/>
  </si>
  <si>
    <t>7：00～10：00　16：00～19：00</t>
    <phoneticPr fontId="4"/>
  </si>
  <si>
    <t>[％]</t>
    <phoneticPr fontId="4"/>
  </si>
  <si>
    <t>7時台計</t>
    <rPh sb="1" eb="2">
      <t>ジ</t>
    </rPh>
    <rPh sb="2" eb="3">
      <t>ダイ</t>
    </rPh>
    <rPh sb="3" eb="4">
      <t>ケイ</t>
    </rPh>
    <phoneticPr fontId="4"/>
  </si>
  <si>
    <t>8：00～8：10</t>
    <phoneticPr fontId="4"/>
  </si>
  <si>
    <t>8時台計</t>
    <rPh sb="1" eb="2">
      <t>ジ</t>
    </rPh>
    <rPh sb="2" eb="3">
      <t>ダイ</t>
    </rPh>
    <rPh sb="3" eb="4">
      <t>ケイ</t>
    </rPh>
    <phoneticPr fontId="4"/>
  </si>
  <si>
    <t>16：00～16：10</t>
    <phoneticPr fontId="4"/>
  </si>
  <si>
    <t>9時台計</t>
    <rPh sb="1" eb="2">
      <t>ジ</t>
    </rPh>
    <rPh sb="2" eb="3">
      <t>ダイ</t>
    </rPh>
    <rPh sb="3" eb="4">
      <t>ケイ</t>
    </rPh>
    <phoneticPr fontId="4"/>
  </si>
  <si>
    <t>イ→ニ</t>
    <phoneticPr fontId="4"/>
  </si>
  <si>
    <t>ニ→イ</t>
    <phoneticPr fontId="4"/>
  </si>
  <si>
    <t>歩行者</t>
    <rPh sb="0" eb="3">
      <t>ホコウシャ</t>
    </rPh>
    <phoneticPr fontId="4"/>
  </si>
  <si>
    <t>自転車</t>
    <rPh sb="0" eb="3">
      <t>ジテンシャ</t>
    </rPh>
    <phoneticPr fontId="4"/>
  </si>
  <si>
    <t>計</t>
    <rPh sb="0" eb="1">
      <t>ケイ</t>
    </rPh>
    <phoneticPr fontId="1"/>
  </si>
  <si>
    <t>断面計</t>
    <rPh sb="0" eb="2">
      <t>ダンメン</t>
    </rPh>
    <rPh sb="2" eb="3">
      <t>ケイ</t>
    </rPh>
    <phoneticPr fontId="1"/>
  </si>
  <si>
    <t>区分</t>
    <rPh sb="0" eb="2">
      <t>クブン</t>
    </rPh>
    <phoneticPr fontId="1"/>
  </si>
  <si>
    <t>イ→ロ</t>
    <phoneticPr fontId="4"/>
  </si>
  <si>
    <t>ロ→イ</t>
    <phoneticPr fontId="4"/>
  </si>
  <si>
    <t>ロ→ハ</t>
    <phoneticPr fontId="4"/>
  </si>
  <si>
    <t>ハ→ロ</t>
    <phoneticPr fontId="4"/>
  </si>
  <si>
    <r>
      <t>ハ</t>
    </r>
    <r>
      <rPr>
        <sz val="9"/>
        <color rgb="FFFF0000"/>
        <rFont val="Meiryo UI"/>
        <family val="3"/>
        <charset val="128"/>
      </rPr>
      <t>↔</t>
    </r>
    <r>
      <rPr>
        <b/>
        <sz val="9"/>
        <color rgb="FFFF0000"/>
        <rFont val="HGPｺﾞｼｯｸM"/>
        <family val="3"/>
        <charset val="128"/>
      </rPr>
      <t>ニ</t>
    </r>
    <phoneticPr fontId="4"/>
  </si>
  <si>
    <r>
      <t>ロ</t>
    </r>
    <r>
      <rPr>
        <b/>
        <sz val="9"/>
        <color rgb="FFFF0000"/>
        <rFont val="Meiryo UI"/>
        <family val="3"/>
        <charset val="128"/>
      </rPr>
      <t>↔</t>
    </r>
    <r>
      <rPr>
        <b/>
        <sz val="9"/>
        <color rgb="FFFF0000"/>
        <rFont val="HGPｺﾞｼｯｸM"/>
        <family val="3"/>
        <charset val="128"/>
      </rPr>
      <t>ハ</t>
    </r>
    <phoneticPr fontId="4"/>
  </si>
  <si>
    <r>
      <t>イ</t>
    </r>
    <r>
      <rPr>
        <b/>
        <sz val="9"/>
        <color rgb="FFFF0000"/>
        <rFont val="Meiryo UI"/>
        <family val="3"/>
        <charset val="128"/>
      </rPr>
      <t>↔</t>
    </r>
    <r>
      <rPr>
        <b/>
        <sz val="9"/>
        <color rgb="FFFF0000"/>
        <rFont val="HGPｺﾞｼｯｸM"/>
        <family val="3"/>
        <charset val="128"/>
      </rPr>
      <t>ロ</t>
    </r>
    <phoneticPr fontId="4"/>
  </si>
  <si>
    <r>
      <t>イ</t>
    </r>
    <r>
      <rPr>
        <b/>
        <sz val="9"/>
        <color rgb="FFFF0000"/>
        <rFont val="Meiryo UI"/>
        <family val="3"/>
        <charset val="128"/>
      </rPr>
      <t>↔</t>
    </r>
    <r>
      <rPr>
        <b/>
        <sz val="9"/>
        <color rgb="FFFF0000"/>
        <rFont val="HGPｺﾞｼｯｸM"/>
        <family val="3"/>
        <charset val="128"/>
      </rPr>
      <t>ニ</t>
    </r>
    <phoneticPr fontId="4"/>
  </si>
  <si>
    <t>ハ→ニ</t>
    <phoneticPr fontId="4"/>
  </si>
  <si>
    <t>ニ→ハ</t>
    <phoneticPr fontId="4"/>
  </si>
  <si>
    <t>地点②： 市場北交差点</t>
    <rPh sb="0" eb="2">
      <t>チテン</t>
    </rPh>
    <rPh sb="5" eb="7">
      <t>シジョウ</t>
    </rPh>
    <rPh sb="7" eb="8">
      <t>キタ</t>
    </rPh>
    <rPh sb="8" eb="11">
      <t>コウサテン</t>
    </rPh>
    <phoneticPr fontId="4"/>
  </si>
  <si>
    <t>※横断歩道なし</t>
    <rPh sb="1" eb="3">
      <t>オウダン</t>
    </rPh>
    <rPh sb="3" eb="5">
      <t>ホドウ</t>
    </rPh>
    <phoneticPr fontId="1"/>
  </si>
  <si>
    <t>地点③： 市場南交差点</t>
    <rPh sb="0" eb="2">
      <t>チテン</t>
    </rPh>
    <rPh sb="5" eb="7">
      <t>イチバ</t>
    </rPh>
    <rPh sb="7" eb="8">
      <t>ミナミ</t>
    </rPh>
    <rPh sb="8" eb="11">
      <t>コウサテン</t>
    </rPh>
    <phoneticPr fontId="4"/>
  </si>
  <si>
    <r>
      <rPr>
        <b/>
        <sz val="9"/>
        <color rgb="FFFF0000"/>
        <rFont val="Meiryo UI"/>
        <family val="3"/>
        <charset val="128"/>
      </rPr>
      <t>ホ↔</t>
    </r>
    <r>
      <rPr>
        <b/>
        <sz val="9"/>
        <color rgb="FFFF0000"/>
        <rFont val="HGPｺﾞｼｯｸM"/>
        <family val="3"/>
        <charset val="128"/>
      </rPr>
      <t>ヘ</t>
    </r>
    <phoneticPr fontId="4"/>
  </si>
  <si>
    <t>ホ→ヘ</t>
    <phoneticPr fontId="4"/>
  </si>
  <si>
    <t>ヘ→ホ</t>
    <phoneticPr fontId="4"/>
  </si>
  <si>
    <t>平成29年3月12日（日）</t>
    <rPh sb="0" eb="2">
      <t>ヘイセイ</t>
    </rPh>
    <rPh sb="4" eb="5">
      <t>ネン</t>
    </rPh>
    <rPh sb="6" eb="7">
      <t>ガツ</t>
    </rPh>
    <rPh sb="9" eb="10">
      <t>ニチ</t>
    </rPh>
    <rPh sb="11" eb="12">
      <t>ニチ</t>
    </rPh>
    <phoneticPr fontId="3"/>
  </si>
  <si>
    <t>10：00～13：00　16：00～19：00</t>
  </si>
  <si>
    <t>10：00～10：10</t>
  </si>
  <si>
    <t>10：10～10：20</t>
  </si>
  <si>
    <t>10：20～10：30</t>
  </si>
  <si>
    <t>10：30～10：40</t>
  </si>
  <si>
    <t>10：40～10：50</t>
  </si>
  <si>
    <t>10：50～11：00</t>
  </si>
  <si>
    <t>10時台計</t>
    <rPh sb="2" eb="3">
      <t>ジ</t>
    </rPh>
    <rPh sb="3" eb="4">
      <t>ダイ</t>
    </rPh>
    <rPh sb="4" eb="5">
      <t>ケイ</t>
    </rPh>
    <phoneticPr fontId="3"/>
  </si>
  <si>
    <t>11：00～11：10</t>
  </si>
  <si>
    <t>11：10～11：20</t>
  </si>
  <si>
    <t>11：20～11：30</t>
  </si>
  <si>
    <t>11：30～11：40</t>
  </si>
  <si>
    <t>11：40～11：50</t>
  </si>
  <si>
    <t>11：50～12：00</t>
  </si>
  <si>
    <t>11時台計</t>
    <rPh sb="2" eb="3">
      <t>ジ</t>
    </rPh>
    <rPh sb="3" eb="4">
      <t>ダイ</t>
    </rPh>
    <rPh sb="4" eb="5">
      <t>ケイ</t>
    </rPh>
    <phoneticPr fontId="3"/>
  </si>
  <si>
    <t>12：00～12：10</t>
  </si>
  <si>
    <t>12：10～12：20</t>
  </si>
  <si>
    <t>12：20～12：30</t>
  </si>
  <si>
    <t>12：30～12：40</t>
  </si>
  <si>
    <t>12：40～12：50</t>
  </si>
  <si>
    <t>12：50～13:00</t>
  </si>
  <si>
    <t>12時台計</t>
    <rPh sb="2" eb="3">
      <t>ジ</t>
    </rPh>
    <rPh sb="3" eb="4">
      <t>ダイ</t>
    </rPh>
    <rPh sb="4" eb="5">
      <t>ケイ</t>
    </rPh>
    <phoneticPr fontId="3"/>
  </si>
  <si>
    <t>12：50～13：00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</si>
</sst>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0.0_ ;[Red]\-0.0\ "/>
  </numFmts>
  <fonts count="14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2"/>
      <charset val="128"/>
    </font>
    <font>
      <sz val="14"/>
      <color theme="1"/>
      <name val="HGPｺﾞｼｯｸE"/>
      <family val="3"/>
      <charset val="128"/>
    </font>
    <font>
      <sz val="6"/>
      <name val="ＭＳ Ｐゴシック"/>
      <family val="2"/>
      <charset val="128"/>
    </font>
    <font>
      <sz val="9"/>
      <color theme="1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b/>
      <sz val="9"/>
      <color rgb="FFFF0000"/>
      <name val="HGPｺﾞｼｯｸM"/>
      <family val="3"/>
      <charset val="128"/>
    </font>
    <font>
      <b/>
      <sz val="8"/>
      <color theme="1"/>
      <name val="HGPｺﾞｼｯｸM"/>
      <family val="3"/>
      <charset val="128"/>
    </font>
    <font>
      <b/>
      <sz val="9"/>
      <color theme="1"/>
      <name val="HGPｺﾞｼｯｸM"/>
      <family val="3"/>
      <charset val="128"/>
    </font>
    <font>
      <sz val="8"/>
      <color theme="9" tint="-0.249977111117893"/>
      <name val="HGPｺﾞｼｯｸE"/>
      <family val="3"/>
      <charset val="128"/>
    </font>
    <font>
      <b/>
      <sz val="8"/>
      <color theme="9" tint="-0.249977111117893"/>
      <name val="HGPｺﾞｼｯｸE"/>
      <family val="3"/>
      <charset val="128"/>
    </font>
    <font>
      <sz val="9"/>
      <color rgb="FFFF0000"/>
      <name val="Meiryo UI"/>
      <family val="3"/>
      <charset val="128"/>
    </font>
    <font>
      <b/>
      <sz val="9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B0F0"/>
      </top>
      <bottom/>
      <diagonal/>
    </border>
    <border>
      <left/>
      <right/>
      <top/>
      <bottom style="thin">
        <color rgb="FF00B0F0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06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176" fontId="5" fillId="0" borderId="0" xfId="1" applyNumberFormat="1" applyFont="1">
      <alignment vertical="center"/>
    </xf>
    <xf numFmtId="176" fontId="5" fillId="0" borderId="0" xfId="1" applyNumberFormat="1" applyFont="1" applyBorder="1">
      <alignment vertical="center"/>
    </xf>
    <xf numFmtId="0" fontId="5" fillId="0" borderId="0" xfId="1" applyFont="1" applyBorder="1">
      <alignment vertical="center"/>
    </xf>
    <xf numFmtId="0" fontId="6" fillId="0" borderId="1" xfId="1" applyFont="1" applyBorder="1" applyAlignment="1">
      <alignment horizontal="distributed" vertical="center"/>
    </xf>
    <xf numFmtId="0" fontId="6" fillId="0" borderId="2" xfId="1" applyFont="1" applyBorder="1" applyAlignment="1">
      <alignment horizontal="distributed" vertical="center"/>
    </xf>
    <xf numFmtId="0" fontId="7" fillId="0" borderId="0" xfId="1" applyFont="1" applyAlignment="1">
      <alignment horizontal="center" vertical="center"/>
    </xf>
    <xf numFmtId="0" fontId="6" fillId="0" borderId="3" xfId="1" applyFont="1" applyBorder="1">
      <alignment vertical="center"/>
    </xf>
    <xf numFmtId="0" fontId="6" fillId="0" borderId="4" xfId="1" applyFont="1" applyBorder="1">
      <alignment vertical="center"/>
    </xf>
    <xf numFmtId="0" fontId="6" fillId="0" borderId="5" xfId="1" applyFont="1" applyBorder="1" applyAlignment="1">
      <alignment horizontal="right" vertical="top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>
      <alignment vertical="center"/>
    </xf>
    <xf numFmtId="0" fontId="6" fillId="0" borderId="1" xfId="1" applyFont="1" applyBorder="1">
      <alignment vertical="center"/>
    </xf>
    <xf numFmtId="0" fontId="6" fillId="0" borderId="12" xfId="1" applyFont="1" applyBorder="1">
      <alignment vertical="center"/>
    </xf>
    <xf numFmtId="176" fontId="6" fillId="0" borderId="13" xfId="1" applyNumberFormat="1" applyFont="1" applyBorder="1" applyAlignment="1">
      <alignment horizontal="center" vertical="center"/>
    </xf>
    <xf numFmtId="176" fontId="6" fillId="0" borderId="14" xfId="1" applyNumberFormat="1" applyFont="1" applyBorder="1" applyAlignment="1">
      <alignment horizontal="center" vertical="center"/>
    </xf>
    <xf numFmtId="176" fontId="6" fillId="0" borderId="16" xfId="1" applyNumberFormat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6" fillId="0" borderId="4" xfId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/>
    </xf>
    <xf numFmtId="176" fontId="6" fillId="0" borderId="6" xfId="1" applyNumberFormat="1" applyFont="1" applyBorder="1" applyAlignment="1">
      <alignment horizontal="right" vertical="center"/>
    </xf>
    <xf numFmtId="176" fontId="6" fillId="0" borderId="7" xfId="1" applyNumberFormat="1" applyFont="1" applyBorder="1" applyAlignment="1">
      <alignment horizontal="right" vertical="center"/>
    </xf>
    <xf numFmtId="176" fontId="6" fillId="0" borderId="9" xfId="1" applyNumberFormat="1" applyFont="1" applyBorder="1" applyAlignment="1">
      <alignment horizontal="right" vertical="center"/>
    </xf>
    <xf numFmtId="177" fontId="6" fillId="0" borderId="10" xfId="1" applyNumberFormat="1" applyFont="1" applyBorder="1" applyAlignment="1">
      <alignment horizontal="right" vertical="center"/>
    </xf>
    <xf numFmtId="0" fontId="5" fillId="2" borderId="0" xfId="1" applyFont="1" applyFill="1">
      <alignment vertical="center"/>
    </xf>
    <xf numFmtId="20" fontId="5" fillId="0" borderId="0" xfId="1" applyNumberFormat="1" applyFont="1">
      <alignment vertical="center"/>
    </xf>
    <xf numFmtId="0" fontId="6" fillId="0" borderId="18" xfId="1" applyFont="1" applyBorder="1">
      <alignment vertical="center"/>
    </xf>
    <xf numFmtId="0" fontId="6" fillId="0" borderId="0" xfId="1" applyFont="1" applyBorder="1" applyAlignment="1">
      <alignment horizontal="center" vertical="center" shrinkToFit="1"/>
    </xf>
    <xf numFmtId="0" fontId="6" fillId="0" borderId="19" xfId="1" applyFont="1" applyBorder="1" applyAlignment="1">
      <alignment horizontal="center" vertical="center"/>
    </xf>
    <xf numFmtId="176" fontId="6" fillId="0" borderId="20" xfId="1" applyNumberFormat="1" applyFont="1" applyBorder="1" applyAlignment="1">
      <alignment horizontal="right" vertical="center"/>
    </xf>
    <xf numFmtId="176" fontId="6" fillId="0" borderId="21" xfId="1" applyNumberFormat="1" applyFont="1" applyBorder="1" applyAlignment="1">
      <alignment horizontal="right" vertical="center"/>
    </xf>
    <xf numFmtId="176" fontId="6" fillId="0" borderId="23" xfId="1" applyNumberFormat="1" applyFont="1" applyBorder="1" applyAlignment="1">
      <alignment horizontal="right" vertical="center"/>
    </xf>
    <xf numFmtId="177" fontId="6" fillId="0" borderId="24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0" fontId="6" fillId="0" borderId="12" xfId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right" vertical="center"/>
    </xf>
    <xf numFmtId="176" fontId="6" fillId="0" borderId="16" xfId="1" applyNumberFormat="1" applyFont="1" applyBorder="1" applyAlignment="1">
      <alignment horizontal="right" vertical="center"/>
    </xf>
    <xf numFmtId="177" fontId="6" fillId="0" borderId="17" xfId="1" applyNumberFormat="1" applyFont="1" applyBorder="1" applyAlignment="1">
      <alignment horizontal="right" vertical="center"/>
    </xf>
    <xf numFmtId="0" fontId="8" fillId="0" borderId="25" xfId="1" applyFont="1" applyBorder="1">
      <alignment vertical="center"/>
    </xf>
    <xf numFmtId="0" fontId="8" fillId="0" borderId="2" xfId="1" applyFont="1" applyBorder="1" applyAlignment="1">
      <alignment horizontal="center" vertical="center" shrinkToFit="1"/>
    </xf>
    <xf numFmtId="0" fontId="8" fillId="0" borderId="26" xfId="1" applyFont="1" applyBorder="1" applyAlignment="1">
      <alignment horizontal="center" vertical="center"/>
    </xf>
    <xf numFmtId="176" fontId="8" fillId="0" borderId="27" xfId="1" applyNumberFormat="1" applyFont="1" applyBorder="1" applyAlignment="1">
      <alignment horizontal="right" vertical="center"/>
    </xf>
    <xf numFmtId="176" fontId="8" fillId="0" borderId="28" xfId="1" applyNumberFormat="1" applyFont="1" applyBorder="1" applyAlignment="1">
      <alignment horizontal="right" vertical="center"/>
    </xf>
    <xf numFmtId="176" fontId="8" fillId="0" borderId="30" xfId="1" applyNumberFormat="1" applyFont="1" applyBorder="1" applyAlignment="1">
      <alignment horizontal="right" vertical="center"/>
    </xf>
    <xf numFmtId="177" fontId="8" fillId="0" borderId="31" xfId="1" applyNumberFormat="1" applyFont="1" applyBorder="1" applyAlignment="1">
      <alignment horizontal="right" vertical="center"/>
    </xf>
    <xf numFmtId="0" fontId="9" fillId="0" borderId="0" xfId="1" applyFont="1">
      <alignment vertical="center"/>
    </xf>
    <xf numFmtId="0" fontId="5" fillId="0" borderId="32" xfId="1" applyFont="1" applyBorder="1">
      <alignment vertical="center"/>
    </xf>
    <xf numFmtId="0" fontId="5" fillId="2" borderId="32" xfId="1" applyFont="1" applyFill="1" applyBorder="1">
      <alignment vertical="center"/>
    </xf>
    <xf numFmtId="0" fontId="5" fillId="2" borderId="0" xfId="1" applyFont="1" applyFill="1" applyBorder="1">
      <alignment vertical="center"/>
    </xf>
    <xf numFmtId="0" fontId="5" fillId="0" borderId="33" xfId="1" applyFont="1" applyBorder="1">
      <alignment vertical="center"/>
    </xf>
    <xf numFmtId="0" fontId="5" fillId="2" borderId="33" xfId="1" applyFont="1" applyFill="1" applyBorder="1">
      <alignment vertical="center"/>
    </xf>
    <xf numFmtId="0" fontId="5" fillId="0" borderId="0" xfId="1" applyFont="1" applyFill="1" applyBorder="1">
      <alignment vertical="center"/>
    </xf>
    <xf numFmtId="0" fontId="7" fillId="0" borderId="0" xfId="1" applyFont="1" applyFill="1" applyBorder="1" applyAlignment="1">
      <alignment horizontal="center" vertical="center"/>
    </xf>
    <xf numFmtId="0" fontId="8" fillId="0" borderId="3" xfId="1" applyFont="1" applyBorder="1">
      <alignment vertical="center"/>
    </xf>
    <xf numFmtId="0" fontId="8" fillId="0" borderId="5" xfId="1" applyFont="1" applyBorder="1" applyAlignment="1">
      <alignment horizontal="center" vertical="center"/>
    </xf>
    <xf numFmtId="176" fontId="8" fillId="0" borderId="6" xfId="1" applyNumberFormat="1" applyFont="1" applyBorder="1" applyAlignment="1">
      <alignment horizontal="right" vertical="center"/>
    </xf>
    <xf numFmtId="176" fontId="8" fillId="0" borderId="7" xfId="1" applyNumberFormat="1" applyFont="1" applyBorder="1" applyAlignment="1">
      <alignment horizontal="right" vertical="center"/>
    </xf>
    <xf numFmtId="176" fontId="8" fillId="0" borderId="9" xfId="1" applyNumberFormat="1" applyFont="1" applyBorder="1" applyAlignment="1">
      <alignment horizontal="right" vertical="center"/>
    </xf>
    <xf numFmtId="0" fontId="5" fillId="0" borderId="0" xfId="1" applyFont="1" applyFill="1" applyBorder="1" applyAlignment="1">
      <alignment vertical="center" wrapText="1"/>
    </xf>
    <xf numFmtId="0" fontId="8" fillId="0" borderId="34" xfId="1" applyFont="1" applyBorder="1">
      <alignment vertical="center"/>
    </xf>
    <xf numFmtId="0" fontId="8" fillId="0" borderId="35" xfId="1" applyFont="1" applyBorder="1" applyAlignment="1">
      <alignment horizontal="center" vertical="center" shrinkToFit="1"/>
    </xf>
    <xf numFmtId="0" fontId="8" fillId="0" borderId="36" xfId="1" applyFont="1" applyBorder="1" applyAlignment="1">
      <alignment horizontal="center" vertical="center"/>
    </xf>
    <xf numFmtId="176" fontId="8" fillId="0" borderId="37" xfId="1" applyNumberFormat="1" applyFont="1" applyBorder="1" applyAlignment="1">
      <alignment horizontal="right" vertical="center"/>
    </xf>
    <xf numFmtId="176" fontId="8" fillId="0" borderId="38" xfId="1" applyNumberFormat="1" applyFont="1" applyBorder="1" applyAlignment="1">
      <alignment horizontal="right" vertical="center"/>
    </xf>
    <xf numFmtId="176" fontId="8" fillId="0" borderId="40" xfId="1" applyNumberFormat="1" applyFont="1" applyBorder="1" applyAlignment="1">
      <alignment horizontal="right" vertical="center"/>
    </xf>
    <xf numFmtId="177" fontId="8" fillId="0" borderId="41" xfId="1" applyNumberFormat="1" applyFont="1" applyBorder="1" applyAlignment="1">
      <alignment horizontal="right" vertical="center"/>
    </xf>
    <xf numFmtId="0" fontId="8" fillId="0" borderId="0" xfId="1" applyFont="1" applyBorder="1">
      <alignment vertical="center"/>
    </xf>
    <xf numFmtId="0" fontId="8" fillId="0" borderId="0" xfId="1" applyFont="1" applyBorder="1" applyAlignment="1">
      <alignment horizontal="center" vertical="center" shrinkToFit="1"/>
    </xf>
    <xf numFmtId="0" fontId="8" fillId="0" borderId="0" xfId="1" applyFont="1" applyBorder="1" applyAlignment="1">
      <alignment horizontal="center" vertical="center"/>
    </xf>
    <xf numFmtId="176" fontId="8" fillId="0" borderId="0" xfId="1" applyNumberFormat="1" applyFont="1" applyBorder="1" applyAlignment="1">
      <alignment horizontal="right" vertical="center"/>
    </xf>
    <xf numFmtId="176" fontId="6" fillId="0" borderId="42" xfId="1" applyNumberFormat="1" applyFont="1" applyBorder="1" applyAlignment="1">
      <alignment horizontal="centerContinuous" vertical="center"/>
    </xf>
    <xf numFmtId="176" fontId="6" fillId="0" borderId="43" xfId="1" applyNumberFormat="1" applyFont="1" applyBorder="1" applyAlignment="1">
      <alignment horizontal="centerContinuous" vertical="center"/>
    </xf>
    <xf numFmtId="176" fontId="6" fillId="0" borderId="44" xfId="1" applyNumberFormat="1" applyFont="1" applyBorder="1" applyAlignment="1">
      <alignment horizontal="centerContinuous" vertical="center"/>
    </xf>
    <xf numFmtId="176" fontId="6" fillId="0" borderId="45" xfId="1" applyNumberFormat="1" applyFont="1" applyBorder="1" applyAlignment="1">
      <alignment horizontal="centerContinuous" vertical="center"/>
    </xf>
    <xf numFmtId="176" fontId="6" fillId="0" borderId="46" xfId="1" applyNumberFormat="1" applyFont="1" applyBorder="1" applyAlignment="1">
      <alignment horizontal="center" vertical="center"/>
    </xf>
    <xf numFmtId="176" fontId="6" fillId="0" borderId="47" xfId="1" applyNumberFormat="1" applyFont="1" applyBorder="1" applyAlignment="1">
      <alignment horizontal="right" vertical="center"/>
    </xf>
    <xf numFmtId="176" fontId="6" fillId="0" borderId="48" xfId="1" applyNumberFormat="1" applyFont="1" applyBorder="1" applyAlignment="1">
      <alignment horizontal="right" vertical="center"/>
    </xf>
    <xf numFmtId="176" fontId="6" fillId="0" borderId="46" xfId="1" applyNumberFormat="1" applyFont="1" applyBorder="1" applyAlignment="1">
      <alignment horizontal="right" vertical="center"/>
    </xf>
    <xf numFmtId="176" fontId="8" fillId="0" borderId="49" xfId="1" applyNumberFormat="1" applyFont="1" applyBorder="1" applyAlignment="1">
      <alignment horizontal="right" vertical="center"/>
    </xf>
    <xf numFmtId="176" fontId="8" fillId="0" borderId="47" xfId="1" applyNumberFormat="1" applyFont="1" applyBorder="1" applyAlignment="1">
      <alignment horizontal="right" vertical="center"/>
    </xf>
    <xf numFmtId="176" fontId="8" fillId="0" borderId="50" xfId="1" applyNumberFormat="1" applyFont="1" applyBorder="1" applyAlignment="1">
      <alignment horizontal="right" vertical="center"/>
    </xf>
    <xf numFmtId="176" fontId="6" fillId="0" borderId="51" xfId="1" applyNumberFormat="1" applyFont="1" applyBorder="1" applyAlignment="1">
      <alignment horizontal="centerContinuous" vertical="center"/>
    </xf>
    <xf numFmtId="0" fontId="5" fillId="2" borderId="0" xfId="1" applyNumberFormat="1" applyFont="1" applyFill="1">
      <alignment vertical="center"/>
    </xf>
    <xf numFmtId="0" fontId="5" fillId="3" borderId="32" xfId="1" applyFont="1" applyFill="1" applyBorder="1">
      <alignment vertical="center"/>
    </xf>
    <xf numFmtId="176" fontId="10" fillId="0" borderId="15" xfId="1" applyNumberFormat="1" applyFont="1" applyBorder="1" applyAlignment="1">
      <alignment horizontal="center" vertical="center"/>
    </xf>
    <xf numFmtId="176" fontId="10" fillId="0" borderId="8" xfId="1" applyNumberFormat="1" applyFont="1" applyBorder="1" applyAlignment="1">
      <alignment horizontal="right" vertical="center"/>
    </xf>
    <xf numFmtId="176" fontId="10" fillId="0" borderId="22" xfId="1" applyNumberFormat="1" applyFont="1" applyBorder="1" applyAlignment="1">
      <alignment horizontal="right" vertical="center"/>
    </xf>
    <xf numFmtId="176" fontId="10" fillId="0" borderId="15" xfId="1" applyNumberFormat="1" applyFont="1" applyBorder="1" applyAlignment="1">
      <alignment horizontal="right" vertical="center"/>
    </xf>
    <xf numFmtId="176" fontId="11" fillId="0" borderId="29" xfId="1" applyNumberFormat="1" applyFont="1" applyBorder="1" applyAlignment="1">
      <alignment horizontal="right" vertical="center"/>
    </xf>
    <xf numFmtId="176" fontId="11" fillId="0" borderId="8" xfId="1" applyNumberFormat="1" applyFont="1" applyBorder="1" applyAlignment="1">
      <alignment horizontal="right" vertical="center"/>
    </xf>
    <xf numFmtId="176" fontId="11" fillId="0" borderId="39" xfId="1" applyNumberFormat="1" applyFont="1" applyBorder="1" applyAlignment="1">
      <alignment horizontal="right" vertical="center"/>
    </xf>
    <xf numFmtId="0" fontId="5" fillId="0" borderId="1" xfId="1" applyFont="1" applyBorder="1" applyAlignment="1">
      <alignment horizontal="distributed" vertical="center"/>
    </xf>
    <xf numFmtId="0" fontId="5" fillId="0" borderId="1" xfId="1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left" vertical="center" indent="1"/>
    </xf>
    <xf numFmtId="176" fontId="5" fillId="0" borderId="1" xfId="1" applyNumberFormat="1" applyFont="1" applyBorder="1">
      <alignment vertical="center"/>
    </xf>
    <xf numFmtId="0" fontId="5" fillId="0" borderId="2" xfId="1" applyFont="1" applyBorder="1" applyAlignment="1">
      <alignment horizontal="distributed" vertical="center"/>
    </xf>
    <xf numFmtId="0" fontId="5" fillId="0" borderId="2" xfId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left" vertical="center" indent="1"/>
    </xf>
    <xf numFmtId="176" fontId="5" fillId="0" borderId="2" xfId="1" applyNumberFormat="1" applyFont="1" applyBorder="1">
      <alignment vertical="center"/>
    </xf>
    <xf numFmtId="0" fontId="13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5" fillId="0" borderId="0" xfId="1" applyNumberFormat="1" applyFont="1">
      <alignment vertical="center"/>
    </xf>
  </cellXfs>
  <cellStyles count="2">
    <cellStyle name="標準" xfId="0" builtinId="0" customBuiltin="1"/>
    <cellStyle name="標準 2" xfId="1"/>
  </cellStyles>
  <dxfs count="26"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</dxfs>
  <tableStyles count="0" defaultTableStyle="TableStyleMedium2" defaultPivotStyle="PivotStyleLight16"/>
  <colors>
    <mruColors>
      <color rgb="FFFFCC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2</xdr:col>
      <xdr:colOff>95250</xdr:colOff>
      <xdr:row>18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0" y="2781300"/>
          <a:ext cx="81915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3" name="直線コネクタ 2"/>
        <xdr:cNvCxnSpPr/>
      </xdr:nvCxnSpPr>
      <xdr:spPr>
        <a:xfrm flipH="1" flipV="1">
          <a:off x="0" y="9782175"/>
          <a:ext cx="81915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5" name="直線コネクタ 4"/>
        <xdr:cNvCxnSpPr/>
      </xdr:nvCxnSpPr>
      <xdr:spPr>
        <a:xfrm flipH="1" flipV="1">
          <a:off x="0" y="16783050"/>
          <a:ext cx="81915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14" name="直線コネクタ 13"/>
        <xdr:cNvCxnSpPr/>
      </xdr:nvCxnSpPr>
      <xdr:spPr>
        <a:xfrm flipH="1" flipV="1">
          <a:off x="0" y="23783925"/>
          <a:ext cx="81915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371476</xdr:colOff>
      <xdr:row>1</xdr:row>
      <xdr:rowOff>38099</xdr:rowOff>
    </xdr:from>
    <xdr:to>
      <xdr:col>12</xdr:col>
      <xdr:colOff>372131</xdr:colOff>
      <xdr:row>10</xdr:row>
      <xdr:rowOff>134076</xdr:rowOff>
    </xdr:to>
    <xdr:grpSp>
      <xdr:nvGrpSpPr>
        <xdr:cNvPr id="8" name="グループ化 7"/>
        <xdr:cNvGrpSpPr/>
      </xdr:nvGrpSpPr>
      <xdr:grpSpPr>
        <a:xfrm>
          <a:off x="3124201" y="257174"/>
          <a:ext cx="2381905" cy="1800952"/>
          <a:chOff x="3124201" y="285749"/>
          <a:chExt cx="2381905" cy="1800952"/>
        </a:xfrm>
      </xdr:grpSpPr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>
            <a:duotone>
              <a:schemeClr val="accent1">
                <a:shade val="45000"/>
                <a:satMod val="135000"/>
              </a:schemeClr>
              <a:prstClr val="white"/>
            </a:duotone>
          </a:blip>
          <a:stretch>
            <a:fillRect/>
          </a:stretch>
        </xdr:blipFill>
        <xdr:spPr>
          <a:xfrm>
            <a:off x="3124201" y="285749"/>
            <a:ext cx="2381905" cy="1800952"/>
          </a:xfrm>
          <a:prstGeom prst="rect">
            <a:avLst/>
          </a:prstGeom>
          <a:ln>
            <a:solidFill>
              <a:schemeClr val="bg1">
                <a:lumMod val="65000"/>
              </a:schemeClr>
            </a:solidFill>
          </a:ln>
        </xdr:spPr>
      </xdr:pic>
      <xdr:sp macro="" textlink="">
        <xdr:nvSpPr>
          <xdr:cNvPr id="53" name="平行四辺形 17"/>
          <xdr:cNvSpPr/>
        </xdr:nvSpPr>
        <xdr:spPr>
          <a:xfrm rot="19844168" flipH="1">
            <a:off x="3780387" y="1205283"/>
            <a:ext cx="292457" cy="389163"/>
          </a:xfrm>
          <a:custGeom>
            <a:avLst/>
            <a:gdLst>
              <a:gd name="connsiteX0" fmla="*/ -2 w 1535886"/>
              <a:gd name="connsiteY0" fmla="*/ 2171700 h 2343150"/>
              <a:gd name="connsiteX1" fmla="*/ 984390 w 1535886"/>
              <a:gd name="connsiteY1" fmla="*/ 2171700 h 2343150"/>
              <a:gd name="connsiteX2" fmla="*/ 940851 w 1535886"/>
              <a:gd name="connsiteY2" fmla="*/ 2343150 h 2343150"/>
              <a:gd name="connsiteX3" fmla="*/ -2 w 1535886"/>
              <a:gd name="connsiteY3" fmla="*/ 2171700 h 2343150"/>
              <a:gd name="connsiteX4" fmla="*/ 91914 w 1535886"/>
              <a:gd name="connsiteY4" fmla="*/ 1809750 h 2343150"/>
              <a:gd name="connsiteX5" fmla="*/ 1076306 w 1535886"/>
              <a:gd name="connsiteY5" fmla="*/ 1809750 h 2343150"/>
              <a:gd name="connsiteX6" fmla="*/ 1032767 w 1535886"/>
              <a:gd name="connsiteY6" fmla="*/ 1981200 h 2343150"/>
              <a:gd name="connsiteX7" fmla="*/ 48375 w 1535886"/>
              <a:gd name="connsiteY7" fmla="*/ 1981200 h 2343150"/>
              <a:gd name="connsiteX8" fmla="*/ 91914 w 1535886"/>
              <a:gd name="connsiteY8" fmla="*/ 1809750 h 2343150"/>
              <a:gd name="connsiteX9" fmla="*/ 183830 w 1535886"/>
              <a:gd name="connsiteY9" fmla="*/ 1447800 h 2343150"/>
              <a:gd name="connsiteX10" fmla="*/ 1168222 w 1535886"/>
              <a:gd name="connsiteY10" fmla="*/ 1447800 h 2343150"/>
              <a:gd name="connsiteX11" fmla="*/ 1124683 w 1535886"/>
              <a:gd name="connsiteY11" fmla="*/ 1619250 h 2343150"/>
              <a:gd name="connsiteX12" fmla="*/ 140291 w 1535886"/>
              <a:gd name="connsiteY12" fmla="*/ 1619250 h 2343150"/>
              <a:gd name="connsiteX13" fmla="*/ 183830 w 1535886"/>
              <a:gd name="connsiteY13" fmla="*/ 1447800 h 2343150"/>
              <a:gd name="connsiteX14" fmla="*/ 275746 w 1535886"/>
              <a:gd name="connsiteY14" fmla="*/ 1085850 h 2343150"/>
              <a:gd name="connsiteX15" fmla="*/ 1260138 w 1535886"/>
              <a:gd name="connsiteY15" fmla="*/ 1085850 h 2343150"/>
              <a:gd name="connsiteX16" fmla="*/ 1216599 w 1535886"/>
              <a:gd name="connsiteY16" fmla="*/ 1257300 h 2343150"/>
              <a:gd name="connsiteX17" fmla="*/ 232207 w 1535886"/>
              <a:gd name="connsiteY17" fmla="*/ 1257300 h 2343150"/>
              <a:gd name="connsiteX18" fmla="*/ 275746 w 1535886"/>
              <a:gd name="connsiteY18" fmla="*/ 1085850 h 2343150"/>
              <a:gd name="connsiteX19" fmla="*/ 367662 w 1535886"/>
              <a:gd name="connsiteY19" fmla="*/ 723900 h 2343150"/>
              <a:gd name="connsiteX20" fmla="*/ 1352054 w 1535886"/>
              <a:gd name="connsiteY20" fmla="*/ 723900 h 2343150"/>
              <a:gd name="connsiteX21" fmla="*/ 1308515 w 1535886"/>
              <a:gd name="connsiteY21" fmla="*/ 895350 h 2343150"/>
              <a:gd name="connsiteX22" fmla="*/ 324123 w 1535886"/>
              <a:gd name="connsiteY22" fmla="*/ 895350 h 2343150"/>
              <a:gd name="connsiteX23" fmla="*/ 367662 w 1535886"/>
              <a:gd name="connsiteY23" fmla="*/ 723900 h 2343150"/>
              <a:gd name="connsiteX24" fmla="*/ 459577 w 1535886"/>
              <a:gd name="connsiteY24" fmla="*/ 361950 h 2343150"/>
              <a:gd name="connsiteX25" fmla="*/ 1443970 w 1535886"/>
              <a:gd name="connsiteY25" fmla="*/ 361950 h 2343150"/>
              <a:gd name="connsiteX26" fmla="*/ 1400431 w 1535886"/>
              <a:gd name="connsiteY26" fmla="*/ 533400 h 2343150"/>
              <a:gd name="connsiteX27" fmla="*/ 416038 w 1535886"/>
              <a:gd name="connsiteY27" fmla="*/ 533400 h 2343150"/>
              <a:gd name="connsiteX28" fmla="*/ 459577 w 1535886"/>
              <a:gd name="connsiteY28" fmla="*/ 361950 h 2343150"/>
              <a:gd name="connsiteX29" fmla="*/ 551493 w 1535886"/>
              <a:gd name="connsiteY29" fmla="*/ 0 h 2343150"/>
              <a:gd name="connsiteX30" fmla="*/ 1535886 w 1535886"/>
              <a:gd name="connsiteY30" fmla="*/ 0 h 2343150"/>
              <a:gd name="connsiteX31" fmla="*/ 1492347 w 1535886"/>
              <a:gd name="connsiteY31" fmla="*/ 171450 h 2343150"/>
              <a:gd name="connsiteX32" fmla="*/ 507954 w 1535886"/>
              <a:gd name="connsiteY32" fmla="*/ 171450 h 2343150"/>
              <a:gd name="connsiteX33" fmla="*/ 551493 w 1535886"/>
              <a:gd name="connsiteY33" fmla="*/ 0 h 2343150"/>
              <a:gd name="connsiteX0" fmla="*/ -2 w 1535886"/>
              <a:gd name="connsiteY0" fmla="*/ 2171700 h 2171702"/>
              <a:gd name="connsiteX1" fmla="*/ 984390 w 1535886"/>
              <a:gd name="connsiteY1" fmla="*/ 2171700 h 2171702"/>
              <a:gd name="connsiteX2" fmla="*/ -2 w 1535886"/>
              <a:gd name="connsiteY2" fmla="*/ 2171700 h 2171702"/>
              <a:gd name="connsiteX3" fmla="*/ 91914 w 1535886"/>
              <a:gd name="connsiteY3" fmla="*/ 1809750 h 2171702"/>
              <a:gd name="connsiteX4" fmla="*/ 1076306 w 1535886"/>
              <a:gd name="connsiteY4" fmla="*/ 1809750 h 2171702"/>
              <a:gd name="connsiteX5" fmla="*/ 1032767 w 1535886"/>
              <a:gd name="connsiteY5" fmla="*/ 1981200 h 2171702"/>
              <a:gd name="connsiteX6" fmla="*/ 48375 w 1535886"/>
              <a:gd name="connsiteY6" fmla="*/ 1981200 h 2171702"/>
              <a:gd name="connsiteX7" fmla="*/ 91914 w 1535886"/>
              <a:gd name="connsiteY7" fmla="*/ 1809750 h 2171702"/>
              <a:gd name="connsiteX8" fmla="*/ 183830 w 1535886"/>
              <a:gd name="connsiteY8" fmla="*/ 1447800 h 2171702"/>
              <a:gd name="connsiteX9" fmla="*/ 1168222 w 1535886"/>
              <a:gd name="connsiteY9" fmla="*/ 1447800 h 2171702"/>
              <a:gd name="connsiteX10" fmla="*/ 1124683 w 1535886"/>
              <a:gd name="connsiteY10" fmla="*/ 1619250 h 2171702"/>
              <a:gd name="connsiteX11" fmla="*/ 140291 w 1535886"/>
              <a:gd name="connsiteY11" fmla="*/ 1619250 h 2171702"/>
              <a:gd name="connsiteX12" fmla="*/ 183830 w 1535886"/>
              <a:gd name="connsiteY12" fmla="*/ 1447800 h 2171702"/>
              <a:gd name="connsiteX13" fmla="*/ 275746 w 1535886"/>
              <a:gd name="connsiteY13" fmla="*/ 1085850 h 2171702"/>
              <a:gd name="connsiteX14" fmla="*/ 1260138 w 1535886"/>
              <a:gd name="connsiteY14" fmla="*/ 1085850 h 2171702"/>
              <a:gd name="connsiteX15" fmla="*/ 1216599 w 1535886"/>
              <a:gd name="connsiteY15" fmla="*/ 1257300 h 2171702"/>
              <a:gd name="connsiteX16" fmla="*/ 232207 w 1535886"/>
              <a:gd name="connsiteY16" fmla="*/ 1257300 h 2171702"/>
              <a:gd name="connsiteX17" fmla="*/ 275746 w 1535886"/>
              <a:gd name="connsiteY17" fmla="*/ 1085850 h 2171702"/>
              <a:gd name="connsiteX18" fmla="*/ 367662 w 1535886"/>
              <a:gd name="connsiteY18" fmla="*/ 723900 h 2171702"/>
              <a:gd name="connsiteX19" fmla="*/ 1352054 w 1535886"/>
              <a:gd name="connsiteY19" fmla="*/ 723900 h 2171702"/>
              <a:gd name="connsiteX20" fmla="*/ 1308515 w 1535886"/>
              <a:gd name="connsiteY20" fmla="*/ 895350 h 2171702"/>
              <a:gd name="connsiteX21" fmla="*/ 324123 w 1535886"/>
              <a:gd name="connsiteY21" fmla="*/ 895350 h 2171702"/>
              <a:gd name="connsiteX22" fmla="*/ 367662 w 1535886"/>
              <a:gd name="connsiteY22" fmla="*/ 723900 h 2171702"/>
              <a:gd name="connsiteX23" fmla="*/ 459577 w 1535886"/>
              <a:gd name="connsiteY23" fmla="*/ 361950 h 2171702"/>
              <a:gd name="connsiteX24" fmla="*/ 1443970 w 1535886"/>
              <a:gd name="connsiteY24" fmla="*/ 361950 h 2171702"/>
              <a:gd name="connsiteX25" fmla="*/ 1400431 w 1535886"/>
              <a:gd name="connsiteY25" fmla="*/ 533400 h 2171702"/>
              <a:gd name="connsiteX26" fmla="*/ 416038 w 1535886"/>
              <a:gd name="connsiteY26" fmla="*/ 533400 h 2171702"/>
              <a:gd name="connsiteX27" fmla="*/ 459577 w 1535886"/>
              <a:gd name="connsiteY27" fmla="*/ 361950 h 2171702"/>
              <a:gd name="connsiteX28" fmla="*/ 551493 w 1535886"/>
              <a:gd name="connsiteY28" fmla="*/ 0 h 2171702"/>
              <a:gd name="connsiteX29" fmla="*/ 1535886 w 1535886"/>
              <a:gd name="connsiteY29" fmla="*/ 0 h 2171702"/>
              <a:gd name="connsiteX30" fmla="*/ 1492347 w 1535886"/>
              <a:gd name="connsiteY30" fmla="*/ 171450 h 2171702"/>
              <a:gd name="connsiteX31" fmla="*/ 507954 w 1535886"/>
              <a:gd name="connsiteY31" fmla="*/ 171450 h 2171702"/>
              <a:gd name="connsiteX32" fmla="*/ 551493 w 1535886"/>
              <a:gd name="connsiteY32" fmla="*/ 0 h 2171702"/>
              <a:gd name="connsiteX0" fmla="*/ 43537 w 1487509"/>
              <a:gd name="connsiteY0" fmla="*/ 1809750 h 1981200"/>
              <a:gd name="connsiteX1" fmla="*/ 1027929 w 1487509"/>
              <a:gd name="connsiteY1" fmla="*/ 1809750 h 1981200"/>
              <a:gd name="connsiteX2" fmla="*/ 984390 w 1487509"/>
              <a:gd name="connsiteY2" fmla="*/ 1981200 h 1981200"/>
              <a:gd name="connsiteX3" fmla="*/ -2 w 1487509"/>
              <a:gd name="connsiteY3" fmla="*/ 1981200 h 1981200"/>
              <a:gd name="connsiteX4" fmla="*/ 43537 w 1487509"/>
              <a:gd name="connsiteY4" fmla="*/ 1809750 h 1981200"/>
              <a:gd name="connsiteX5" fmla="*/ 135453 w 1487509"/>
              <a:gd name="connsiteY5" fmla="*/ 1447800 h 1981200"/>
              <a:gd name="connsiteX6" fmla="*/ 1119845 w 1487509"/>
              <a:gd name="connsiteY6" fmla="*/ 1447800 h 1981200"/>
              <a:gd name="connsiteX7" fmla="*/ 1076306 w 1487509"/>
              <a:gd name="connsiteY7" fmla="*/ 1619250 h 1981200"/>
              <a:gd name="connsiteX8" fmla="*/ 91914 w 1487509"/>
              <a:gd name="connsiteY8" fmla="*/ 1619250 h 1981200"/>
              <a:gd name="connsiteX9" fmla="*/ 135453 w 1487509"/>
              <a:gd name="connsiteY9" fmla="*/ 1447800 h 1981200"/>
              <a:gd name="connsiteX10" fmla="*/ 227369 w 1487509"/>
              <a:gd name="connsiteY10" fmla="*/ 1085850 h 1981200"/>
              <a:gd name="connsiteX11" fmla="*/ 1211761 w 1487509"/>
              <a:gd name="connsiteY11" fmla="*/ 1085850 h 1981200"/>
              <a:gd name="connsiteX12" fmla="*/ 1168222 w 1487509"/>
              <a:gd name="connsiteY12" fmla="*/ 1257300 h 1981200"/>
              <a:gd name="connsiteX13" fmla="*/ 183830 w 1487509"/>
              <a:gd name="connsiteY13" fmla="*/ 1257300 h 1981200"/>
              <a:gd name="connsiteX14" fmla="*/ 227369 w 1487509"/>
              <a:gd name="connsiteY14" fmla="*/ 1085850 h 1981200"/>
              <a:gd name="connsiteX15" fmla="*/ 319285 w 1487509"/>
              <a:gd name="connsiteY15" fmla="*/ 723900 h 1981200"/>
              <a:gd name="connsiteX16" fmla="*/ 1303677 w 1487509"/>
              <a:gd name="connsiteY16" fmla="*/ 723900 h 1981200"/>
              <a:gd name="connsiteX17" fmla="*/ 1260138 w 1487509"/>
              <a:gd name="connsiteY17" fmla="*/ 895350 h 1981200"/>
              <a:gd name="connsiteX18" fmla="*/ 275746 w 1487509"/>
              <a:gd name="connsiteY18" fmla="*/ 895350 h 1981200"/>
              <a:gd name="connsiteX19" fmla="*/ 319285 w 1487509"/>
              <a:gd name="connsiteY19" fmla="*/ 723900 h 1981200"/>
              <a:gd name="connsiteX20" fmla="*/ 411200 w 1487509"/>
              <a:gd name="connsiteY20" fmla="*/ 361950 h 1981200"/>
              <a:gd name="connsiteX21" fmla="*/ 1395593 w 1487509"/>
              <a:gd name="connsiteY21" fmla="*/ 361950 h 1981200"/>
              <a:gd name="connsiteX22" fmla="*/ 1352054 w 1487509"/>
              <a:gd name="connsiteY22" fmla="*/ 533400 h 1981200"/>
              <a:gd name="connsiteX23" fmla="*/ 367661 w 1487509"/>
              <a:gd name="connsiteY23" fmla="*/ 533400 h 1981200"/>
              <a:gd name="connsiteX24" fmla="*/ 411200 w 1487509"/>
              <a:gd name="connsiteY24" fmla="*/ 361950 h 1981200"/>
              <a:gd name="connsiteX25" fmla="*/ 503116 w 1487509"/>
              <a:gd name="connsiteY25" fmla="*/ 0 h 1981200"/>
              <a:gd name="connsiteX26" fmla="*/ 1487509 w 1487509"/>
              <a:gd name="connsiteY26" fmla="*/ 0 h 1981200"/>
              <a:gd name="connsiteX27" fmla="*/ 1443970 w 1487509"/>
              <a:gd name="connsiteY27" fmla="*/ 171450 h 1981200"/>
              <a:gd name="connsiteX28" fmla="*/ 459577 w 1487509"/>
              <a:gd name="connsiteY28" fmla="*/ 171450 h 1981200"/>
              <a:gd name="connsiteX29" fmla="*/ 503116 w 1487509"/>
              <a:gd name="connsiteY29" fmla="*/ 0 h 19812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</a:cxnLst>
            <a:rect l="l" t="t" r="r" b="b"/>
            <a:pathLst>
              <a:path w="1487509" h="1981200">
                <a:moveTo>
                  <a:pt x="43537" y="1809750"/>
                </a:moveTo>
                <a:lnTo>
                  <a:pt x="1027929" y="1809750"/>
                </a:lnTo>
                <a:lnTo>
                  <a:pt x="984390" y="1981200"/>
                </a:lnTo>
                <a:lnTo>
                  <a:pt x="-2" y="1981200"/>
                </a:lnTo>
                <a:lnTo>
                  <a:pt x="43537" y="1809750"/>
                </a:lnTo>
                <a:close/>
                <a:moveTo>
                  <a:pt x="135453" y="1447800"/>
                </a:moveTo>
                <a:lnTo>
                  <a:pt x="1119845" y="1447800"/>
                </a:lnTo>
                <a:lnTo>
                  <a:pt x="1076306" y="1619250"/>
                </a:lnTo>
                <a:lnTo>
                  <a:pt x="91914" y="1619250"/>
                </a:lnTo>
                <a:lnTo>
                  <a:pt x="135453" y="1447800"/>
                </a:lnTo>
                <a:close/>
                <a:moveTo>
                  <a:pt x="227369" y="1085850"/>
                </a:moveTo>
                <a:lnTo>
                  <a:pt x="1211761" y="1085850"/>
                </a:lnTo>
                <a:lnTo>
                  <a:pt x="1168222" y="1257300"/>
                </a:lnTo>
                <a:lnTo>
                  <a:pt x="183830" y="1257300"/>
                </a:lnTo>
                <a:lnTo>
                  <a:pt x="227369" y="1085850"/>
                </a:lnTo>
                <a:close/>
                <a:moveTo>
                  <a:pt x="319285" y="723900"/>
                </a:moveTo>
                <a:lnTo>
                  <a:pt x="1303677" y="723900"/>
                </a:lnTo>
                <a:lnTo>
                  <a:pt x="1260138" y="895350"/>
                </a:lnTo>
                <a:lnTo>
                  <a:pt x="275746" y="895350"/>
                </a:lnTo>
                <a:lnTo>
                  <a:pt x="319285" y="723900"/>
                </a:lnTo>
                <a:close/>
                <a:moveTo>
                  <a:pt x="411200" y="361950"/>
                </a:moveTo>
                <a:lnTo>
                  <a:pt x="1395593" y="361950"/>
                </a:lnTo>
                <a:lnTo>
                  <a:pt x="1352054" y="533400"/>
                </a:lnTo>
                <a:lnTo>
                  <a:pt x="367661" y="533400"/>
                </a:lnTo>
                <a:lnTo>
                  <a:pt x="411200" y="361950"/>
                </a:lnTo>
                <a:close/>
                <a:moveTo>
                  <a:pt x="503116" y="0"/>
                </a:moveTo>
                <a:lnTo>
                  <a:pt x="1487509" y="0"/>
                </a:lnTo>
                <a:lnTo>
                  <a:pt x="1443970" y="171450"/>
                </a:lnTo>
                <a:lnTo>
                  <a:pt x="459577" y="171450"/>
                </a:lnTo>
                <a:lnTo>
                  <a:pt x="503116" y="0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55" name="平行四辺形 17"/>
          <xdr:cNvSpPr/>
        </xdr:nvSpPr>
        <xdr:spPr>
          <a:xfrm rot="19844168" flipH="1">
            <a:off x="4440349" y="837871"/>
            <a:ext cx="333950" cy="495429"/>
          </a:xfrm>
          <a:custGeom>
            <a:avLst/>
            <a:gdLst/>
            <a:ahLst/>
            <a:cxnLst/>
            <a:rect l="l" t="t" r="r" b="b"/>
            <a:pathLst>
              <a:path w="1579427" h="2343150">
                <a:moveTo>
                  <a:pt x="43539" y="2171700"/>
                </a:moveTo>
                <a:lnTo>
                  <a:pt x="1027931" y="2171700"/>
                </a:lnTo>
                <a:lnTo>
                  <a:pt x="984392" y="2343150"/>
                </a:lnTo>
                <a:lnTo>
                  <a:pt x="0" y="2343150"/>
                </a:lnTo>
                <a:close/>
                <a:moveTo>
                  <a:pt x="135455" y="1809750"/>
                </a:moveTo>
                <a:lnTo>
                  <a:pt x="1119847" y="1809750"/>
                </a:lnTo>
                <a:lnTo>
                  <a:pt x="1076308" y="1981200"/>
                </a:lnTo>
                <a:lnTo>
                  <a:pt x="91916" y="1981200"/>
                </a:lnTo>
                <a:close/>
                <a:moveTo>
                  <a:pt x="227371" y="1447800"/>
                </a:moveTo>
                <a:lnTo>
                  <a:pt x="1211763" y="1447800"/>
                </a:lnTo>
                <a:lnTo>
                  <a:pt x="1168224" y="1619250"/>
                </a:lnTo>
                <a:lnTo>
                  <a:pt x="183832" y="1619250"/>
                </a:lnTo>
                <a:close/>
                <a:moveTo>
                  <a:pt x="319287" y="1085850"/>
                </a:moveTo>
                <a:lnTo>
                  <a:pt x="1303679" y="1085850"/>
                </a:lnTo>
                <a:lnTo>
                  <a:pt x="1260140" y="1257300"/>
                </a:lnTo>
                <a:lnTo>
                  <a:pt x="275748" y="1257300"/>
                </a:lnTo>
                <a:close/>
                <a:moveTo>
                  <a:pt x="411203" y="723900"/>
                </a:moveTo>
                <a:lnTo>
                  <a:pt x="1395595" y="723900"/>
                </a:lnTo>
                <a:lnTo>
                  <a:pt x="1352056" y="895350"/>
                </a:lnTo>
                <a:lnTo>
                  <a:pt x="367664" y="895350"/>
                </a:lnTo>
                <a:close/>
                <a:moveTo>
                  <a:pt x="503118" y="361950"/>
                </a:moveTo>
                <a:lnTo>
                  <a:pt x="1487511" y="361950"/>
                </a:lnTo>
                <a:lnTo>
                  <a:pt x="1443972" y="533400"/>
                </a:lnTo>
                <a:lnTo>
                  <a:pt x="459579" y="533400"/>
                </a:lnTo>
                <a:close/>
                <a:moveTo>
                  <a:pt x="595034" y="0"/>
                </a:moveTo>
                <a:lnTo>
                  <a:pt x="1579427" y="0"/>
                </a:lnTo>
                <a:lnTo>
                  <a:pt x="1535888" y="171450"/>
                </a:lnTo>
                <a:lnTo>
                  <a:pt x="551495" y="171450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54" name="平行四辺形 17"/>
          <xdr:cNvSpPr/>
        </xdr:nvSpPr>
        <xdr:spPr>
          <a:xfrm rot="2812107">
            <a:off x="4563850" y="1481049"/>
            <a:ext cx="275165" cy="265271"/>
          </a:xfrm>
          <a:custGeom>
            <a:avLst/>
            <a:gdLst>
              <a:gd name="connsiteX0" fmla="*/ 43539 w 1579427"/>
              <a:gd name="connsiteY0" fmla="*/ 2171700 h 2343150"/>
              <a:gd name="connsiteX1" fmla="*/ 1027931 w 1579427"/>
              <a:gd name="connsiteY1" fmla="*/ 2171700 h 2343150"/>
              <a:gd name="connsiteX2" fmla="*/ 984392 w 1579427"/>
              <a:gd name="connsiteY2" fmla="*/ 2343150 h 2343150"/>
              <a:gd name="connsiteX3" fmla="*/ 0 w 1579427"/>
              <a:gd name="connsiteY3" fmla="*/ 2343150 h 2343150"/>
              <a:gd name="connsiteX4" fmla="*/ 43539 w 1579427"/>
              <a:gd name="connsiteY4" fmla="*/ 2171700 h 2343150"/>
              <a:gd name="connsiteX5" fmla="*/ 135455 w 1579427"/>
              <a:gd name="connsiteY5" fmla="*/ 1809750 h 2343150"/>
              <a:gd name="connsiteX6" fmla="*/ 1119847 w 1579427"/>
              <a:gd name="connsiteY6" fmla="*/ 1809750 h 2343150"/>
              <a:gd name="connsiteX7" fmla="*/ 1076308 w 1579427"/>
              <a:gd name="connsiteY7" fmla="*/ 1981200 h 2343150"/>
              <a:gd name="connsiteX8" fmla="*/ 91916 w 1579427"/>
              <a:gd name="connsiteY8" fmla="*/ 1981200 h 2343150"/>
              <a:gd name="connsiteX9" fmla="*/ 135455 w 1579427"/>
              <a:gd name="connsiteY9" fmla="*/ 1809750 h 2343150"/>
              <a:gd name="connsiteX10" fmla="*/ 227371 w 1579427"/>
              <a:gd name="connsiteY10" fmla="*/ 1447800 h 2343150"/>
              <a:gd name="connsiteX11" fmla="*/ 1211763 w 1579427"/>
              <a:gd name="connsiteY11" fmla="*/ 1447800 h 2343150"/>
              <a:gd name="connsiteX12" fmla="*/ 1168224 w 1579427"/>
              <a:gd name="connsiteY12" fmla="*/ 1619250 h 2343150"/>
              <a:gd name="connsiteX13" fmla="*/ 183832 w 1579427"/>
              <a:gd name="connsiteY13" fmla="*/ 1619250 h 2343150"/>
              <a:gd name="connsiteX14" fmla="*/ 227371 w 1579427"/>
              <a:gd name="connsiteY14" fmla="*/ 1447800 h 2343150"/>
              <a:gd name="connsiteX15" fmla="*/ 319287 w 1579427"/>
              <a:gd name="connsiteY15" fmla="*/ 1085850 h 2343150"/>
              <a:gd name="connsiteX16" fmla="*/ 1303679 w 1579427"/>
              <a:gd name="connsiteY16" fmla="*/ 1085850 h 2343150"/>
              <a:gd name="connsiteX17" fmla="*/ 1260140 w 1579427"/>
              <a:gd name="connsiteY17" fmla="*/ 1257300 h 2343150"/>
              <a:gd name="connsiteX18" fmla="*/ 275748 w 1579427"/>
              <a:gd name="connsiteY18" fmla="*/ 1257300 h 2343150"/>
              <a:gd name="connsiteX19" fmla="*/ 319287 w 1579427"/>
              <a:gd name="connsiteY19" fmla="*/ 1085850 h 2343150"/>
              <a:gd name="connsiteX20" fmla="*/ 411203 w 1579427"/>
              <a:gd name="connsiteY20" fmla="*/ 723900 h 2343150"/>
              <a:gd name="connsiteX21" fmla="*/ 1395595 w 1579427"/>
              <a:gd name="connsiteY21" fmla="*/ 723900 h 2343150"/>
              <a:gd name="connsiteX22" fmla="*/ 1352056 w 1579427"/>
              <a:gd name="connsiteY22" fmla="*/ 895350 h 2343150"/>
              <a:gd name="connsiteX23" fmla="*/ 367664 w 1579427"/>
              <a:gd name="connsiteY23" fmla="*/ 895350 h 2343150"/>
              <a:gd name="connsiteX24" fmla="*/ 411203 w 1579427"/>
              <a:gd name="connsiteY24" fmla="*/ 723900 h 2343150"/>
              <a:gd name="connsiteX25" fmla="*/ 503118 w 1579427"/>
              <a:gd name="connsiteY25" fmla="*/ 361950 h 2343150"/>
              <a:gd name="connsiteX26" fmla="*/ 1487511 w 1579427"/>
              <a:gd name="connsiteY26" fmla="*/ 361950 h 2343150"/>
              <a:gd name="connsiteX27" fmla="*/ 1443972 w 1579427"/>
              <a:gd name="connsiteY27" fmla="*/ 533400 h 2343150"/>
              <a:gd name="connsiteX28" fmla="*/ 459579 w 1579427"/>
              <a:gd name="connsiteY28" fmla="*/ 533400 h 2343150"/>
              <a:gd name="connsiteX29" fmla="*/ 503118 w 1579427"/>
              <a:gd name="connsiteY29" fmla="*/ 361950 h 2343150"/>
              <a:gd name="connsiteX30" fmla="*/ 551495 w 1579427"/>
              <a:gd name="connsiteY30" fmla="*/ 171450 h 2343150"/>
              <a:gd name="connsiteX31" fmla="*/ 1579427 w 1579427"/>
              <a:gd name="connsiteY31" fmla="*/ 0 h 2343150"/>
              <a:gd name="connsiteX32" fmla="*/ 1535888 w 1579427"/>
              <a:gd name="connsiteY32" fmla="*/ 171450 h 2343150"/>
              <a:gd name="connsiteX33" fmla="*/ 551495 w 1579427"/>
              <a:gd name="connsiteY33" fmla="*/ 171450 h 2343150"/>
              <a:gd name="connsiteX0" fmla="*/ 43539 w 1535888"/>
              <a:gd name="connsiteY0" fmla="*/ 2000250 h 2171700"/>
              <a:gd name="connsiteX1" fmla="*/ 1027931 w 1535888"/>
              <a:gd name="connsiteY1" fmla="*/ 2000250 h 2171700"/>
              <a:gd name="connsiteX2" fmla="*/ 984392 w 1535888"/>
              <a:gd name="connsiteY2" fmla="*/ 2171700 h 2171700"/>
              <a:gd name="connsiteX3" fmla="*/ 0 w 1535888"/>
              <a:gd name="connsiteY3" fmla="*/ 2171700 h 2171700"/>
              <a:gd name="connsiteX4" fmla="*/ 43539 w 1535888"/>
              <a:gd name="connsiteY4" fmla="*/ 2000250 h 2171700"/>
              <a:gd name="connsiteX5" fmla="*/ 135455 w 1535888"/>
              <a:gd name="connsiteY5" fmla="*/ 1638300 h 2171700"/>
              <a:gd name="connsiteX6" fmla="*/ 1119847 w 1535888"/>
              <a:gd name="connsiteY6" fmla="*/ 1638300 h 2171700"/>
              <a:gd name="connsiteX7" fmla="*/ 1076308 w 1535888"/>
              <a:gd name="connsiteY7" fmla="*/ 1809750 h 2171700"/>
              <a:gd name="connsiteX8" fmla="*/ 91916 w 1535888"/>
              <a:gd name="connsiteY8" fmla="*/ 1809750 h 2171700"/>
              <a:gd name="connsiteX9" fmla="*/ 135455 w 1535888"/>
              <a:gd name="connsiteY9" fmla="*/ 1638300 h 2171700"/>
              <a:gd name="connsiteX10" fmla="*/ 227371 w 1535888"/>
              <a:gd name="connsiteY10" fmla="*/ 1276350 h 2171700"/>
              <a:gd name="connsiteX11" fmla="*/ 1211763 w 1535888"/>
              <a:gd name="connsiteY11" fmla="*/ 1276350 h 2171700"/>
              <a:gd name="connsiteX12" fmla="*/ 1168224 w 1535888"/>
              <a:gd name="connsiteY12" fmla="*/ 1447800 h 2171700"/>
              <a:gd name="connsiteX13" fmla="*/ 183832 w 1535888"/>
              <a:gd name="connsiteY13" fmla="*/ 1447800 h 2171700"/>
              <a:gd name="connsiteX14" fmla="*/ 227371 w 1535888"/>
              <a:gd name="connsiteY14" fmla="*/ 1276350 h 2171700"/>
              <a:gd name="connsiteX15" fmla="*/ 319287 w 1535888"/>
              <a:gd name="connsiteY15" fmla="*/ 914400 h 2171700"/>
              <a:gd name="connsiteX16" fmla="*/ 1303679 w 1535888"/>
              <a:gd name="connsiteY16" fmla="*/ 914400 h 2171700"/>
              <a:gd name="connsiteX17" fmla="*/ 1260140 w 1535888"/>
              <a:gd name="connsiteY17" fmla="*/ 1085850 h 2171700"/>
              <a:gd name="connsiteX18" fmla="*/ 275748 w 1535888"/>
              <a:gd name="connsiteY18" fmla="*/ 1085850 h 2171700"/>
              <a:gd name="connsiteX19" fmla="*/ 319287 w 1535888"/>
              <a:gd name="connsiteY19" fmla="*/ 914400 h 2171700"/>
              <a:gd name="connsiteX20" fmla="*/ 411203 w 1535888"/>
              <a:gd name="connsiteY20" fmla="*/ 552450 h 2171700"/>
              <a:gd name="connsiteX21" fmla="*/ 1395595 w 1535888"/>
              <a:gd name="connsiteY21" fmla="*/ 552450 h 2171700"/>
              <a:gd name="connsiteX22" fmla="*/ 1352056 w 1535888"/>
              <a:gd name="connsiteY22" fmla="*/ 723900 h 2171700"/>
              <a:gd name="connsiteX23" fmla="*/ 367664 w 1535888"/>
              <a:gd name="connsiteY23" fmla="*/ 723900 h 2171700"/>
              <a:gd name="connsiteX24" fmla="*/ 411203 w 1535888"/>
              <a:gd name="connsiteY24" fmla="*/ 552450 h 2171700"/>
              <a:gd name="connsiteX25" fmla="*/ 503118 w 1535888"/>
              <a:gd name="connsiteY25" fmla="*/ 190500 h 2171700"/>
              <a:gd name="connsiteX26" fmla="*/ 1487511 w 1535888"/>
              <a:gd name="connsiteY26" fmla="*/ 190500 h 2171700"/>
              <a:gd name="connsiteX27" fmla="*/ 1443972 w 1535888"/>
              <a:gd name="connsiteY27" fmla="*/ 361950 h 2171700"/>
              <a:gd name="connsiteX28" fmla="*/ 459579 w 1535888"/>
              <a:gd name="connsiteY28" fmla="*/ 361950 h 2171700"/>
              <a:gd name="connsiteX29" fmla="*/ 503118 w 1535888"/>
              <a:gd name="connsiteY29" fmla="*/ 190500 h 2171700"/>
              <a:gd name="connsiteX30" fmla="*/ 551495 w 1535888"/>
              <a:gd name="connsiteY30" fmla="*/ 0 h 2171700"/>
              <a:gd name="connsiteX31" fmla="*/ 1535888 w 1535888"/>
              <a:gd name="connsiteY31" fmla="*/ 0 h 2171700"/>
              <a:gd name="connsiteX32" fmla="*/ 551495 w 1535888"/>
              <a:gd name="connsiteY32" fmla="*/ 0 h 2171700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503118 w 1487513"/>
              <a:gd name="connsiteY25" fmla="*/ -1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29" fmla="*/ 503118 w 1487513"/>
              <a:gd name="connsiteY29" fmla="*/ -1 h 1981199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459579 w 1487513"/>
              <a:gd name="connsiteY25" fmla="*/ 171449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0" fmla="*/ 43539 w 1443974"/>
              <a:gd name="connsiteY0" fmla="*/ 1638298 h 1809748"/>
              <a:gd name="connsiteX1" fmla="*/ 1027931 w 1443974"/>
              <a:gd name="connsiteY1" fmla="*/ 1638298 h 1809748"/>
              <a:gd name="connsiteX2" fmla="*/ 984392 w 1443974"/>
              <a:gd name="connsiteY2" fmla="*/ 1809748 h 1809748"/>
              <a:gd name="connsiteX3" fmla="*/ 0 w 1443974"/>
              <a:gd name="connsiteY3" fmla="*/ 1809748 h 1809748"/>
              <a:gd name="connsiteX4" fmla="*/ 43539 w 1443974"/>
              <a:gd name="connsiteY4" fmla="*/ 1638298 h 1809748"/>
              <a:gd name="connsiteX5" fmla="*/ 135455 w 1443974"/>
              <a:gd name="connsiteY5" fmla="*/ 1276348 h 1809748"/>
              <a:gd name="connsiteX6" fmla="*/ 1119847 w 1443974"/>
              <a:gd name="connsiteY6" fmla="*/ 1276348 h 1809748"/>
              <a:gd name="connsiteX7" fmla="*/ 1076308 w 1443974"/>
              <a:gd name="connsiteY7" fmla="*/ 1447798 h 1809748"/>
              <a:gd name="connsiteX8" fmla="*/ 91916 w 1443974"/>
              <a:gd name="connsiteY8" fmla="*/ 1447798 h 1809748"/>
              <a:gd name="connsiteX9" fmla="*/ 135455 w 1443974"/>
              <a:gd name="connsiteY9" fmla="*/ 1276348 h 1809748"/>
              <a:gd name="connsiteX10" fmla="*/ 227371 w 1443974"/>
              <a:gd name="connsiteY10" fmla="*/ 914398 h 1809748"/>
              <a:gd name="connsiteX11" fmla="*/ 1211763 w 1443974"/>
              <a:gd name="connsiteY11" fmla="*/ 914398 h 1809748"/>
              <a:gd name="connsiteX12" fmla="*/ 1168224 w 1443974"/>
              <a:gd name="connsiteY12" fmla="*/ 1085848 h 1809748"/>
              <a:gd name="connsiteX13" fmla="*/ 183832 w 1443974"/>
              <a:gd name="connsiteY13" fmla="*/ 1085848 h 1809748"/>
              <a:gd name="connsiteX14" fmla="*/ 227371 w 1443974"/>
              <a:gd name="connsiteY14" fmla="*/ 914398 h 1809748"/>
              <a:gd name="connsiteX15" fmla="*/ 319287 w 1443974"/>
              <a:gd name="connsiteY15" fmla="*/ 552448 h 1809748"/>
              <a:gd name="connsiteX16" fmla="*/ 1303679 w 1443974"/>
              <a:gd name="connsiteY16" fmla="*/ 552448 h 1809748"/>
              <a:gd name="connsiteX17" fmla="*/ 1260140 w 1443974"/>
              <a:gd name="connsiteY17" fmla="*/ 723898 h 1809748"/>
              <a:gd name="connsiteX18" fmla="*/ 275748 w 1443974"/>
              <a:gd name="connsiteY18" fmla="*/ 723898 h 1809748"/>
              <a:gd name="connsiteX19" fmla="*/ 319287 w 1443974"/>
              <a:gd name="connsiteY19" fmla="*/ 552448 h 1809748"/>
              <a:gd name="connsiteX20" fmla="*/ 411203 w 1443974"/>
              <a:gd name="connsiteY20" fmla="*/ 190498 h 1809748"/>
              <a:gd name="connsiteX21" fmla="*/ 1395595 w 1443974"/>
              <a:gd name="connsiteY21" fmla="*/ 190498 h 1809748"/>
              <a:gd name="connsiteX22" fmla="*/ 1352056 w 1443974"/>
              <a:gd name="connsiteY22" fmla="*/ 361948 h 1809748"/>
              <a:gd name="connsiteX23" fmla="*/ 367664 w 1443974"/>
              <a:gd name="connsiteY23" fmla="*/ 361948 h 1809748"/>
              <a:gd name="connsiteX24" fmla="*/ 411203 w 1443974"/>
              <a:gd name="connsiteY24" fmla="*/ 190498 h 1809748"/>
              <a:gd name="connsiteX25" fmla="*/ 459579 w 1443974"/>
              <a:gd name="connsiteY25" fmla="*/ -2 h 1809748"/>
              <a:gd name="connsiteX26" fmla="*/ 1443972 w 1443974"/>
              <a:gd name="connsiteY26" fmla="*/ -2 h 1809748"/>
              <a:gd name="connsiteX27" fmla="*/ 459579 w 1443974"/>
              <a:gd name="connsiteY27" fmla="*/ -2 h 1809748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411203 w 1395594"/>
              <a:gd name="connsiteY20" fmla="*/ 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24" fmla="*/ 411203 w 1395594"/>
              <a:gd name="connsiteY24" fmla="*/ 2 h 1619252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367664 w 1395594"/>
              <a:gd name="connsiteY20" fmla="*/ 17145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0" fmla="*/ 43539 w 1352055"/>
              <a:gd name="connsiteY0" fmla="*/ 1276352 h 1447802"/>
              <a:gd name="connsiteX1" fmla="*/ 1027931 w 1352055"/>
              <a:gd name="connsiteY1" fmla="*/ 1276352 h 1447802"/>
              <a:gd name="connsiteX2" fmla="*/ 984392 w 1352055"/>
              <a:gd name="connsiteY2" fmla="*/ 1447802 h 1447802"/>
              <a:gd name="connsiteX3" fmla="*/ 0 w 1352055"/>
              <a:gd name="connsiteY3" fmla="*/ 1447802 h 1447802"/>
              <a:gd name="connsiteX4" fmla="*/ 43539 w 1352055"/>
              <a:gd name="connsiteY4" fmla="*/ 1276352 h 1447802"/>
              <a:gd name="connsiteX5" fmla="*/ 135455 w 1352055"/>
              <a:gd name="connsiteY5" fmla="*/ 914402 h 1447802"/>
              <a:gd name="connsiteX6" fmla="*/ 1119847 w 1352055"/>
              <a:gd name="connsiteY6" fmla="*/ 914402 h 1447802"/>
              <a:gd name="connsiteX7" fmla="*/ 1076308 w 1352055"/>
              <a:gd name="connsiteY7" fmla="*/ 1085852 h 1447802"/>
              <a:gd name="connsiteX8" fmla="*/ 91916 w 1352055"/>
              <a:gd name="connsiteY8" fmla="*/ 1085852 h 1447802"/>
              <a:gd name="connsiteX9" fmla="*/ 135455 w 1352055"/>
              <a:gd name="connsiteY9" fmla="*/ 914402 h 1447802"/>
              <a:gd name="connsiteX10" fmla="*/ 227371 w 1352055"/>
              <a:gd name="connsiteY10" fmla="*/ 552452 h 1447802"/>
              <a:gd name="connsiteX11" fmla="*/ 1211763 w 1352055"/>
              <a:gd name="connsiteY11" fmla="*/ 552452 h 1447802"/>
              <a:gd name="connsiteX12" fmla="*/ 1168224 w 1352055"/>
              <a:gd name="connsiteY12" fmla="*/ 723902 h 1447802"/>
              <a:gd name="connsiteX13" fmla="*/ 183832 w 1352055"/>
              <a:gd name="connsiteY13" fmla="*/ 723902 h 1447802"/>
              <a:gd name="connsiteX14" fmla="*/ 227371 w 1352055"/>
              <a:gd name="connsiteY14" fmla="*/ 552452 h 1447802"/>
              <a:gd name="connsiteX15" fmla="*/ 319287 w 1352055"/>
              <a:gd name="connsiteY15" fmla="*/ 190502 h 1447802"/>
              <a:gd name="connsiteX16" fmla="*/ 1303679 w 1352055"/>
              <a:gd name="connsiteY16" fmla="*/ 190502 h 1447802"/>
              <a:gd name="connsiteX17" fmla="*/ 1260140 w 1352055"/>
              <a:gd name="connsiteY17" fmla="*/ 361952 h 1447802"/>
              <a:gd name="connsiteX18" fmla="*/ 275748 w 1352055"/>
              <a:gd name="connsiteY18" fmla="*/ 361952 h 1447802"/>
              <a:gd name="connsiteX19" fmla="*/ 319287 w 1352055"/>
              <a:gd name="connsiteY19" fmla="*/ 190502 h 1447802"/>
              <a:gd name="connsiteX20" fmla="*/ 367664 w 1352055"/>
              <a:gd name="connsiteY20" fmla="*/ 2 h 1447802"/>
              <a:gd name="connsiteX21" fmla="*/ 1352056 w 1352055"/>
              <a:gd name="connsiteY21" fmla="*/ 2 h 1447802"/>
              <a:gd name="connsiteX22" fmla="*/ 367664 w 1352055"/>
              <a:gd name="connsiteY22" fmla="*/ 2 h 1447802"/>
              <a:gd name="connsiteX0" fmla="*/ 43539 w 1303680"/>
              <a:gd name="connsiteY0" fmla="*/ 1085851 h 1257301"/>
              <a:gd name="connsiteX1" fmla="*/ 1027931 w 1303680"/>
              <a:gd name="connsiteY1" fmla="*/ 1085851 h 1257301"/>
              <a:gd name="connsiteX2" fmla="*/ 984392 w 1303680"/>
              <a:gd name="connsiteY2" fmla="*/ 1257301 h 1257301"/>
              <a:gd name="connsiteX3" fmla="*/ 0 w 1303680"/>
              <a:gd name="connsiteY3" fmla="*/ 1257301 h 1257301"/>
              <a:gd name="connsiteX4" fmla="*/ 43539 w 1303680"/>
              <a:gd name="connsiteY4" fmla="*/ 1085851 h 1257301"/>
              <a:gd name="connsiteX5" fmla="*/ 135455 w 1303680"/>
              <a:gd name="connsiteY5" fmla="*/ 723901 h 1257301"/>
              <a:gd name="connsiteX6" fmla="*/ 1119847 w 1303680"/>
              <a:gd name="connsiteY6" fmla="*/ 723901 h 1257301"/>
              <a:gd name="connsiteX7" fmla="*/ 1076308 w 1303680"/>
              <a:gd name="connsiteY7" fmla="*/ 895351 h 1257301"/>
              <a:gd name="connsiteX8" fmla="*/ 91916 w 1303680"/>
              <a:gd name="connsiteY8" fmla="*/ 895351 h 1257301"/>
              <a:gd name="connsiteX9" fmla="*/ 135455 w 1303680"/>
              <a:gd name="connsiteY9" fmla="*/ 723901 h 1257301"/>
              <a:gd name="connsiteX10" fmla="*/ 227371 w 1303680"/>
              <a:gd name="connsiteY10" fmla="*/ 361951 h 1257301"/>
              <a:gd name="connsiteX11" fmla="*/ 1211763 w 1303680"/>
              <a:gd name="connsiteY11" fmla="*/ 361951 h 1257301"/>
              <a:gd name="connsiteX12" fmla="*/ 1168224 w 1303680"/>
              <a:gd name="connsiteY12" fmla="*/ 533401 h 1257301"/>
              <a:gd name="connsiteX13" fmla="*/ 183832 w 1303680"/>
              <a:gd name="connsiteY13" fmla="*/ 533401 h 1257301"/>
              <a:gd name="connsiteX14" fmla="*/ 227371 w 1303680"/>
              <a:gd name="connsiteY14" fmla="*/ 361951 h 1257301"/>
              <a:gd name="connsiteX15" fmla="*/ 319287 w 1303680"/>
              <a:gd name="connsiteY15" fmla="*/ 1 h 1257301"/>
              <a:gd name="connsiteX16" fmla="*/ 1303679 w 1303680"/>
              <a:gd name="connsiteY16" fmla="*/ 1 h 1257301"/>
              <a:gd name="connsiteX17" fmla="*/ 1260140 w 1303680"/>
              <a:gd name="connsiteY17" fmla="*/ 171451 h 1257301"/>
              <a:gd name="connsiteX18" fmla="*/ 275748 w 1303680"/>
              <a:gd name="connsiteY18" fmla="*/ 171451 h 1257301"/>
              <a:gd name="connsiteX19" fmla="*/ 319287 w 1303680"/>
              <a:gd name="connsiteY19" fmla="*/ 1 h 12573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</a:cxnLst>
            <a:rect l="l" t="t" r="r" b="b"/>
            <a:pathLst>
              <a:path w="1303680" h="1257301">
                <a:moveTo>
                  <a:pt x="43539" y="1085851"/>
                </a:moveTo>
                <a:lnTo>
                  <a:pt x="1027931" y="1085851"/>
                </a:lnTo>
                <a:lnTo>
                  <a:pt x="984392" y="1257301"/>
                </a:lnTo>
                <a:lnTo>
                  <a:pt x="0" y="1257301"/>
                </a:lnTo>
                <a:lnTo>
                  <a:pt x="43539" y="1085851"/>
                </a:lnTo>
                <a:close/>
                <a:moveTo>
                  <a:pt x="135455" y="723901"/>
                </a:moveTo>
                <a:lnTo>
                  <a:pt x="1119847" y="723901"/>
                </a:lnTo>
                <a:lnTo>
                  <a:pt x="1076308" y="895351"/>
                </a:lnTo>
                <a:lnTo>
                  <a:pt x="91916" y="895351"/>
                </a:lnTo>
                <a:lnTo>
                  <a:pt x="135455" y="723901"/>
                </a:lnTo>
                <a:close/>
                <a:moveTo>
                  <a:pt x="227371" y="361951"/>
                </a:moveTo>
                <a:lnTo>
                  <a:pt x="1211763" y="361951"/>
                </a:lnTo>
                <a:lnTo>
                  <a:pt x="1168224" y="533401"/>
                </a:lnTo>
                <a:lnTo>
                  <a:pt x="183832" y="533401"/>
                </a:lnTo>
                <a:lnTo>
                  <a:pt x="227371" y="361951"/>
                </a:lnTo>
                <a:close/>
                <a:moveTo>
                  <a:pt x="319287" y="1"/>
                </a:moveTo>
                <a:lnTo>
                  <a:pt x="1303679" y="1"/>
                </a:lnTo>
                <a:lnTo>
                  <a:pt x="1260140" y="171451"/>
                </a:lnTo>
                <a:lnTo>
                  <a:pt x="275748" y="171451"/>
                </a:lnTo>
                <a:lnTo>
                  <a:pt x="319287" y="1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58" name="平行四辺形 17"/>
          <xdr:cNvSpPr/>
        </xdr:nvSpPr>
        <xdr:spPr>
          <a:xfrm rot="2812107">
            <a:off x="3830425" y="699998"/>
            <a:ext cx="275165" cy="265271"/>
          </a:xfrm>
          <a:custGeom>
            <a:avLst/>
            <a:gdLst>
              <a:gd name="connsiteX0" fmla="*/ 43539 w 1579427"/>
              <a:gd name="connsiteY0" fmla="*/ 2171700 h 2343150"/>
              <a:gd name="connsiteX1" fmla="*/ 1027931 w 1579427"/>
              <a:gd name="connsiteY1" fmla="*/ 2171700 h 2343150"/>
              <a:gd name="connsiteX2" fmla="*/ 984392 w 1579427"/>
              <a:gd name="connsiteY2" fmla="*/ 2343150 h 2343150"/>
              <a:gd name="connsiteX3" fmla="*/ 0 w 1579427"/>
              <a:gd name="connsiteY3" fmla="*/ 2343150 h 2343150"/>
              <a:gd name="connsiteX4" fmla="*/ 43539 w 1579427"/>
              <a:gd name="connsiteY4" fmla="*/ 2171700 h 2343150"/>
              <a:gd name="connsiteX5" fmla="*/ 135455 w 1579427"/>
              <a:gd name="connsiteY5" fmla="*/ 1809750 h 2343150"/>
              <a:gd name="connsiteX6" fmla="*/ 1119847 w 1579427"/>
              <a:gd name="connsiteY6" fmla="*/ 1809750 h 2343150"/>
              <a:gd name="connsiteX7" fmla="*/ 1076308 w 1579427"/>
              <a:gd name="connsiteY7" fmla="*/ 1981200 h 2343150"/>
              <a:gd name="connsiteX8" fmla="*/ 91916 w 1579427"/>
              <a:gd name="connsiteY8" fmla="*/ 1981200 h 2343150"/>
              <a:gd name="connsiteX9" fmla="*/ 135455 w 1579427"/>
              <a:gd name="connsiteY9" fmla="*/ 1809750 h 2343150"/>
              <a:gd name="connsiteX10" fmla="*/ 227371 w 1579427"/>
              <a:gd name="connsiteY10" fmla="*/ 1447800 h 2343150"/>
              <a:gd name="connsiteX11" fmla="*/ 1211763 w 1579427"/>
              <a:gd name="connsiteY11" fmla="*/ 1447800 h 2343150"/>
              <a:gd name="connsiteX12" fmla="*/ 1168224 w 1579427"/>
              <a:gd name="connsiteY12" fmla="*/ 1619250 h 2343150"/>
              <a:gd name="connsiteX13" fmla="*/ 183832 w 1579427"/>
              <a:gd name="connsiteY13" fmla="*/ 1619250 h 2343150"/>
              <a:gd name="connsiteX14" fmla="*/ 227371 w 1579427"/>
              <a:gd name="connsiteY14" fmla="*/ 1447800 h 2343150"/>
              <a:gd name="connsiteX15" fmla="*/ 319287 w 1579427"/>
              <a:gd name="connsiteY15" fmla="*/ 1085850 h 2343150"/>
              <a:gd name="connsiteX16" fmla="*/ 1303679 w 1579427"/>
              <a:gd name="connsiteY16" fmla="*/ 1085850 h 2343150"/>
              <a:gd name="connsiteX17" fmla="*/ 1260140 w 1579427"/>
              <a:gd name="connsiteY17" fmla="*/ 1257300 h 2343150"/>
              <a:gd name="connsiteX18" fmla="*/ 275748 w 1579427"/>
              <a:gd name="connsiteY18" fmla="*/ 1257300 h 2343150"/>
              <a:gd name="connsiteX19" fmla="*/ 319287 w 1579427"/>
              <a:gd name="connsiteY19" fmla="*/ 1085850 h 2343150"/>
              <a:gd name="connsiteX20" fmla="*/ 411203 w 1579427"/>
              <a:gd name="connsiteY20" fmla="*/ 723900 h 2343150"/>
              <a:gd name="connsiteX21" fmla="*/ 1395595 w 1579427"/>
              <a:gd name="connsiteY21" fmla="*/ 723900 h 2343150"/>
              <a:gd name="connsiteX22" fmla="*/ 1352056 w 1579427"/>
              <a:gd name="connsiteY22" fmla="*/ 895350 h 2343150"/>
              <a:gd name="connsiteX23" fmla="*/ 367664 w 1579427"/>
              <a:gd name="connsiteY23" fmla="*/ 895350 h 2343150"/>
              <a:gd name="connsiteX24" fmla="*/ 411203 w 1579427"/>
              <a:gd name="connsiteY24" fmla="*/ 723900 h 2343150"/>
              <a:gd name="connsiteX25" fmla="*/ 503118 w 1579427"/>
              <a:gd name="connsiteY25" fmla="*/ 361950 h 2343150"/>
              <a:gd name="connsiteX26" fmla="*/ 1487511 w 1579427"/>
              <a:gd name="connsiteY26" fmla="*/ 361950 h 2343150"/>
              <a:gd name="connsiteX27" fmla="*/ 1443972 w 1579427"/>
              <a:gd name="connsiteY27" fmla="*/ 533400 h 2343150"/>
              <a:gd name="connsiteX28" fmla="*/ 459579 w 1579427"/>
              <a:gd name="connsiteY28" fmla="*/ 533400 h 2343150"/>
              <a:gd name="connsiteX29" fmla="*/ 503118 w 1579427"/>
              <a:gd name="connsiteY29" fmla="*/ 361950 h 2343150"/>
              <a:gd name="connsiteX30" fmla="*/ 551495 w 1579427"/>
              <a:gd name="connsiteY30" fmla="*/ 171450 h 2343150"/>
              <a:gd name="connsiteX31" fmla="*/ 1579427 w 1579427"/>
              <a:gd name="connsiteY31" fmla="*/ 0 h 2343150"/>
              <a:gd name="connsiteX32" fmla="*/ 1535888 w 1579427"/>
              <a:gd name="connsiteY32" fmla="*/ 171450 h 2343150"/>
              <a:gd name="connsiteX33" fmla="*/ 551495 w 1579427"/>
              <a:gd name="connsiteY33" fmla="*/ 171450 h 2343150"/>
              <a:gd name="connsiteX0" fmla="*/ 43539 w 1535888"/>
              <a:gd name="connsiteY0" fmla="*/ 2000250 h 2171700"/>
              <a:gd name="connsiteX1" fmla="*/ 1027931 w 1535888"/>
              <a:gd name="connsiteY1" fmla="*/ 2000250 h 2171700"/>
              <a:gd name="connsiteX2" fmla="*/ 984392 w 1535888"/>
              <a:gd name="connsiteY2" fmla="*/ 2171700 h 2171700"/>
              <a:gd name="connsiteX3" fmla="*/ 0 w 1535888"/>
              <a:gd name="connsiteY3" fmla="*/ 2171700 h 2171700"/>
              <a:gd name="connsiteX4" fmla="*/ 43539 w 1535888"/>
              <a:gd name="connsiteY4" fmla="*/ 2000250 h 2171700"/>
              <a:gd name="connsiteX5" fmla="*/ 135455 w 1535888"/>
              <a:gd name="connsiteY5" fmla="*/ 1638300 h 2171700"/>
              <a:gd name="connsiteX6" fmla="*/ 1119847 w 1535888"/>
              <a:gd name="connsiteY6" fmla="*/ 1638300 h 2171700"/>
              <a:gd name="connsiteX7" fmla="*/ 1076308 w 1535888"/>
              <a:gd name="connsiteY7" fmla="*/ 1809750 h 2171700"/>
              <a:gd name="connsiteX8" fmla="*/ 91916 w 1535888"/>
              <a:gd name="connsiteY8" fmla="*/ 1809750 h 2171700"/>
              <a:gd name="connsiteX9" fmla="*/ 135455 w 1535888"/>
              <a:gd name="connsiteY9" fmla="*/ 1638300 h 2171700"/>
              <a:gd name="connsiteX10" fmla="*/ 227371 w 1535888"/>
              <a:gd name="connsiteY10" fmla="*/ 1276350 h 2171700"/>
              <a:gd name="connsiteX11" fmla="*/ 1211763 w 1535888"/>
              <a:gd name="connsiteY11" fmla="*/ 1276350 h 2171700"/>
              <a:gd name="connsiteX12" fmla="*/ 1168224 w 1535888"/>
              <a:gd name="connsiteY12" fmla="*/ 1447800 h 2171700"/>
              <a:gd name="connsiteX13" fmla="*/ 183832 w 1535888"/>
              <a:gd name="connsiteY13" fmla="*/ 1447800 h 2171700"/>
              <a:gd name="connsiteX14" fmla="*/ 227371 w 1535888"/>
              <a:gd name="connsiteY14" fmla="*/ 1276350 h 2171700"/>
              <a:gd name="connsiteX15" fmla="*/ 319287 w 1535888"/>
              <a:gd name="connsiteY15" fmla="*/ 914400 h 2171700"/>
              <a:gd name="connsiteX16" fmla="*/ 1303679 w 1535888"/>
              <a:gd name="connsiteY16" fmla="*/ 914400 h 2171700"/>
              <a:gd name="connsiteX17" fmla="*/ 1260140 w 1535888"/>
              <a:gd name="connsiteY17" fmla="*/ 1085850 h 2171700"/>
              <a:gd name="connsiteX18" fmla="*/ 275748 w 1535888"/>
              <a:gd name="connsiteY18" fmla="*/ 1085850 h 2171700"/>
              <a:gd name="connsiteX19" fmla="*/ 319287 w 1535888"/>
              <a:gd name="connsiteY19" fmla="*/ 914400 h 2171700"/>
              <a:gd name="connsiteX20" fmla="*/ 411203 w 1535888"/>
              <a:gd name="connsiteY20" fmla="*/ 552450 h 2171700"/>
              <a:gd name="connsiteX21" fmla="*/ 1395595 w 1535888"/>
              <a:gd name="connsiteY21" fmla="*/ 552450 h 2171700"/>
              <a:gd name="connsiteX22" fmla="*/ 1352056 w 1535888"/>
              <a:gd name="connsiteY22" fmla="*/ 723900 h 2171700"/>
              <a:gd name="connsiteX23" fmla="*/ 367664 w 1535888"/>
              <a:gd name="connsiteY23" fmla="*/ 723900 h 2171700"/>
              <a:gd name="connsiteX24" fmla="*/ 411203 w 1535888"/>
              <a:gd name="connsiteY24" fmla="*/ 552450 h 2171700"/>
              <a:gd name="connsiteX25" fmla="*/ 503118 w 1535888"/>
              <a:gd name="connsiteY25" fmla="*/ 190500 h 2171700"/>
              <a:gd name="connsiteX26" fmla="*/ 1487511 w 1535888"/>
              <a:gd name="connsiteY26" fmla="*/ 190500 h 2171700"/>
              <a:gd name="connsiteX27" fmla="*/ 1443972 w 1535888"/>
              <a:gd name="connsiteY27" fmla="*/ 361950 h 2171700"/>
              <a:gd name="connsiteX28" fmla="*/ 459579 w 1535888"/>
              <a:gd name="connsiteY28" fmla="*/ 361950 h 2171700"/>
              <a:gd name="connsiteX29" fmla="*/ 503118 w 1535888"/>
              <a:gd name="connsiteY29" fmla="*/ 190500 h 2171700"/>
              <a:gd name="connsiteX30" fmla="*/ 551495 w 1535888"/>
              <a:gd name="connsiteY30" fmla="*/ 0 h 2171700"/>
              <a:gd name="connsiteX31" fmla="*/ 1535888 w 1535888"/>
              <a:gd name="connsiteY31" fmla="*/ 0 h 2171700"/>
              <a:gd name="connsiteX32" fmla="*/ 551495 w 1535888"/>
              <a:gd name="connsiteY32" fmla="*/ 0 h 2171700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503118 w 1487513"/>
              <a:gd name="connsiteY25" fmla="*/ -1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29" fmla="*/ 503118 w 1487513"/>
              <a:gd name="connsiteY29" fmla="*/ -1 h 1981199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459579 w 1487513"/>
              <a:gd name="connsiteY25" fmla="*/ 171449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0" fmla="*/ 43539 w 1443974"/>
              <a:gd name="connsiteY0" fmla="*/ 1638298 h 1809748"/>
              <a:gd name="connsiteX1" fmla="*/ 1027931 w 1443974"/>
              <a:gd name="connsiteY1" fmla="*/ 1638298 h 1809748"/>
              <a:gd name="connsiteX2" fmla="*/ 984392 w 1443974"/>
              <a:gd name="connsiteY2" fmla="*/ 1809748 h 1809748"/>
              <a:gd name="connsiteX3" fmla="*/ 0 w 1443974"/>
              <a:gd name="connsiteY3" fmla="*/ 1809748 h 1809748"/>
              <a:gd name="connsiteX4" fmla="*/ 43539 w 1443974"/>
              <a:gd name="connsiteY4" fmla="*/ 1638298 h 1809748"/>
              <a:gd name="connsiteX5" fmla="*/ 135455 w 1443974"/>
              <a:gd name="connsiteY5" fmla="*/ 1276348 h 1809748"/>
              <a:gd name="connsiteX6" fmla="*/ 1119847 w 1443974"/>
              <a:gd name="connsiteY6" fmla="*/ 1276348 h 1809748"/>
              <a:gd name="connsiteX7" fmla="*/ 1076308 w 1443974"/>
              <a:gd name="connsiteY7" fmla="*/ 1447798 h 1809748"/>
              <a:gd name="connsiteX8" fmla="*/ 91916 w 1443974"/>
              <a:gd name="connsiteY8" fmla="*/ 1447798 h 1809748"/>
              <a:gd name="connsiteX9" fmla="*/ 135455 w 1443974"/>
              <a:gd name="connsiteY9" fmla="*/ 1276348 h 1809748"/>
              <a:gd name="connsiteX10" fmla="*/ 227371 w 1443974"/>
              <a:gd name="connsiteY10" fmla="*/ 914398 h 1809748"/>
              <a:gd name="connsiteX11" fmla="*/ 1211763 w 1443974"/>
              <a:gd name="connsiteY11" fmla="*/ 914398 h 1809748"/>
              <a:gd name="connsiteX12" fmla="*/ 1168224 w 1443974"/>
              <a:gd name="connsiteY12" fmla="*/ 1085848 h 1809748"/>
              <a:gd name="connsiteX13" fmla="*/ 183832 w 1443974"/>
              <a:gd name="connsiteY13" fmla="*/ 1085848 h 1809748"/>
              <a:gd name="connsiteX14" fmla="*/ 227371 w 1443974"/>
              <a:gd name="connsiteY14" fmla="*/ 914398 h 1809748"/>
              <a:gd name="connsiteX15" fmla="*/ 319287 w 1443974"/>
              <a:gd name="connsiteY15" fmla="*/ 552448 h 1809748"/>
              <a:gd name="connsiteX16" fmla="*/ 1303679 w 1443974"/>
              <a:gd name="connsiteY16" fmla="*/ 552448 h 1809748"/>
              <a:gd name="connsiteX17" fmla="*/ 1260140 w 1443974"/>
              <a:gd name="connsiteY17" fmla="*/ 723898 h 1809748"/>
              <a:gd name="connsiteX18" fmla="*/ 275748 w 1443974"/>
              <a:gd name="connsiteY18" fmla="*/ 723898 h 1809748"/>
              <a:gd name="connsiteX19" fmla="*/ 319287 w 1443974"/>
              <a:gd name="connsiteY19" fmla="*/ 552448 h 1809748"/>
              <a:gd name="connsiteX20" fmla="*/ 411203 w 1443974"/>
              <a:gd name="connsiteY20" fmla="*/ 190498 h 1809748"/>
              <a:gd name="connsiteX21" fmla="*/ 1395595 w 1443974"/>
              <a:gd name="connsiteY21" fmla="*/ 190498 h 1809748"/>
              <a:gd name="connsiteX22" fmla="*/ 1352056 w 1443974"/>
              <a:gd name="connsiteY22" fmla="*/ 361948 h 1809748"/>
              <a:gd name="connsiteX23" fmla="*/ 367664 w 1443974"/>
              <a:gd name="connsiteY23" fmla="*/ 361948 h 1809748"/>
              <a:gd name="connsiteX24" fmla="*/ 411203 w 1443974"/>
              <a:gd name="connsiteY24" fmla="*/ 190498 h 1809748"/>
              <a:gd name="connsiteX25" fmla="*/ 459579 w 1443974"/>
              <a:gd name="connsiteY25" fmla="*/ -2 h 1809748"/>
              <a:gd name="connsiteX26" fmla="*/ 1443972 w 1443974"/>
              <a:gd name="connsiteY26" fmla="*/ -2 h 1809748"/>
              <a:gd name="connsiteX27" fmla="*/ 459579 w 1443974"/>
              <a:gd name="connsiteY27" fmla="*/ -2 h 1809748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411203 w 1395594"/>
              <a:gd name="connsiteY20" fmla="*/ 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24" fmla="*/ 411203 w 1395594"/>
              <a:gd name="connsiteY24" fmla="*/ 2 h 1619252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367664 w 1395594"/>
              <a:gd name="connsiteY20" fmla="*/ 17145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0" fmla="*/ 43539 w 1352055"/>
              <a:gd name="connsiteY0" fmla="*/ 1276352 h 1447802"/>
              <a:gd name="connsiteX1" fmla="*/ 1027931 w 1352055"/>
              <a:gd name="connsiteY1" fmla="*/ 1276352 h 1447802"/>
              <a:gd name="connsiteX2" fmla="*/ 984392 w 1352055"/>
              <a:gd name="connsiteY2" fmla="*/ 1447802 h 1447802"/>
              <a:gd name="connsiteX3" fmla="*/ 0 w 1352055"/>
              <a:gd name="connsiteY3" fmla="*/ 1447802 h 1447802"/>
              <a:gd name="connsiteX4" fmla="*/ 43539 w 1352055"/>
              <a:gd name="connsiteY4" fmla="*/ 1276352 h 1447802"/>
              <a:gd name="connsiteX5" fmla="*/ 135455 w 1352055"/>
              <a:gd name="connsiteY5" fmla="*/ 914402 h 1447802"/>
              <a:gd name="connsiteX6" fmla="*/ 1119847 w 1352055"/>
              <a:gd name="connsiteY6" fmla="*/ 914402 h 1447802"/>
              <a:gd name="connsiteX7" fmla="*/ 1076308 w 1352055"/>
              <a:gd name="connsiteY7" fmla="*/ 1085852 h 1447802"/>
              <a:gd name="connsiteX8" fmla="*/ 91916 w 1352055"/>
              <a:gd name="connsiteY8" fmla="*/ 1085852 h 1447802"/>
              <a:gd name="connsiteX9" fmla="*/ 135455 w 1352055"/>
              <a:gd name="connsiteY9" fmla="*/ 914402 h 1447802"/>
              <a:gd name="connsiteX10" fmla="*/ 227371 w 1352055"/>
              <a:gd name="connsiteY10" fmla="*/ 552452 h 1447802"/>
              <a:gd name="connsiteX11" fmla="*/ 1211763 w 1352055"/>
              <a:gd name="connsiteY11" fmla="*/ 552452 h 1447802"/>
              <a:gd name="connsiteX12" fmla="*/ 1168224 w 1352055"/>
              <a:gd name="connsiteY12" fmla="*/ 723902 h 1447802"/>
              <a:gd name="connsiteX13" fmla="*/ 183832 w 1352055"/>
              <a:gd name="connsiteY13" fmla="*/ 723902 h 1447802"/>
              <a:gd name="connsiteX14" fmla="*/ 227371 w 1352055"/>
              <a:gd name="connsiteY14" fmla="*/ 552452 h 1447802"/>
              <a:gd name="connsiteX15" fmla="*/ 319287 w 1352055"/>
              <a:gd name="connsiteY15" fmla="*/ 190502 h 1447802"/>
              <a:gd name="connsiteX16" fmla="*/ 1303679 w 1352055"/>
              <a:gd name="connsiteY16" fmla="*/ 190502 h 1447802"/>
              <a:gd name="connsiteX17" fmla="*/ 1260140 w 1352055"/>
              <a:gd name="connsiteY17" fmla="*/ 361952 h 1447802"/>
              <a:gd name="connsiteX18" fmla="*/ 275748 w 1352055"/>
              <a:gd name="connsiteY18" fmla="*/ 361952 h 1447802"/>
              <a:gd name="connsiteX19" fmla="*/ 319287 w 1352055"/>
              <a:gd name="connsiteY19" fmla="*/ 190502 h 1447802"/>
              <a:gd name="connsiteX20" fmla="*/ 367664 w 1352055"/>
              <a:gd name="connsiteY20" fmla="*/ 2 h 1447802"/>
              <a:gd name="connsiteX21" fmla="*/ 1352056 w 1352055"/>
              <a:gd name="connsiteY21" fmla="*/ 2 h 1447802"/>
              <a:gd name="connsiteX22" fmla="*/ 367664 w 1352055"/>
              <a:gd name="connsiteY22" fmla="*/ 2 h 1447802"/>
              <a:gd name="connsiteX0" fmla="*/ 43539 w 1303680"/>
              <a:gd name="connsiteY0" fmla="*/ 1085851 h 1257301"/>
              <a:gd name="connsiteX1" fmla="*/ 1027931 w 1303680"/>
              <a:gd name="connsiteY1" fmla="*/ 1085851 h 1257301"/>
              <a:gd name="connsiteX2" fmla="*/ 984392 w 1303680"/>
              <a:gd name="connsiteY2" fmla="*/ 1257301 h 1257301"/>
              <a:gd name="connsiteX3" fmla="*/ 0 w 1303680"/>
              <a:gd name="connsiteY3" fmla="*/ 1257301 h 1257301"/>
              <a:gd name="connsiteX4" fmla="*/ 43539 w 1303680"/>
              <a:gd name="connsiteY4" fmla="*/ 1085851 h 1257301"/>
              <a:gd name="connsiteX5" fmla="*/ 135455 w 1303680"/>
              <a:gd name="connsiteY5" fmla="*/ 723901 h 1257301"/>
              <a:gd name="connsiteX6" fmla="*/ 1119847 w 1303680"/>
              <a:gd name="connsiteY6" fmla="*/ 723901 h 1257301"/>
              <a:gd name="connsiteX7" fmla="*/ 1076308 w 1303680"/>
              <a:gd name="connsiteY7" fmla="*/ 895351 h 1257301"/>
              <a:gd name="connsiteX8" fmla="*/ 91916 w 1303680"/>
              <a:gd name="connsiteY8" fmla="*/ 895351 h 1257301"/>
              <a:gd name="connsiteX9" fmla="*/ 135455 w 1303680"/>
              <a:gd name="connsiteY9" fmla="*/ 723901 h 1257301"/>
              <a:gd name="connsiteX10" fmla="*/ 227371 w 1303680"/>
              <a:gd name="connsiteY10" fmla="*/ 361951 h 1257301"/>
              <a:gd name="connsiteX11" fmla="*/ 1211763 w 1303680"/>
              <a:gd name="connsiteY11" fmla="*/ 361951 h 1257301"/>
              <a:gd name="connsiteX12" fmla="*/ 1168224 w 1303680"/>
              <a:gd name="connsiteY12" fmla="*/ 533401 h 1257301"/>
              <a:gd name="connsiteX13" fmla="*/ 183832 w 1303680"/>
              <a:gd name="connsiteY13" fmla="*/ 533401 h 1257301"/>
              <a:gd name="connsiteX14" fmla="*/ 227371 w 1303680"/>
              <a:gd name="connsiteY14" fmla="*/ 361951 h 1257301"/>
              <a:gd name="connsiteX15" fmla="*/ 319287 w 1303680"/>
              <a:gd name="connsiteY15" fmla="*/ 1 h 1257301"/>
              <a:gd name="connsiteX16" fmla="*/ 1303679 w 1303680"/>
              <a:gd name="connsiteY16" fmla="*/ 1 h 1257301"/>
              <a:gd name="connsiteX17" fmla="*/ 1260140 w 1303680"/>
              <a:gd name="connsiteY17" fmla="*/ 171451 h 1257301"/>
              <a:gd name="connsiteX18" fmla="*/ 275748 w 1303680"/>
              <a:gd name="connsiteY18" fmla="*/ 171451 h 1257301"/>
              <a:gd name="connsiteX19" fmla="*/ 319287 w 1303680"/>
              <a:gd name="connsiteY19" fmla="*/ 1 h 12573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</a:cxnLst>
            <a:rect l="l" t="t" r="r" b="b"/>
            <a:pathLst>
              <a:path w="1303680" h="1257301">
                <a:moveTo>
                  <a:pt x="43539" y="1085851"/>
                </a:moveTo>
                <a:lnTo>
                  <a:pt x="1027931" y="1085851"/>
                </a:lnTo>
                <a:lnTo>
                  <a:pt x="984392" y="1257301"/>
                </a:lnTo>
                <a:lnTo>
                  <a:pt x="0" y="1257301"/>
                </a:lnTo>
                <a:lnTo>
                  <a:pt x="43539" y="1085851"/>
                </a:lnTo>
                <a:close/>
                <a:moveTo>
                  <a:pt x="135455" y="723901"/>
                </a:moveTo>
                <a:lnTo>
                  <a:pt x="1119847" y="723901"/>
                </a:lnTo>
                <a:lnTo>
                  <a:pt x="1076308" y="895351"/>
                </a:lnTo>
                <a:lnTo>
                  <a:pt x="91916" y="895351"/>
                </a:lnTo>
                <a:lnTo>
                  <a:pt x="135455" y="723901"/>
                </a:lnTo>
                <a:close/>
                <a:moveTo>
                  <a:pt x="227371" y="361951"/>
                </a:moveTo>
                <a:lnTo>
                  <a:pt x="1211763" y="361951"/>
                </a:lnTo>
                <a:lnTo>
                  <a:pt x="1168224" y="533401"/>
                </a:lnTo>
                <a:lnTo>
                  <a:pt x="183832" y="533401"/>
                </a:lnTo>
                <a:lnTo>
                  <a:pt x="227371" y="361951"/>
                </a:lnTo>
                <a:close/>
                <a:moveTo>
                  <a:pt x="319287" y="1"/>
                </a:moveTo>
                <a:lnTo>
                  <a:pt x="1303679" y="1"/>
                </a:lnTo>
                <a:lnTo>
                  <a:pt x="1260140" y="171451"/>
                </a:lnTo>
                <a:lnTo>
                  <a:pt x="275748" y="171451"/>
                </a:lnTo>
                <a:lnTo>
                  <a:pt x="319287" y="1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62" name="正方形/長方形 61"/>
          <xdr:cNvSpPr/>
        </xdr:nvSpPr>
        <xdr:spPr>
          <a:xfrm>
            <a:off x="4150178" y="542925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イ</a:t>
            </a:r>
          </a:p>
        </xdr:txBody>
      </xdr:sp>
      <xdr:sp macro="" textlink="">
        <xdr:nvSpPr>
          <xdr:cNvPr id="63" name="正方形/長方形 62"/>
          <xdr:cNvSpPr/>
        </xdr:nvSpPr>
        <xdr:spPr>
          <a:xfrm>
            <a:off x="4712154" y="1220559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ロ</a:t>
            </a:r>
          </a:p>
        </xdr:txBody>
      </xdr:sp>
      <xdr:sp macro="" textlink="">
        <xdr:nvSpPr>
          <xdr:cNvPr id="64" name="正方形/長方形 63"/>
          <xdr:cNvSpPr/>
        </xdr:nvSpPr>
        <xdr:spPr>
          <a:xfrm>
            <a:off x="4128408" y="1469570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ハ</a:t>
            </a:r>
          </a:p>
        </xdr:txBody>
      </xdr:sp>
      <xdr:sp macro="" textlink="">
        <xdr:nvSpPr>
          <xdr:cNvPr id="65" name="正方形/長方形 64"/>
          <xdr:cNvSpPr/>
        </xdr:nvSpPr>
        <xdr:spPr>
          <a:xfrm>
            <a:off x="3562350" y="921202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ニ</a:t>
            </a:r>
          </a:p>
        </xdr:txBody>
      </xdr:sp>
    </xdr:grp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67" name="直線コネクタ 66"/>
        <xdr:cNvCxnSpPr/>
      </xdr:nvCxnSpPr>
      <xdr:spPr>
        <a:xfrm flipH="1" flipV="1">
          <a:off x="0" y="2781300"/>
          <a:ext cx="81915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68" name="直線コネクタ 67"/>
        <xdr:cNvCxnSpPr/>
      </xdr:nvCxnSpPr>
      <xdr:spPr>
        <a:xfrm flipH="1" flipV="1">
          <a:off x="0" y="9782175"/>
          <a:ext cx="81915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69" name="直線コネクタ 68"/>
        <xdr:cNvCxnSpPr/>
      </xdr:nvCxnSpPr>
      <xdr:spPr>
        <a:xfrm flipH="1" flipV="1">
          <a:off x="0" y="9782175"/>
          <a:ext cx="81915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70" name="直線コネクタ 69"/>
        <xdr:cNvCxnSpPr/>
      </xdr:nvCxnSpPr>
      <xdr:spPr>
        <a:xfrm flipH="1" flipV="1">
          <a:off x="0" y="16783050"/>
          <a:ext cx="81915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71" name="直線コネクタ 70"/>
        <xdr:cNvCxnSpPr/>
      </xdr:nvCxnSpPr>
      <xdr:spPr>
        <a:xfrm flipH="1" flipV="1">
          <a:off x="0" y="16783050"/>
          <a:ext cx="81915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72" name="直線コネクタ 71"/>
        <xdr:cNvCxnSpPr/>
      </xdr:nvCxnSpPr>
      <xdr:spPr>
        <a:xfrm flipH="1" flipV="1">
          <a:off x="0" y="16783050"/>
          <a:ext cx="81915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2</xdr:col>
      <xdr:colOff>95250</xdr:colOff>
      <xdr:row>18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0" y="27908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3" name="直線コネクタ 2"/>
        <xdr:cNvCxnSpPr/>
      </xdr:nvCxnSpPr>
      <xdr:spPr>
        <a:xfrm flipH="1" flipV="1">
          <a:off x="0" y="98012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5" name="直線コネクタ 4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16" name="直線コネクタ 15"/>
        <xdr:cNvCxnSpPr/>
      </xdr:nvCxnSpPr>
      <xdr:spPr>
        <a:xfrm flipH="1" flipV="1">
          <a:off x="0" y="98012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17" name="直線コネクタ 16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18" name="直線コネクタ 17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19" name="直線コネクタ 18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20" name="直線コネクタ 19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21" name="直線コネクタ 20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409576</xdr:colOff>
      <xdr:row>1</xdr:row>
      <xdr:rowOff>38100</xdr:rowOff>
    </xdr:from>
    <xdr:to>
      <xdr:col>12</xdr:col>
      <xdr:colOff>410231</xdr:colOff>
      <xdr:row>10</xdr:row>
      <xdr:rowOff>134077</xdr:rowOff>
    </xdr:to>
    <xdr:grpSp>
      <xdr:nvGrpSpPr>
        <xdr:cNvPr id="28" name="グループ化 27"/>
        <xdr:cNvGrpSpPr/>
      </xdr:nvGrpSpPr>
      <xdr:grpSpPr>
        <a:xfrm>
          <a:off x="3162301" y="257175"/>
          <a:ext cx="2381905" cy="1800952"/>
          <a:chOff x="3162301" y="257175"/>
          <a:chExt cx="2381905" cy="1800952"/>
        </a:xfrm>
      </xdr:grpSpPr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>
            <a:duotone>
              <a:schemeClr val="accent1">
                <a:shade val="45000"/>
                <a:satMod val="135000"/>
              </a:schemeClr>
              <a:prstClr val="white"/>
            </a:duotone>
          </a:blip>
          <a:stretch>
            <a:fillRect/>
          </a:stretch>
        </xdr:blipFill>
        <xdr:spPr>
          <a:xfrm>
            <a:off x="3162301" y="257175"/>
            <a:ext cx="2381905" cy="1800952"/>
          </a:xfrm>
          <a:prstGeom prst="rect">
            <a:avLst/>
          </a:prstGeom>
          <a:ln>
            <a:solidFill>
              <a:schemeClr val="bg1">
                <a:lumMod val="65000"/>
              </a:schemeClr>
            </a:solidFill>
          </a:ln>
        </xdr:spPr>
      </xdr:pic>
      <xdr:sp macro="" textlink="">
        <xdr:nvSpPr>
          <xdr:cNvPr id="8" name="平行四辺形 17"/>
          <xdr:cNvSpPr/>
        </xdr:nvSpPr>
        <xdr:spPr>
          <a:xfrm rot="2780465">
            <a:off x="4006799" y="761030"/>
            <a:ext cx="274030" cy="317696"/>
          </a:xfrm>
          <a:custGeom>
            <a:avLst/>
            <a:gdLst>
              <a:gd name="connsiteX0" fmla="*/ -2 w 1535886"/>
              <a:gd name="connsiteY0" fmla="*/ 2171700 h 2343150"/>
              <a:gd name="connsiteX1" fmla="*/ 984390 w 1535886"/>
              <a:gd name="connsiteY1" fmla="*/ 2171700 h 2343150"/>
              <a:gd name="connsiteX2" fmla="*/ 940851 w 1535886"/>
              <a:gd name="connsiteY2" fmla="*/ 2343150 h 2343150"/>
              <a:gd name="connsiteX3" fmla="*/ -2 w 1535886"/>
              <a:gd name="connsiteY3" fmla="*/ 2171700 h 2343150"/>
              <a:gd name="connsiteX4" fmla="*/ 91914 w 1535886"/>
              <a:gd name="connsiteY4" fmla="*/ 1809750 h 2343150"/>
              <a:gd name="connsiteX5" fmla="*/ 1076306 w 1535886"/>
              <a:gd name="connsiteY5" fmla="*/ 1809750 h 2343150"/>
              <a:gd name="connsiteX6" fmla="*/ 1032767 w 1535886"/>
              <a:gd name="connsiteY6" fmla="*/ 1981200 h 2343150"/>
              <a:gd name="connsiteX7" fmla="*/ 48375 w 1535886"/>
              <a:gd name="connsiteY7" fmla="*/ 1981200 h 2343150"/>
              <a:gd name="connsiteX8" fmla="*/ 91914 w 1535886"/>
              <a:gd name="connsiteY8" fmla="*/ 1809750 h 2343150"/>
              <a:gd name="connsiteX9" fmla="*/ 183830 w 1535886"/>
              <a:gd name="connsiteY9" fmla="*/ 1447800 h 2343150"/>
              <a:gd name="connsiteX10" fmla="*/ 1168222 w 1535886"/>
              <a:gd name="connsiteY10" fmla="*/ 1447800 h 2343150"/>
              <a:gd name="connsiteX11" fmla="*/ 1124683 w 1535886"/>
              <a:gd name="connsiteY11" fmla="*/ 1619250 h 2343150"/>
              <a:gd name="connsiteX12" fmla="*/ 140291 w 1535886"/>
              <a:gd name="connsiteY12" fmla="*/ 1619250 h 2343150"/>
              <a:gd name="connsiteX13" fmla="*/ 183830 w 1535886"/>
              <a:gd name="connsiteY13" fmla="*/ 1447800 h 2343150"/>
              <a:gd name="connsiteX14" fmla="*/ 275746 w 1535886"/>
              <a:gd name="connsiteY14" fmla="*/ 1085850 h 2343150"/>
              <a:gd name="connsiteX15" fmla="*/ 1260138 w 1535886"/>
              <a:gd name="connsiteY15" fmla="*/ 1085850 h 2343150"/>
              <a:gd name="connsiteX16" fmla="*/ 1216599 w 1535886"/>
              <a:gd name="connsiteY16" fmla="*/ 1257300 h 2343150"/>
              <a:gd name="connsiteX17" fmla="*/ 232207 w 1535886"/>
              <a:gd name="connsiteY17" fmla="*/ 1257300 h 2343150"/>
              <a:gd name="connsiteX18" fmla="*/ 275746 w 1535886"/>
              <a:gd name="connsiteY18" fmla="*/ 1085850 h 2343150"/>
              <a:gd name="connsiteX19" fmla="*/ 367662 w 1535886"/>
              <a:gd name="connsiteY19" fmla="*/ 723900 h 2343150"/>
              <a:gd name="connsiteX20" fmla="*/ 1352054 w 1535886"/>
              <a:gd name="connsiteY20" fmla="*/ 723900 h 2343150"/>
              <a:gd name="connsiteX21" fmla="*/ 1308515 w 1535886"/>
              <a:gd name="connsiteY21" fmla="*/ 895350 h 2343150"/>
              <a:gd name="connsiteX22" fmla="*/ 324123 w 1535886"/>
              <a:gd name="connsiteY22" fmla="*/ 895350 h 2343150"/>
              <a:gd name="connsiteX23" fmla="*/ 367662 w 1535886"/>
              <a:gd name="connsiteY23" fmla="*/ 723900 h 2343150"/>
              <a:gd name="connsiteX24" fmla="*/ 459577 w 1535886"/>
              <a:gd name="connsiteY24" fmla="*/ 361950 h 2343150"/>
              <a:gd name="connsiteX25" fmla="*/ 1443970 w 1535886"/>
              <a:gd name="connsiteY25" fmla="*/ 361950 h 2343150"/>
              <a:gd name="connsiteX26" fmla="*/ 1400431 w 1535886"/>
              <a:gd name="connsiteY26" fmla="*/ 533400 h 2343150"/>
              <a:gd name="connsiteX27" fmla="*/ 416038 w 1535886"/>
              <a:gd name="connsiteY27" fmla="*/ 533400 h 2343150"/>
              <a:gd name="connsiteX28" fmla="*/ 459577 w 1535886"/>
              <a:gd name="connsiteY28" fmla="*/ 361950 h 2343150"/>
              <a:gd name="connsiteX29" fmla="*/ 551493 w 1535886"/>
              <a:gd name="connsiteY29" fmla="*/ 0 h 2343150"/>
              <a:gd name="connsiteX30" fmla="*/ 1535886 w 1535886"/>
              <a:gd name="connsiteY30" fmla="*/ 0 h 2343150"/>
              <a:gd name="connsiteX31" fmla="*/ 1492347 w 1535886"/>
              <a:gd name="connsiteY31" fmla="*/ 171450 h 2343150"/>
              <a:gd name="connsiteX32" fmla="*/ 507954 w 1535886"/>
              <a:gd name="connsiteY32" fmla="*/ 171450 h 2343150"/>
              <a:gd name="connsiteX33" fmla="*/ 551493 w 1535886"/>
              <a:gd name="connsiteY33" fmla="*/ 0 h 2343150"/>
              <a:gd name="connsiteX0" fmla="*/ -2 w 1535886"/>
              <a:gd name="connsiteY0" fmla="*/ 2171700 h 2171702"/>
              <a:gd name="connsiteX1" fmla="*/ 984390 w 1535886"/>
              <a:gd name="connsiteY1" fmla="*/ 2171700 h 2171702"/>
              <a:gd name="connsiteX2" fmla="*/ -2 w 1535886"/>
              <a:gd name="connsiteY2" fmla="*/ 2171700 h 2171702"/>
              <a:gd name="connsiteX3" fmla="*/ 91914 w 1535886"/>
              <a:gd name="connsiteY3" fmla="*/ 1809750 h 2171702"/>
              <a:gd name="connsiteX4" fmla="*/ 1076306 w 1535886"/>
              <a:gd name="connsiteY4" fmla="*/ 1809750 h 2171702"/>
              <a:gd name="connsiteX5" fmla="*/ 1032767 w 1535886"/>
              <a:gd name="connsiteY5" fmla="*/ 1981200 h 2171702"/>
              <a:gd name="connsiteX6" fmla="*/ 48375 w 1535886"/>
              <a:gd name="connsiteY6" fmla="*/ 1981200 h 2171702"/>
              <a:gd name="connsiteX7" fmla="*/ 91914 w 1535886"/>
              <a:gd name="connsiteY7" fmla="*/ 1809750 h 2171702"/>
              <a:gd name="connsiteX8" fmla="*/ 183830 w 1535886"/>
              <a:gd name="connsiteY8" fmla="*/ 1447800 h 2171702"/>
              <a:gd name="connsiteX9" fmla="*/ 1168222 w 1535886"/>
              <a:gd name="connsiteY9" fmla="*/ 1447800 h 2171702"/>
              <a:gd name="connsiteX10" fmla="*/ 1124683 w 1535886"/>
              <a:gd name="connsiteY10" fmla="*/ 1619250 h 2171702"/>
              <a:gd name="connsiteX11" fmla="*/ 140291 w 1535886"/>
              <a:gd name="connsiteY11" fmla="*/ 1619250 h 2171702"/>
              <a:gd name="connsiteX12" fmla="*/ 183830 w 1535886"/>
              <a:gd name="connsiteY12" fmla="*/ 1447800 h 2171702"/>
              <a:gd name="connsiteX13" fmla="*/ 275746 w 1535886"/>
              <a:gd name="connsiteY13" fmla="*/ 1085850 h 2171702"/>
              <a:gd name="connsiteX14" fmla="*/ 1260138 w 1535886"/>
              <a:gd name="connsiteY14" fmla="*/ 1085850 h 2171702"/>
              <a:gd name="connsiteX15" fmla="*/ 1216599 w 1535886"/>
              <a:gd name="connsiteY15" fmla="*/ 1257300 h 2171702"/>
              <a:gd name="connsiteX16" fmla="*/ 232207 w 1535886"/>
              <a:gd name="connsiteY16" fmla="*/ 1257300 h 2171702"/>
              <a:gd name="connsiteX17" fmla="*/ 275746 w 1535886"/>
              <a:gd name="connsiteY17" fmla="*/ 1085850 h 2171702"/>
              <a:gd name="connsiteX18" fmla="*/ 367662 w 1535886"/>
              <a:gd name="connsiteY18" fmla="*/ 723900 h 2171702"/>
              <a:gd name="connsiteX19" fmla="*/ 1352054 w 1535886"/>
              <a:gd name="connsiteY19" fmla="*/ 723900 h 2171702"/>
              <a:gd name="connsiteX20" fmla="*/ 1308515 w 1535886"/>
              <a:gd name="connsiteY20" fmla="*/ 895350 h 2171702"/>
              <a:gd name="connsiteX21" fmla="*/ 324123 w 1535886"/>
              <a:gd name="connsiteY21" fmla="*/ 895350 h 2171702"/>
              <a:gd name="connsiteX22" fmla="*/ 367662 w 1535886"/>
              <a:gd name="connsiteY22" fmla="*/ 723900 h 2171702"/>
              <a:gd name="connsiteX23" fmla="*/ 459577 w 1535886"/>
              <a:gd name="connsiteY23" fmla="*/ 361950 h 2171702"/>
              <a:gd name="connsiteX24" fmla="*/ 1443970 w 1535886"/>
              <a:gd name="connsiteY24" fmla="*/ 361950 h 2171702"/>
              <a:gd name="connsiteX25" fmla="*/ 1400431 w 1535886"/>
              <a:gd name="connsiteY25" fmla="*/ 533400 h 2171702"/>
              <a:gd name="connsiteX26" fmla="*/ 416038 w 1535886"/>
              <a:gd name="connsiteY26" fmla="*/ 533400 h 2171702"/>
              <a:gd name="connsiteX27" fmla="*/ 459577 w 1535886"/>
              <a:gd name="connsiteY27" fmla="*/ 361950 h 2171702"/>
              <a:gd name="connsiteX28" fmla="*/ 551493 w 1535886"/>
              <a:gd name="connsiteY28" fmla="*/ 0 h 2171702"/>
              <a:gd name="connsiteX29" fmla="*/ 1535886 w 1535886"/>
              <a:gd name="connsiteY29" fmla="*/ 0 h 2171702"/>
              <a:gd name="connsiteX30" fmla="*/ 1492347 w 1535886"/>
              <a:gd name="connsiteY30" fmla="*/ 171450 h 2171702"/>
              <a:gd name="connsiteX31" fmla="*/ 507954 w 1535886"/>
              <a:gd name="connsiteY31" fmla="*/ 171450 h 2171702"/>
              <a:gd name="connsiteX32" fmla="*/ 551493 w 1535886"/>
              <a:gd name="connsiteY32" fmla="*/ 0 h 2171702"/>
              <a:gd name="connsiteX0" fmla="*/ 43537 w 1487509"/>
              <a:gd name="connsiteY0" fmla="*/ 1809750 h 1981200"/>
              <a:gd name="connsiteX1" fmla="*/ 1027929 w 1487509"/>
              <a:gd name="connsiteY1" fmla="*/ 1809750 h 1981200"/>
              <a:gd name="connsiteX2" fmla="*/ 984390 w 1487509"/>
              <a:gd name="connsiteY2" fmla="*/ 1981200 h 1981200"/>
              <a:gd name="connsiteX3" fmla="*/ -2 w 1487509"/>
              <a:gd name="connsiteY3" fmla="*/ 1981200 h 1981200"/>
              <a:gd name="connsiteX4" fmla="*/ 43537 w 1487509"/>
              <a:gd name="connsiteY4" fmla="*/ 1809750 h 1981200"/>
              <a:gd name="connsiteX5" fmla="*/ 135453 w 1487509"/>
              <a:gd name="connsiteY5" fmla="*/ 1447800 h 1981200"/>
              <a:gd name="connsiteX6" fmla="*/ 1119845 w 1487509"/>
              <a:gd name="connsiteY6" fmla="*/ 1447800 h 1981200"/>
              <a:gd name="connsiteX7" fmla="*/ 1076306 w 1487509"/>
              <a:gd name="connsiteY7" fmla="*/ 1619250 h 1981200"/>
              <a:gd name="connsiteX8" fmla="*/ 91914 w 1487509"/>
              <a:gd name="connsiteY8" fmla="*/ 1619250 h 1981200"/>
              <a:gd name="connsiteX9" fmla="*/ 135453 w 1487509"/>
              <a:gd name="connsiteY9" fmla="*/ 1447800 h 1981200"/>
              <a:gd name="connsiteX10" fmla="*/ 227369 w 1487509"/>
              <a:gd name="connsiteY10" fmla="*/ 1085850 h 1981200"/>
              <a:gd name="connsiteX11" fmla="*/ 1211761 w 1487509"/>
              <a:gd name="connsiteY11" fmla="*/ 1085850 h 1981200"/>
              <a:gd name="connsiteX12" fmla="*/ 1168222 w 1487509"/>
              <a:gd name="connsiteY12" fmla="*/ 1257300 h 1981200"/>
              <a:gd name="connsiteX13" fmla="*/ 183830 w 1487509"/>
              <a:gd name="connsiteY13" fmla="*/ 1257300 h 1981200"/>
              <a:gd name="connsiteX14" fmla="*/ 227369 w 1487509"/>
              <a:gd name="connsiteY14" fmla="*/ 1085850 h 1981200"/>
              <a:gd name="connsiteX15" fmla="*/ 319285 w 1487509"/>
              <a:gd name="connsiteY15" fmla="*/ 723900 h 1981200"/>
              <a:gd name="connsiteX16" fmla="*/ 1303677 w 1487509"/>
              <a:gd name="connsiteY16" fmla="*/ 723900 h 1981200"/>
              <a:gd name="connsiteX17" fmla="*/ 1260138 w 1487509"/>
              <a:gd name="connsiteY17" fmla="*/ 895350 h 1981200"/>
              <a:gd name="connsiteX18" fmla="*/ 275746 w 1487509"/>
              <a:gd name="connsiteY18" fmla="*/ 895350 h 1981200"/>
              <a:gd name="connsiteX19" fmla="*/ 319285 w 1487509"/>
              <a:gd name="connsiteY19" fmla="*/ 723900 h 1981200"/>
              <a:gd name="connsiteX20" fmla="*/ 411200 w 1487509"/>
              <a:gd name="connsiteY20" fmla="*/ 361950 h 1981200"/>
              <a:gd name="connsiteX21" fmla="*/ 1395593 w 1487509"/>
              <a:gd name="connsiteY21" fmla="*/ 361950 h 1981200"/>
              <a:gd name="connsiteX22" fmla="*/ 1352054 w 1487509"/>
              <a:gd name="connsiteY22" fmla="*/ 533400 h 1981200"/>
              <a:gd name="connsiteX23" fmla="*/ 367661 w 1487509"/>
              <a:gd name="connsiteY23" fmla="*/ 533400 h 1981200"/>
              <a:gd name="connsiteX24" fmla="*/ 411200 w 1487509"/>
              <a:gd name="connsiteY24" fmla="*/ 361950 h 1981200"/>
              <a:gd name="connsiteX25" fmla="*/ 503116 w 1487509"/>
              <a:gd name="connsiteY25" fmla="*/ 0 h 1981200"/>
              <a:gd name="connsiteX26" fmla="*/ 1487509 w 1487509"/>
              <a:gd name="connsiteY26" fmla="*/ 0 h 1981200"/>
              <a:gd name="connsiteX27" fmla="*/ 1443970 w 1487509"/>
              <a:gd name="connsiteY27" fmla="*/ 171450 h 1981200"/>
              <a:gd name="connsiteX28" fmla="*/ 459577 w 1487509"/>
              <a:gd name="connsiteY28" fmla="*/ 171450 h 1981200"/>
              <a:gd name="connsiteX29" fmla="*/ 503116 w 1487509"/>
              <a:gd name="connsiteY29" fmla="*/ 0 h 1981200"/>
              <a:gd name="connsiteX0" fmla="*/ 43537 w 1487509"/>
              <a:gd name="connsiteY0" fmla="*/ 1809750 h 1981200"/>
              <a:gd name="connsiteX1" fmla="*/ 1027929 w 1487509"/>
              <a:gd name="connsiteY1" fmla="*/ 1809750 h 1981200"/>
              <a:gd name="connsiteX2" fmla="*/ 984390 w 1487509"/>
              <a:gd name="connsiteY2" fmla="*/ 1981200 h 1981200"/>
              <a:gd name="connsiteX3" fmla="*/ -2 w 1487509"/>
              <a:gd name="connsiteY3" fmla="*/ 1981200 h 1981200"/>
              <a:gd name="connsiteX4" fmla="*/ 43537 w 1487509"/>
              <a:gd name="connsiteY4" fmla="*/ 1809750 h 1981200"/>
              <a:gd name="connsiteX5" fmla="*/ 135453 w 1487509"/>
              <a:gd name="connsiteY5" fmla="*/ 1447800 h 1981200"/>
              <a:gd name="connsiteX6" fmla="*/ 1119845 w 1487509"/>
              <a:gd name="connsiteY6" fmla="*/ 1447800 h 1981200"/>
              <a:gd name="connsiteX7" fmla="*/ 1076306 w 1487509"/>
              <a:gd name="connsiteY7" fmla="*/ 1619250 h 1981200"/>
              <a:gd name="connsiteX8" fmla="*/ 91914 w 1487509"/>
              <a:gd name="connsiteY8" fmla="*/ 1619250 h 1981200"/>
              <a:gd name="connsiteX9" fmla="*/ 135453 w 1487509"/>
              <a:gd name="connsiteY9" fmla="*/ 1447800 h 1981200"/>
              <a:gd name="connsiteX10" fmla="*/ 227369 w 1487509"/>
              <a:gd name="connsiteY10" fmla="*/ 1085850 h 1981200"/>
              <a:gd name="connsiteX11" fmla="*/ 1211761 w 1487509"/>
              <a:gd name="connsiteY11" fmla="*/ 1085850 h 1981200"/>
              <a:gd name="connsiteX12" fmla="*/ 1168222 w 1487509"/>
              <a:gd name="connsiteY12" fmla="*/ 1257300 h 1981200"/>
              <a:gd name="connsiteX13" fmla="*/ 183830 w 1487509"/>
              <a:gd name="connsiteY13" fmla="*/ 1257300 h 1981200"/>
              <a:gd name="connsiteX14" fmla="*/ 227369 w 1487509"/>
              <a:gd name="connsiteY14" fmla="*/ 1085850 h 1981200"/>
              <a:gd name="connsiteX15" fmla="*/ 319285 w 1487509"/>
              <a:gd name="connsiteY15" fmla="*/ 723900 h 1981200"/>
              <a:gd name="connsiteX16" fmla="*/ 1303677 w 1487509"/>
              <a:gd name="connsiteY16" fmla="*/ 723900 h 1981200"/>
              <a:gd name="connsiteX17" fmla="*/ 1260138 w 1487509"/>
              <a:gd name="connsiteY17" fmla="*/ 895350 h 1981200"/>
              <a:gd name="connsiteX18" fmla="*/ 275746 w 1487509"/>
              <a:gd name="connsiteY18" fmla="*/ 895350 h 1981200"/>
              <a:gd name="connsiteX19" fmla="*/ 319285 w 1487509"/>
              <a:gd name="connsiteY19" fmla="*/ 723900 h 1981200"/>
              <a:gd name="connsiteX20" fmla="*/ 411200 w 1487509"/>
              <a:gd name="connsiteY20" fmla="*/ 361950 h 1981200"/>
              <a:gd name="connsiteX21" fmla="*/ 1395593 w 1487509"/>
              <a:gd name="connsiteY21" fmla="*/ 361950 h 1981200"/>
              <a:gd name="connsiteX22" fmla="*/ 1352054 w 1487509"/>
              <a:gd name="connsiteY22" fmla="*/ 533400 h 1981200"/>
              <a:gd name="connsiteX23" fmla="*/ 367661 w 1487509"/>
              <a:gd name="connsiteY23" fmla="*/ 533400 h 1981200"/>
              <a:gd name="connsiteX24" fmla="*/ 411200 w 1487509"/>
              <a:gd name="connsiteY24" fmla="*/ 361950 h 1981200"/>
              <a:gd name="connsiteX25" fmla="*/ 459577 w 1487509"/>
              <a:gd name="connsiteY25" fmla="*/ 171450 h 1981200"/>
              <a:gd name="connsiteX26" fmla="*/ 1487509 w 1487509"/>
              <a:gd name="connsiteY26" fmla="*/ 0 h 1981200"/>
              <a:gd name="connsiteX27" fmla="*/ 1443970 w 1487509"/>
              <a:gd name="connsiteY27" fmla="*/ 171450 h 1981200"/>
              <a:gd name="connsiteX28" fmla="*/ 459577 w 1487509"/>
              <a:gd name="connsiteY28" fmla="*/ 171450 h 1981200"/>
              <a:gd name="connsiteX0" fmla="*/ 43537 w 1443972"/>
              <a:gd name="connsiteY0" fmla="*/ 1638299 h 1809749"/>
              <a:gd name="connsiteX1" fmla="*/ 1027929 w 1443972"/>
              <a:gd name="connsiteY1" fmla="*/ 1638299 h 1809749"/>
              <a:gd name="connsiteX2" fmla="*/ 984390 w 1443972"/>
              <a:gd name="connsiteY2" fmla="*/ 1809749 h 1809749"/>
              <a:gd name="connsiteX3" fmla="*/ -2 w 1443972"/>
              <a:gd name="connsiteY3" fmla="*/ 1809749 h 1809749"/>
              <a:gd name="connsiteX4" fmla="*/ 43537 w 1443972"/>
              <a:gd name="connsiteY4" fmla="*/ 1638299 h 1809749"/>
              <a:gd name="connsiteX5" fmla="*/ 135453 w 1443972"/>
              <a:gd name="connsiteY5" fmla="*/ 1276349 h 1809749"/>
              <a:gd name="connsiteX6" fmla="*/ 1119845 w 1443972"/>
              <a:gd name="connsiteY6" fmla="*/ 1276349 h 1809749"/>
              <a:gd name="connsiteX7" fmla="*/ 1076306 w 1443972"/>
              <a:gd name="connsiteY7" fmla="*/ 1447799 h 1809749"/>
              <a:gd name="connsiteX8" fmla="*/ 91914 w 1443972"/>
              <a:gd name="connsiteY8" fmla="*/ 1447799 h 1809749"/>
              <a:gd name="connsiteX9" fmla="*/ 135453 w 1443972"/>
              <a:gd name="connsiteY9" fmla="*/ 1276349 h 1809749"/>
              <a:gd name="connsiteX10" fmla="*/ 227369 w 1443972"/>
              <a:gd name="connsiteY10" fmla="*/ 914399 h 1809749"/>
              <a:gd name="connsiteX11" fmla="*/ 1211761 w 1443972"/>
              <a:gd name="connsiteY11" fmla="*/ 914399 h 1809749"/>
              <a:gd name="connsiteX12" fmla="*/ 1168222 w 1443972"/>
              <a:gd name="connsiteY12" fmla="*/ 1085849 h 1809749"/>
              <a:gd name="connsiteX13" fmla="*/ 183830 w 1443972"/>
              <a:gd name="connsiteY13" fmla="*/ 1085849 h 1809749"/>
              <a:gd name="connsiteX14" fmla="*/ 227369 w 1443972"/>
              <a:gd name="connsiteY14" fmla="*/ 914399 h 1809749"/>
              <a:gd name="connsiteX15" fmla="*/ 319285 w 1443972"/>
              <a:gd name="connsiteY15" fmla="*/ 552449 h 1809749"/>
              <a:gd name="connsiteX16" fmla="*/ 1303677 w 1443972"/>
              <a:gd name="connsiteY16" fmla="*/ 552449 h 1809749"/>
              <a:gd name="connsiteX17" fmla="*/ 1260138 w 1443972"/>
              <a:gd name="connsiteY17" fmla="*/ 723899 h 1809749"/>
              <a:gd name="connsiteX18" fmla="*/ 275746 w 1443972"/>
              <a:gd name="connsiteY18" fmla="*/ 723899 h 1809749"/>
              <a:gd name="connsiteX19" fmla="*/ 319285 w 1443972"/>
              <a:gd name="connsiteY19" fmla="*/ 552449 h 1809749"/>
              <a:gd name="connsiteX20" fmla="*/ 411200 w 1443972"/>
              <a:gd name="connsiteY20" fmla="*/ 190499 h 1809749"/>
              <a:gd name="connsiteX21" fmla="*/ 1395593 w 1443972"/>
              <a:gd name="connsiteY21" fmla="*/ 190499 h 1809749"/>
              <a:gd name="connsiteX22" fmla="*/ 1352054 w 1443972"/>
              <a:gd name="connsiteY22" fmla="*/ 361949 h 1809749"/>
              <a:gd name="connsiteX23" fmla="*/ 367661 w 1443972"/>
              <a:gd name="connsiteY23" fmla="*/ 361949 h 1809749"/>
              <a:gd name="connsiteX24" fmla="*/ 411200 w 1443972"/>
              <a:gd name="connsiteY24" fmla="*/ 190499 h 1809749"/>
              <a:gd name="connsiteX25" fmla="*/ 459577 w 1443972"/>
              <a:gd name="connsiteY25" fmla="*/ -1 h 1809749"/>
              <a:gd name="connsiteX26" fmla="*/ 1443970 w 1443972"/>
              <a:gd name="connsiteY26" fmla="*/ -1 h 1809749"/>
              <a:gd name="connsiteX27" fmla="*/ 459577 w 1443972"/>
              <a:gd name="connsiteY27" fmla="*/ -1 h 1809749"/>
              <a:gd name="connsiteX0" fmla="*/ 43537 w 1395595"/>
              <a:gd name="connsiteY0" fmla="*/ 1447801 h 1619251"/>
              <a:gd name="connsiteX1" fmla="*/ 1027929 w 1395595"/>
              <a:gd name="connsiteY1" fmla="*/ 1447801 h 1619251"/>
              <a:gd name="connsiteX2" fmla="*/ 984390 w 1395595"/>
              <a:gd name="connsiteY2" fmla="*/ 1619251 h 1619251"/>
              <a:gd name="connsiteX3" fmla="*/ -2 w 1395595"/>
              <a:gd name="connsiteY3" fmla="*/ 1619251 h 1619251"/>
              <a:gd name="connsiteX4" fmla="*/ 43537 w 1395595"/>
              <a:gd name="connsiteY4" fmla="*/ 1447801 h 1619251"/>
              <a:gd name="connsiteX5" fmla="*/ 135453 w 1395595"/>
              <a:gd name="connsiteY5" fmla="*/ 1085851 h 1619251"/>
              <a:gd name="connsiteX6" fmla="*/ 1119845 w 1395595"/>
              <a:gd name="connsiteY6" fmla="*/ 1085851 h 1619251"/>
              <a:gd name="connsiteX7" fmla="*/ 1076306 w 1395595"/>
              <a:gd name="connsiteY7" fmla="*/ 1257301 h 1619251"/>
              <a:gd name="connsiteX8" fmla="*/ 91914 w 1395595"/>
              <a:gd name="connsiteY8" fmla="*/ 1257301 h 1619251"/>
              <a:gd name="connsiteX9" fmla="*/ 135453 w 1395595"/>
              <a:gd name="connsiteY9" fmla="*/ 1085851 h 1619251"/>
              <a:gd name="connsiteX10" fmla="*/ 227369 w 1395595"/>
              <a:gd name="connsiteY10" fmla="*/ 723901 h 1619251"/>
              <a:gd name="connsiteX11" fmla="*/ 1211761 w 1395595"/>
              <a:gd name="connsiteY11" fmla="*/ 723901 h 1619251"/>
              <a:gd name="connsiteX12" fmla="*/ 1168222 w 1395595"/>
              <a:gd name="connsiteY12" fmla="*/ 895351 h 1619251"/>
              <a:gd name="connsiteX13" fmla="*/ 183830 w 1395595"/>
              <a:gd name="connsiteY13" fmla="*/ 895351 h 1619251"/>
              <a:gd name="connsiteX14" fmla="*/ 227369 w 1395595"/>
              <a:gd name="connsiteY14" fmla="*/ 723901 h 1619251"/>
              <a:gd name="connsiteX15" fmla="*/ 319285 w 1395595"/>
              <a:gd name="connsiteY15" fmla="*/ 361951 h 1619251"/>
              <a:gd name="connsiteX16" fmla="*/ 1303677 w 1395595"/>
              <a:gd name="connsiteY16" fmla="*/ 361951 h 1619251"/>
              <a:gd name="connsiteX17" fmla="*/ 1260138 w 1395595"/>
              <a:gd name="connsiteY17" fmla="*/ 533401 h 1619251"/>
              <a:gd name="connsiteX18" fmla="*/ 275746 w 1395595"/>
              <a:gd name="connsiteY18" fmla="*/ 533401 h 1619251"/>
              <a:gd name="connsiteX19" fmla="*/ 319285 w 1395595"/>
              <a:gd name="connsiteY19" fmla="*/ 361951 h 1619251"/>
              <a:gd name="connsiteX20" fmla="*/ 411200 w 1395595"/>
              <a:gd name="connsiteY20" fmla="*/ 1 h 1619251"/>
              <a:gd name="connsiteX21" fmla="*/ 1395593 w 1395595"/>
              <a:gd name="connsiteY21" fmla="*/ 1 h 1619251"/>
              <a:gd name="connsiteX22" fmla="*/ 1352054 w 1395595"/>
              <a:gd name="connsiteY22" fmla="*/ 171451 h 1619251"/>
              <a:gd name="connsiteX23" fmla="*/ 367661 w 1395595"/>
              <a:gd name="connsiteY23" fmla="*/ 171451 h 1619251"/>
              <a:gd name="connsiteX24" fmla="*/ 411200 w 1395595"/>
              <a:gd name="connsiteY24" fmla="*/ 1 h 161925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</a:cxnLst>
            <a:rect l="l" t="t" r="r" b="b"/>
            <a:pathLst>
              <a:path w="1395595" h="1619251">
                <a:moveTo>
                  <a:pt x="43537" y="1447801"/>
                </a:moveTo>
                <a:lnTo>
                  <a:pt x="1027929" y="1447801"/>
                </a:lnTo>
                <a:lnTo>
                  <a:pt x="984390" y="1619251"/>
                </a:lnTo>
                <a:lnTo>
                  <a:pt x="-2" y="1619251"/>
                </a:lnTo>
                <a:lnTo>
                  <a:pt x="43537" y="1447801"/>
                </a:lnTo>
                <a:close/>
                <a:moveTo>
                  <a:pt x="135453" y="1085851"/>
                </a:moveTo>
                <a:lnTo>
                  <a:pt x="1119845" y="1085851"/>
                </a:lnTo>
                <a:lnTo>
                  <a:pt x="1076306" y="1257301"/>
                </a:lnTo>
                <a:lnTo>
                  <a:pt x="91914" y="1257301"/>
                </a:lnTo>
                <a:lnTo>
                  <a:pt x="135453" y="1085851"/>
                </a:lnTo>
                <a:close/>
                <a:moveTo>
                  <a:pt x="227369" y="723901"/>
                </a:moveTo>
                <a:lnTo>
                  <a:pt x="1211761" y="723901"/>
                </a:lnTo>
                <a:lnTo>
                  <a:pt x="1168222" y="895351"/>
                </a:lnTo>
                <a:lnTo>
                  <a:pt x="183830" y="895351"/>
                </a:lnTo>
                <a:lnTo>
                  <a:pt x="227369" y="723901"/>
                </a:lnTo>
                <a:close/>
                <a:moveTo>
                  <a:pt x="319285" y="361951"/>
                </a:moveTo>
                <a:lnTo>
                  <a:pt x="1303677" y="361951"/>
                </a:lnTo>
                <a:lnTo>
                  <a:pt x="1260138" y="533401"/>
                </a:lnTo>
                <a:lnTo>
                  <a:pt x="275746" y="533401"/>
                </a:lnTo>
                <a:lnTo>
                  <a:pt x="319285" y="361951"/>
                </a:lnTo>
                <a:close/>
                <a:moveTo>
                  <a:pt x="411200" y="1"/>
                </a:moveTo>
                <a:lnTo>
                  <a:pt x="1395593" y="1"/>
                </a:lnTo>
                <a:lnTo>
                  <a:pt x="1352054" y="171451"/>
                </a:lnTo>
                <a:lnTo>
                  <a:pt x="367661" y="171451"/>
                </a:lnTo>
                <a:lnTo>
                  <a:pt x="411200" y="1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10" name="平行四辺形 17"/>
          <xdr:cNvSpPr/>
        </xdr:nvSpPr>
        <xdr:spPr>
          <a:xfrm rot="9291537" flipV="1">
            <a:off x="4607240" y="898655"/>
            <a:ext cx="166999" cy="161915"/>
          </a:xfrm>
          <a:custGeom>
            <a:avLst/>
            <a:gdLst>
              <a:gd name="connsiteX0" fmla="*/ 43539 w 1579427"/>
              <a:gd name="connsiteY0" fmla="*/ 2171700 h 2343150"/>
              <a:gd name="connsiteX1" fmla="*/ 1027931 w 1579427"/>
              <a:gd name="connsiteY1" fmla="*/ 2171700 h 2343150"/>
              <a:gd name="connsiteX2" fmla="*/ 984392 w 1579427"/>
              <a:gd name="connsiteY2" fmla="*/ 2343150 h 2343150"/>
              <a:gd name="connsiteX3" fmla="*/ 0 w 1579427"/>
              <a:gd name="connsiteY3" fmla="*/ 2343150 h 2343150"/>
              <a:gd name="connsiteX4" fmla="*/ 43539 w 1579427"/>
              <a:gd name="connsiteY4" fmla="*/ 2171700 h 2343150"/>
              <a:gd name="connsiteX5" fmla="*/ 135455 w 1579427"/>
              <a:gd name="connsiteY5" fmla="*/ 1809750 h 2343150"/>
              <a:gd name="connsiteX6" fmla="*/ 1119847 w 1579427"/>
              <a:gd name="connsiteY6" fmla="*/ 1809750 h 2343150"/>
              <a:gd name="connsiteX7" fmla="*/ 1076308 w 1579427"/>
              <a:gd name="connsiteY7" fmla="*/ 1981200 h 2343150"/>
              <a:gd name="connsiteX8" fmla="*/ 91916 w 1579427"/>
              <a:gd name="connsiteY8" fmla="*/ 1981200 h 2343150"/>
              <a:gd name="connsiteX9" fmla="*/ 135455 w 1579427"/>
              <a:gd name="connsiteY9" fmla="*/ 1809750 h 2343150"/>
              <a:gd name="connsiteX10" fmla="*/ 227371 w 1579427"/>
              <a:gd name="connsiteY10" fmla="*/ 1447800 h 2343150"/>
              <a:gd name="connsiteX11" fmla="*/ 1211763 w 1579427"/>
              <a:gd name="connsiteY11" fmla="*/ 1447800 h 2343150"/>
              <a:gd name="connsiteX12" fmla="*/ 1168224 w 1579427"/>
              <a:gd name="connsiteY12" fmla="*/ 1619250 h 2343150"/>
              <a:gd name="connsiteX13" fmla="*/ 183832 w 1579427"/>
              <a:gd name="connsiteY13" fmla="*/ 1619250 h 2343150"/>
              <a:gd name="connsiteX14" fmla="*/ 227371 w 1579427"/>
              <a:gd name="connsiteY14" fmla="*/ 1447800 h 2343150"/>
              <a:gd name="connsiteX15" fmla="*/ 319287 w 1579427"/>
              <a:gd name="connsiteY15" fmla="*/ 1085850 h 2343150"/>
              <a:gd name="connsiteX16" fmla="*/ 1303679 w 1579427"/>
              <a:gd name="connsiteY16" fmla="*/ 1085850 h 2343150"/>
              <a:gd name="connsiteX17" fmla="*/ 1260140 w 1579427"/>
              <a:gd name="connsiteY17" fmla="*/ 1257300 h 2343150"/>
              <a:gd name="connsiteX18" fmla="*/ 275748 w 1579427"/>
              <a:gd name="connsiteY18" fmla="*/ 1257300 h 2343150"/>
              <a:gd name="connsiteX19" fmla="*/ 319287 w 1579427"/>
              <a:gd name="connsiteY19" fmla="*/ 1085850 h 2343150"/>
              <a:gd name="connsiteX20" fmla="*/ 411203 w 1579427"/>
              <a:gd name="connsiteY20" fmla="*/ 723900 h 2343150"/>
              <a:gd name="connsiteX21" fmla="*/ 1395595 w 1579427"/>
              <a:gd name="connsiteY21" fmla="*/ 723900 h 2343150"/>
              <a:gd name="connsiteX22" fmla="*/ 1352056 w 1579427"/>
              <a:gd name="connsiteY22" fmla="*/ 895350 h 2343150"/>
              <a:gd name="connsiteX23" fmla="*/ 367664 w 1579427"/>
              <a:gd name="connsiteY23" fmla="*/ 895350 h 2343150"/>
              <a:gd name="connsiteX24" fmla="*/ 411203 w 1579427"/>
              <a:gd name="connsiteY24" fmla="*/ 723900 h 2343150"/>
              <a:gd name="connsiteX25" fmla="*/ 503118 w 1579427"/>
              <a:gd name="connsiteY25" fmla="*/ 361950 h 2343150"/>
              <a:gd name="connsiteX26" fmla="*/ 1487511 w 1579427"/>
              <a:gd name="connsiteY26" fmla="*/ 361950 h 2343150"/>
              <a:gd name="connsiteX27" fmla="*/ 1443972 w 1579427"/>
              <a:gd name="connsiteY27" fmla="*/ 533400 h 2343150"/>
              <a:gd name="connsiteX28" fmla="*/ 459579 w 1579427"/>
              <a:gd name="connsiteY28" fmla="*/ 533400 h 2343150"/>
              <a:gd name="connsiteX29" fmla="*/ 503118 w 1579427"/>
              <a:gd name="connsiteY29" fmla="*/ 361950 h 2343150"/>
              <a:gd name="connsiteX30" fmla="*/ 551495 w 1579427"/>
              <a:gd name="connsiteY30" fmla="*/ 171450 h 2343150"/>
              <a:gd name="connsiteX31" fmla="*/ 1579427 w 1579427"/>
              <a:gd name="connsiteY31" fmla="*/ 0 h 2343150"/>
              <a:gd name="connsiteX32" fmla="*/ 1535888 w 1579427"/>
              <a:gd name="connsiteY32" fmla="*/ 171450 h 2343150"/>
              <a:gd name="connsiteX33" fmla="*/ 551495 w 1579427"/>
              <a:gd name="connsiteY33" fmla="*/ 171450 h 2343150"/>
              <a:gd name="connsiteX0" fmla="*/ 43539 w 1535888"/>
              <a:gd name="connsiteY0" fmla="*/ 2000250 h 2171700"/>
              <a:gd name="connsiteX1" fmla="*/ 1027931 w 1535888"/>
              <a:gd name="connsiteY1" fmla="*/ 2000250 h 2171700"/>
              <a:gd name="connsiteX2" fmla="*/ 984392 w 1535888"/>
              <a:gd name="connsiteY2" fmla="*/ 2171700 h 2171700"/>
              <a:gd name="connsiteX3" fmla="*/ 0 w 1535888"/>
              <a:gd name="connsiteY3" fmla="*/ 2171700 h 2171700"/>
              <a:gd name="connsiteX4" fmla="*/ 43539 w 1535888"/>
              <a:gd name="connsiteY4" fmla="*/ 2000250 h 2171700"/>
              <a:gd name="connsiteX5" fmla="*/ 135455 w 1535888"/>
              <a:gd name="connsiteY5" fmla="*/ 1638300 h 2171700"/>
              <a:gd name="connsiteX6" fmla="*/ 1119847 w 1535888"/>
              <a:gd name="connsiteY6" fmla="*/ 1638300 h 2171700"/>
              <a:gd name="connsiteX7" fmla="*/ 1076308 w 1535888"/>
              <a:gd name="connsiteY7" fmla="*/ 1809750 h 2171700"/>
              <a:gd name="connsiteX8" fmla="*/ 91916 w 1535888"/>
              <a:gd name="connsiteY8" fmla="*/ 1809750 h 2171700"/>
              <a:gd name="connsiteX9" fmla="*/ 135455 w 1535888"/>
              <a:gd name="connsiteY9" fmla="*/ 1638300 h 2171700"/>
              <a:gd name="connsiteX10" fmla="*/ 227371 w 1535888"/>
              <a:gd name="connsiteY10" fmla="*/ 1276350 h 2171700"/>
              <a:gd name="connsiteX11" fmla="*/ 1211763 w 1535888"/>
              <a:gd name="connsiteY11" fmla="*/ 1276350 h 2171700"/>
              <a:gd name="connsiteX12" fmla="*/ 1168224 w 1535888"/>
              <a:gd name="connsiteY12" fmla="*/ 1447800 h 2171700"/>
              <a:gd name="connsiteX13" fmla="*/ 183832 w 1535888"/>
              <a:gd name="connsiteY13" fmla="*/ 1447800 h 2171700"/>
              <a:gd name="connsiteX14" fmla="*/ 227371 w 1535888"/>
              <a:gd name="connsiteY14" fmla="*/ 1276350 h 2171700"/>
              <a:gd name="connsiteX15" fmla="*/ 319287 w 1535888"/>
              <a:gd name="connsiteY15" fmla="*/ 914400 h 2171700"/>
              <a:gd name="connsiteX16" fmla="*/ 1303679 w 1535888"/>
              <a:gd name="connsiteY16" fmla="*/ 914400 h 2171700"/>
              <a:gd name="connsiteX17" fmla="*/ 1260140 w 1535888"/>
              <a:gd name="connsiteY17" fmla="*/ 1085850 h 2171700"/>
              <a:gd name="connsiteX18" fmla="*/ 275748 w 1535888"/>
              <a:gd name="connsiteY18" fmla="*/ 1085850 h 2171700"/>
              <a:gd name="connsiteX19" fmla="*/ 319287 w 1535888"/>
              <a:gd name="connsiteY19" fmla="*/ 914400 h 2171700"/>
              <a:gd name="connsiteX20" fmla="*/ 411203 w 1535888"/>
              <a:gd name="connsiteY20" fmla="*/ 552450 h 2171700"/>
              <a:gd name="connsiteX21" fmla="*/ 1395595 w 1535888"/>
              <a:gd name="connsiteY21" fmla="*/ 552450 h 2171700"/>
              <a:gd name="connsiteX22" fmla="*/ 1352056 w 1535888"/>
              <a:gd name="connsiteY22" fmla="*/ 723900 h 2171700"/>
              <a:gd name="connsiteX23" fmla="*/ 367664 w 1535888"/>
              <a:gd name="connsiteY23" fmla="*/ 723900 h 2171700"/>
              <a:gd name="connsiteX24" fmla="*/ 411203 w 1535888"/>
              <a:gd name="connsiteY24" fmla="*/ 552450 h 2171700"/>
              <a:gd name="connsiteX25" fmla="*/ 503118 w 1535888"/>
              <a:gd name="connsiteY25" fmla="*/ 190500 h 2171700"/>
              <a:gd name="connsiteX26" fmla="*/ 1487511 w 1535888"/>
              <a:gd name="connsiteY26" fmla="*/ 190500 h 2171700"/>
              <a:gd name="connsiteX27" fmla="*/ 1443972 w 1535888"/>
              <a:gd name="connsiteY27" fmla="*/ 361950 h 2171700"/>
              <a:gd name="connsiteX28" fmla="*/ 459579 w 1535888"/>
              <a:gd name="connsiteY28" fmla="*/ 361950 h 2171700"/>
              <a:gd name="connsiteX29" fmla="*/ 503118 w 1535888"/>
              <a:gd name="connsiteY29" fmla="*/ 190500 h 2171700"/>
              <a:gd name="connsiteX30" fmla="*/ 551495 w 1535888"/>
              <a:gd name="connsiteY30" fmla="*/ 0 h 2171700"/>
              <a:gd name="connsiteX31" fmla="*/ 1535888 w 1535888"/>
              <a:gd name="connsiteY31" fmla="*/ 0 h 2171700"/>
              <a:gd name="connsiteX32" fmla="*/ 551495 w 1535888"/>
              <a:gd name="connsiteY32" fmla="*/ 0 h 2171700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503118 w 1487513"/>
              <a:gd name="connsiteY25" fmla="*/ -1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29" fmla="*/ 503118 w 1487513"/>
              <a:gd name="connsiteY29" fmla="*/ -1 h 1981199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459579 w 1487513"/>
              <a:gd name="connsiteY25" fmla="*/ 171449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0" fmla="*/ 43539 w 1443974"/>
              <a:gd name="connsiteY0" fmla="*/ 1638298 h 1809748"/>
              <a:gd name="connsiteX1" fmla="*/ 1027931 w 1443974"/>
              <a:gd name="connsiteY1" fmla="*/ 1638298 h 1809748"/>
              <a:gd name="connsiteX2" fmla="*/ 984392 w 1443974"/>
              <a:gd name="connsiteY2" fmla="*/ 1809748 h 1809748"/>
              <a:gd name="connsiteX3" fmla="*/ 0 w 1443974"/>
              <a:gd name="connsiteY3" fmla="*/ 1809748 h 1809748"/>
              <a:gd name="connsiteX4" fmla="*/ 43539 w 1443974"/>
              <a:gd name="connsiteY4" fmla="*/ 1638298 h 1809748"/>
              <a:gd name="connsiteX5" fmla="*/ 135455 w 1443974"/>
              <a:gd name="connsiteY5" fmla="*/ 1276348 h 1809748"/>
              <a:gd name="connsiteX6" fmla="*/ 1119847 w 1443974"/>
              <a:gd name="connsiteY6" fmla="*/ 1276348 h 1809748"/>
              <a:gd name="connsiteX7" fmla="*/ 1076308 w 1443974"/>
              <a:gd name="connsiteY7" fmla="*/ 1447798 h 1809748"/>
              <a:gd name="connsiteX8" fmla="*/ 91916 w 1443974"/>
              <a:gd name="connsiteY8" fmla="*/ 1447798 h 1809748"/>
              <a:gd name="connsiteX9" fmla="*/ 135455 w 1443974"/>
              <a:gd name="connsiteY9" fmla="*/ 1276348 h 1809748"/>
              <a:gd name="connsiteX10" fmla="*/ 227371 w 1443974"/>
              <a:gd name="connsiteY10" fmla="*/ 914398 h 1809748"/>
              <a:gd name="connsiteX11" fmla="*/ 1211763 w 1443974"/>
              <a:gd name="connsiteY11" fmla="*/ 914398 h 1809748"/>
              <a:gd name="connsiteX12" fmla="*/ 1168224 w 1443974"/>
              <a:gd name="connsiteY12" fmla="*/ 1085848 h 1809748"/>
              <a:gd name="connsiteX13" fmla="*/ 183832 w 1443974"/>
              <a:gd name="connsiteY13" fmla="*/ 1085848 h 1809748"/>
              <a:gd name="connsiteX14" fmla="*/ 227371 w 1443974"/>
              <a:gd name="connsiteY14" fmla="*/ 914398 h 1809748"/>
              <a:gd name="connsiteX15" fmla="*/ 319287 w 1443974"/>
              <a:gd name="connsiteY15" fmla="*/ 552448 h 1809748"/>
              <a:gd name="connsiteX16" fmla="*/ 1303679 w 1443974"/>
              <a:gd name="connsiteY16" fmla="*/ 552448 h 1809748"/>
              <a:gd name="connsiteX17" fmla="*/ 1260140 w 1443974"/>
              <a:gd name="connsiteY17" fmla="*/ 723898 h 1809748"/>
              <a:gd name="connsiteX18" fmla="*/ 275748 w 1443974"/>
              <a:gd name="connsiteY18" fmla="*/ 723898 h 1809748"/>
              <a:gd name="connsiteX19" fmla="*/ 319287 w 1443974"/>
              <a:gd name="connsiteY19" fmla="*/ 552448 h 1809748"/>
              <a:gd name="connsiteX20" fmla="*/ 411203 w 1443974"/>
              <a:gd name="connsiteY20" fmla="*/ 190498 h 1809748"/>
              <a:gd name="connsiteX21" fmla="*/ 1395595 w 1443974"/>
              <a:gd name="connsiteY21" fmla="*/ 190498 h 1809748"/>
              <a:gd name="connsiteX22" fmla="*/ 1352056 w 1443974"/>
              <a:gd name="connsiteY22" fmla="*/ 361948 h 1809748"/>
              <a:gd name="connsiteX23" fmla="*/ 367664 w 1443974"/>
              <a:gd name="connsiteY23" fmla="*/ 361948 h 1809748"/>
              <a:gd name="connsiteX24" fmla="*/ 411203 w 1443974"/>
              <a:gd name="connsiteY24" fmla="*/ 190498 h 1809748"/>
              <a:gd name="connsiteX25" fmla="*/ 459579 w 1443974"/>
              <a:gd name="connsiteY25" fmla="*/ -2 h 1809748"/>
              <a:gd name="connsiteX26" fmla="*/ 1443972 w 1443974"/>
              <a:gd name="connsiteY26" fmla="*/ -2 h 1809748"/>
              <a:gd name="connsiteX27" fmla="*/ 459579 w 1443974"/>
              <a:gd name="connsiteY27" fmla="*/ -2 h 1809748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411203 w 1395594"/>
              <a:gd name="connsiteY20" fmla="*/ 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24" fmla="*/ 411203 w 1395594"/>
              <a:gd name="connsiteY24" fmla="*/ 2 h 1619252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367664 w 1395594"/>
              <a:gd name="connsiteY20" fmla="*/ 17145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0" fmla="*/ 43539 w 1352055"/>
              <a:gd name="connsiteY0" fmla="*/ 1276352 h 1447802"/>
              <a:gd name="connsiteX1" fmla="*/ 1027931 w 1352055"/>
              <a:gd name="connsiteY1" fmla="*/ 1276352 h 1447802"/>
              <a:gd name="connsiteX2" fmla="*/ 984392 w 1352055"/>
              <a:gd name="connsiteY2" fmla="*/ 1447802 h 1447802"/>
              <a:gd name="connsiteX3" fmla="*/ 0 w 1352055"/>
              <a:gd name="connsiteY3" fmla="*/ 1447802 h 1447802"/>
              <a:gd name="connsiteX4" fmla="*/ 43539 w 1352055"/>
              <a:gd name="connsiteY4" fmla="*/ 1276352 h 1447802"/>
              <a:gd name="connsiteX5" fmla="*/ 135455 w 1352055"/>
              <a:gd name="connsiteY5" fmla="*/ 914402 h 1447802"/>
              <a:gd name="connsiteX6" fmla="*/ 1119847 w 1352055"/>
              <a:gd name="connsiteY6" fmla="*/ 914402 h 1447802"/>
              <a:gd name="connsiteX7" fmla="*/ 1076308 w 1352055"/>
              <a:gd name="connsiteY7" fmla="*/ 1085852 h 1447802"/>
              <a:gd name="connsiteX8" fmla="*/ 91916 w 1352055"/>
              <a:gd name="connsiteY8" fmla="*/ 1085852 h 1447802"/>
              <a:gd name="connsiteX9" fmla="*/ 135455 w 1352055"/>
              <a:gd name="connsiteY9" fmla="*/ 914402 h 1447802"/>
              <a:gd name="connsiteX10" fmla="*/ 227371 w 1352055"/>
              <a:gd name="connsiteY10" fmla="*/ 552452 h 1447802"/>
              <a:gd name="connsiteX11" fmla="*/ 1211763 w 1352055"/>
              <a:gd name="connsiteY11" fmla="*/ 552452 h 1447802"/>
              <a:gd name="connsiteX12" fmla="*/ 1168224 w 1352055"/>
              <a:gd name="connsiteY12" fmla="*/ 723902 h 1447802"/>
              <a:gd name="connsiteX13" fmla="*/ 183832 w 1352055"/>
              <a:gd name="connsiteY13" fmla="*/ 723902 h 1447802"/>
              <a:gd name="connsiteX14" fmla="*/ 227371 w 1352055"/>
              <a:gd name="connsiteY14" fmla="*/ 552452 h 1447802"/>
              <a:gd name="connsiteX15" fmla="*/ 319287 w 1352055"/>
              <a:gd name="connsiteY15" fmla="*/ 190502 h 1447802"/>
              <a:gd name="connsiteX16" fmla="*/ 1303679 w 1352055"/>
              <a:gd name="connsiteY16" fmla="*/ 190502 h 1447802"/>
              <a:gd name="connsiteX17" fmla="*/ 1260140 w 1352055"/>
              <a:gd name="connsiteY17" fmla="*/ 361952 h 1447802"/>
              <a:gd name="connsiteX18" fmla="*/ 275748 w 1352055"/>
              <a:gd name="connsiteY18" fmla="*/ 361952 h 1447802"/>
              <a:gd name="connsiteX19" fmla="*/ 319287 w 1352055"/>
              <a:gd name="connsiteY19" fmla="*/ 190502 h 1447802"/>
              <a:gd name="connsiteX20" fmla="*/ 367664 w 1352055"/>
              <a:gd name="connsiteY20" fmla="*/ 2 h 1447802"/>
              <a:gd name="connsiteX21" fmla="*/ 1352056 w 1352055"/>
              <a:gd name="connsiteY21" fmla="*/ 2 h 1447802"/>
              <a:gd name="connsiteX22" fmla="*/ 367664 w 1352055"/>
              <a:gd name="connsiteY22" fmla="*/ 2 h 1447802"/>
              <a:gd name="connsiteX0" fmla="*/ 43539 w 1303680"/>
              <a:gd name="connsiteY0" fmla="*/ 1085851 h 1257301"/>
              <a:gd name="connsiteX1" fmla="*/ 1027931 w 1303680"/>
              <a:gd name="connsiteY1" fmla="*/ 1085851 h 1257301"/>
              <a:gd name="connsiteX2" fmla="*/ 984392 w 1303680"/>
              <a:gd name="connsiteY2" fmla="*/ 1257301 h 1257301"/>
              <a:gd name="connsiteX3" fmla="*/ 0 w 1303680"/>
              <a:gd name="connsiteY3" fmla="*/ 1257301 h 1257301"/>
              <a:gd name="connsiteX4" fmla="*/ 43539 w 1303680"/>
              <a:gd name="connsiteY4" fmla="*/ 1085851 h 1257301"/>
              <a:gd name="connsiteX5" fmla="*/ 135455 w 1303680"/>
              <a:gd name="connsiteY5" fmla="*/ 723901 h 1257301"/>
              <a:gd name="connsiteX6" fmla="*/ 1119847 w 1303680"/>
              <a:gd name="connsiteY6" fmla="*/ 723901 h 1257301"/>
              <a:gd name="connsiteX7" fmla="*/ 1076308 w 1303680"/>
              <a:gd name="connsiteY7" fmla="*/ 895351 h 1257301"/>
              <a:gd name="connsiteX8" fmla="*/ 91916 w 1303680"/>
              <a:gd name="connsiteY8" fmla="*/ 895351 h 1257301"/>
              <a:gd name="connsiteX9" fmla="*/ 135455 w 1303680"/>
              <a:gd name="connsiteY9" fmla="*/ 723901 h 1257301"/>
              <a:gd name="connsiteX10" fmla="*/ 227371 w 1303680"/>
              <a:gd name="connsiteY10" fmla="*/ 361951 h 1257301"/>
              <a:gd name="connsiteX11" fmla="*/ 1211763 w 1303680"/>
              <a:gd name="connsiteY11" fmla="*/ 361951 h 1257301"/>
              <a:gd name="connsiteX12" fmla="*/ 1168224 w 1303680"/>
              <a:gd name="connsiteY12" fmla="*/ 533401 h 1257301"/>
              <a:gd name="connsiteX13" fmla="*/ 183832 w 1303680"/>
              <a:gd name="connsiteY13" fmla="*/ 533401 h 1257301"/>
              <a:gd name="connsiteX14" fmla="*/ 227371 w 1303680"/>
              <a:gd name="connsiteY14" fmla="*/ 361951 h 1257301"/>
              <a:gd name="connsiteX15" fmla="*/ 319287 w 1303680"/>
              <a:gd name="connsiteY15" fmla="*/ 1 h 1257301"/>
              <a:gd name="connsiteX16" fmla="*/ 1303679 w 1303680"/>
              <a:gd name="connsiteY16" fmla="*/ 1 h 1257301"/>
              <a:gd name="connsiteX17" fmla="*/ 1260140 w 1303680"/>
              <a:gd name="connsiteY17" fmla="*/ 171451 h 1257301"/>
              <a:gd name="connsiteX18" fmla="*/ 275748 w 1303680"/>
              <a:gd name="connsiteY18" fmla="*/ 171451 h 1257301"/>
              <a:gd name="connsiteX19" fmla="*/ 319287 w 1303680"/>
              <a:gd name="connsiteY19" fmla="*/ 1 h 12573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</a:cxnLst>
            <a:rect l="l" t="t" r="r" b="b"/>
            <a:pathLst>
              <a:path w="1303680" h="1257301">
                <a:moveTo>
                  <a:pt x="43539" y="1085851"/>
                </a:moveTo>
                <a:lnTo>
                  <a:pt x="1027931" y="1085851"/>
                </a:lnTo>
                <a:lnTo>
                  <a:pt x="984392" y="1257301"/>
                </a:lnTo>
                <a:lnTo>
                  <a:pt x="0" y="1257301"/>
                </a:lnTo>
                <a:lnTo>
                  <a:pt x="43539" y="1085851"/>
                </a:lnTo>
                <a:close/>
                <a:moveTo>
                  <a:pt x="135455" y="723901"/>
                </a:moveTo>
                <a:lnTo>
                  <a:pt x="1119847" y="723901"/>
                </a:lnTo>
                <a:lnTo>
                  <a:pt x="1076308" y="895351"/>
                </a:lnTo>
                <a:lnTo>
                  <a:pt x="91916" y="895351"/>
                </a:lnTo>
                <a:lnTo>
                  <a:pt x="135455" y="723901"/>
                </a:lnTo>
                <a:close/>
                <a:moveTo>
                  <a:pt x="227371" y="361951"/>
                </a:moveTo>
                <a:lnTo>
                  <a:pt x="1211763" y="361951"/>
                </a:lnTo>
                <a:lnTo>
                  <a:pt x="1168224" y="533401"/>
                </a:lnTo>
                <a:lnTo>
                  <a:pt x="183832" y="533401"/>
                </a:lnTo>
                <a:lnTo>
                  <a:pt x="227371" y="361951"/>
                </a:lnTo>
                <a:close/>
                <a:moveTo>
                  <a:pt x="319287" y="1"/>
                </a:moveTo>
                <a:lnTo>
                  <a:pt x="1303679" y="1"/>
                </a:lnTo>
                <a:lnTo>
                  <a:pt x="1260140" y="171451"/>
                </a:lnTo>
                <a:lnTo>
                  <a:pt x="275748" y="171451"/>
                </a:lnTo>
                <a:lnTo>
                  <a:pt x="319287" y="1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12" name="正方形/長方形 11"/>
          <xdr:cNvSpPr/>
        </xdr:nvSpPr>
        <xdr:spPr>
          <a:xfrm>
            <a:off x="4350203" y="581025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イ</a:t>
            </a:r>
          </a:p>
        </xdr:txBody>
      </xdr:sp>
      <xdr:sp macro="" textlink="">
        <xdr:nvSpPr>
          <xdr:cNvPr id="13" name="正方形/長方形 12"/>
          <xdr:cNvSpPr/>
        </xdr:nvSpPr>
        <xdr:spPr>
          <a:xfrm>
            <a:off x="4674054" y="1049109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ロ</a:t>
            </a:r>
          </a:p>
        </xdr:txBody>
      </xdr:sp>
      <xdr:sp macro="" textlink="">
        <xdr:nvSpPr>
          <xdr:cNvPr id="14" name="正方形/長方形 13"/>
          <xdr:cNvSpPr/>
        </xdr:nvSpPr>
        <xdr:spPr>
          <a:xfrm>
            <a:off x="4071258" y="1374320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ハ</a:t>
            </a:r>
          </a:p>
        </xdr:txBody>
      </xdr:sp>
      <xdr:sp macro="" textlink="">
        <xdr:nvSpPr>
          <xdr:cNvPr id="15" name="正方形/長方形 14"/>
          <xdr:cNvSpPr/>
        </xdr:nvSpPr>
        <xdr:spPr>
          <a:xfrm>
            <a:off x="3714750" y="968827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ニ</a:t>
            </a:r>
          </a:p>
        </xdr:txBody>
      </xdr:sp>
      <xdr:sp macro="" textlink="">
        <xdr:nvSpPr>
          <xdr:cNvPr id="25" name="平行四辺形 17"/>
          <xdr:cNvSpPr/>
        </xdr:nvSpPr>
        <xdr:spPr>
          <a:xfrm rot="9337781" flipV="1">
            <a:off x="3891205" y="1250705"/>
            <a:ext cx="191110" cy="182612"/>
          </a:xfrm>
          <a:custGeom>
            <a:avLst/>
            <a:gdLst>
              <a:gd name="connsiteX0" fmla="*/ 43539 w 1579427"/>
              <a:gd name="connsiteY0" fmla="*/ 2171700 h 2343150"/>
              <a:gd name="connsiteX1" fmla="*/ 1027931 w 1579427"/>
              <a:gd name="connsiteY1" fmla="*/ 2171700 h 2343150"/>
              <a:gd name="connsiteX2" fmla="*/ 984392 w 1579427"/>
              <a:gd name="connsiteY2" fmla="*/ 2343150 h 2343150"/>
              <a:gd name="connsiteX3" fmla="*/ 0 w 1579427"/>
              <a:gd name="connsiteY3" fmla="*/ 2343150 h 2343150"/>
              <a:gd name="connsiteX4" fmla="*/ 43539 w 1579427"/>
              <a:gd name="connsiteY4" fmla="*/ 2171700 h 2343150"/>
              <a:gd name="connsiteX5" fmla="*/ 135455 w 1579427"/>
              <a:gd name="connsiteY5" fmla="*/ 1809750 h 2343150"/>
              <a:gd name="connsiteX6" fmla="*/ 1119847 w 1579427"/>
              <a:gd name="connsiteY6" fmla="*/ 1809750 h 2343150"/>
              <a:gd name="connsiteX7" fmla="*/ 1076308 w 1579427"/>
              <a:gd name="connsiteY7" fmla="*/ 1981200 h 2343150"/>
              <a:gd name="connsiteX8" fmla="*/ 91916 w 1579427"/>
              <a:gd name="connsiteY8" fmla="*/ 1981200 h 2343150"/>
              <a:gd name="connsiteX9" fmla="*/ 135455 w 1579427"/>
              <a:gd name="connsiteY9" fmla="*/ 1809750 h 2343150"/>
              <a:gd name="connsiteX10" fmla="*/ 227371 w 1579427"/>
              <a:gd name="connsiteY10" fmla="*/ 1447800 h 2343150"/>
              <a:gd name="connsiteX11" fmla="*/ 1211763 w 1579427"/>
              <a:gd name="connsiteY11" fmla="*/ 1447800 h 2343150"/>
              <a:gd name="connsiteX12" fmla="*/ 1168224 w 1579427"/>
              <a:gd name="connsiteY12" fmla="*/ 1619250 h 2343150"/>
              <a:gd name="connsiteX13" fmla="*/ 183832 w 1579427"/>
              <a:gd name="connsiteY13" fmla="*/ 1619250 h 2343150"/>
              <a:gd name="connsiteX14" fmla="*/ 227371 w 1579427"/>
              <a:gd name="connsiteY14" fmla="*/ 1447800 h 2343150"/>
              <a:gd name="connsiteX15" fmla="*/ 319287 w 1579427"/>
              <a:gd name="connsiteY15" fmla="*/ 1085850 h 2343150"/>
              <a:gd name="connsiteX16" fmla="*/ 1303679 w 1579427"/>
              <a:gd name="connsiteY16" fmla="*/ 1085850 h 2343150"/>
              <a:gd name="connsiteX17" fmla="*/ 1260140 w 1579427"/>
              <a:gd name="connsiteY17" fmla="*/ 1257300 h 2343150"/>
              <a:gd name="connsiteX18" fmla="*/ 275748 w 1579427"/>
              <a:gd name="connsiteY18" fmla="*/ 1257300 h 2343150"/>
              <a:gd name="connsiteX19" fmla="*/ 319287 w 1579427"/>
              <a:gd name="connsiteY19" fmla="*/ 1085850 h 2343150"/>
              <a:gd name="connsiteX20" fmla="*/ 411203 w 1579427"/>
              <a:gd name="connsiteY20" fmla="*/ 723900 h 2343150"/>
              <a:gd name="connsiteX21" fmla="*/ 1395595 w 1579427"/>
              <a:gd name="connsiteY21" fmla="*/ 723900 h 2343150"/>
              <a:gd name="connsiteX22" fmla="*/ 1352056 w 1579427"/>
              <a:gd name="connsiteY22" fmla="*/ 895350 h 2343150"/>
              <a:gd name="connsiteX23" fmla="*/ 367664 w 1579427"/>
              <a:gd name="connsiteY23" fmla="*/ 895350 h 2343150"/>
              <a:gd name="connsiteX24" fmla="*/ 411203 w 1579427"/>
              <a:gd name="connsiteY24" fmla="*/ 723900 h 2343150"/>
              <a:gd name="connsiteX25" fmla="*/ 503118 w 1579427"/>
              <a:gd name="connsiteY25" fmla="*/ 361950 h 2343150"/>
              <a:gd name="connsiteX26" fmla="*/ 1487511 w 1579427"/>
              <a:gd name="connsiteY26" fmla="*/ 361950 h 2343150"/>
              <a:gd name="connsiteX27" fmla="*/ 1443972 w 1579427"/>
              <a:gd name="connsiteY27" fmla="*/ 533400 h 2343150"/>
              <a:gd name="connsiteX28" fmla="*/ 459579 w 1579427"/>
              <a:gd name="connsiteY28" fmla="*/ 533400 h 2343150"/>
              <a:gd name="connsiteX29" fmla="*/ 503118 w 1579427"/>
              <a:gd name="connsiteY29" fmla="*/ 361950 h 2343150"/>
              <a:gd name="connsiteX30" fmla="*/ 551495 w 1579427"/>
              <a:gd name="connsiteY30" fmla="*/ 171450 h 2343150"/>
              <a:gd name="connsiteX31" fmla="*/ 1579427 w 1579427"/>
              <a:gd name="connsiteY31" fmla="*/ 0 h 2343150"/>
              <a:gd name="connsiteX32" fmla="*/ 1535888 w 1579427"/>
              <a:gd name="connsiteY32" fmla="*/ 171450 h 2343150"/>
              <a:gd name="connsiteX33" fmla="*/ 551495 w 1579427"/>
              <a:gd name="connsiteY33" fmla="*/ 171450 h 2343150"/>
              <a:gd name="connsiteX0" fmla="*/ 43539 w 1535888"/>
              <a:gd name="connsiteY0" fmla="*/ 2000250 h 2171700"/>
              <a:gd name="connsiteX1" fmla="*/ 1027931 w 1535888"/>
              <a:gd name="connsiteY1" fmla="*/ 2000250 h 2171700"/>
              <a:gd name="connsiteX2" fmla="*/ 984392 w 1535888"/>
              <a:gd name="connsiteY2" fmla="*/ 2171700 h 2171700"/>
              <a:gd name="connsiteX3" fmla="*/ 0 w 1535888"/>
              <a:gd name="connsiteY3" fmla="*/ 2171700 h 2171700"/>
              <a:gd name="connsiteX4" fmla="*/ 43539 w 1535888"/>
              <a:gd name="connsiteY4" fmla="*/ 2000250 h 2171700"/>
              <a:gd name="connsiteX5" fmla="*/ 135455 w 1535888"/>
              <a:gd name="connsiteY5" fmla="*/ 1638300 h 2171700"/>
              <a:gd name="connsiteX6" fmla="*/ 1119847 w 1535888"/>
              <a:gd name="connsiteY6" fmla="*/ 1638300 h 2171700"/>
              <a:gd name="connsiteX7" fmla="*/ 1076308 w 1535888"/>
              <a:gd name="connsiteY7" fmla="*/ 1809750 h 2171700"/>
              <a:gd name="connsiteX8" fmla="*/ 91916 w 1535888"/>
              <a:gd name="connsiteY8" fmla="*/ 1809750 h 2171700"/>
              <a:gd name="connsiteX9" fmla="*/ 135455 w 1535888"/>
              <a:gd name="connsiteY9" fmla="*/ 1638300 h 2171700"/>
              <a:gd name="connsiteX10" fmla="*/ 227371 w 1535888"/>
              <a:gd name="connsiteY10" fmla="*/ 1276350 h 2171700"/>
              <a:gd name="connsiteX11" fmla="*/ 1211763 w 1535888"/>
              <a:gd name="connsiteY11" fmla="*/ 1276350 h 2171700"/>
              <a:gd name="connsiteX12" fmla="*/ 1168224 w 1535888"/>
              <a:gd name="connsiteY12" fmla="*/ 1447800 h 2171700"/>
              <a:gd name="connsiteX13" fmla="*/ 183832 w 1535888"/>
              <a:gd name="connsiteY13" fmla="*/ 1447800 h 2171700"/>
              <a:gd name="connsiteX14" fmla="*/ 227371 w 1535888"/>
              <a:gd name="connsiteY14" fmla="*/ 1276350 h 2171700"/>
              <a:gd name="connsiteX15" fmla="*/ 319287 w 1535888"/>
              <a:gd name="connsiteY15" fmla="*/ 914400 h 2171700"/>
              <a:gd name="connsiteX16" fmla="*/ 1303679 w 1535888"/>
              <a:gd name="connsiteY16" fmla="*/ 914400 h 2171700"/>
              <a:gd name="connsiteX17" fmla="*/ 1260140 w 1535888"/>
              <a:gd name="connsiteY17" fmla="*/ 1085850 h 2171700"/>
              <a:gd name="connsiteX18" fmla="*/ 275748 w 1535888"/>
              <a:gd name="connsiteY18" fmla="*/ 1085850 h 2171700"/>
              <a:gd name="connsiteX19" fmla="*/ 319287 w 1535888"/>
              <a:gd name="connsiteY19" fmla="*/ 914400 h 2171700"/>
              <a:gd name="connsiteX20" fmla="*/ 411203 w 1535888"/>
              <a:gd name="connsiteY20" fmla="*/ 552450 h 2171700"/>
              <a:gd name="connsiteX21" fmla="*/ 1395595 w 1535888"/>
              <a:gd name="connsiteY21" fmla="*/ 552450 h 2171700"/>
              <a:gd name="connsiteX22" fmla="*/ 1352056 w 1535888"/>
              <a:gd name="connsiteY22" fmla="*/ 723900 h 2171700"/>
              <a:gd name="connsiteX23" fmla="*/ 367664 w 1535888"/>
              <a:gd name="connsiteY23" fmla="*/ 723900 h 2171700"/>
              <a:gd name="connsiteX24" fmla="*/ 411203 w 1535888"/>
              <a:gd name="connsiteY24" fmla="*/ 552450 h 2171700"/>
              <a:gd name="connsiteX25" fmla="*/ 503118 w 1535888"/>
              <a:gd name="connsiteY25" fmla="*/ 190500 h 2171700"/>
              <a:gd name="connsiteX26" fmla="*/ 1487511 w 1535888"/>
              <a:gd name="connsiteY26" fmla="*/ 190500 h 2171700"/>
              <a:gd name="connsiteX27" fmla="*/ 1443972 w 1535888"/>
              <a:gd name="connsiteY27" fmla="*/ 361950 h 2171700"/>
              <a:gd name="connsiteX28" fmla="*/ 459579 w 1535888"/>
              <a:gd name="connsiteY28" fmla="*/ 361950 h 2171700"/>
              <a:gd name="connsiteX29" fmla="*/ 503118 w 1535888"/>
              <a:gd name="connsiteY29" fmla="*/ 190500 h 2171700"/>
              <a:gd name="connsiteX30" fmla="*/ 551495 w 1535888"/>
              <a:gd name="connsiteY30" fmla="*/ 0 h 2171700"/>
              <a:gd name="connsiteX31" fmla="*/ 1535888 w 1535888"/>
              <a:gd name="connsiteY31" fmla="*/ 0 h 2171700"/>
              <a:gd name="connsiteX32" fmla="*/ 551495 w 1535888"/>
              <a:gd name="connsiteY32" fmla="*/ 0 h 2171700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503118 w 1487513"/>
              <a:gd name="connsiteY25" fmla="*/ -1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29" fmla="*/ 503118 w 1487513"/>
              <a:gd name="connsiteY29" fmla="*/ -1 h 1981199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459579 w 1487513"/>
              <a:gd name="connsiteY25" fmla="*/ 171449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0" fmla="*/ 43539 w 1443974"/>
              <a:gd name="connsiteY0" fmla="*/ 1638298 h 1809748"/>
              <a:gd name="connsiteX1" fmla="*/ 1027931 w 1443974"/>
              <a:gd name="connsiteY1" fmla="*/ 1638298 h 1809748"/>
              <a:gd name="connsiteX2" fmla="*/ 984392 w 1443974"/>
              <a:gd name="connsiteY2" fmla="*/ 1809748 h 1809748"/>
              <a:gd name="connsiteX3" fmla="*/ 0 w 1443974"/>
              <a:gd name="connsiteY3" fmla="*/ 1809748 h 1809748"/>
              <a:gd name="connsiteX4" fmla="*/ 43539 w 1443974"/>
              <a:gd name="connsiteY4" fmla="*/ 1638298 h 1809748"/>
              <a:gd name="connsiteX5" fmla="*/ 135455 w 1443974"/>
              <a:gd name="connsiteY5" fmla="*/ 1276348 h 1809748"/>
              <a:gd name="connsiteX6" fmla="*/ 1119847 w 1443974"/>
              <a:gd name="connsiteY6" fmla="*/ 1276348 h 1809748"/>
              <a:gd name="connsiteX7" fmla="*/ 1076308 w 1443974"/>
              <a:gd name="connsiteY7" fmla="*/ 1447798 h 1809748"/>
              <a:gd name="connsiteX8" fmla="*/ 91916 w 1443974"/>
              <a:gd name="connsiteY8" fmla="*/ 1447798 h 1809748"/>
              <a:gd name="connsiteX9" fmla="*/ 135455 w 1443974"/>
              <a:gd name="connsiteY9" fmla="*/ 1276348 h 1809748"/>
              <a:gd name="connsiteX10" fmla="*/ 227371 w 1443974"/>
              <a:gd name="connsiteY10" fmla="*/ 914398 h 1809748"/>
              <a:gd name="connsiteX11" fmla="*/ 1211763 w 1443974"/>
              <a:gd name="connsiteY11" fmla="*/ 914398 h 1809748"/>
              <a:gd name="connsiteX12" fmla="*/ 1168224 w 1443974"/>
              <a:gd name="connsiteY12" fmla="*/ 1085848 h 1809748"/>
              <a:gd name="connsiteX13" fmla="*/ 183832 w 1443974"/>
              <a:gd name="connsiteY13" fmla="*/ 1085848 h 1809748"/>
              <a:gd name="connsiteX14" fmla="*/ 227371 w 1443974"/>
              <a:gd name="connsiteY14" fmla="*/ 914398 h 1809748"/>
              <a:gd name="connsiteX15" fmla="*/ 319287 w 1443974"/>
              <a:gd name="connsiteY15" fmla="*/ 552448 h 1809748"/>
              <a:gd name="connsiteX16" fmla="*/ 1303679 w 1443974"/>
              <a:gd name="connsiteY16" fmla="*/ 552448 h 1809748"/>
              <a:gd name="connsiteX17" fmla="*/ 1260140 w 1443974"/>
              <a:gd name="connsiteY17" fmla="*/ 723898 h 1809748"/>
              <a:gd name="connsiteX18" fmla="*/ 275748 w 1443974"/>
              <a:gd name="connsiteY18" fmla="*/ 723898 h 1809748"/>
              <a:gd name="connsiteX19" fmla="*/ 319287 w 1443974"/>
              <a:gd name="connsiteY19" fmla="*/ 552448 h 1809748"/>
              <a:gd name="connsiteX20" fmla="*/ 411203 w 1443974"/>
              <a:gd name="connsiteY20" fmla="*/ 190498 h 1809748"/>
              <a:gd name="connsiteX21" fmla="*/ 1395595 w 1443974"/>
              <a:gd name="connsiteY21" fmla="*/ 190498 h 1809748"/>
              <a:gd name="connsiteX22" fmla="*/ 1352056 w 1443974"/>
              <a:gd name="connsiteY22" fmla="*/ 361948 h 1809748"/>
              <a:gd name="connsiteX23" fmla="*/ 367664 w 1443974"/>
              <a:gd name="connsiteY23" fmla="*/ 361948 h 1809748"/>
              <a:gd name="connsiteX24" fmla="*/ 411203 w 1443974"/>
              <a:gd name="connsiteY24" fmla="*/ 190498 h 1809748"/>
              <a:gd name="connsiteX25" fmla="*/ 459579 w 1443974"/>
              <a:gd name="connsiteY25" fmla="*/ -2 h 1809748"/>
              <a:gd name="connsiteX26" fmla="*/ 1443972 w 1443974"/>
              <a:gd name="connsiteY26" fmla="*/ -2 h 1809748"/>
              <a:gd name="connsiteX27" fmla="*/ 459579 w 1443974"/>
              <a:gd name="connsiteY27" fmla="*/ -2 h 1809748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411203 w 1395594"/>
              <a:gd name="connsiteY20" fmla="*/ 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24" fmla="*/ 411203 w 1395594"/>
              <a:gd name="connsiteY24" fmla="*/ 2 h 1619252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367664 w 1395594"/>
              <a:gd name="connsiteY20" fmla="*/ 17145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0" fmla="*/ 43539 w 1352055"/>
              <a:gd name="connsiteY0" fmla="*/ 1276352 h 1447802"/>
              <a:gd name="connsiteX1" fmla="*/ 1027931 w 1352055"/>
              <a:gd name="connsiteY1" fmla="*/ 1276352 h 1447802"/>
              <a:gd name="connsiteX2" fmla="*/ 984392 w 1352055"/>
              <a:gd name="connsiteY2" fmla="*/ 1447802 h 1447802"/>
              <a:gd name="connsiteX3" fmla="*/ 0 w 1352055"/>
              <a:gd name="connsiteY3" fmla="*/ 1447802 h 1447802"/>
              <a:gd name="connsiteX4" fmla="*/ 43539 w 1352055"/>
              <a:gd name="connsiteY4" fmla="*/ 1276352 h 1447802"/>
              <a:gd name="connsiteX5" fmla="*/ 135455 w 1352055"/>
              <a:gd name="connsiteY5" fmla="*/ 914402 h 1447802"/>
              <a:gd name="connsiteX6" fmla="*/ 1119847 w 1352055"/>
              <a:gd name="connsiteY6" fmla="*/ 914402 h 1447802"/>
              <a:gd name="connsiteX7" fmla="*/ 1076308 w 1352055"/>
              <a:gd name="connsiteY7" fmla="*/ 1085852 h 1447802"/>
              <a:gd name="connsiteX8" fmla="*/ 91916 w 1352055"/>
              <a:gd name="connsiteY8" fmla="*/ 1085852 h 1447802"/>
              <a:gd name="connsiteX9" fmla="*/ 135455 w 1352055"/>
              <a:gd name="connsiteY9" fmla="*/ 914402 h 1447802"/>
              <a:gd name="connsiteX10" fmla="*/ 227371 w 1352055"/>
              <a:gd name="connsiteY10" fmla="*/ 552452 h 1447802"/>
              <a:gd name="connsiteX11" fmla="*/ 1211763 w 1352055"/>
              <a:gd name="connsiteY11" fmla="*/ 552452 h 1447802"/>
              <a:gd name="connsiteX12" fmla="*/ 1168224 w 1352055"/>
              <a:gd name="connsiteY12" fmla="*/ 723902 h 1447802"/>
              <a:gd name="connsiteX13" fmla="*/ 183832 w 1352055"/>
              <a:gd name="connsiteY13" fmla="*/ 723902 h 1447802"/>
              <a:gd name="connsiteX14" fmla="*/ 227371 w 1352055"/>
              <a:gd name="connsiteY14" fmla="*/ 552452 h 1447802"/>
              <a:gd name="connsiteX15" fmla="*/ 319287 w 1352055"/>
              <a:gd name="connsiteY15" fmla="*/ 190502 h 1447802"/>
              <a:gd name="connsiteX16" fmla="*/ 1303679 w 1352055"/>
              <a:gd name="connsiteY16" fmla="*/ 190502 h 1447802"/>
              <a:gd name="connsiteX17" fmla="*/ 1260140 w 1352055"/>
              <a:gd name="connsiteY17" fmla="*/ 361952 h 1447802"/>
              <a:gd name="connsiteX18" fmla="*/ 275748 w 1352055"/>
              <a:gd name="connsiteY18" fmla="*/ 361952 h 1447802"/>
              <a:gd name="connsiteX19" fmla="*/ 319287 w 1352055"/>
              <a:gd name="connsiteY19" fmla="*/ 190502 h 1447802"/>
              <a:gd name="connsiteX20" fmla="*/ 367664 w 1352055"/>
              <a:gd name="connsiteY20" fmla="*/ 2 h 1447802"/>
              <a:gd name="connsiteX21" fmla="*/ 1352056 w 1352055"/>
              <a:gd name="connsiteY21" fmla="*/ 2 h 1447802"/>
              <a:gd name="connsiteX22" fmla="*/ 367664 w 1352055"/>
              <a:gd name="connsiteY22" fmla="*/ 2 h 1447802"/>
              <a:gd name="connsiteX0" fmla="*/ 43539 w 1303680"/>
              <a:gd name="connsiteY0" fmla="*/ 1085851 h 1257301"/>
              <a:gd name="connsiteX1" fmla="*/ 1027931 w 1303680"/>
              <a:gd name="connsiteY1" fmla="*/ 1085851 h 1257301"/>
              <a:gd name="connsiteX2" fmla="*/ 984392 w 1303680"/>
              <a:gd name="connsiteY2" fmla="*/ 1257301 h 1257301"/>
              <a:gd name="connsiteX3" fmla="*/ 0 w 1303680"/>
              <a:gd name="connsiteY3" fmla="*/ 1257301 h 1257301"/>
              <a:gd name="connsiteX4" fmla="*/ 43539 w 1303680"/>
              <a:gd name="connsiteY4" fmla="*/ 1085851 h 1257301"/>
              <a:gd name="connsiteX5" fmla="*/ 135455 w 1303680"/>
              <a:gd name="connsiteY5" fmla="*/ 723901 h 1257301"/>
              <a:gd name="connsiteX6" fmla="*/ 1119847 w 1303680"/>
              <a:gd name="connsiteY6" fmla="*/ 723901 h 1257301"/>
              <a:gd name="connsiteX7" fmla="*/ 1076308 w 1303680"/>
              <a:gd name="connsiteY7" fmla="*/ 895351 h 1257301"/>
              <a:gd name="connsiteX8" fmla="*/ 91916 w 1303680"/>
              <a:gd name="connsiteY8" fmla="*/ 895351 h 1257301"/>
              <a:gd name="connsiteX9" fmla="*/ 135455 w 1303680"/>
              <a:gd name="connsiteY9" fmla="*/ 723901 h 1257301"/>
              <a:gd name="connsiteX10" fmla="*/ 227371 w 1303680"/>
              <a:gd name="connsiteY10" fmla="*/ 361951 h 1257301"/>
              <a:gd name="connsiteX11" fmla="*/ 1211763 w 1303680"/>
              <a:gd name="connsiteY11" fmla="*/ 361951 h 1257301"/>
              <a:gd name="connsiteX12" fmla="*/ 1168224 w 1303680"/>
              <a:gd name="connsiteY12" fmla="*/ 533401 h 1257301"/>
              <a:gd name="connsiteX13" fmla="*/ 183832 w 1303680"/>
              <a:gd name="connsiteY13" fmla="*/ 533401 h 1257301"/>
              <a:gd name="connsiteX14" fmla="*/ 227371 w 1303680"/>
              <a:gd name="connsiteY14" fmla="*/ 361951 h 1257301"/>
              <a:gd name="connsiteX15" fmla="*/ 319287 w 1303680"/>
              <a:gd name="connsiteY15" fmla="*/ 1 h 1257301"/>
              <a:gd name="connsiteX16" fmla="*/ 1303679 w 1303680"/>
              <a:gd name="connsiteY16" fmla="*/ 1 h 1257301"/>
              <a:gd name="connsiteX17" fmla="*/ 1260140 w 1303680"/>
              <a:gd name="connsiteY17" fmla="*/ 171451 h 1257301"/>
              <a:gd name="connsiteX18" fmla="*/ 275748 w 1303680"/>
              <a:gd name="connsiteY18" fmla="*/ 171451 h 1257301"/>
              <a:gd name="connsiteX19" fmla="*/ 319287 w 1303680"/>
              <a:gd name="connsiteY19" fmla="*/ 1 h 12573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</a:cxnLst>
            <a:rect l="l" t="t" r="r" b="b"/>
            <a:pathLst>
              <a:path w="1303680" h="1257301">
                <a:moveTo>
                  <a:pt x="43539" y="1085851"/>
                </a:moveTo>
                <a:lnTo>
                  <a:pt x="1027931" y="1085851"/>
                </a:lnTo>
                <a:lnTo>
                  <a:pt x="984392" y="1257301"/>
                </a:lnTo>
                <a:lnTo>
                  <a:pt x="0" y="1257301"/>
                </a:lnTo>
                <a:lnTo>
                  <a:pt x="43539" y="1085851"/>
                </a:lnTo>
                <a:close/>
                <a:moveTo>
                  <a:pt x="135455" y="723901"/>
                </a:moveTo>
                <a:lnTo>
                  <a:pt x="1119847" y="723901"/>
                </a:lnTo>
                <a:lnTo>
                  <a:pt x="1076308" y="895351"/>
                </a:lnTo>
                <a:lnTo>
                  <a:pt x="91916" y="895351"/>
                </a:lnTo>
                <a:lnTo>
                  <a:pt x="135455" y="723901"/>
                </a:lnTo>
                <a:close/>
                <a:moveTo>
                  <a:pt x="227371" y="361951"/>
                </a:moveTo>
                <a:lnTo>
                  <a:pt x="1211763" y="361951"/>
                </a:lnTo>
                <a:lnTo>
                  <a:pt x="1168224" y="533401"/>
                </a:lnTo>
                <a:lnTo>
                  <a:pt x="183832" y="533401"/>
                </a:lnTo>
                <a:lnTo>
                  <a:pt x="227371" y="361951"/>
                </a:lnTo>
                <a:close/>
                <a:moveTo>
                  <a:pt x="319287" y="1"/>
                </a:moveTo>
                <a:lnTo>
                  <a:pt x="1303679" y="1"/>
                </a:lnTo>
                <a:lnTo>
                  <a:pt x="1260140" y="171451"/>
                </a:lnTo>
                <a:lnTo>
                  <a:pt x="275748" y="171451"/>
                </a:lnTo>
                <a:lnTo>
                  <a:pt x="319287" y="1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26" name="テキスト ボックス 25"/>
          <xdr:cNvSpPr txBox="1"/>
        </xdr:nvSpPr>
        <xdr:spPr>
          <a:xfrm>
            <a:off x="4133850" y="1895474"/>
            <a:ext cx="1374501" cy="1485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lIns="0" tIns="0" rIns="0" bIns="0" rtlCol="0" anchor="t">
            <a:spAutoFit/>
          </a:bodyPr>
          <a:lstStyle/>
          <a:p>
            <a:pPr algn="r"/>
            <a:r>
              <a:rPr kumimoji="1" lang="en-US" altLang="ja-JP" sz="700" b="1">
                <a:latin typeface="Meiryo UI" panose="020B0604030504040204" pitchFamily="50" charset="-128"/>
                <a:ea typeface="Meiryo UI" panose="020B0604030504040204" pitchFamily="50" charset="-128"/>
              </a:rPr>
              <a:t>※</a:t>
            </a:r>
            <a:r>
              <a:rPr kumimoji="1" lang="ja-JP" altLang="en-US" sz="700" b="1">
                <a:latin typeface="Meiryo UI" panose="020B0604030504040204" pitchFamily="50" charset="-128"/>
                <a:ea typeface="Meiryo UI" panose="020B0604030504040204" pitchFamily="50" charset="-128"/>
              </a:rPr>
              <a:t>ロ↔ハ閒は横断歩道なし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2</xdr:col>
      <xdr:colOff>95250</xdr:colOff>
      <xdr:row>18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0" y="27908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3" name="直線コネクタ 2"/>
        <xdr:cNvCxnSpPr/>
      </xdr:nvCxnSpPr>
      <xdr:spPr>
        <a:xfrm flipH="1" flipV="1">
          <a:off x="0" y="98012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5" name="直線コネクタ 4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16" name="直線コネクタ 15"/>
        <xdr:cNvCxnSpPr/>
      </xdr:nvCxnSpPr>
      <xdr:spPr>
        <a:xfrm flipH="1" flipV="1">
          <a:off x="0" y="98012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17" name="直線コネクタ 16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18" name="直線コネクタ 17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19" name="直線コネクタ 18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20" name="直線コネクタ 19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21" name="直線コネクタ 20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409576</xdr:colOff>
      <xdr:row>1</xdr:row>
      <xdr:rowOff>47625</xdr:rowOff>
    </xdr:from>
    <xdr:to>
      <xdr:col>12</xdr:col>
      <xdr:colOff>410231</xdr:colOff>
      <xdr:row>11</xdr:row>
      <xdr:rowOff>37466</xdr:rowOff>
    </xdr:to>
    <xdr:grpSp>
      <xdr:nvGrpSpPr>
        <xdr:cNvPr id="57" name="グループ化 56"/>
        <xdr:cNvGrpSpPr/>
      </xdr:nvGrpSpPr>
      <xdr:grpSpPr>
        <a:xfrm>
          <a:off x="3162301" y="266700"/>
          <a:ext cx="2381905" cy="1837691"/>
          <a:chOff x="3162301" y="266700"/>
          <a:chExt cx="2381905" cy="1837691"/>
        </a:xfrm>
      </xdr:grpSpPr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>
            <a:duotone>
              <a:schemeClr val="accent1">
                <a:shade val="45000"/>
                <a:satMod val="135000"/>
              </a:schemeClr>
              <a:prstClr val="white"/>
            </a:duotone>
          </a:blip>
          <a:stretch>
            <a:fillRect/>
          </a:stretch>
        </xdr:blipFill>
        <xdr:spPr>
          <a:xfrm>
            <a:off x="3162301" y="266700"/>
            <a:ext cx="2381905" cy="1800952"/>
          </a:xfrm>
          <a:prstGeom prst="rect">
            <a:avLst/>
          </a:prstGeom>
          <a:ln>
            <a:solidFill>
              <a:schemeClr val="bg1">
                <a:lumMod val="65000"/>
              </a:schemeClr>
            </a:solidFill>
          </a:ln>
        </xdr:spPr>
      </xdr:pic>
      <xdr:sp macro="" textlink="">
        <xdr:nvSpPr>
          <xdr:cNvPr id="12" name="正方形/長方形 11"/>
          <xdr:cNvSpPr/>
        </xdr:nvSpPr>
        <xdr:spPr>
          <a:xfrm>
            <a:off x="4550228" y="504824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イ</a:t>
            </a:r>
          </a:p>
        </xdr:txBody>
      </xdr:sp>
      <xdr:sp macro="" textlink="">
        <xdr:nvSpPr>
          <xdr:cNvPr id="13" name="正方形/長方形 12"/>
          <xdr:cNvSpPr/>
        </xdr:nvSpPr>
        <xdr:spPr>
          <a:xfrm>
            <a:off x="4797879" y="1163408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ロ</a:t>
            </a:r>
          </a:p>
        </xdr:txBody>
      </xdr:sp>
      <xdr:sp macro="" textlink="">
        <xdr:nvSpPr>
          <xdr:cNvPr id="14" name="正方形/長方形 13"/>
          <xdr:cNvSpPr/>
        </xdr:nvSpPr>
        <xdr:spPr>
          <a:xfrm>
            <a:off x="4366533" y="1345744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ハ</a:t>
            </a:r>
          </a:p>
        </xdr:txBody>
      </xdr:sp>
      <xdr:sp macro="" textlink="">
        <xdr:nvSpPr>
          <xdr:cNvPr id="15" name="正方形/長方形 14"/>
          <xdr:cNvSpPr/>
        </xdr:nvSpPr>
        <xdr:spPr>
          <a:xfrm>
            <a:off x="4076700" y="730701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ニ</a:t>
            </a:r>
          </a:p>
        </xdr:txBody>
      </xdr:sp>
      <xdr:grpSp>
        <xdr:nvGrpSpPr>
          <xdr:cNvPr id="33" name="グループ化 32"/>
          <xdr:cNvGrpSpPr/>
        </xdr:nvGrpSpPr>
        <xdr:grpSpPr>
          <a:xfrm rot="339889">
            <a:off x="4688194" y="878577"/>
            <a:ext cx="293382" cy="269080"/>
            <a:chOff x="4716768" y="859526"/>
            <a:chExt cx="339673" cy="311537"/>
          </a:xfrm>
        </xdr:grpSpPr>
        <xdr:sp macro="" textlink="">
          <xdr:nvSpPr>
            <xdr:cNvPr id="24" name="正方形/長方形 23"/>
            <xdr:cNvSpPr/>
          </xdr:nvSpPr>
          <xdr:spPr>
            <a:xfrm rot="19950231">
              <a:off x="4787370" y="995174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5" name="正方形/長方形 24"/>
            <xdr:cNvSpPr/>
          </xdr:nvSpPr>
          <xdr:spPr>
            <a:xfrm rot="19950231">
              <a:off x="4822671" y="1062997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" name="正方形/長方形 25"/>
            <xdr:cNvSpPr/>
          </xdr:nvSpPr>
          <xdr:spPr>
            <a:xfrm rot="19950231">
              <a:off x="4857972" y="1130821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" name="正方形/長方形 27"/>
            <xdr:cNvSpPr/>
          </xdr:nvSpPr>
          <xdr:spPr>
            <a:xfrm rot="19950231">
              <a:off x="4716768" y="859526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9" name="正方形/長方形 28"/>
            <xdr:cNvSpPr/>
          </xdr:nvSpPr>
          <xdr:spPr>
            <a:xfrm rot="19950231">
              <a:off x="4752069" y="927350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35" name="グループ化 34"/>
          <xdr:cNvGrpSpPr/>
        </xdr:nvGrpSpPr>
        <xdr:grpSpPr>
          <a:xfrm rot="272872">
            <a:off x="4230994" y="1069077"/>
            <a:ext cx="293382" cy="269080"/>
            <a:chOff x="4716768" y="859526"/>
            <a:chExt cx="339673" cy="311537"/>
          </a:xfrm>
        </xdr:grpSpPr>
        <xdr:sp macro="" textlink="">
          <xdr:nvSpPr>
            <xdr:cNvPr id="36" name="正方形/長方形 35"/>
            <xdr:cNvSpPr/>
          </xdr:nvSpPr>
          <xdr:spPr>
            <a:xfrm rot="19950231">
              <a:off x="4787370" y="995174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7" name="正方形/長方形 36"/>
            <xdr:cNvSpPr/>
          </xdr:nvSpPr>
          <xdr:spPr>
            <a:xfrm rot="19950231">
              <a:off x="4822671" y="1062997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8" name="正方形/長方形 37"/>
            <xdr:cNvSpPr/>
          </xdr:nvSpPr>
          <xdr:spPr>
            <a:xfrm rot="19950231">
              <a:off x="4857972" y="1130821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9" name="正方形/長方形 38"/>
            <xdr:cNvSpPr/>
          </xdr:nvSpPr>
          <xdr:spPr>
            <a:xfrm rot="19950231">
              <a:off x="4716768" y="859526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0" name="正方形/長方形 39"/>
            <xdr:cNvSpPr/>
          </xdr:nvSpPr>
          <xdr:spPr>
            <a:xfrm rot="19950231">
              <a:off x="4752069" y="927350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1" name="グループ化 40"/>
          <xdr:cNvGrpSpPr/>
        </xdr:nvGrpSpPr>
        <xdr:grpSpPr>
          <a:xfrm rot="272872">
            <a:off x="3627397" y="1750878"/>
            <a:ext cx="186684" cy="122034"/>
            <a:chOff x="4716768" y="859526"/>
            <a:chExt cx="269071" cy="175890"/>
          </a:xfrm>
        </xdr:grpSpPr>
        <xdr:sp macro="" textlink="">
          <xdr:nvSpPr>
            <xdr:cNvPr id="42" name="正方形/長方形 41"/>
            <xdr:cNvSpPr/>
          </xdr:nvSpPr>
          <xdr:spPr>
            <a:xfrm rot="19950231">
              <a:off x="4787370" y="995174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5" name="正方形/長方形 44"/>
            <xdr:cNvSpPr/>
          </xdr:nvSpPr>
          <xdr:spPr>
            <a:xfrm rot="19950231">
              <a:off x="4716768" y="859526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正方形/長方形 45"/>
            <xdr:cNvSpPr/>
          </xdr:nvSpPr>
          <xdr:spPr>
            <a:xfrm rot="19950231">
              <a:off x="4752069" y="927350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7" name="グループ化 46"/>
          <xdr:cNvGrpSpPr/>
        </xdr:nvGrpSpPr>
        <xdr:grpSpPr>
          <a:xfrm rot="5588135">
            <a:off x="4401376" y="802678"/>
            <a:ext cx="186002" cy="120512"/>
            <a:chOff x="4716768" y="859526"/>
            <a:chExt cx="269071" cy="175890"/>
          </a:xfrm>
        </xdr:grpSpPr>
        <xdr:sp macro="" textlink="">
          <xdr:nvSpPr>
            <xdr:cNvPr id="48" name="正方形/長方形 47"/>
            <xdr:cNvSpPr/>
          </xdr:nvSpPr>
          <xdr:spPr>
            <a:xfrm rot="19950231">
              <a:off x="4787370" y="995174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9" name="正方形/長方形 48"/>
            <xdr:cNvSpPr/>
          </xdr:nvSpPr>
          <xdr:spPr>
            <a:xfrm rot="19950231">
              <a:off x="4716768" y="859526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0" name="正方形/長方形 49"/>
            <xdr:cNvSpPr/>
          </xdr:nvSpPr>
          <xdr:spPr>
            <a:xfrm rot="19950231">
              <a:off x="4752069" y="927350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1" name="グループ化 50"/>
          <xdr:cNvGrpSpPr/>
        </xdr:nvGrpSpPr>
        <xdr:grpSpPr>
          <a:xfrm rot="5588135">
            <a:off x="4629977" y="1288454"/>
            <a:ext cx="186002" cy="120512"/>
            <a:chOff x="4716768" y="859526"/>
            <a:chExt cx="269071" cy="175890"/>
          </a:xfrm>
        </xdr:grpSpPr>
        <xdr:sp macro="" textlink="">
          <xdr:nvSpPr>
            <xdr:cNvPr id="52" name="正方形/長方形 51"/>
            <xdr:cNvSpPr/>
          </xdr:nvSpPr>
          <xdr:spPr>
            <a:xfrm rot="19950231">
              <a:off x="4787370" y="995174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3" name="正方形/長方形 52"/>
            <xdr:cNvSpPr/>
          </xdr:nvSpPr>
          <xdr:spPr>
            <a:xfrm rot="19950231">
              <a:off x="4716768" y="859526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4" name="正方形/長方形 53"/>
            <xdr:cNvSpPr/>
          </xdr:nvSpPr>
          <xdr:spPr>
            <a:xfrm rot="19950231">
              <a:off x="4752069" y="927350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55" name="正方形/長方形 54"/>
          <xdr:cNvSpPr/>
        </xdr:nvSpPr>
        <xdr:spPr>
          <a:xfrm>
            <a:off x="3728358" y="1793419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ホ</a:t>
            </a:r>
          </a:p>
        </xdr:txBody>
      </xdr:sp>
      <xdr:sp macro="" textlink="">
        <xdr:nvSpPr>
          <xdr:cNvPr id="56" name="正方形/長方形 55"/>
          <xdr:cNvSpPr/>
        </xdr:nvSpPr>
        <xdr:spPr>
          <a:xfrm>
            <a:off x="3461658" y="1479094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ヘ</a:t>
            </a:r>
          </a:p>
        </xdr:txBody>
      </xdr:sp>
    </xdr:grpSp>
    <xdr:clientData/>
  </xdr:twoCellAnchor>
  <xdr:twoCellAnchor>
    <xdr:from>
      <xdr:col>0</xdr:col>
      <xdr:colOff>0</xdr:colOff>
      <xdr:row>208</xdr:row>
      <xdr:rowOff>0</xdr:rowOff>
    </xdr:from>
    <xdr:to>
      <xdr:col>2</xdr:col>
      <xdr:colOff>95250</xdr:colOff>
      <xdr:row>210</xdr:row>
      <xdr:rowOff>0</xdr:rowOff>
    </xdr:to>
    <xdr:cxnSp macro="">
      <xdr:nvCxnSpPr>
        <xdr:cNvPr id="58" name="直線コネクタ 57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208</xdr:row>
      <xdr:rowOff>0</xdr:rowOff>
    </xdr:from>
    <xdr:to>
      <xdr:col>2</xdr:col>
      <xdr:colOff>95250</xdr:colOff>
      <xdr:row>210</xdr:row>
      <xdr:rowOff>0</xdr:rowOff>
    </xdr:to>
    <xdr:cxnSp macro="">
      <xdr:nvCxnSpPr>
        <xdr:cNvPr id="59" name="直線コネクタ 58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208</xdr:row>
      <xdr:rowOff>0</xdr:rowOff>
    </xdr:from>
    <xdr:to>
      <xdr:col>2</xdr:col>
      <xdr:colOff>95250</xdr:colOff>
      <xdr:row>210</xdr:row>
      <xdr:rowOff>0</xdr:rowOff>
    </xdr:to>
    <xdr:cxnSp macro="">
      <xdr:nvCxnSpPr>
        <xdr:cNvPr id="60" name="直線コネクタ 59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208</xdr:row>
      <xdr:rowOff>0</xdr:rowOff>
    </xdr:from>
    <xdr:to>
      <xdr:col>2</xdr:col>
      <xdr:colOff>95250</xdr:colOff>
      <xdr:row>210</xdr:row>
      <xdr:rowOff>0</xdr:rowOff>
    </xdr:to>
    <xdr:cxnSp macro="">
      <xdr:nvCxnSpPr>
        <xdr:cNvPr id="61" name="直線コネクタ 60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2</xdr:col>
      <xdr:colOff>95250</xdr:colOff>
      <xdr:row>18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0" y="27908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3" name="直線コネクタ 2"/>
        <xdr:cNvCxnSpPr/>
      </xdr:nvCxnSpPr>
      <xdr:spPr>
        <a:xfrm flipH="1" flipV="1">
          <a:off x="0" y="98012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5" name="直線コネクタ 4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371476</xdr:colOff>
      <xdr:row>1</xdr:row>
      <xdr:rowOff>38099</xdr:rowOff>
    </xdr:from>
    <xdr:to>
      <xdr:col>12</xdr:col>
      <xdr:colOff>372131</xdr:colOff>
      <xdr:row>10</xdr:row>
      <xdr:rowOff>134076</xdr:rowOff>
    </xdr:to>
    <xdr:grpSp>
      <xdr:nvGrpSpPr>
        <xdr:cNvPr id="6" name="グループ化 5"/>
        <xdr:cNvGrpSpPr/>
      </xdr:nvGrpSpPr>
      <xdr:grpSpPr>
        <a:xfrm>
          <a:off x="3124201" y="257174"/>
          <a:ext cx="2381905" cy="1800952"/>
          <a:chOff x="3124201" y="285749"/>
          <a:chExt cx="2381905" cy="1800952"/>
        </a:xfrm>
      </xdr:grpSpPr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>
            <a:duotone>
              <a:schemeClr val="accent1">
                <a:shade val="45000"/>
                <a:satMod val="135000"/>
              </a:schemeClr>
              <a:prstClr val="white"/>
            </a:duotone>
          </a:blip>
          <a:stretch>
            <a:fillRect/>
          </a:stretch>
        </xdr:blipFill>
        <xdr:spPr>
          <a:xfrm>
            <a:off x="3124201" y="285749"/>
            <a:ext cx="2381905" cy="1800952"/>
          </a:xfrm>
          <a:prstGeom prst="rect">
            <a:avLst/>
          </a:prstGeom>
          <a:ln>
            <a:solidFill>
              <a:schemeClr val="bg1">
                <a:lumMod val="65000"/>
              </a:schemeClr>
            </a:solidFill>
          </a:ln>
        </xdr:spPr>
      </xdr:pic>
      <xdr:sp macro="" textlink="">
        <xdr:nvSpPr>
          <xdr:cNvPr id="8" name="平行四辺形 17"/>
          <xdr:cNvSpPr/>
        </xdr:nvSpPr>
        <xdr:spPr>
          <a:xfrm rot="19844168" flipH="1">
            <a:off x="3780387" y="1205283"/>
            <a:ext cx="292457" cy="389163"/>
          </a:xfrm>
          <a:custGeom>
            <a:avLst/>
            <a:gdLst>
              <a:gd name="connsiteX0" fmla="*/ -2 w 1535886"/>
              <a:gd name="connsiteY0" fmla="*/ 2171700 h 2343150"/>
              <a:gd name="connsiteX1" fmla="*/ 984390 w 1535886"/>
              <a:gd name="connsiteY1" fmla="*/ 2171700 h 2343150"/>
              <a:gd name="connsiteX2" fmla="*/ 940851 w 1535886"/>
              <a:gd name="connsiteY2" fmla="*/ 2343150 h 2343150"/>
              <a:gd name="connsiteX3" fmla="*/ -2 w 1535886"/>
              <a:gd name="connsiteY3" fmla="*/ 2171700 h 2343150"/>
              <a:gd name="connsiteX4" fmla="*/ 91914 w 1535886"/>
              <a:gd name="connsiteY4" fmla="*/ 1809750 h 2343150"/>
              <a:gd name="connsiteX5" fmla="*/ 1076306 w 1535886"/>
              <a:gd name="connsiteY5" fmla="*/ 1809750 h 2343150"/>
              <a:gd name="connsiteX6" fmla="*/ 1032767 w 1535886"/>
              <a:gd name="connsiteY6" fmla="*/ 1981200 h 2343150"/>
              <a:gd name="connsiteX7" fmla="*/ 48375 w 1535886"/>
              <a:gd name="connsiteY7" fmla="*/ 1981200 h 2343150"/>
              <a:gd name="connsiteX8" fmla="*/ 91914 w 1535886"/>
              <a:gd name="connsiteY8" fmla="*/ 1809750 h 2343150"/>
              <a:gd name="connsiteX9" fmla="*/ 183830 w 1535886"/>
              <a:gd name="connsiteY9" fmla="*/ 1447800 h 2343150"/>
              <a:gd name="connsiteX10" fmla="*/ 1168222 w 1535886"/>
              <a:gd name="connsiteY10" fmla="*/ 1447800 h 2343150"/>
              <a:gd name="connsiteX11" fmla="*/ 1124683 w 1535886"/>
              <a:gd name="connsiteY11" fmla="*/ 1619250 h 2343150"/>
              <a:gd name="connsiteX12" fmla="*/ 140291 w 1535886"/>
              <a:gd name="connsiteY12" fmla="*/ 1619250 h 2343150"/>
              <a:gd name="connsiteX13" fmla="*/ 183830 w 1535886"/>
              <a:gd name="connsiteY13" fmla="*/ 1447800 h 2343150"/>
              <a:gd name="connsiteX14" fmla="*/ 275746 w 1535886"/>
              <a:gd name="connsiteY14" fmla="*/ 1085850 h 2343150"/>
              <a:gd name="connsiteX15" fmla="*/ 1260138 w 1535886"/>
              <a:gd name="connsiteY15" fmla="*/ 1085850 h 2343150"/>
              <a:gd name="connsiteX16" fmla="*/ 1216599 w 1535886"/>
              <a:gd name="connsiteY16" fmla="*/ 1257300 h 2343150"/>
              <a:gd name="connsiteX17" fmla="*/ 232207 w 1535886"/>
              <a:gd name="connsiteY17" fmla="*/ 1257300 h 2343150"/>
              <a:gd name="connsiteX18" fmla="*/ 275746 w 1535886"/>
              <a:gd name="connsiteY18" fmla="*/ 1085850 h 2343150"/>
              <a:gd name="connsiteX19" fmla="*/ 367662 w 1535886"/>
              <a:gd name="connsiteY19" fmla="*/ 723900 h 2343150"/>
              <a:gd name="connsiteX20" fmla="*/ 1352054 w 1535886"/>
              <a:gd name="connsiteY20" fmla="*/ 723900 h 2343150"/>
              <a:gd name="connsiteX21" fmla="*/ 1308515 w 1535886"/>
              <a:gd name="connsiteY21" fmla="*/ 895350 h 2343150"/>
              <a:gd name="connsiteX22" fmla="*/ 324123 w 1535886"/>
              <a:gd name="connsiteY22" fmla="*/ 895350 h 2343150"/>
              <a:gd name="connsiteX23" fmla="*/ 367662 w 1535886"/>
              <a:gd name="connsiteY23" fmla="*/ 723900 h 2343150"/>
              <a:gd name="connsiteX24" fmla="*/ 459577 w 1535886"/>
              <a:gd name="connsiteY24" fmla="*/ 361950 h 2343150"/>
              <a:gd name="connsiteX25" fmla="*/ 1443970 w 1535886"/>
              <a:gd name="connsiteY25" fmla="*/ 361950 h 2343150"/>
              <a:gd name="connsiteX26" fmla="*/ 1400431 w 1535886"/>
              <a:gd name="connsiteY26" fmla="*/ 533400 h 2343150"/>
              <a:gd name="connsiteX27" fmla="*/ 416038 w 1535886"/>
              <a:gd name="connsiteY27" fmla="*/ 533400 h 2343150"/>
              <a:gd name="connsiteX28" fmla="*/ 459577 w 1535886"/>
              <a:gd name="connsiteY28" fmla="*/ 361950 h 2343150"/>
              <a:gd name="connsiteX29" fmla="*/ 551493 w 1535886"/>
              <a:gd name="connsiteY29" fmla="*/ 0 h 2343150"/>
              <a:gd name="connsiteX30" fmla="*/ 1535886 w 1535886"/>
              <a:gd name="connsiteY30" fmla="*/ 0 h 2343150"/>
              <a:gd name="connsiteX31" fmla="*/ 1492347 w 1535886"/>
              <a:gd name="connsiteY31" fmla="*/ 171450 h 2343150"/>
              <a:gd name="connsiteX32" fmla="*/ 507954 w 1535886"/>
              <a:gd name="connsiteY32" fmla="*/ 171450 h 2343150"/>
              <a:gd name="connsiteX33" fmla="*/ 551493 w 1535886"/>
              <a:gd name="connsiteY33" fmla="*/ 0 h 2343150"/>
              <a:gd name="connsiteX0" fmla="*/ -2 w 1535886"/>
              <a:gd name="connsiteY0" fmla="*/ 2171700 h 2171702"/>
              <a:gd name="connsiteX1" fmla="*/ 984390 w 1535886"/>
              <a:gd name="connsiteY1" fmla="*/ 2171700 h 2171702"/>
              <a:gd name="connsiteX2" fmla="*/ -2 w 1535886"/>
              <a:gd name="connsiteY2" fmla="*/ 2171700 h 2171702"/>
              <a:gd name="connsiteX3" fmla="*/ 91914 w 1535886"/>
              <a:gd name="connsiteY3" fmla="*/ 1809750 h 2171702"/>
              <a:gd name="connsiteX4" fmla="*/ 1076306 w 1535886"/>
              <a:gd name="connsiteY4" fmla="*/ 1809750 h 2171702"/>
              <a:gd name="connsiteX5" fmla="*/ 1032767 w 1535886"/>
              <a:gd name="connsiteY5" fmla="*/ 1981200 h 2171702"/>
              <a:gd name="connsiteX6" fmla="*/ 48375 w 1535886"/>
              <a:gd name="connsiteY6" fmla="*/ 1981200 h 2171702"/>
              <a:gd name="connsiteX7" fmla="*/ 91914 w 1535886"/>
              <a:gd name="connsiteY7" fmla="*/ 1809750 h 2171702"/>
              <a:gd name="connsiteX8" fmla="*/ 183830 w 1535886"/>
              <a:gd name="connsiteY8" fmla="*/ 1447800 h 2171702"/>
              <a:gd name="connsiteX9" fmla="*/ 1168222 w 1535886"/>
              <a:gd name="connsiteY9" fmla="*/ 1447800 h 2171702"/>
              <a:gd name="connsiteX10" fmla="*/ 1124683 w 1535886"/>
              <a:gd name="connsiteY10" fmla="*/ 1619250 h 2171702"/>
              <a:gd name="connsiteX11" fmla="*/ 140291 w 1535886"/>
              <a:gd name="connsiteY11" fmla="*/ 1619250 h 2171702"/>
              <a:gd name="connsiteX12" fmla="*/ 183830 w 1535886"/>
              <a:gd name="connsiteY12" fmla="*/ 1447800 h 2171702"/>
              <a:gd name="connsiteX13" fmla="*/ 275746 w 1535886"/>
              <a:gd name="connsiteY13" fmla="*/ 1085850 h 2171702"/>
              <a:gd name="connsiteX14" fmla="*/ 1260138 w 1535886"/>
              <a:gd name="connsiteY14" fmla="*/ 1085850 h 2171702"/>
              <a:gd name="connsiteX15" fmla="*/ 1216599 w 1535886"/>
              <a:gd name="connsiteY15" fmla="*/ 1257300 h 2171702"/>
              <a:gd name="connsiteX16" fmla="*/ 232207 w 1535886"/>
              <a:gd name="connsiteY16" fmla="*/ 1257300 h 2171702"/>
              <a:gd name="connsiteX17" fmla="*/ 275746 w 1535886"/>
              <a:gd name="connsiteY17" fmla="*/ 1085850 h 2171702"/>
              <a:gd name="connsiteX18" fmla="*/ 367662 w 1535886"/>
              <a:gd name="connsiteY18" fmla="*/ 723900 h 2171702"/>
              <a:gd name="connsiteX19" fmla="*/ 1352054 w 1535886"/>
              <a:gd name="connsiteY19" fmla="*/ 723900 h 2171702"/>
              <a:gd name="connsiteX20" fmla="*/ 1308515 w 1535886"/>
              <a:gd name="connsiteY20" fmla="*/ 895350 h 2171702"/>
              <a:gd name="connsiteX21" fmla="*/ 324123 w 1535886"/>
              <a:gd name="connsiteY21" fmla="*/ 895350 h 2171702"/>
              <a:gd name="connsiteX22" fmla="*/ 367662 w 1535886"/>
              <a:gd name="connsiteY22" fmla="*/ 723900 h 2171702"/>
              <a:gd name="connsiteX23" fmla="*/ 459577 w 1535886"/>
              <a:gd name="connsiteY23" fmla="*/ 361950 h 2171702"/>
              <a:gd name="connsiteX24" fmla="*/ 1443970 w 1535886"/>
              <a:gd name="connsiteY24" fmla="*/ 361950 h 2171702"/>
              <a:gd name="connsiteX25" fmla="*/ 1400431 w 1535886"/>
              <a:gd name="connsiteY25" fmla="*/ 533400 h 2171702"/>
              <a:gd name="connsiteX26" fmla="*/ 416038 w 1535886"/>
              <a:gd name="connsiteY26" fmla="*/ 533400 h 2171702"/>
              <a:gd name="connsiteX27" fmla="*/ 459577 w 1535886"/>
              <a:gd name="connsiteY27" fmla="*/ 361950 h 2171702"/>
              <a:gd name="connsiteX28" fmla="*/ 551493 w 1535886"/>
              <a:gd name="connsiteY28" fmla="*/ 0 h 2171702"/>
              <a:gd name="connsiteX29" fmla="*/ 1535886 w 1535886"/>
              <a:gd name="connsiteY29" fmla="*/ 0 h 2171702"/>
              <a:gd name="connsiteX30" fmla="*/ 1492347 w 1535886"/>
              <a:gd name="connsiteY30" fmla="*/ 171450 h 2171702"/>
              <a:gd name="connsiteX31" fmla="*/ 507954 w 1535886"/>
              <a:gd name="connsiteY31" fmla="*/ 171450 h 2171702"/>
              <a:gd name="connsiteX32" fmla="*/ 551493 w 1535886"/>
              <a:gd name="connsiteY32" fmla="*/ 0 h 2171702"/>
              <a:gd name="connsiteX0" fmla="*/ 43537 w 1487509"/>
              <a:gd name="connsiteY0" fmla="*/ 1809750 h 1981200"/>
              <a:gd name="connsiteX1" fmla="*/ 1027929 w 1487509"/>
              <a:gd name="connsiteY1" fmla="*/ 1809750 h 1981200"/>
              <a:gd name="connsiteX2" fmla="*/ 984390 w 1487509"/>
              <a:gd name="connsiteY2" fmla="*/ 1981200 h 1981200"/>
              <a:gd name="connsiteX3" fmla="*/ -2 w 1487509"/>
              <a:gd name="connsiteY3" fmla="*/ 1981200 h 1981200"/>
              <a:gd name="connsiteX4" fmla="*/ 43537 w 1487509"/>
              <a:gd name="connsiteY4" fmla="*/ 1809750 h 1981200"/>
              <a:gd name="connsiteX5" fmla="*/ 135453 w 1487509"/>
              <a:gd name="connsiteY5" fmla="*/ 1447800 h 1981200"/>
              <a:gd name="connsiteX6" fmla="*/ 1119845 w 1487509"/>
              <a:gd name="connsiteY6" fmla="*/ 1447800 h 1981200"/>
              <a:gd name="connsiteX7" fmla="*/ 1076306 w 1487509"/>
              <a:gd name="connsiteY7" fmla="*/ 1619250 h 1981200"/>
              <a:gd name="connsiteX8" fmla="*/ 91914 w 1487509"/>
              <a:gd name="connsiteY8" fmla="*/ 1619250 h 1981200"/>
              <a:gd name="connsiteX9" fmla="*/ 135453 w 1487509"/>
              <a:gd name="connsiteY9" fmla="*/ 1447800 h 1981200"/>
              <a:gd name="connsiteX10" fmla="*/ 227369 w 1487509"/>
              <a:gd name="connsiteY10" fmla="*/ 1085850 h 1981200"/>
              <a:gd name="connsiteX11" fmla="*/ 1211761 w 1487509"/>
              <a:gd name="connsiteY11" fmla="*/ 1085850 h 1981200"/>
              <a:gd name="connsiteX12" fmla="*/ 1168222 w 1487509"/>
              <a:gd name="connsiteY12" fmla="*/ 1257300 h 1981200"/>
              <a:gd name="connsiteX13" fmla="*/ 183830 w 1487509"/>
              <a:gd name="connsiteY13" fmla="*/ 1257300 h 1981200"/>
              <a:gd name="connsiteX14" fmla="*/ 227369 w 1487509"/>
              <a:gd name="connsiteY14" fmla="*/ 1085850 h 1981200"/>
              <a:gd name="connsiteX15" fmla="*/ 319285 w 1487509"/>
              <a:gd name="connsiteY15" fmla="*/ 723900 h 1981200"/>
              <a:gd name="connsiteX16" fmla="*/ 1303677 w 1487509"/>
              <a:gd name="connsiteY16" fmla="*/ 723900 h 1981200"/>
              <a:gd name="connsiteX17" fmla="*/ 1260138 w 1487509"/>
              <a:gd name="connsiteY17" fmla="*/ 895350 h 1981200"/>
              <a:gd name="connsiteX18" fmla="*/ 275746 w 1487509"/>
              <a:gd name="connsiteY18" fmla="*/ 895350 h 1981200"/>
              <a:gd name="connsiteX19" fmla="*/ 319285 w 1487509"/>
              <a:gd name="connsiteY19" fmla="*/ 723900 h 1981200"/>
              <a:gd name="connsiteX20" fmla="*/ 411200 w 1487509"/>
              <a:gd name="connsiteY20" fmla="*/ 361950 h 1981200"/>
              <a:gd name="connsiteX21" fmla="*/ 1395593 w 1487509"/>
              <a:gd name="connsiteY21" fmla="*/ 361950 h 1981200"/>
              <a:gd name="connsiteX22" fmla="*/ 1352054 w 1487509"/>
              <a:gd name="connsiteY22" fmla="*/ 533400 h 1981200"/>
              <a:gd name="connsiteX23" fmla="*/ 367661 w 1487509"/>
              <a:gd name="connsiteY23" fmla="*/ 533400 h 1981200"/>
              <a:gd name="connsiteX24" fmla="*/ 411200 w 1487509"/>
              <a:gd name="connsiteY24" fmla="*/ 361950 h 1981200"/>
              <a:gd name="connsiteX25" fmla="*/ 503116 w 1487509"/>
              <a:gd name="connsiteY25" fmla="*/ 0 h 1981200"/>
              <a:gd name="connsiteX26" fmla="*/ 1487509 w 1487509"/>
              <a:gd name="connsiteY26" fmla="*/ 0 h 1981200"/>
              <a:gd name="connsiteX27" fmla="*/ 1443970 w 1487509"/>
              <a:gd name="connsiteY27" fmla="*/ 171450 h 1981200"/>
              <a:gd name="connsiteX28" fmla="*/ 459577 w 1487509"/>
              <a:gd name="connsiteY28" fmla="*/ 171450 h 1981200"/>
              <a:gd name="connsiteX29" fmla="*/ 503116 w 1487509"/>
              <a:gd name="connsiteY29" fmla="*/ 0 h 19812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</a:cxnLst>
            <a:rect l="l" t="t" r="r" b="b"/>
            <a:pathLst>
              <a:path w="1487509" h="1981200">
                <a:moveTo>
                  <a:pt x="43537" y="1809750"/>
                </a:moveTo>
                <a:lnTo>
                  <a:pt x="1027929" y="1809750"/>
                </a:lnTo>
                <a:lnTo>
                  <a:pt x="984390" y="1981200"/>
                </a:lnTo>
                <a:lnTo>
                  <a:pt x="-2" y="1981200"/>
                </a:lnTo>
                <a:lnTo>
                  <a:pt x="43537" y="1809750"/>
                </a:lnTo>
                <a:close/>
                <a:moveTo>
                  <a:pt x="135453" y="1447800"/>
                </a:moveTo>
                <a:lnTo>
                  <a:pt x="1119845" y="1447800"/>
                </a:lnTo>
                <a:lnTo>
                  <a:pt x="1076306" y="1619250"/>
                </a:lnTo>
                <a:lnTo>
                  <a:pt x="91914" y="1619250"/>
                </a:lnTo>
                <a:lnTo>
                  <a:pt x="135453" y="1447800"/>
                </a:lnTo>
                <a:close/>
                <a:moveTo>
                  <a:pt x="227369" y="1085850"/>
                </a:moveTo>
                <a:lnTo>
                  <a:pt x="1211761" y="1085850"/>
                </a:lnTo>
                <a:lnTo>
                  <a:pt x="1168222" y="1257300"/>
                </a:lnTo>
                <a:lnTo>
                  <a:pt x="183830" y="1257300"/>
                </a:lnTo>
                <a:lnTo>
                  <a:pt x="227369" y="1085850"/>
                </a:lnTo>
                <a:close/>
                <a:moveTo>
                  <a:pt x="319285" y="723900"/>
                </a:moveTo>
                <a:lnTo>
                  <a:pt x="1303677" y="723900"/>
                </a:lnTo>
                <a:lnTo>
                  <a:pt x="1260138" y="895350"/>
                </a:lnTo>
                <a:lnTo>
                  <a:pt x="275746" y="895350"/>
                </a:lnTo>
                <a:lnTo>
                  <a:pt x="319285" y="723900"/>
                </a:lnTo>
                <a:close/>
                <a:moveTo>
                  <a:pt x="411200" y="361950"/>
                </a:moveTo>
                <a:lnTo>
                  <a:pt x="1395593" y="361950"/>
                </a:lnTo>
                <a:lnTo>
                  <a:pt x="1352054" y="533400"/>
                </a:lnTo>
                <a:lnTo>
                  <a:pt x="367661" y="533400"/>
                </a:lnTo>
                <a:lnTo>
                  <a:pt x="411200" y="361950"/>
                </a:lnTo>
                <a:close/>
                <a:moveTo>
                  <a:pt x="503116" y="0"/>
                </a:moveTo>
                <a:lnTo>
                  <a:pt x="1487509" y="0"/>
                </a:lnTo>
                <a:lnTo>
                  <a:pt x="1443970" y="171450"/>
                </a:lnTo>
                <a:lnTo>
                  <a:pt x="459577" y="171450"/>
                </a:lnTo>
                <a:lnTo>
                  <a:pt x="503116" y="0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9" name="平行四辺形 17"/>
          <xdr:cNvSpPr/>
        </xdr:nvSpPr>
        <xdr:spPr>
          <a:xfrm rot="19844168" flipH="1">
            <a:off x="4440349" y="837871"/>
            <a:ext cx="333950" cy="495429"/>
          </a:xfrm>
          <a:custGeom>
            <a:avLst/>
            <a:gdLst/>
            <a:ahLst/>
            <a:cxnLst/>
            <a:rect l="l" t="t" r="r" b="b"/>
            <a:pathLst>
              <a:path w="1579427" h="2343150">
                <a:moveTo>
                  <a:pt x="43539" y="2171700"/>
                </a:moveTo>
                <a:lnTo>
                  <a:pt x="1027931" y="2171700"/>
                </a:lnTo>
                <a:lnTo>
                  <a:pt x="984392" y="2343150"/>
                </a:lnTo>
                <a:lnTo>
                  <a:pt x="0" y="2343150"/>
                </a:lnTo>
                <a:close/>
                <a:moveTo>
                  <a:pt x="135455" y="1809750"/>
                </a:moveTo>
                <a:lnTo>
                  <a:pt x="1119847" y="1809750"/>
                </a:lnTo>
                <a:lnTo>
                  <a:pt x="1076308" y="1981200"/>
                </a:lnTo>
                <a:lnTo>
                  <a:pt x="91916" y="1981200"/>
                </a:lnTo>
                <a:close/>
                <a:moveTo>
                  <a:pt x="227371" y="1447800"/>
                </a:moveTo>
                <a:lnTo>
                  <a:pt x="1211763" y="1447800"/>
                </a:lnTo>
                <a:lnTo>
                  <a:pt x="1168224" y="1619250"/>
                </a:lnTo>
                <a:lnTo>
                  <a:pt x="183832" y="1619250"/>
                </a:lnTo>
                <a:close/>
                <a:moveTo>
                  <a:pt x="319287" y="1085850"/>
                </a:moveTo>
                <a:lnTo>
                  <a:pt x="1303679" y="1085850"/>
                </a:lnTo>
                <a:lnTo>
                  <a:pt x="1260140" y="1257300"/>
                </a:lnTo>
                <a:lnTo>
                  <a:pt x="275748" y="1257300"/>
                </a:lnTo>
                <a:close/>
                <a:moveTo>
                  <a:pt x="411203" y="723900"/>
                </a:moveTo>
                <a:lnTo>
                  <a:pt x="1395595" y="723900"/>
                </a:lnTo>
                <a:lnTo>
                  <a:pt x="1352056" y="895350"/>
                </a:lnTo>
                <a:lnTo>
                  <a:pt x="367664" y="895350"/>
                </a:lnTo>
                <a:close/>
                <a:moveTo>
                  <a:pt x="503118" y="361950"/>
                </a:moveTo>
                <a:lnTo>
                  <a:pt x="1487511" y="361950"/>
                </a:lnTo>
                <a:lnTo>
                  <a:pt x="1443972" y="533400"/>
                </a:lnTo>
                <a:lnTo>
                  <a:pt x="459579" y="533400"/>
                </a:lnTo>
                <a:close/>
                <a:moveTo>
                  <a:pt x="595034" y="0"/>
                </a:moveTo>
                <a:lnTo>
                  <a:pt x="1579427" y="0"/>
                </a:lnTo>
                <a:lnTo>
                  <a:pt x="1535888" y="171450"/>
                </a:lnTo>
                <a:lnTo>
                  <a:pt x="551495" y="171450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10" name="平行四辺形 17"/>
          <xdr:cNvSpPr/>
        </xdr:nvSpPr>
        <xdr:spPr>
          <a:xfrm rot="2812107">
            <a:off x="4563850" y="1481049"/>
            <a:ext cx="275165" cy="265271"/>
          </a:xfrm>
          <a:custGeom>
            <a:avLst/>
            <a:gdLst>
              <a:gd name="connsiteX0" fmla="*/ 43539 w 1579427"/>
              <a:gd name="connsiteY0" fmla="*/ 2171700 h 2343150"/>
              <a:gd name="connsiteX1" fmla="*/ 1027931 w 1579427"/>
              <a:gd name="connsiteY1" fmla="*/ 2171700 h 2343150"/>
              <a:gd name="connsiteX2" fmla="*/ 984392 w 1579427"/>
              <a:gd name="connsiteY2" fmla="*/ 2343150 h 2343150"/>
              <a:gd name="connsiteX3" fmla="*/ 0 w 1579427"/>
              <a:gd name="connsiteY3" fmla="*/ 2343150 h 2343150"/>
              <a:gd name="connsiteX4" fmla="*/ 43539 w 1579427"/>
              <a:gd name="connsiteY4" fmla="*/ 2171700 h 2343150"/>
              <a:gd name="connsiteX5" fmla="*/ 135455 w 1579427"/>
              <a:gd name="connsiteY5" fmla="*/ 1809750 h 2343150"/>
              <a:gd name="connsiteX6" fmla="*/ 1119847 w 1579427"/>
              <a:gd name="connsiteY6" fmla="*/ 1809750 h 2343150"/>
              <a:gd name="connsiteX7" fmla="*/ 1076308 w 1579427"/>
              <a:gd name="connsiteY7" fmla="*/ 1981200 h 2343150"/>
              <a:gd name="connsiteX8" fmla="*/ 91916 w 1579427"/>
              <a:gd name="connsiteY8" fmla="*/ 1981200 h 2343150"/>
              <a:gd name="connsiteX9" fmla="*/ 135455 w 1579427"/>
              <a:gd name="connsiteY9" fmla="*/ 1809750 h 2343150"/>
              <a:gd name="connsiteX10" fmla="*/ 227371 w 1579427"/>
              <a:gd name="connsiteY10" fmla="*/ 1447800 h 2343150"/>
              <a:gd name="connsiteX11" fmla="*/ 1211763 w 1579427"/>
              <a:gd name="connsiteY11" fmla="*/ 1447800 h 2343150"/>
              <a:gd name="connsiteX12" fmla="*/ 1168224 w 1579427"/>
              <a:gd name="connsiteY12" fmla="*/ 1619250 h 2343150"/>
              <a:gd name="connsiteX13" fmla="*/ 183832 w 1579427"/>
              <a:gd name="connsiteY13" fmla="*/ 1619250 h 2343150"/>
              <a:gd name="connsiteX14" fmla="*/ 227371 w 1579427"/>
              <a:gd name="connsiteY14" fmla="*/ 1447800 h 2343150"/>
              <a:gd name="connsiteX15" fmla="*/ 319287 w 1579427"/>
              <a:gd name="connsiteY15" fmla="*/ 1085850 h 2343150"/>
              <a:gd name="connsiteX16" fmla="*/ 1303679 w 1579427"/>
              <a:gd name="connsiteY16" fmla="*/ 1085850 h 2343150"/>
              <a:gd name="connsiteX17" fmla="*/ 1260140 w 1579427"/>
              <a:gd name="connsiteY17" fmla="*/ 1257300 h 2343150"/>
              <a:gd name="connsiteX18" fmla="*/ 275748 w 1579427"/>
              <a:gd name="connsiteY18" fmla="*/ 1257300 h 2343150"/>
              <a:gd name="connsiteX19" fmla="*/ 319287 w 1579427"/>
              <a:gd name="connsiteY19" fmla="*/ 1085850 h 2343150"/>
              <a:gd name="connsiteX20" fmla="*/ 411203 w 1579427"/>
              <a:gd name="connsiteY20" fmla="*/ 723900 h 2343150"/>
              <a:gd name="connsiteX21" fmla="*/ 1395595 w 1579427"/>
              <a:gd name="connsiteY21" fmla="*/ 723900 h 2343150"/>
              <a:gd name="connsiteX22" fmla="*/ 1352056 w 1579427"/>
              <a:gd name="connsiteY22" fmla="*/ 895350 h 2343150"/>
              <a:gd name="connsiteX23" fmla="*/ 367664 w 1579427"/>
              <a:gd name="connsiteY23" fmla="*/ 895350 h 2343150"/>
              <a:gd name="connsiteX24" fmla="*/ 411203 w 1579427"/>
              <a:gd name="connsiteY24" fmla="*/ 723900 h 2343150"/>
              <a:gd name="connsiteX25" fmla="*/ 503118 w 1579427"/>
              <a:gd name="connsiteY25" fmla="*/ 361950 h 2343150"/>
              <a:gd name="connsiteX26" fmla="*/ 1487511 w 1579427"/>
              <a:gd name="connsiteY26" fmla="*/ 361950 h 2343150"/>
              <a:gd name="connsiteX27" fmla="*/ 1443972 w 1579427"/>
              <a:gd name="connsiteY27" fmla="*/ 533400 h 2343150"/>
              <a:gd name="connsiteX28" fmla="*/ 459579 w 1579427"/>
              <a:gd name="connsiteY28" fmla="*/ 533400 h 2343150"/>
              <a:gd name="connsiteX29" fmla="*/ 503118 w 1579427"/>
              <a:gd name="connsiteY29" fmla="*/ 361950 h 2343150"/>
              <a:gd name="connsiteX30" fmla="*/ 551495 w 1579427"/>
              <a:gd name="connsiteY30" fmla="*/ 171450 h 2343150"/>
              <a:gd name="connsiteX31" fmla="*/ 1579427 w 1579427"/>
              <a:gd name="connsiteY31" fmla="*/ 0 h 2343150"/>
              <a:gd name="connsiteX32" fmla="*/ 1535888 w 1579427"/>
              <a:gd name="connsiteY32" fmla="*/ 171450 h 2343150"/>
              <a:gd name="connsiteX33" fmla="*/ 551495 w 1579427"/>
              <a:gd name="connsiteY33" fmla="*/ 171450 h 2343150"/>
              <a:gd name="connsiteX0" fmla="*/ 43539 w 1535888"/>
              <a:gd name="connsiteY0" fmla="*/ 2000250 h 2171700"/>
              <a:gd name="connsiteX1" fmla="*/ 1027931 w 1535888"/>
              <a:gd name="connsiteY1" fmla="*/ 2000250 h 2171700"/>
              <a:gd name="connsiteX2" fmla="*/ 984392 w 1535888"/>
              <a:gd name="connsiteY2" fmla="*/ 2171700 h 2171700"/>
              <a:gd name="connsiteX3" fmla="*/ 0 w 1535888"/>
              <a:gd name="connsiteY3" fmla="*/ 2171700 h 2171700"/>
              <a:gd name="connsiteX4" fmla="*/ 43539 w 1535888"/>
              <a:gd name="connsiteY4" fmla="*/ 2000250 h 2171700"/>
              <a:gd name="connsiteX5" fmla="*/ 135455 w 1535888"/>
              <a:gd name="connsiteY5" fmla="*/ 1638300 h 2171700"/>
              <a:gd name="connsiteX6" fmla="*/ 1119847 w 1535888"/>
              <a:gd name="connsiteY6" fmla="*/ 1638300 h 2171700"/>
              <a:gd name="connsiteX7" fmla="*/ 1076308 w 1535888"/>
              <a:gd name="connsiteY7" fmla="*/ 1809750 h 2171700"/>
              <a:gd name="connsiteX8" fmla="*/ 91916 w 1535888"/>
              <a:gd name="connsiteY8" fmla="*/ 1809750 h 2171700"/>
              <a:gd name="connsiteX9" fmla="*/ 135455 w 1535888"/>
              <a:gd name="connsiteY9" fmla="*/ 1638300 h 2171700"/>
              <a:gd name="connsiteX10" fmla="*/ 227371 w 1535888"/>
              <a:gd name="connsiteY10" fmla="*/ 1276350 h 2171700"/>
              <a:gd name="connsiteX11" fmla="*/ 1211763 w 1535888"/>
              <a:gd name="connsiteY11" fmla="*/ 1276350 h 2171700"/>
              <a:gd name="connsiteX12" fmla="*/ 1168224 w 1535888"/>
              <a:gd name="connsiteY12" fmla="*/ 1447800 h 2171700"/>
              <a:gd name="connsiteX13" fmla="*/ 183832 w 1535888"/>
              <a:gd name="connsiteY13" fmla="*/ 1447800 h 2171700"/>
              <a:gd name="connsiteX14" fmla="*/ 227371 w 1535888"/>
              <a:gd name="connsiteY14" fmla="*/ 1276350 h 2171700"/>
              <a:gd name="connsiteX15" fmla="*/ 319287 w 1535888"/>
              <a:gd name="connsiteY15" fmla="*/ 914400 h 2171700"/>
              <a:gd name="connsiteX16" fmla="*/ 1303679 w 1535888"/>
              <a:gd name="connsiteY16" fmla="*/ 914400 h 2171700"/>
              <a:gd name="connsiteX17" fmla="*/ 1260140 w 1535888"/>
              <a:gd name="connsiteY17" fmla="*/ 1085850 h 2171700"/>
              <a:gd name="connsiteX18" fmla="*/ 275748 w 1535888"/>
              <a:gd name="connsiteY18" fmla="*/ 1085850 h 2171700"/>
              <a:gd name="connsiteX19" fmla="*/ 319287 w 1535888"/>
              <a:gd name="connsiteY19" fmla="*/ 914400 h 2171700"/>
              <a:gd name="connsiteX20" fmla="*/ 411203 w 1535888"/>
              <a:gd name="connsiteY20" fmla="*/ 552450 h 2171700"/>
              <a:gd name="connsiteX21" fmla="*/ 1395595 w 1535888"/>
              <a:gd name="connsiteY21" fmla="*/ 552450 h 2171700"/>
              <a:gd name="connsiteX22" fmla="*/ 1352056 w 1535888"/>
              <a:gd name="connsiteY22" fmla="*/ 723900 h 2171700"/>
              <a:gd name="connsiteX23" fmla="*/ 367664 w 1535888"/>
              <a:gd name="connsiteY23" fmla="*/ 723900 h 2171700"/>
              <a:gd name="connsiteX24" fmla="*/ 411203 w 1535888"/>
              <a:gd name="connsiteY24" fmla="*/ 552450 h 2171700"/>
              <a:gd name="connsiteX25" fmla="*/ 503118 w 1535888"/>
              <a:gd name="connsiteY25" fmla="*/ 190500 h 2171700"/>
              <a:gd name="connsiteX26" fmla="*/ 1487511 w 1535888"/>
              <a:gd name="connsiteY26" fmla="*/ 190500 h 2171700"/>
              <a:gd name="connsiteX27" fmla="*/ 1443972 w 1535888"/>
              <a:gd name="connsiteY27" fmla="*/ 361950 h 2171700"/>
              <a:gd name="connsiteX28" fmla="*/ 459579 w 1535888"/>
              <a:gd name="connsiteY28" fmla="*/ 361950 h 2171700"/>
              <a:gd name="connsiteX29" fmla="*/ 503118 w 1535888"/>
              <a:gd name="connsiteY29" fmla="*/ 190500 h 2171700"/>
              <a:gd name="connsiteX30" fmla="*/ 551495 w 1535888"/>
              <a:gd name="connsiteY30" fmla="*/ 0 h 2171700"/>
              <a:gd name="connsiteX31" fmla="*/ 1535888 w 1535888"/>
              <a:gd name="connsiteY31" fmla="*/ 0 h 2171700"/>
              <a:gd name="connsiteX32" fmla="*/ 551495 w 1535888"/>
              <a:gd name="connsiteY32" fmla="*/ 0 h 2171700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503118 w 1487513"/>
              <a:gd name="connsiteY25" fmla="*/ -1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29" fmla="*/ 503118 w 1487513"/>
              <a:gd name="connsiteY29" fmla="*/ -1 h 1981199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459579 w 1487513"/>
              <a:gd name="connsiteY25" fmla="*/ 171449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0" fmla="*/ 43539 w 1443974"/>
              <a:gd name="connsiteY0" fmla="*/ 1638298 h 1809748"/>
              <a:gd name="connsiteX1" fmla="*/ 1027931 w 1443974"/>
              <a:gd name="connsiteY1" fmla="*/ 1638298 h 1809748"/>
              <a:gd name="connsiteX2" fmla="*/ 984392 w 1443974"/>
              <a:gd name="connsiteY2" fmla="*/ 1809748 h 1809748"/>
              <a:gd name="connsiteX3" fmla="*/ 0 w 1443974"/>
              <a:gd name="connsiteY3" fmla="*/ 1809748 h 1809748"/>
              <a:gd name="connsiteX4" fmla="*/ 43539 w 1443974"/>
              <a:gd name="connsiteY4" fmla="*/ 1638298 h 1809748"/>
              <a:gd name="connsiteX5" fmla="*/ 135455 w 1443974"/>
              <a:gd name="connsiteY5" fmla="*/ 1276348 h 1809748"/>
              <a:gd name="connsiteX6" fmla="*/ 1119847 w 1443974"/>
              <a:gd name="connsiteY6" fmla="*/ 1276348 h 1809748"/>
              <a:gd name="connsiteX7" fmla="*/ 1076308 w 1443974"/>
              <a:gd name="connsiteY7" fmla="*/ 1447798 h 1809748"/>
              <a:gd name="connsiteX8" fmla="*/ 91916 w 1443974"/>
              <a:gd name="connsiteY8" fmla="*/ 1447798 h 1809748"/>
              <a:gd name="connsiteX9" fmla="*/ 135455 w 1443974"/>
              <a:gd name="connsiteY9" fmla="*/ 1276348 h 1809748"/>
              <a:gd name="connsiteX10" fmla="*/ 227371 w 1443974"/>
              <a:gd name="connsiteY10" fmla="*/ 914398 h 1809748"/>
              <a:gd name="connsiteX11" fmla="*/ 1211763 w 1443974"/>
              <a:gd name="connsiteY11" fmla="*/ 914398 h 1809748"/>
              <a:gd name="connsiteX12" fmla="*/ 1168224 w 1443974"/>
              <a:gd name="connsiteY12" fmla="*/ 1085848 h 1809748"/>
              <a:gd name="connsiteX13" fmla="*/ 183832 w 1443974"/>
              <a:gd name="connsiteY13" fmla="*/ 1085848 h 1809748"/>
              <a:gd name="connsiteX14" fmla="*/ 227371 w 1443974"/>
              <a:gd name="connsiteY14" fmla="*/ 914398 h 1809748"/>
              <a:gd name="connsiteX15" fmla="*/ 319287 w 1443974"/>
              <a:gd name="connsiteY15" fmla="*/ 552448 h 1809748"/>
              <a:gd name="connsiteX16" fmla="*/ 1303679 w 1443974"/>
              <a:gd name="connsiteY16" fmla="*/ 552448 h 1809748"/>
              <a:gd name="connsiteX17" fmla="*/ 1260140 w 1443974"/>
              <a:gd name="connsiteY17" fmla="*/ 723898 h 1809748"/>
              <a:gd name="connsiteX18" fmla="*/ 275748 w 1443974"/>
              <a:gd name="connsiteY18" fmla="*/ 723898 h 1809748"/>
              <a:gd name="connsiteX19" fmla="*/ 319287 w 1443974"/>
              <a:gd name="connsiteY19" fmla="*/ 552448 h 1809748"/>
              <a:gd name="connsiteX20" fmla="*/ 411203 w 1443974"/>
              <a:gd name="connsiteY20" fmla="*/ 190498 h 1809748"/>
              <a:gd name="connsiteX21" fmla="*/ 1395595 w 1443974"/>
              <a:gd name="connsiteY21" fmla="*/ 190498 h 1809748"/>
              <a:gd name="connsiteX22" fmla="*/ 1352056 w 1443974"/>
              <a:gd name="connsiteY22" fmla="*/ 361948 h 1809748"/>
              <a:gd name="connsiteX23" fmla="*/ 367664 w 1443974"/>
              <a:gd name="connsiteY23" fmla="*/ 361948 h 1809748"/>
              <a:gd name="connsiteX24" fmla="*/ 411203 w 1443974"/>
              <a:gd name="connsiteY24" fmla="*/ 190498 h 1809748"/>
              <a:gd name="connsiteX25" fmla="*/ 459579 w 1443974"/>
              <a:gd name="connsiteY25" fmla="*/ -2 h 1809748"/>
              <a:gd name="connsiteX26" fmla="*/ 1443972 w 1443974"/>
              <a:gd name="connsiteY26" fmla="*/ -2 h 1809748"/>
              <a:gd name="connsiteX27" fmla="*/ 459579 w 1443974"/>
              <a:gd name="connsiteY27" fmla="*/ -2 h 1809748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411203 w 1395594"/>
              <a:gd name="connsiteY20" fmla="*/ 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24" fmla="*/ 411203 w 1395594"/>
              <a:gd name="connsiteY24" fmla="*/ 2 h 1619252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367664 w 1395594"/>
              <a:gd name="connsiteY20" fmla="*/ 17145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0" fmla="*/ 43539 w 1352055"/>
              <a:gd name="connsiteY0" fmla="*/ 1276352 h 1447802"/>
              <a:gd name="connsiteX1" fmla="*/ 1027931 w 1352055"/>
              <a:gd name="connsiteY1" fmla="*/ 1276352 h 1447802"/>
              <a:gd name="connsiteX2" fmla="*/ 984392 w 1352055"/>
              <a:gd name="connsiteY2" fmla="*/ 1447802 h 1447802"/>
              <a:gd name="connsiteX3" fmla="*/ 0 w 1352055"/>
              <a:gd name="connsiteY3" fmla="*/ 1447802 h 1447802"/>
              <a:gd name="connsiteX4" fmla="*/ 43539 w 1352055"/>
              <a:gd name="connsiteY4" fmla="*/ 1276352 h 1447802"/>
              <a:gd name="connsiteX5" fmla="*/ 135455 w 1352055"/>
              <a:gd name="connsiteY5" fmla="*/ 914402 h 1447802"/>
              <a:gd name="connsiteX6" fmla="*/ 1119847 w 1352055"/>
              <a:gd name="connsiteY6" fmla="*/ 914402 h 1447802"/>
              <a:gd name="connsiteX7" fmla="*/ 1076308 w 1352055"/>
              <a:gd name="connsiteY7" fmla="*/ 1085852 h 1447802"/>
              <a:gd name="connsiteX8" fmla="*/ 91916 w 1352055"/>
              <a:gd name="connsiteY8" fmla="*/ 1085852 h 1447802"/>
              <a:gd name="connsiteX9" fmla="*/ 135455 w 1352055"/>
              <a:gd name="connsiteY9" fmla="*/ 914402 h 1447802"/>
              <a:gd name="connsiteX10" fmla="*/ 227371 w 1352055"/>
              <a:gd name="connsiteY10" fmla="*/ 552452 h 1447802"/>
              <a:gd name="connsiteX11" fmla="*/ 1211763 w 1352055"/>
              <a:gd name="connsiteY11" fmla="*/ 552452 h 1447802"/>
              <a:gd name="connsiteX12" fmla="*/ 1168224 w 1352055"/>
              <a:gd name="connsiteY12" fmla="*/ 723902 h 1447802"/>
              <a:gd name="connsiteX13" fmla="*/ 183832 w 1352055"/>
              <a:gd name="connsiteY13" fmla="*/ 723902 h 1447802"/>
              <a:gd name="connsiteX14" fmla="*/ 227371 w 1352055"/>
              <a:gd name="connsiteY14" fmla="*/ 552452 h 1447802"/>
              <a:gd name="connsiteX15" fmla="*/ 319287 w 1352055"/>
              <a:gd name="connsiteY15" fmla="*/ 190502 h 1447802"/>
              <a:gd name="connsiteX16" fmla="*/ 1303679 w 1352055"/>
              <a:gd name="connsiteY16" fmla="*/ 190502 h 1447802"/>
              <a:gd name="connsiteX17" fmla="*/ 1260140 w 1352055"/>
              <a:gd name="connsiteY17" fmla="*/ 361952 h 1447802"/>
              <a:gd name="connsiteX18" fmla="*/ 275748 w 1352055"/>
              <a:gd name="connsiteY18" fmla="*/ 361952 h 1447802"/>
              <a:gd name="connsiteX19" fmla="*/ 319287 w 1352055"/>
              <a:gd name="connsiteY19" fmla="*/ 190502 h 1447802"/>
              <a:gd name="connsiteX20" fmla="*/ 367664 w 1352055"/>
              <a:gd name="connsiteY20" fmla="*/ 2 h 1447802"/>
              <a:gd name="connsiteX21" fmla="*/ 1352056 w 1352055"/>
              <a:gd name="connsiteY21" fmla="*/ 2 h 1447802"/>
              <a:gd name="connsiteX22" fmla="*/ 367664 w 1352055"/>
              <a:gd name="connsiteY22" fmla="*/ 2 h 1447802"/>
              <a:gd name="connsiteX0" fmla="*/ 43539 w 1303680"/>
              <a:gd name="connsiteY0" fmla="*/ 1085851 h 1257301"/>
              <a:gd name="connsiteX1" fmla="*/ 1027931 w 1303680"/>
              <a:gd name="connsiteY1" fmla="*/ 1085851 h 1257301"/>
              <a:gd name="connsiteX2" fmla="*/ 984392 w 1303680"/>
              <a:gd name="connsiteY2" fmla="*/ 1257301 h 1257301"/>
              <a:gd name="connsiteX3" fmla="*/ 0 w 1303680"/>
              <a:gd name="connsiteY3" fmla="*/ 1257301 h 1257301"/>
              <a:gd name="connsiteX4" fmla="*/ 43539 w 1303680"/>
              <a:gd name="connsiteY4" fmla="*/ 1085851 h 1257301"/>
              <a:gd name="connsiteX5" fmla="*/ 135455 w 1303680"/>
              <a:gd name="connsiteY5" fmla="*/ 723901 h 1257301"/>
              <a:gd name="connsiteX6" fmla="*/ 1119847 w 1303680"/>
              <a:gd name="connsiteY6" fmla="*/ 723901 h 1257301"/>
              <a:gd name="connsiteX7" fmla="*/ 1076308 w 1303680"/>
              <a:gd name="connsiteY7" fmla="*/ 895351 h 1257301"/>
              <a:gd name="connsiteX8" fmla="*/ 91916 w 1303680"/>
              <a:gd name="connsiteY8" fmla="*/ 895351 h 1257301"/>
              <a:gd name="connsiteX9" fmla="*/ 135455 w 1303680"/>
              <a:gd name="connsiteY9" fmla="*/ 723901 h 1257301"/>
              <a:gd name="connsiteX10" fmla="*/ 227371 w 1303680"/>
              <a:gd name="connsiteY10" fmla="*/ 361951 h 1257301"/>
              <a:gd name="connsiteX11" fmla="*/ 1211763 w 1303680"/>
              <a:gd name="connsiteY11" fmla="*/ 361951 h 1257301"/>
              <a:gd name="connsiteX12" fmla="*/ 1168224 w 1303680"/>
              <a:gd name="connsiteY12" fmla="*/ 533401 h 1257301"/>
              <a:gd name="connsiteX13" fmla="*/ 183832 w 1303680"/>
              <a:gd name="connsiteY13" fmla="*/ 533401 h 1257301"/>
              <a:gd name="connsiteX14" fmla="*/ 227371 w 1303680"/>
              <a:gd name="connsiteY14" fmla="*/ 361951 h 1257301"/>
              <a:gd name="connsiteX15" fmla="*/ 319287 w 1303680"/>
              <a:gd name="connsiteY15" fmla="*/ 1 h 1257301"/>
              <a:gd name="connsiteX16" fmla="*/ 1303679 w 1303680"/>
              <a:gd name="connsiteY16" fmla="*/ 1 h 1257301"/>
              <a:gd name="connsiteX17" fmla="*/ 1260140 w 1303680"/>
              <a:gd name="connsiteY17" fmla="*/ 171451 h 1257301"/>
              <a:gd name="connsiteX18" fmla="*/ 275748 w 1303680"/>
              <a:gd name="connsiteY18" fmla="*/ 171451 h 1257301"/>
              <a:gd name="connsiteX19" fmla="*/ 319287 w 1303680"/>
              <a:gd name="connsiteY19" fmla="*/ 1 h 12573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</a:cxnLst>
            <a:rect l="l" t="t" r="r" b="b"/>
            <a:pathLst>
              <a:path w="1303680" h="1257301">
                <a:moveTo>
                  <a:pt x="43539" y="1085851"/>
                </a:moveTo>
                <a:lnTo>
                  <a:pt x="1027931" y="1085851"/>
                </a:lnTo>
                <a:lnTo>
                  <a:pt x="984392" y="1257301"/>
                </a:lnTo>
                <a:lnTo>
                  <a:pt x="0" y="1257301"/>
                </a:lnTo>
                <a:lnTo>
                  <a:pt x="43539" y="1085851"/>
                </a:lnTo>
                <a:close/>
                <a:moveTo>
                  <a:pt x="135455" y="723901"/>
                </a:moveTo>
                <a:lnTo>
                  <a:pt x="1119847" y="723901"/>
                </a:lnTo>
                <a:lnTo>
                  <a:pt x="1076308" y="895351"/>
                </a:lnTo>
                <a:lnTo>
                  <a:pt x="91916" y="895351"/>
                </a:lnTo>
                <a:lnTo>
                  <a:pt x="135455" y="723901"/>
                </a:lnTo>
                <a:close/>
                <a:moveTo>
                  <a:pt x="227371" y="361951"/>
                </a:moveTo>
                <a:lnTo>
                  <a:pt x="1211763" y="361951"/>
                </a:lnTo>
                <a:lnTo>
                  <a:pt x="1168224" y="533401"/>
                </a:lnTo>
                <a:lnTo>
                  <a:pt x="183832" y="533401"/>
                </a:lnTo>
                <a:lnTo>
                  <a:pt x="227371" y="361951"/>
                </a:lnTo>
                <a:close/>
                <a:moveTo>
                  <a:pt x="319287" y="1"/>
                </a:moveTo>
                <a:lnTo>
                  <a:pt x="1303679" y="1"/>
                </a:lnTo>
                <a:lnTo>
                  <a:pt x="1260140" y="171451"/>
                </a:lnTo>
                <a:lnTo>
                  <a:pt x="275748" y="171451"/>
                </a:lnTo>
                <a:lnTo>
                  <a:pt x="319287" y="1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11" name="平行四辺形 17"/>
          <xdr:cNvSpPr/>
        </xdr:nvSpPr>
        <xdr:spPr>
          <a:xfrm rot="2812107">
            <a:off x="3830425" y="699998"/>
            <a:ext cx="275165" cy="265271"/>
          </a:xfrm>
          <a:custGeom>
            <a:avLst/>
            <a:gdLst>
              <a:gd name="connsiteX0" fmla="*/ 43539 w 1579427"/>
              <a:gd name="connsiteY0" fmla="*/ 2171700 h 2343150"/>
              <a:gd name="connsiteX1" fmla="*/ 1027931 w 1579427"/>
              <a:gd name="connsiteY1" fmla="*/ 2171700 h 2343150"/>
              <a:gd name="connsiteX2" fmla="*/ 984392 w 1579427"/>
              <a:gd name="connsiteY2" fmla="*/ 2343150 h 2343150"/>
              <a:gd name="connsiteX3" fmla="*/ 0 w 1579427"/>
              <a:gd name="connsiteY3" fmla="*/ 2343150 h 2343150"/>
              <a:gd name="connsiteX4" fmla="*/ 43539 w 1579427"/>
              <a:gd name="connsiteY4" fmla="*/ 2171700 h 2343150"/>
              <a:gd name="connsiteX5" fmla="*/ 135455 w 1579427"/>
              <a:gd name="connsiteY5" fmla="*/ 1809750 h 2343150"/>
              <a:gd name="connsiteX6" fmla="*/ 1119847 w 1579427"/>
              <a:gd name="connsiteY6" fmla="*/ 1809750 h 2343150"/>
              <a:gd name="connsiteX7" fmla="*/ 1076308 w 1579427"/>
              <a:gd name="connsiteY7" fmla="*/ 1981200 h 2343150"/>
              <a:gd name="connsiteX8" fmla="*/ 91916 w 1579427"/>
              <a:gd name="connsiteY8" fmla="*/ 1981200 h 2343150"/>
              <a:gd name="connsiteX9" fmla="*/ 135455 w 1579427"/>
              <a:gd name="connsiteY9" fmla="*/ 1809750 h 2343150"/>
              <a:gd name="connsiteX10" fmla="*/ 227371 w 1579427"/>
              <a:gd name="connsiteY10" fmla="*/ 1447800 h 2343150"/>
              <a:gd name="connsiteX11" fmla="*/ 1211763 w 1579427"/>
              <a:gd name="connsiteY11" fmla="*/ 1447800 h 2343150"/>
              <a:gd name="connsiteX12" fmla="*/ 1168224 w 1579427"/>
              <a:gd name="connsiteY12" fmla="*/ 1619250 h 2343150"/>
              <a:gd name="connsiteX13" fmla="*/ 183832 w 1579427"/>
              <a:gd name="connsiteY13" fmla="*/ 1619250 h 2343150"/>
              <a:gd name="connsiteX14" fmla="*/ 227371 w 1579427"/>
              <a:gd name="connsiteY14" fmla="*/ 1447800 h 2343150"/>
              <a:gd name="connsiteX15" fmla="*/ 319287 w 1579427"/>
              <a:gd name="connsiteY15" fmla="*/ 1085850 h 2343150"/>
              <a:gd name="connsiteX16" fmla="*/ 1303679 w 1579427"/>
              <a:gd name="connsiteY16" fmla="*/ 1085850 h 2343150"/>
              <a:gd name="connsiteX17" fmla="*/ 1260140 w 1579427"/>
              <a:gd name="connsiteY17" fmla="*/ 1257300 h 2343150"/>
              <a:gd name="connsiteX18" fmla="*/ 275748 w 1579427"/>
              <a:gd name="connsiteY18" fmla="*/ 1257300 h 2343150"/>
              <a:gd name="connsiteX19" fmla="*/ 319287 w 1579427"/>
              <a:gd name="connsiteY19" fmla="*/ 1085850 h 2343150"/>
              <a:gd name="connsiteX20" fmla="*/ 411203 w 1579427"/>
              <a:gd name="connsiteY20" fmla="*/ 723900 h 2343150"/>
              <a:gd name="connsiteX21" fmla="*/ 1395595 w 1579427"/>
              <a:gd name="connsiteY21" fmla="*/ 723900 h 2343150"/>
              <a:gd name="connsiteX22" fmla="*/ 1352056 w 1579427"/>
              <a:gd name="connsiteY22" fmla="*/ 895350 h 2343150"/>
              <a:gd name="connsiteX23" fmla="*/ 367664 w 1579427"/>
              <a:gd name="connsiteY23" fmla="*/ 895350 h 2343150"/>
              <a:gd name="connsiteX24" fmla="*/ 411203 w 1579427"/>
              <a:gd name="connsiteY24" fmla="*/ 723900 h 2343150"/>
              <a:gd name="connsiteX25" fmla="*/ 503118 w 1579427"/>
              <a:gd name="connsiteY25" fmla="*/ 361950 h 2343150"/>
              <a:gd name="connsiteX26" fmla="*/ 1487511 w 1579427"/>
              <a:gd name="connsiteY26" fmla="*/ 361950 h 2343150"/>
              <a:gd name="connsiteX27" fmla="*/ 1443972 w 1579427"/>
              <a:gd name="connsiteY27" fmla="*/ 533400 h 2343150"/>
              <a:gd name="connsiteX28" fmla="*/ 459579 w 1579427"/>
              <a:gd name="connsiteY28" fmla="*/ 533400 h 2343150"/>
              <a:gd name="connsiteX29" fmla="*/ 503118 w 1579427"/>
              <a:gd name="connsiteY29" fmla="*/ 361950 h 2343150"/>
              <a:gd name="connsiteX30" fmla="*/ 551495 w 1579427"/>
              <a:gd name="connsiteY30" fmla="*/ 171450 h 2343150"/>
              <a:gd name="connsiteX31" fmla="*/ 1579427 w 1579427"/>
              <a:gd name="connsiteY31" fmla="*/ 0 h 2343150"/>
              <a:gd name="connsiteX32" fmla="*/ 1535888 w 1579427"/>
              <a:gd name="connsiteY32" fmla="*/ 171450 h 2343150"/>
              <a:gd name="connsiteX33" fmla="*/ 551495 w 1579427"/>
              <a:gd name="connsiteY33" fmla="*/ 171450 h 2343150"/>
              <a:gd name="connsiteX0" fmla="*/ 43539 w 1535888"/>
              <a:gd name="connsiteY0" fmla="*/ 2000250 h 2171700"/>
              <a:gd name="connsiteX1" fmla="*/ 1027931 w 1535888"/>
              <a:gd name="connsiteY1" fmla="*/ 2000250 h 2171700"/>
              <a:gd name="connsiteX2" fmla="*/ 984392 w 1535888"/>
              <a:gd name="connsiteY2" fmla="*/ 2171700 h 2171700"/>
              <a:gd name="connsiteX3" fmla="*/ 0 w 1535888"/>
              <a:gd name="connsiteY3" fmla="*/ 2171700 h 2171700"/>
              <a:gd name="connsiteX4" fmla="*/ 43539 w 1535888"/>
              <a:gd name="connsiteY4" fmla="*/ 2000250 h 2171700"/>
              <a:gd name="connsiteX5" fmla="*/ 135455 w 1535888"/>
              <a:gd name="connsiteY5" fmla="*/ 1638300 h 2171700"/>
              <a:gd name="connsiteX6" fmla="*/ 1119847 w 1535888"/>
              <a:gd name="connsiteY6" fmla="*/ 1638300 h 2171700"/>
              <a:gd name="connsiteX7" fmla="*/ 1076308 w 1535888"/>
              <a:gd name="connsiteY7" fmla="*/ 1809750 h 2171700"/>
              <a:gd name="connsiteX8" fmla="*/ 91916 w 1535888"/>
              <a:gd name="connsiteY8" fmla="*/ 1809750 h 2171700"/>
              <a:gd name="connsiteX9" fmla="*/ 135455 w 1535888"/>
              <a:gd name="connsiteY9" fmla="*/ 1638300 h 2171700"/>
              <a:gd name="connsiteX10" fmla="*/ 227371 w 1535888"/>
              <a:gd name="connsiteY10" fmla="*/ 1276350 h 2171700"/>
              <a:gd name="connsiteX11" fmla="*/ 1211763 w 1535888"/>
              <a:gd name="connsiteY11" fmla="*/ 1276350 h 2171700"/>
              <a:gd name="connsiteX12" fmla="*/ 1168224 w 1535888"/>
              <a:gd name="connsiteY12" fmla="*/ 1447800 h 2171700"/>
              <a:gd name="connsiteX13" fmla="*/ 183832 w 1535888"/>
              <a:gd name="connsiteY13" fmla="*/ 1447800 h 2171700"/>
              <a:gd name="connsiteX14" fmla="*/ 227371 w 1535888"/>
              <a:gd name="connsiteY14" fmla="*/ 1276350 h 2171700"/>
              <a:gd name="connsiteX15" fmla="*/ 319287 w 1535888"/>
              <a:gd name="connsiteY15" fmla="*/ 914400 h 2171700"/>
              <a:gd name="connsiteX16" fmla="*/ 1303679 w 1535888"/>
              <a:gd name="connsiteY16" fmla="*/ 914400 h 2171700"/>
              <a:gd name="connsiteX17" fmla="*/ 1260140 w 1535888"/>
              <a:gd name="connsiteY17" fmla="*/ 1085850 h 2171700"/>
              <a:gd name="connsiteX18" fmla="*/ 275748 w 1535888"/>
              <a:gd name="connsiteY18" fmla="*/ 1085850 h 2171700"/>
              <a:gd name="connsiteX19" fmla="*/ 319287 w 1535888"/>
              <a:gd name="connsiteY19" fmla="*/ 914400 h 2171700"/>
              <a:gd name="connsiteX20" fmla="*/ 411203 w 1535888"/>
              <a:gd name="connsiteY20" fmla="*/ 552450 h 2171700"/>
              <a:gd name="connsiteX21" fmla="*/ 1395595 w 1535888"/>
              <a:gd name="connsiteY21" fmla="*/ 552450 h 2171700"/>
              <a:gd name="connsiteX22" fmla="*/ 1352056 w 1535888"/>
              <a:gd name="connsiteY22" fmla="*/ 723900 h 2171700"/>
              <a:gd name="connsiteX23" fmla="*/ 367664 w 1535888"/>
              <a:gd name="connsiteY23" fmla="*/ 723900 h 2171700"/>
              <a:gd name="connsiteX24" fmla="*/ 411203 w 1535888"/>
              <a:gd name="connsiteY24" fmla="*/ 552450 h 2171700"/>
              <a:gd name="connsiteX25" fmla="*/ 503118 w 1535888"/>
              <a:gd name="connsiteY25" fmla="*/ 190500 h 2171700"/>
              <a:gd name="connsiteX26" fmla="*/ 1487511 w 1535888"/>
              <a:gd name="connsiteY26" fmla="*/ 190500 h 2171700"/>
              <a:gd name="connsiteX27" fmla="*/ 1443972 w 1535888"/>
              <a:gd name="connsiteY27" fmla="*/ 361950 h 2171700"/>
              <a:gd name="connsiteX28" fmla="*/ 459579 w 1535888"/>
              <a:gd name="connsiteY28" fmla="*/ 361950 h 2171700"/>
              <a:gd name="connsiteX29" fmla="*/ 503118 w 1535888"/>
              <a:gd name="connsiteY29" fmla="*/ 190500 h 2171700"/>
              <a:gd name="connsiteX30" fmla="*/ 551495 w 1535888"/>
              <a:gd name="connsiteY30" fmla="*/ 0 h 2171700"/>
              <a:gd name="connsiteX31" fmla="*/ 1535888 w 1535888"/>
              <a:gd name="connsiteY31" fmla="*/ 0 h 2171700"/>
              <a:gd name="connsiteX32" fmla="*/ 551495 w 1535888"/>
              <a:gd name="connsiteY32" fmla="*/ 0 h 2171700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503118 w 1487513"/>
              <a:gd name="connsiteY25" fmla="*/ -1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29" fmla="*/ 503118 w 1487513"/>
              <a:gd name="connsiteY29" fmla="*/ -1 h 1981199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459579 w 1487513"/>
              <a:gd name="connsiteY25" fmla="*/ 171449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0" fmla="*/ 43539 w 1443974"/>
              <a:gd name="connsiteY0" fmla="*/ 1638298 h 1809748"/>
              <a:gd name="connsiteX1" fmla="*/ 1027931 w 1443974"/>
              <a:gd name="connsiteY1" fmla="*/ 1638298 h 1809748"/>
              <a:gd name="connsiteX2" fmla="*/ 984392 w 1443974"/>
              <a:gd name="connsiteY2" fmla="*/ 1809748 h 1809748"/>
              <a:gd name="connsiteX3" fmla="*/ 0 w 1443974"/>
              <a:gd name="connsiteY3" fmla="*/ 1809748 h 1809748"/>
              <a:gd name="connsiteX4" fmla="*/ 43539 w 1443974"/>
              <a:gd name="connsiteY4" fmla="*/ 1638298 h 1809748"/>
              <a:gd name="connsiteX5" fmla="*/ 135455 w 1443974"/>
              <a:gd name="connsiteY5" fmla="*/ 1276348 h 1809748"/>
              <a:gd name="connsiteX6" fmla="*/ 1119847 w 1443974"/>
              <a:gd name="connsiteY6" fmla="*/ 1276348 h 1809748"/>
              <a:gd name="connsiteX7" fmla="*/ 1076308 w 1443974"/>
              <a:gd name="connsiteY7" fmla="*/ 1447798 h 1809748"/>
              <a:gd name="connsiteX8" fmla="*/ 91916 w 1443974"/>
              <a:gd name="connsiteY8" fmla="*/ 1447798 h 1809748"/>
              <a:gd name="connsiteX9" fmla="*/ 135455 w 1443974"/>
              <a:gd name="connsiteY9" fmla="*/ 1276348 h 1809748"/>
              <a:gd name="connsiteX10" fmla="*/ 227371 w 1443974"/>
              <a:gd name="connsiteY10" fmla="*/ 914398 h 1809748"/>
              <a:gd name="connsiteX11" fmla="*/ 1211763 w 1443974"/>
              <a:gd name="connsiteY11" fmla="*/ 914398 h 1809748"/>
              <a:gd name="connsiteX12" fmla="*/ 1168224 w 1443974"/>
              <a:gd name="connsiteY12" fmla="*/ 1085848 h 1809748"/>
              <a:gd name="connsiteX13" fmla="*/ 183832 w 1443974"/>
              <a:gd name="connsiteY13" fmla="*/ 1085848 h 1809748"/>
              <a:gd name="connsiteX14" fmla="*/ 227371 w 1443974"/>
              <a:gd name="connsiteY14" fmla="*/ 914398 h 1809748"/>
              <a:gd name="connsiteX15" fmla="*/ 319287 w 1443974"/>
              <a:gd name="connsiteY15" fmla="*/ 552448 h 1809748"/>
              <a:gd name="connsiteX16" fmla="*/ 1303679 w 1443974"/>
              <a:gd name="connsiteY16" fmla="*/ 552448 h 1809748"/>
              <a:gd name="connsiteX17" fmla="*/ 1260140 w 1443974"/>
              <a:gd name="connsiteY17" fmla="*/ 723898 h 1809748"/>
              <a:gd name="connsiteX18" fmla="*/ 275748 w 1443974"/>
              <a:gd name="connsiteY18" fmla="*/ 723898 h 1809748"/>
              <a:gd name="connsiteX19" fmla="*/ 319287 w 1443974"/>
              <a:gd name="connsiteY19" fmla="*/ 552448 h 1809748"/>
              <a:gd name="connsiteX20" fmla="*/ 411203 w 1443974"/>
              <a:gd name="connsiteY20" fmla="*/ 190498 h 1809748"/>
              <a:gd name="connsiteX21" fmla="*/ 1395595 w 1443974"/>
              <a:gd name="connsiteY21" fmla="*/ 190498 h 1809748"/>
              <a:gd name="connsiteX22" fmla="*/ 1352056 w 1443974"/>
              <a:gd name="connsiteY22" fmla="*/ 361948 h 1809748"/>
              <a:gd name="connsiteX23" fmla="*/ 367664 w 1443974"/>
              <a:gd name="connsiteY23" fmla="*/ 361948 h 1809748"/>
              <a:gd name="connsiteX24" fmla="*/ 411203 w 1443974"/>
              <a:gd name="connsiteY24" fmla="*/ 190498 h 1809748"/>
              <a:gd name="connsiteX25" fmla="*/ 459579 w 1443974"/>
              <a:gd name="connsiteY25" fmla="*/ -2 h 1809748"/>
              <a:gd name="connsiteX26" fmla="*/ 1443972 w 1443974"/>
              <a:gd name="connsiteY26" fmla="*/ -2 h 1809748"/>
              <a:gd name="connsiteX27" fmla="*/ 459579 w 1443974"/>
              <a:gd name="connsiteY27" fmla="*/ -2 h 1809748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411203 w 1395594"/>
              <a:gd name="connsiteY20" fmla="*/ 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24" fmla="*/ 411203 w 1395594"/>
              <a:gd name="connsiteY24" fmla="*/ 2 h 1619252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367664 w 1395594"/>
              <a:gd name="connsiteY20" fmla="*/ 17145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0" fmla="*/ 43539 w 1352055"/>
              <a:gd name="connsiteY0" fmla="*/ 1276352 h 1447802"/>
              <a:gd name="connsiteX1" fmla="*/ 1027931 w 1352055"/>
              <a:gd name="connsiteY1" fmla="*/ 1276352 h 1447802"/>
              <a:gd name="connsiteX2" fmla="*/ 984392 w 1352055"/>
              <a:gd name="connsiteY2" fmla="*/ 1447802 h 1447802"/>
              <a:gd name="connsiteX3" fmla="*/ 0 w 1352055"/>
              <a:gd name="connsiteY3" fmla="*/ 1447802 h 1447802"/>
              <a:gd name="connsiteX4" fmla="*/ 43539 w 1352055"/>
              <a:gd name="connsiteY4" fmla="*/ 1276352 h 1447802"/>
              <a:gd name="connsiteX5" fmla="*/ 135455 w 1352055"/>
              <a:gd name="connsiteY5" fmla="*/ 914402 h 1447802"/>
              <a:gd name="connsiteX6" fmla="*/ 1119847 w 1352055"/>
              <a:gd name="connsiteY6" fmla="*/ 914402 h 1447802"/>
              <a:gd name="connsiteX7" fmla="*/ 1076308 w 1352055"/>
              <a:gd name="connsiteY7" fmla="*/ 1085852 h 1447802"/>
              <a:gd name="connsiteX8" fmla="*/ 91916 w 1352055"/>
              <a:gd name="connsiteY8" fmla="*/ 1085852 h 1447802"/>
              <a:gd name="connsiteX9" fmla="*/ 135455 w 1352055"/>
              <a:gd name="connsiteY9" fmla="*/ 914402 h 1447802"/>
              <a:gd name="connsiteX10" fmla="*/ 227371 w 1352055"/>
              <a:gd name="connsiteY10" fmla="*/ 552452 h 1447802"/>
              <a:gd name="connsiteX11" fmla="*/ 1211763 w 1352055"/>
              <a:gd name="connsiteY11" fmla="*/ 552452 h 1447802"/>
              <a:gd name="connsiteX12" fmla="*/ 1168224 w 1352055"/>
              <a:gd name="connsiteY12" fmla="*/ 723902 h 1447802"/>
              <a:gd name="connsiteX13" fmla="*/ 183832 w 1352055"/>
              <a:gd name="connsiteY13" fmla="*/ 723902 h 1447802"/>
              <a:gd name="connsiteX14" fmla="*/ 227371 w 1352055"/>
              <a:gd name="connsiteY14" fmla="*/ 552452 h 1447802"/>
              <a:gd name="connsiteX15" fmla="*/ 319287 w 1352055"/>
              <a:gd name="connsiteY15" fmla="*/ 190502 h 1447802"/>
              <a:gd name="connsiteX16" fmla="*/ 1303679 w 1352055"/>
              <a:gd name="connsiteY16" fmla="*/ 190502 h 1447802"/>
              <a:gd name="connsiteX17" fmla="*/ 1260140 w 1352055"/>
              <a:gd name="connsiteY17" fmla="*/ 361952 h 1447802"/>
              <a:gd name="connsiteX18" fmla="*/ 275748 w 1352055"/>
              <a:gd name="connsiteY18" fmla="*/ 361952 h 1447802"/>
              <a:gd name="connsiteX19" fmla="*/ 319287 w 1352055"/>
              <a:gd name="connsiteY19" fmla="*/ 190502 h 1447802"/>
              <a:gd name="connsiteX20" fmla="*/ 367664 w 1352055"/>
              <a:gd name="connsiteY20" fmla="*/ 2 h 1447802"/>
              <a:gd name="connsiteX21" fmla="*/ 1352056 w 1352055"/>
              <a:gd name="connsiteY21" fmla="*/ 2 h 1447802"/>
              <a:gd name="connsiteX22" fmla="*/ 367664 w 1352055"/>
              <a:gd name="connsiteY22" fmla="*/ 2 h 1447802"/>
              <a:gd name="connsiteX0" fmla="*/ 43539 w 1303680"/>
              <a:gd name="connsiteY0" fmla="*/ 1085851 h 1257301"/>
              <a:gd name="connsiteX1" fmla="*/ 1027931 w 1303680"/>
              <a:gd name="connsiteY1" fmla="*/ 1085851 h 1257301"/>
              <a:gd name="connsiteX2" fmla="*/ 984392 w 1303680"/>
              <a:gd name="connsiteY2" fmla="*/ 1257301 h 1257301"/>
              <a:gd name="connsiteX3" fmla="*/ 0 w 1303680"/>
              <a:gd name="connsiteY3" fmla="*/ 1257301 h 1257301"/>
              <a:gd name="connsiteX4" fmla="*/ 43539 w 1303680"/>
              <a:gd name="connsiteY4" fmla="*/ 1085851 h 1257301"/>
              <a:gd name="connsiteX5" fmla="*/ 135455 w 1303680"/>
              <a:gd name="connsiteY5" fmla="*/ 723901 h 1257301"/>
              <a:gd name="connsiteX6" fmla="*/ 1119847 w 1303680"/>
              <a:gd name="connsiteY6" fmla="*/ 723901 h 1257301"/>
              <a:gd name="connsiteX7" fmla="*/ 1076308 w 1303680"/>
              <a:gd name="connsiteY7" fmla="*/ 895351 h 1257301"/>
              <a:gd name="connsiteX8" fmla="*/ 91916 w 1303680"/>
              <a:gd name="connsiteY8" fmla="*/ 895351 h 1257301"/>
              <a:gd name="connsiteX9" fmla="*/ 135455 w 1303680"/>
              <a:gd name="connsiteY9" fmla="*/ 723901 h 1257301"/>
              <a:gd name="connsiteX10" fmla="*/ 227371 w 1303680"/>
              <a:gd name="connsiteY10" fmla="*/ 361951 h 1257301"/>
              <a:gd name="connsiteX11" fmla="*/ 1211763 w 1303680"/>
              <a:gd name="connsiteY11" fmla="*/ 361951 h 1257301"/>
              <a:gd name="connsiteX12" fmla="*/ 1168224 w 1303680"/>
              <a:gd name="connsiteY12" fmla="*/ 533401 h 1257301"/>
              <a:gd name="connsiteX13" fmla="*/ 183832 w 1303680"/>
              <a:gd name="connsiteY13" fmla="*/ 533401 h 1257301"/>
              <a:gd name="connsiteX14" fmla="*/ 227371 w 1303680"/>
              <a:gd name="connsiteY14" fmla="*/ 361951 h 1257301"/>
              <a:gd name="connsiteX15" fmla="*/ 319287 w 1303680"/>
              <a:gd name="connsiteY15" fmla="*/ 1 h 1257301"/>
              <a:gd name="connsiteX16" fmla="*/ 1303679 w 1303680"/>
              <a:gd name="connsiteY16" fmla="*/ 1 h 1257301"/>
              <a:gd name="connsiteX17" fmla="*/ 1260140 w 1303680"/>
              <a:gd name="connsiteY17" fmla="*/ 171451 h 1257301"/>
              <a:gd name="connsiteX18" fmla="*/ 275748 w 1303680"/>
              <a:gd name="connsiteY18" fmla="*/ 171451 h 1257301"/>
              <a:gd name="connsiteX19" fmla="*/ 319287 w 1303680"/>
              <a:gd name="connsiteY19" fmla="*/ 1 h 12573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</a:cxnLst>
            <a:rect l="l" t="t" r="r" b="b"/>
            <a:pathLst>
              <a:path w="1303680" h="1257301">
                <a:moveTo>
                  <a:pt x="43539" y="1085851"/>
                </a:moveTo>
                <a:lnTo>
                  <a:pt x="1027931" y="1085851"/>
                </a:lnTo>
                <a:lnTo>
                  <a:pt x="984392" y="1257301"/>
                </a:lnTo>
                <a:lnTo>
                  <a:pt x="0" y="1257301"/>
                </a:lnTo>
                <a:lnTo>
                  <a:pt x="43539" y="1085851"/>
                </a:lnTo>
                <a:close/>
                <a:moveTo>
                  <a:pt x="135455" y="723901"/>
                </a:moveTo>
                <a:lnTo>
                  <a:pt x="1119847" y="723901"/>
                </a:lnTo>
                <a:lnTo>
                  <a:pt x="1076308" y="895351"/>
                </a:lnTo>
                <a:lnTo>
                  <a:pt x="91916" y="895351"/>
                </a:lnTo>
                <a:lnTo>
                  <a:pt x="135455" y="723901"/>
                </a:lnTo>
                <a:close/>
                <a:moveTo>
                  <a:pt x="227371" y="361951"/>
                </a:moveTo>
                <a:lnTo>
                  <a:pt x="1211763" y="361951"/>
                </a:lnTo>
                <a:lnTo>
                  <a:pt x="1168224" y="533401"/>
                </a:lnTo>
                <a:lnTo>
                  <a:pt x="183832" y="533401"/>
                </a:lnTo>
                <a:lnTo>
                  <a:pt x="227371" y="361951"/>
                </a:lnTo>
                <a:close/>
                <a:moveTo>
                  <a:pt x="319287" y="1"/>
                </a:moveTo>
                <a:lnTo>
                  <a:pt x="1303679" y="1"/>
                </a:lnTo>
                <a:lnTo>
                  <a:pt x="1260140" y="171451"/>
                </a:lnTo>
                <a:lnTo>
                  <a:pt x="275748" y="171451"/>
                </a:lnTo>
                <a:lnTo>
                  <a:pt x="319287" y="1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12" name="正方形/長方形 11"/>
          <xdr:cNvSpPr/>
        </xdr:nvSpPr>
        <xdr:spPr>
          <a:xfrm>
            <a:off x="4150178" y="542925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イ</a:t>
            </a:r>
          </a:p>
        </xdr:txBody>
      </xdr:sp>
      <xdr:sp macro="" textlink="">
        <xdr:nvSpPr>
          <xdr:cNvPr id="13" name="正方形/長方形 12"/>
          <xdr:cNvSpPr/>
        </xdr:nvSpPr>
        <xdr:spPr>
          <a:xfrm>
            <a:off x="4712154" y="1220559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ロ</a:t>
            </a:r>
          </a:p>
        </xdr:txBody>
      </xdr:sp>
      <xdr:sp macro="" textlink="">
        <xdr:nvSpPr>
          <xdr:cNvPr id="14" name="正方形/長方形 13"/>
          <xdr:cNvSpPr/>
        </xdr:nvSpPr>
        <xdr:spPr>
          <a:xfrm>
            <a:off x="4128408" y="1469570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ハ</a:t>
            </a:r>
          </a:p>
        </xdr:txBody>
      </xdr:sp>
      <xdr:sp macro="" textlink="">
        <xdr:nvSpPr>
          <xdr:cNvPr id="15" name="正方形/長方形 14"/>
          <xdr:cNvSpPr/>
        </xdr:nvSpPr>
        <xdr:spPr>
          <a:xfrm>
            <a:off x="3562350" y="921202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ニ</a:t>
            </a:r>
          </a:p>
        </xdr:txBody>
      </xdr:sp>
    </xdr:grp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16" name="直線コネクタ 15"/>
        <xdr:cNvCxnSpPr/>
      </xdr:nvCxnSpPr>
      <xdr:spPr>
        <a:xfrm flipH="1" flipV="1">
          <a:off x="0" y="98012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17" name="直線コネクタ 16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18" name="直線コネクタ 17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19" name="直線コネクタ 18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20" name="直線コネクタ 19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21" name="直線コネクタ 20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2</xdr:col>
      <xdr:colOff>95250</xdr:colOff>
      <xdr:row>18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0" y="27908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3" name="直線コネクタ 2"/>
        <xdr:cNvCxnSpPr/>
      </xdr:nvCxnSpPr>
      <xdr:spPr>
        <a:xfrm flipH="1" flipV="1">
          <a:off x="0" y="98012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5" name="直線コネクタ 4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6" name="直線コネクタ 5"/>
        <xdr:cNvCxnSpPr/>
      </xdr:nvCxnSpPr>
      <xdr:spPr>
        <a:xfrm flipH="1" flipV="1">
          <a:off x="0" y="98012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8" name="直線コネクタ 7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9" name="直線コネクタ 8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10" name="直線コネクタ 9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11" name="直線コネクタ 10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409576</xdr:colOff>
      <xdr:row>1</xdr:row>
      <xdr:rowOff>38100</xdr:rowOff>
    </xdr:from>
    <xdr:to>
      <xdr:col>12</xdr:col>
      <xdr:colOff>410231</xdr:colOff>
      <xdr:row>10</xdr:row>
      <xdr:rowOff>134077</xdr:rowOff>
    </xdr:to>
    <xdr:grpSp>
      <xdr:nvGrpSpPr>
        <xdr:cNvPr id="12" name="グループ化 11"/>
        <xdr:cNvGrpSpPr/>
      </xdr:nvGrpSpPr>
      <xdr:grpSpPr>
        <a:xfrm>
          <a:off x="3162301" y="257175"/>
          <a:ext cx="2381905" cy="1800952"/>
          <a:chOff x="3162301" y="257175"/>
          <a:chExt cx="2381905" cy="180095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>
            <a:duotone>
              <a:schemeClr val="accent1">
                <a:shade val="45000"/>
                <a:satMod val="135000"/>
              </a:schemeClr>
              <a:prstClr val="white"/>
            </a:duotone>
          </a:blip>
          <a:stretch>
            <a:fillRect/>
          </a:stretch>
        </xdr:blipFill>
        <xdr:spPr>
          <a:xfrm>
            <a:off x="3162301" y="257175"/>
            <a:ext cx="2381905" cy="1800952"/>
          </a:xfrm>
          <a:prstGeom prst="rect">
            <a:avLst/>
          </a:prstGeom>
          <a:ln>
            <a:solidFill>
              <a:schemeClr val="bg1">
                <a:lumMod val="65000"/>
              </a:schemeClr>
            </a:solidFill>
          </a:ln>
        </xdr:spPr>
      </xdr:pic>
      <xdr:sp macro="" textlink="">
        <xdr:nvSpPr>
          <xdr:cNvPr id="14" name="平行四辺形 17"/>
          <xdr:cNvSpPr/>
        </xdr:nvSpPr>
        <xdr:spPr>
          <a:xfrm rot="2780465">
            <a:off x="4006799" y="761030"/>
            <a:ext cx="274030" cy="317696"/>
          </a:xfrm>
          <a:custGeom>
            <a:avLst/>
            <a:gdLst>
              <a:gd name="connsiteX0" fmla="*/ -2 w 1535886"/>
              <a:gd name="connsiteY0" fmla="*/ 2171700 h 2343150"/>
              <a:gd name="connsiteX1" fmla="*/ 984390 w 1535886"/>
              <a:gd name="connsiteY1" fmla="*/ 2171700 h 2343150"/>
              <a:gd name="connsiteX2" fmla="*/ 940851 w 1535886"/>
              <a:gd name="connsiteY2" fmla="*/ 2343150 h 2343150"/>
              <a:gd name="connsiteX3" fmla="*/ -2 w 1535886"/>
              <a:gd name="connsiteY3" fmla="*/ 2171700 h 2343150"/>
              <a:gd name="connsiteX4" fmla="*/ 91914 w 1535886"/>
              <a:gd name="connsiteY4" fmla="*/ 1809750 h 2343150"/>
              <a:gd name="connsiteX5" fmla="*/ 1076306 w 1535886"/>
              <a:gd name="connsiteY5" fmla="*/ 1809750 h 2343150"/>
              <a:gd name="connsiteX6" fmla="*/ 1032767 w 1535886"/>
              <a:gd name="connsiteY6" fmla="*/ 1981200 h 2343150"/>
              <a:gd name="connsiteX7" fmla="*/ 48375 w 1535886"/>
              <a:gd name="connsiteY7" fmla="*/ 1981200 h 2343150"/>
              <a:gd name="connsiteX8" fmla="*/ 91914 w 1535886"/>
              <a:gd name="connsiteY8" fmla="*/ 1809750 h 2343150"/>
              <a:gd name="connsiteX9" fmla="*/ 183830 w 1535886"/>
              <a:gd name="connsiteY9" fmla="*/ 1447800 h 2343150"/>
              <a:gd name="connsiteX10" fmla="*/ 1168222 w 1535886"/>
              <a:gd name="connsiteY10" fmla="*/ 1447800 h 2343150"/>
              <a:gd name="connsiteX11" fmla="*/ 1124683 w 1535886"/>
              <a:gd name="connsiteY11" fmla="*/ 1619250 h 2343150"/>
              <a:gd name="connsiteX12" fmla="*/ 140291 w 1535886"/>
              <a:gd name="connsiteY12" fmla="*/ 1619250 h 2343150"/>
              <a:gd name="connsiteX13" fmla="*/ 183830 w 1535886"/>
              <a:gd name="connsiteY13" fmla="*/ 1447800 h 2343150"/>
              <a:gd name="connsiteX14" fmla="*/ 275746 w 1535886"/>
              <a:gd name="connsiteY14" fmla="*/ 1085850 h 2343150"/>
              <a:gd name="connsiteX15" fmla="*/ 1260138 w 1535886"/>
              <a:gd name="connsiteY15" fmla="*/ 1085850 h 2343150"/>
              <a:gd name="connsiteX16" fmla="*/ 1216599 w 1535886"/>
              <a:gd name="connsiteY16" fmla="*/ 1257300 h 2343150"/>
              <a:gd name="connsiteX17" fmla="*/ 232207 w 1535886"/>
              <a:gd name="connsiteY17" fmla="*/ 1257300 h 2343150"/>
              <a:gd name="connsiteX18" fmla="*/ 275746 w 1535886"/>
              <a:gd name="connsiteY18" fmla="*/ 1085850 h 2343150"/>
              <a:gd name="connsiteX19" fmla="*/ 367662 w 1535886"/>
              <a:gd name="connsiteY19" fmla="*/ 723900 h 2343150"/>
              <a:gd name="connsiteX20" fmla="*/ 1352054 w 1535886"/>
              <a:gd name="connsiteY20" fmla="*/ 723900 h 2343150"/>
              <a:gd name="connsiteX21" fmla="*/ 1308515 w 1535886"/>
              <a:gd name="connsiteY21" fmla="*/ 895350 h 2343150"/>
              <a:gd name="connsiteX22" fmla="*/ 324123 w 1535886"/>
              <a:gd name="connsiteY22" fmla="*/ 895350 h 2343150"/>
              <a:gd name="connsiteX23" fmla="*/ 367662 w 1535886"/>
              <a:gd name="connsiteY23" fmla="*/ 723900 h 2343150"/>
              <a:gd name="connsiteX24" fmla="*/ 459577 w 1535886"/>
              <a:gd name="connsiteY24" fmla="*/ 361950 h 2343150"/>
              <a:gd name="connsiteX25" fmla="*/ 1443970 w 1535886"/>
              <a:gd name="connsiteY25" fmla="*/ 361950 h 2343150"/>
              <a:gd name="connsiteX26" fmla="*/ 1400431 w 1535886"/>
              <a:gd name="connsiteY26" fmla="*/ 533400 h 2343150"/>
              <a:gd name="connsiteX27" fmla="*/ 416038 w 1535886"/>
              <a:gd name="connsiteY27" fmla="*/ 533400 h 2343150"/>
              <a:gd name="connsiteX28" fmla="*/ 459577 w 1535886"/>
              <a:gd name="connsiteY28" fmla="*/ 361950 h 2343150"/>
              <a:gd name="connsiteX29" fmla="*/ 551493 w 1535886"/>
              <a:gd name="connsiteY29" fmla="*/ 0 h 2343150"/>
              <a:gd name="connsiteX30" fmla="*/ 1535886 w 1535886"/>
              <a:gd name="connsiteY30" fmla="*/ 0 h 2343150"/>
              <a:gd name="connsiteX31" fmla="*/ 1492347 w 1535886"/>
              <a:gd name="connsiteY31" fmla="*/ 171450 h 2343150"/>
              <a:gd name="connsiteX32" fmla="*/ 507954 w 1535886"/>
              <a:gd name="connsiteY32" fmla="*/ 171450 h 2343150"/>
              <a:gd name="connsiteX33" fmla="*/ 551493 w 1535886"/>
              <a:gd name="connsiteY33" fmla="*/ 0 h 2343150"/>
              <a:gd name="connsiteX0" fmla="*/ -2 w 1535886"/>
              <a:gd name="connsiteY0" fmla="*/ 2171700 h 2171702"/>
              <a:gd name="connsiteX1" fmla="*/ 984390 w 1535886"/>
              <a:gd name="connsiteY1" fmla="*/ 2171700 h 2171702"/>
              <a:gd name="connsiteX2" fmla="*/ -2 w 1535886"/>
              <a:gd name="connsiteY2" fmla="*/ 2171700 h 2171702"/>
              <a:gd name="connsiteX3" fmla="*/ 91914 w 1535886"/>
              <a:gd name="connsiteY3" fmla="*/ 1809750 h 2171702"/>
              <a:gd name="connsiteX4" fmla="*/ 1076306 w 1535886"/>
              <a:gd name="connsiteY4" fmla="*/ 1809750 h 2171702"/>
              <a:gd name="connsiteX5" fmla="*/ 1032767 w 1535886"/>
              <a:gd name="connsiteY5" fmla="*/ 1981200 h 2171702"/>
              <a:gd name="connsiteX6" fmla="*/ 48375 w 1535886"/>
              <a:gd name="connsiteY6" fmla="*/ 1981200 h 2171702"/>
              <a:gd name="connsiteX7" fmla="*/ 91914 w 1535886"/>
              <a:gd name="connsiteY7" fmla="*/ 1809750 h 2171702"/>
              <a:gd name="connsiteX8" fmla="*/ 183830 w 1535886"/>
              <a:gd name="connsiteY8" fmla="*/ 1447800 h 2171702"/>
              <a:gd name="connsiteX9" fmla="*/ 1168222 w 1535886"/>
              <a:gd name="connsiteY9" fmla="*/ 1447800 h 2171702"/>
              <a:gd name="connsiteX10" fmla="*/ 1124683 w 1535886"/>
              <a:gd name="connsiteY10" fmla="*/ 1619250 h 2171702"/>
              <a:gd name="connsiteX11" fmla="*/ 140291 w 1535886"/>
              <a:gd name="connsiteY11" fmla="*/ 1619250 h 2171702"/>
              <a:gd name="connsiteX12" fmla="*/ 183830 w 1535886"/>
              <a:gd name="connsiteY12" fmla="*/ 1447800 h 2171702"/>
              <a:gd name="connsiteX13" fmla="*/ 275746 w 1535886"/>
              <a:gd name="connsiteY13" fmla="*/ 1085850 h 2171702"/>
              <a:gd name="connsiteX14" fmla="*/ 1260138 w 1535886"/>
              <a:gd name="connsiteY14" fmla="*/ 1085850 h 2171702"/>
              <a:gd name="connsiteX15" fmla="*/ 1216599 w 1535886"/>
              <a:gd name="connsiteY15" fmla="*/ 1257300 h 2171702"/>
              <a:gd name="connsiteX16" fmla="*/ 232207 w 1535886"/>
              <a:gd name="connsiteY16" fmla="*/ 1257300 h 2171702"/>
              <a:gd name="connsiteX17" fmla="*/ 275746 w 1535886"/>
              <a:gd name="connsiteY17" fmla="*/ 1085850 h 2171702"/>
              <a:gd name="connsiteX18" fmla="*/ 367662 w 1535886"/>
              <a:gd name="connsiteY18" fmla="*/ 723900 h 2171702"/>
              <a:gd name="connsiteX19" fmla="*/ 1352054 w 1535886"/>
              <a:gd name="connsiteY19" fmla="*/ 723900 h 2171702"/>
              <a:gd name="connsiteX20" fmla="*/ 1308515 w 1535886"/>
              <a:gd name="connsiteY20" fmla="*/ 895350 h 2171702"/>
              <a:gd name="connsiteX21" fmla="*/ 324123 w 1535886"/>
              <a:gd name="connsiteY21" fmla="*/ 895350 h 2171702"/>
              <a:gd name="connsiteX22" fmla="*/ 367662 w 1535886"/>
              <a:gd name="connsiteY22" fmla="*/ 723900 h 2171702"/>
              <a:gd name="connsiteX23" fmla="*/ 459577 w 1535886"/>
              <a:gd name="connsiteY23" fmla="*/ 361950 h 2171702"/>
              <a:gd name="connsiteX24" fmla="*/ 1443970 w 1535886"/>
              <a:gd name="connsiteY24" fmla="*/ 361950 h 2171702"/>
              <a:gd name="connsiteX25" fmla="*/ 1400431 w 1535886"/>
              <a:gd name="connsiteY25" fmla="*/ 533400 h 2171702"/>
              <a:gd name="connsiteX26" fmla="*/ 416038 w 1535886"/>
              <a:gd name="connsiteY26" fmla="*/ 533400 h 2171702"/>
              <a:gd name="connsiteX27" fmla="*/ 459577 w 1535886"/>
              <a:gd name="connsiteY27" fmla="*/ 361950 h 2171702"/>
              <a:gd name="connsiteX28" fmla="*/ 551493 w 1535886"/>
              <a:gd name="connsiteY28" fmla="*/ 0 h 2171702"/>
              <a:gd name="connsiteX29" fmla="*/ 1535886 w 1535886"/>
              <a:gd name="connsiteY29" fmla="*/ 0 h 2171702"/>
              <a:gd name="connsiteX30" fmla="*/ 1492347 w 1535886"/>
              <a:gd name="connsiteY30" fmla="*/ 171450 h 2171702"/>
              <a:gd name="connsiteX31" fmla="*/ 507954 w 1535886"/>
              <a:gd name="connsiteY31" fmla="*/ 171450 h 2171702"/>
              <a:gd name="connsiteX32" fmla="*/ 551493 w 1535886"/>
              <a:gd name="connsiteY32" fmla="*/ 0 h 2171702"/>
              <a:gd name="connsiteX0" fmla="*/ 43537 w 1487509"/>
              <a:gd name="connsiteY0" fmla="*/ 1809750 h 1981200"/>
              <a:gd name="connsiteX1" fmla="*/ 1027929 w 1487509"/>
              <a:gd name="connsiteY1" fmla="*/ 1809750 h 1981200"/>
              <a:gd name="connsiteX2" fmla="*/ 984390 w 1487509"/>
              <a:gd name="connsiteY2" fmla="*/ 1981200 h 1981200"/>
              <a:gd name="connsiteX3" fmla="*/ -2 w 1487509"/>
              <a:gd name="connsiteY3" fmla="*/ 1981200 h 1981200"/>
              <a:gd name="connsiteX4" fmla="*/ 43537 w 1487509"/>
              <a:gd name="connsiteY4" fmla="*/ 1809750 h 1981200"/>
              <a:gd name="connsiteX5" fmla="*/ 135453 w 1487509"/>
              <a:gd name="connsiteY5" fmla="*/ 1447800 h 1981200"/>
              <a:gd name="connsiteX6" fmla="*/ 1119845 w 1487509"/>
              <a:gd name="connsiteY6" fmla="*/ 1447800 h 1981200"/>
              <a:gd name="connsiteX7" fmla="*/ 1076306 w 1487509"/>
              <a:gd name="connsiteY7" fmla="*/ 1619250 h 1981200"/>
              <a:gd name="connsiteX8" fmla="*/ 91914 w 1487509"/>
              <a:gd name="connsiteY8" fmla="*/ 1619250 h 1981200"/>
              <a:gd name="connsiteX9" fmla="*/ 135453 w 1487509"/>
              <a:gd name="connsiteY9" fmla="*/ 1447800 h 1981200"/>
              <a:gd name="connsiteX10" fmla="*/ 227369 w 1487509"/>
              <a:gd name="connsiteY10" fmla="*/ 1085850 h 1981200"/>
              <a:gd name="connsiteX11" fmla="*/ 1211761 w 1487509"/>
              <a:gd name="connsiteY11" fmla="*/ 1085850 h 1981200"/>
              <a:gd name="connsiteX12" fmla="*/ 1168222 w 1487509"/>
              <a:gd name="connsiteY12" fmla="*/ 1257300 h 1981200"/>
              <a:gd name="connsiteX13" fmla="*/ 183830 w 1487509"/>
              <a:gd name="connsiteY13" fmla="*/ 1257300 h 1981200"/>
              <a:gd name="connsiteX14" fmla="*/ 227369 w 1487509"/>
              <a:gd name="connsiteY14" fmla="*/ 1085850 h 1981200"/>
              <a:gd name="connsiteX15" fmla="*/ 319285 w 1487509"/>
              <a:gd name="connsiteY15" fmla="*/ 723900 h 1981200"/>
              <a:gd name="connsiteX16" fmla="*/ 1303677 w 1487509"/>
              <a:gd name="connsiteY16" fmla="*/ 723900 h 1981200"/>
              <a:gd name="connsiteX17" fmla="*/ 1260138 w 1487509"/>
              <a:gd name="connsiteY17" fmla="*/ 895350 h 1981200"/>
              <a:gd name="connsiteX18" fmla="*/ 275746 w 1487509"/>
              <a:gd name="connsiteY18" fmla="*/ 895350 h 1981200"/>
              <a:gd name="connsiteX19" fmla="*/ 319285 w 1487509"/>
              <a:gd name="connsiteY19" fmla="*/ 723900 h 1981200"/>
              <a:gd name="connsiteX20" fmla="*/ 411200 w 1487509"/>
              <a:gd name="connsiteY20" fmla="*/ 361950 h 1981200"/>
              <a:gd name="connsiteX21" fmla="*/ 1395593 w 1487509"/>
              <a:gd name="connsiteY21" fmla="*/ 361950 h 1981200"/>
              <a:gd name="connsiteX22" fmla="*/ 1352054 w 1487509"/>
              <a:gd name="connsiteY22" fmla="*/ 533400 h 1981200"/>
              <a:gd name="connsiteX23" fmla="*/ 367661 w 1487509"/>
              <a:gd name="connsiteY23" fmla="*/ 533400 h 1981200"/>
              <a:gd name="connsiteX24" fmla="*/ 411200 w 1487509"/>
              <a:gd name="connsiteY24" fmla="*/ 361950 h 1981200"/>
              <a:gd name="connsiteX25" fmla="*/ 503116 w 1487509"/>
              <a:gd name="connsiteY25" fmla="*/ 0 h 1981200"/>
              <a:gd name="connsiteX26" fmla="*/ 1487509 w 1487509"/>
              <a:gd name="connsiteY26" fmla="*/ 0 h 1981200"/>
              <a:gd name="connsiteX27" fmla="*/ 1443970 w 1487509"/>
              <a:gd name="connsiteY27" fmla="*/ 171450 h 1981200"/>
              <a:gd name="connsiteX28" fmla="*/ 459577 w 1487509"/>
              <a:gd name="connsiteY28" fmla="*/ 171450 h 1981200"/>
              <a:gd name="connsiteX29" fmla="*/ 503116 w 1487509"/>
              <a:gd name="connsiteY29" fmla="*/ 0 h 1981200"/>
              <a:gd name="connsiteX0" fmla="*/ 43537 w 1487509"/>
              <a:gd name="connsiteY0" fmla="*/ 1809750 h 1981200"/>
              <a:gd name="connsiteX1" fmla="*/ 1027929 w 1487509"/>
              <a:gd name="connsiteY1" fmla="*/ 1809750 h 1981200"/>
              <a:gd name="connsiteX2" fmla="*/ 984390 w 1487509"/>
              <a:gd name="connsiteY2" fmla="*/ 1981200 h 1981200"/>
              <a:gd name="connsiteX3" fmla="*/ -2 w 1487509"/>
              <a:gd name="connsiteY3" fmla="*/ 1981200 h 1981200"/>
              <a:gd name="connsiteX4" fmla="*/ 43537 w 1487509"/>
              <a:gd name="connsiteY4" fmla="*/ 1809750 h 1981200"/>
              <a:gd name="connsiteX5" fmla="*/ 135453 w 1487509"/>
              <a:gd name="connsiteY5" fmla="*/ 1447800 h 1981200"/>
              <a:gd name="connsiteX6" fmla="*/ 1119845 w 1487509"/>
              <a:gd name="connsiteY6" fmla="*/ 1447800 h 1981200"/>
              <a:gd name="connsiteX7" fmla="*/ 1076306 w 1487509"/>
              <a:gd name="connsiteY7" fmla="*/ 1619250 h 1981200"/>
              <a:gd name="connsiteX8" fmla="*/ 91914 w 1487509"/>
              <a:gd name="connsiteY8" fmla="*/ 1619250 h 1981200"/>
              <a:gd name="connsiteX9" fmla="*/ 135453 w 1487509"/>
              <a:gd name="connsiteY9" fmla="*/ 1447800 h 1981200"/>
              <a:gd name="connsiteX10" fmla="*/ 227369 w 1487509"/>
              <a:gd name="connsiteY10" fmla="*/ 1085850 h 1981200"/>
              <a:gd name="connsiteX11" fmla="*/ 1211761 w 1487509"/>
              <a:gd name="connsiteY11" fmla="*/ 1085850 h 1981200"/>
              <a:gd name="connsiteX12" fmla="*/ 1168222 w 1487509"/>
              <a:gd name="connsiteY12" fmla="*/ 1257300 h 1981200"/>
              <a:gd name="connsiteX13" fmla="*/ 183830 w 1487509"/>
              <a:gd name="connsiteY13" fmla="*/ 1257300 h 1981200"/>
              <a:gd name="connsiteX14" fmla="*/ 227369 w 1487509"/>
              <a:gd name="connsiteY14" fmla="*/ 1085850 h 1981200"/>
              <a:gd name="connsiteX15" fmla="*/ 319285 w 1487509"/>
              <a:gd name="connsiteY15" fmla="*/ 723900 h 1981200"/>
              <a:gd name="connsiteX16" fmla="*/ 1303677 w 1487509"/>
              <a:gd name="connsiteY16" fmla="*/ 723900 h 1981200"/>
              <a:gd name="connsiteX17" fmla="*/ 1260138 w 1487509"/>
              <a:gd name="connsiteY17" fmla="*/ 895350 h 1981200"/>
              <a:gd name="connsiteX18" fmla="*/ 275746 w 1487509"/>
              <a:gd name="connsiteY18" fmla="*/ 895350 h 1981200"/>
              <a:gd name="connsiteX19" fmla="*/ 319285 w 1487509"/>
              <a:gd name="connsiteY19" fmla="*/ 723900 h 1981200"/>
              <a:gd name="connsiteX20" fmla="*/ 411200 w 1487509"/>
              <a:gd name="connsiteY20" fmla="*/ 361950 h 1981200"/>
              <a:gd name="connsiteX21" fmla="*/ 1395593 w 1487509"/>
              <a:gd name="connsiteY21" fmla="*/ 361950 h 1981200"/>
              <a:gd name="connsiteX22" fmla="*/ 1352054 w 1487509"/>
              <a:gd name="connsiteY22" fmla="*/ 533400 h 1981200"/>
              <a:gd name="connsiteX23" fmla="*/ 367661 w 1487509"/>
              <a:gd name="connsiteY23" fmla="*/ 533400 h 1981200"/>
              <a:gd name="connsiteX24" fmla="*/ 411200 w 1487509"/>
              <a:gd name="connsiteY24" fmla="*/ 361950 h 1981200"/>
              <a:gd name="connsiteX25" fmla="*/ 459577 w 1487509"/>
              <a:gd name="connsiteY25" fmla="*/ 171450 h 1981200"/>
              <a:gd name="connsiteX26" fmla="*/ 1487509 w 1487509"/>
              <a:gd name="connsiteY26" fmla="*/ 0 h 1981200"/>
              <a:gd name="connsiteX27" fmla="*/ 1443970 w 1487509"/>
              <a:gd name="connsiteY27" fmla="*/ 171450 h 1981200"/>
              <a:gd name="connsiteX28" fmla="*/ 459577 w 1487509"/>
              <a:gd name="connsiteY28" fmla="*/ 171450 h 1981200"/>
              <a:gd name="connsiteX0" fmla="*/ 43537 w 1443972"/>
              <a:gd name="connsiteY0" fmla="*/ 1638299 h 1809749"/>
              <a:gd name="connsiteX1" fmla="*/ 1027929 w 1443972"/>
              <a:gd name="connsiteY1" fmla="*/ 1638299 h 1809749"/>
              <a:gd name="connsiteX2" fmla="*/ 984390 w 1443972"/>
              <a:gd name="connsiteY2" fmla="*/ 1809749 h 1809749"/>
              <a:gd name="connsiteX3" fmla="*/ -2 w 1443972"/>
              <a:gd name="connsiteY3" fmla="*/ 1809749 h 1809749"/>
              <a:gd name="connsiteX4" fmla="*/ 43537 w 1443972"/>
              <a:gd name="connsiteY4" fmla="*/ 1638299 h 1809749"/>
              <a:gd name="connsiteX5" fmla="*/ 135453 w 1443972"/>
              <a:gd name="connsiteY5" fmla="*/ 1276349 h 1809749"/>
              <a:gd name="connsiteX6" fmla="*/ 1119845 w 1443972"/>
              <a:gd name="connsiteY6" fmla="*/ 1276349 h 1809749"/>
              <a:gd name="connsiteX7" fmla="*/ 1076306 w 1443972"/>
              <a:gd name="connsiteY7" fmla="*/ 1447799 h 1809749"/>
              <a:gd name="connsiteX8" fmla="*/ 91914 w 1443972"/>
              <a:gd name="connsiteY8" fmla="*/ 1447799 h 1809749"/>
              <a:gd name="connsiteX9" fmla="*/ 135453 w 1443972"/>
              <a:gd name="connsiteY9" fmla="*/ 1276349 h 1809749"/>
              <a:gd name="connsiteX10" fmla="*/ 227369 w 1443972"/>
              <a:gd name="connsiteY10" fmla="*/ 914399 h 1809749"/>
              <a:gd name="connsiteX11" fmla="*/ 1211761 w 1443972"/>
              <a:gd name="connsiteY11" fmla="*/ 914399 h 1809749"/>
              <a:gd name="connsiteX12" fmla="*/ 1168222 w 1443972"/>
              <a:gd name="connsiteY12" fmla="*/ 1085849 h 1809749"/>
              <a:gd name="connsiteX13" fmla="*/ 183830 w 1443972"/>
              <a:gd name="connsiteY13" fmla="*/ 1085849 h 1809749"/>
              <a:gd name="connsiteX14" fmla="*/ 227369 w 1443972"/>
              <a:gd name="connsiteY14" fmla="*/ 914399 h 1809749"/>
              <a:gd name="connsiteX15" fmla="*/ 319285 w 1443972"/>
              <a:gd name="connsiteY15" fmla="*/ 552449 h 1809749"/>
              <a:gd name="connsiteX16" fmla="*/ 1303677 w 1443972"/>
              <a:gd name="connsiteY16" fmla="*/ 552449 h 1809749"/>
              <a:gd name="connsiteX17" fmla="*/ 1260138 w 1443972"/>
              <a:gd name="connsiteY17" fmla="*/ 723899 h 1809749"/>
              <a:gd name="connsiteX18" fmla="*/ 275746 w 1443972"/>
              <a:gd name="connsiteY18" fmla="*/ 723899 h 1809749"/>
              <a:gd name="connsiteX19" fmla="*/ 319285 w 1443972"/>
              <a:gd name="connsiteY19" fmla="*/ 552449 h 1809749"/>
              <a:gd name="connsiteX20" fmla="*/ 411200 w 1443972"/>
              <a:gd name="connsiteY20" fmla="*/ 190499 h 1809749"/>
              <a:gd name="connsiteX21" fmla="*/ 1395593 w 1443972"/>
              <a:gd name="connsiteY21" fmla="*/ 190499 h 1809749"/>
              <a:gd name="connsiteX22" fmla="*/ 1352054 w 1443972"/>
              <a:gd name="connsiteY22" fmla="*/ 361949 h 1809749"/>
              <a:gd name="connsiteX23" fmla="*/ 367661 w 1443972"/>
              <a:gd name="connsiteY23" fmla="*/ 361949 h 1809749"/>
              <a:gd name="connsiteX24" fmla="*/ 411200 w 1443972"/>
              <a:gd name="connsiteY24" fmla="*/ 190499 h 1809749"/>
              <a:gd name="connsiteX25" fmla="*/ 459577 w 1443972"/>
              <a:gd name="connsiteY25" fmla="*/ -1 h 1809749"/>
              <a:gd name="connsiteX26" fmla="*/ 1443970 w 1443972"/>
              <a:gd name="connsiteY26" fmla="*/ -1 h 1809749"/>
              <a:gd name="connsiteX27" fmla="*/ 459577 w 1443972"/>
              <a:gd name="connsiteY27" fmla="*/ -1 h 1809749"/>
              <a:gd name="connsiteX0" fmla="*/ 43537 w 1395595"/>
              <a:gd name="connsiteY0" fmla="*/ 1447801 h 1619251"/>
              <a:gd name="connsiteX1" fmla="*/ 1027929 w 1395595"/>
              <a:gd name="connsiteY1" fmla="*/ 1447801 h 1619251"/>
              <a:gd name="connsiteX2" fmla="*/ 984390 w 1395595"/>
              <a:gd name="connsiteY2" fmla="*/ 1619251 h 1619251"/>
              <a:gd name="connsiteX3" fmla="*/ -2 w 1395595"/>
              <a:gd name="connsiteY3" fmla="*/ 1619251 h 1619251"/>
              <a:gd name="connsiteX4" fmla="*/ 43537 w 1395595"/>
              <a:gd name="connsiteY4" fmla="*/ 1447801 h 1619251"/>
              <a:gd name="connsiteX5" fmla="*/ 135453 w 1395595"/>
              <a:gd name="connsiteY5" fmla="*/ 1085851 h 1619251"/>
              <a:gd name="connsiteX6" fmla="*/ 1119845 w 1395595"/>
              <a:gd name="connsiteY6" fmla="*/ 1085851 h 1619251"/>
              <a:gd name="connsiteX7" fmla="*/ 1076306 w 1395595"/>
              <a:gd name="connsiteY7" fmla="*/ 1257301 h 1619251"/>
              <a:gd name="connsiteX8" fmla="*/ 91914 w 1395595"/>
              <a:gd name="connsiteY8" fmla="*/ 1257301 h 1619251"/>
              <a:gd name="connsiteX9" fmla="*/ 135453 w 1395595"/>
              <a:gd name="connsiteY9" fmla="*/ 1085851 h 1619251"/>
              <a:gd name="connsiteX10" fmla="*/ 227369 w 1395595"/>
              <a:gd name="connsiteY10" fmla="*/ 723901 h 1619251"/>
              <a:gd name="connsiteX11" fmla="*/ 1211761 w 1395595"/>
              <a:gd name="connsiteY11" fmla="*/ 723901 h 1619251"/>
              <a:gd name="connsiteX12" fmla="*/ 1168222 w 1395595"/>
              <a:gd name="connsiteY12" fmla="*/ 895351 h 1619251"/>
              <a:gd name="connsiteX13" fmla="*/ 183830 w 1395595"/>
              <a:gd name="connsiteY13" fmla="*/ 895351 h 1619251"/>
              <a:gd name="connsiteX14" fmla="*/ 227369 w 1395595"/>
              <a:gd name="connsiteY14" fmla="*/ 723901 h 1619251"/>
              <a:gd name="connsiteX15" fmla="*/ 319285 w 1395595"/>
              <a:gd name="connsiteY15" fmla="*/ 361951 h 1619251"/>
              <a:gd name="connsiteX16" fmla="*/ 1303677 w 1395595"/>
              <a:gd name="connsiteY16" fmla="*/ 361951 h 1619251"/>
              <a:gd name="connsiteX17" fmla="*/ 1260138 w 1395595"/>
              <a:gd name="connsiteY17" fmla="*/ 533401 h 1619251"/>
              <a:gd name="connsiteX18" fmla="*/ 275746 w 1395595"/>
              <a:gd name="connsiteY18" fmla="*/ 533401 h 1619251"/>
              <a:gd name="connsiteX19" fmla="*/ 319285 w 1395595"/>
              <a:gd name="connsiteY19" fmla="*/ 361951 h 1619251"/>
              <a:gd name="connsiteX20" fmla="*/ 411200 w 1395595"/>
              <a:gd name="connsiteY20" fmla="*/ 1 h 1619251"/>
              <a:gd name="connsiteX21" fmla="*/ 1395593 w 1395595"/>
              <a:gd name="connsiteY21" fmla="*/ 1 h 1619251"/>
              <a:gd name="connsiteX22" fmla="*/ 1352054 w 1395595"/>
              <a:gd name="connsiteY22" fmla="*/ 171451 h 1619251"/>
              <a:gd name="connsiteX23" fmla="*/ 367661 w 1395595"/>
              <a:gd name="connsiteY23" fmla="*/ 171451 h 1619251"/>
              <a:gd name="connsiteX24" fmla="*/ 411200 w 1395595"/>
              <a:gd name="connsiteY24" fmla="*/ 1 h 161925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</a:cxnLst>
            <a:rect l="l" t="t" r="r" b="b"/>
            <a:pathLst>
              <a:path w="1395595" h="1619251">
                <a:moveTo>
                  <a:pt x="43537" y="1447801"/>
                </a:moveTo>
                <a:lnTo>
                  <a:pt x="1027929" y="1447801"/>
                </a:lnTo>
                <a:lnTo>
                  <a:pt x="984390" y="1619251"/>
                </a:lnTo>
                <a:lnTo>
                  <a:pt x="-2" y="1619251"/>
                </a:lnTo>
                <a:lnTo>
                  <a:pt x="43537" y="1447801"/>
                </a:lnTo>
                <a:close/>
                <a:moveTo>
                  <a:pt x="135453" y="1085851"/>
                </a:moveTo>
                <a:lnTo>
                  <a:pt x="1119845" y="1085851"/>
                </a:lnTo>
                <a:lnTo>
                  <a:pt x="1076306" y="1257301"/>
                </a:lnTo>
                <a:lnTo>
                  <a:pt x="91914" y="1257301"/>
                </a:lnTo>
                <a:lnTo>
                  <a:pt x="135453" y="1085851"/>
                </a:lnTo>
                <a:close/>
                <a:moveTo>
                  <a:pt x="227369" y="723901"/>
                </a:moveTo>
                <a:lnTo>
                  <a:pt x="1211761" y="723901"/>
                </a:lnTo>
                <a:lnTo>
                  <a:pt x="1168222" y="895351"/>
                </a:lnTo>
                <a:lnTo>
                  <a:pt x="183830" y="895351"/>
                </a:lnTo>
                <a:lnTo>
                  <a:pt x="227369" y="723901"/>
                </a:lnTo>
                <a:close/>
                <a:moveTo>
                  <a:pt x="319285" y="361951"/>
                </a:moveTo>
                <a:lnTo>
                  <a:pt x="1303677" y="361951"/>
                </a:lnTo>
                <a:lnTo>
                  <a:pt x="1260138" y="533401"/>
                </a:lnTo>
                <a:lnTo>
                  <a:pt x="275746" y="533401"/>
                </a:lnTo>
                <a:lnTo>
                  <a:pt x="319285" y="361951"/>
                </a:lnTo>
                <a:close/>
                <a:moveTo>
                  <a:pt x="411200" y="1"/>
                </a:moveTo>
                <a:lnTo>
                  <a:pt x="1395593" y="1"/>
                </a:lnTo>
                <a:lnTo>
                  <a:pt x="1352054" y="171451"/>
                </a:lnTo>
                <a:lnTo>
                  <a:pt x="367661" y="171451"/>
                </a:lnTo>
                <a:lnTo>
                  <a:pt x="411200" y="1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15" name="平行四辺形 17"/>
          <xdr:cNvSpPr/>
        </xdr:nvSpPr>
        <xdr:spPr>
          <a:xfrm rot="9291537" flipV="1">
            <a:off x="4607240" y="898655"/>
            <a:ext cx="166999" cy="161915"/>
          </a:xfrm>
          <a:custGeom>
            <a:avLst/>
            <a:gdLst>
              <a:gd name="connsiteX0" fmla="*/ 43539 w 1579427"/>
              <a:gd name="connsiteY0" fmla="*/ 2171700 h 2343150"/>
              <a:gd name="connsiteX1" fmla="*/ 1027931 w 1579427"/>
              <a:gd name="connsiteY1" fmla="*/ 2171700 h 2343150"/>
              <a:gd name="connsiteX2" fmla="*/ 984392 w 1579427"/>
              <a:gd name="connsiteY2" fmla="*/ 2343150 h 2343150"/>
              <a:gd name="connsiteX3" fmla="*/ 0 w 1579427"/>
              <a:gd name="connsiteY3" fmla="*/ 2343150 h 2343150"/>
              <a:gd name="connsiteX4" fmla="*/ 43539 w 1579427"/>
              <a:gd name="connsiteY4" fmla="*/ 2171700 h 2343150"/>
              <a:gd name="connsiteX5" fmla="*/ 135455 w 1579427"/>
              <a:gd name="connsiteY5" fmla="*/ 1809750 h 2343150"/>
              <a:gd name="connsiteX6" fmla="*/ 1119847 w 1579427"/>
              <a:gd name="connsiteY6" fmla="*/ 1809750 h 2343150"/>
              <a:gd name="connsiteX7" fmla="*/ 1076308 w 1579427"/>
              <a:gd name="connsiteY7" fmla="*/ 1981200 h 2343150"/>
              <a:gd name="connsiteX8" fmla="*/ 91916 w 1579427"/>
              <a:gd name="connsiteY8" fmla="*/ 1981200 h 2343150"/>
              <a:gd name="connsiteX9" fmla="*/ 135455 w 1579427"/>
              <a:gd name="connsiteY9" fmla="*/ 1809750 h 2343150"/>
              <a:gd name="connsiteX10" fmla="*/ 227371 w 1579427"/>
              <a:gd name="connsiteY10" fmla="*/ 1447800 h 2343150"/>
              <a:gd name="connsiteX11" fmla="*/ 1211763 w 1579427"/>
              <a:gd name="connsiteY11" fmla="*/ 1447800 h 2343150"/>
              <a:gd name="connsiteX12" fmla="*/ 1168224 w 1579427"/>
              <a:gd name="connsiteY12" fmla="*/ 1619250 h 2343150"/>
              <a:gd name="connsiteX13" fmla="*/ 183832 w 1579427"/>
              <a:gd name="connsiteY13" fmla="*/ 1619250 h 2343150"/>
              <a:gd name="connsiteX14" fmla="*/ 227371 w 1579427"/>
              <a:gd name="connsiteY14" fmla="*/ 1447800 h 2343150"/>
              <a:gd name="connsiteX15" fmla="*/ 319287 w 1579427"/>
              <a:gd name="connsiteY15" fmla="*/ 1085850 h 2343150"/>
              <a:gd name="connsiteX16" fmla="*/ 1303679 w 1579427"/>
              <a:gd name="connsiteY16" fmla="*/ 1085850 h 2343150"/>
              <a:gd name="connsiteX17" fmla="*/ 1260140 w 1579427"/>
              <a:gd name="connsiteY17" fmla="*/ 1257300 h 2343150"/>
              <a:gd name="connsiteX18" fmla="*/ 275748 w 1579427"/>
              <a:gd name="connsiteY18" fmla="*/ 1257300 h 2343150"/>
              <a:gd name="connsiteX19" fmla="*/ 319287 w 1579427"/>
              <a:gd name="connsiteY19" fmla="*/ 1085850 h 2343150"/>
              <a:gd name="connsiteX20" fmla="*/ 411203 w 1579427"/>
              <a:gd name="connsiteY20" fmla="*/ 723900 h 2343150"/>
              <a:gd name="connsiteX21" fmla="*/ 1395595 w 1579427"/>
              <a:gd name="connsiteY21" fmla="*/ 723900 h 2343150"/>
              <a:gd name="connsiteX22" fmla="*/ 1352056 w 1579427"/>
              <a:gd name="connsiteY22" fmla="*/ 895350 h 2343150"/>
              <a:gd name="connsiteX23" fmla="*/ 367664 w 1579427"/>
              <a:gd name="connsiteY23" fmla="*/ 895350 h 2343150"/>
              <a:gd name="connsiteX24" fmla="*/ 411203 w 1579427"/>
              <a:gd name="connsiteY24" fmla="*/ 723900 h 2343150"/>
              <a:gd name="connsiteX25" fmla="*/ 503118 w 1579427"/>
              <a:gd name="connsiteY25" fmla="*/ 361950 h 2343150"/>
              <a:gd name="connsiteX26" fmla="*/ 1487511 w 1579427"/>
              <a:gd name="connsiteY26" fmla="*/ 361950 h 2343150"/>
              <a:gd name="connsiteX27" fmla="*/ 1443972 w 1579427"/>
              <a:gd name="connsiteY27" fmla="*/ 533400 h 2343150"/>
              <a:gd name="connsiteX28" fmla="*/ 459579 w 1579427"/>
              <a:gd name="connsiteY28" fmla="*/ 533400 h 2343150"/>
              <a:gd name="connsiteX29" fmla="*/ 503118 w 1579427"/>
              <a:gd name="connsiteY29" fmla="*/ 361950 h 2343150"/>
              <a:gd name="connsiteX30" fmla="*/ 551495 w 1579427"/>
              <a:gd name="connsiteY30" fmla="*/ 171450 h 2343150"/>
              <a:gd name="connsiteX31" fmla="*/ 1579427 w 1579427"/>
              <a:gd name="connsiteY31" fmla="*/ 0 h 2343150"/>
              <a:gd name="connsiteX32" fmla="*/ 1535888 w 1579427"/>
              <a:gd name="connsiteY32" fmla="*/ 171450 h 2343150"/>
              <a:gd name="connsiteX33" fmla="*/ 551495 w 1579427"/>
              <a:gd name="connsiteY33" fmla="*/ 171450 h 2343150"/>
              <a:gd name="connsiteX0" fmla="*/ 43539 w 1535888"/>
              <a:gd name="connsiteY0" fmla="*/ 2000250 h 2171700"/>
              <a:gd name="connsiteX1" fmla="*/ 1027931 w 1535888"/>
              <a:gd name="connsiteY1" fmla="*/ 2000250 h 2171700"/>
              <a:gd name="connsiteX2" fmla="*/ 984392 w 1535888"/>
              <a:gd name="connsiteY2" fmla="*/ 2171700 h 2171700"/>
              <a:gd name="connsiteX3" fmla="*/ 0 w 1535888"/>
              <a:gd name="connsiteY3" fmla="*/ 2171700 h 2171700"/>
              <a:gd name="connsiteX4" fmla="*/ 43539 w 1535888"/>
              <a:gd name="connsiteY4" fmla="*/ 2000250 h 2171700"/>
              <a:gd name="connsiteX5" fmla="*/ 135455 w 1535888"/>
              <a:gd name="connsiteY5" fmla="*/ 1638300 h 2171700"/>
              <a:gd name="connsiteX6" fmla="*/ 1119847 w 1535888"/>
              <a:gd name="connsiteY6" fmla="*/ 1638300 h 2171700"/>
              <a:gd name="connsiteX7" fmla="*/ 1076308 w 1535888"/>
              <a:gd name="connsiteY7" fmla="*/ 1809750 h 2171700"/>
              <a:gd name="connsiteX8" fmla="*/ 91916 w 1535888"/>
              <a:gd name="connsiteY8" fmla="*/ 1809750 h 2171700"/>
              <a:gd name="connsiteX9" fmla="*/ 135455 w 1535888"/>
              <a:gd name="connsiteY9" fmla="*/ 1638300 h 2171700"/>
              <a:gd name="connsiteX10" fmla="*/ 227371 w 1535888"/>
              <a:gd name="connsiteY10" fmla="*/ 1276350 h 2171700"/>
              <a:gd name="connsiteX11" fmla="*/ 1211763 w 1535888"/>
              <a:gd name="connsiteY11" fmla="*/ 1276350 h 2171700"/>
              <a:gd name="connsiteX12" fmla="*/ 1168224 w 1535888"/>
              <a:gd name="connsiteY12" fmla="*/ 1447800 h 2171700"/>
              <a:gd name="connsiteX13" fmla="*/ 183832 w 1535888"/>
              <a:gd name="connsiteY13" fmla="*/ 1447800 h 2171700"/>
              <a:gd name="connsiteX14" fmla="*/ 227371 w 1535888"/>
              <a:gd name="connsiteY14" fmla="*/ 1276350 h 2171700"/>
              <a:gd name="connsiteX15" fmla="*/ 319287 w 1535888"/>
              <a:gd name="connsiteY15" fmla="*/ 914400 h 2171700"/>
              <a:gd name="connsiteX16" fmla="*/ 1303679 w 1535888"/>
              <a:gd name="connsiteY16" fmla="*/ 914400 h 2171700"/>
              <a:gd name="connsiteX17" fmla="*/ 1260140 w 1535888"/>
              <a:gd name="connsiteY17" fmla="*/ 1085850 h 2171700"/>
              <a:gd name="connsiteX18" fmla="*/ 275748 w 1535888"/>
              <a:gd name="connsiteY18" fmla="*/ 1085850 h 2171700"/>
              <a:gd name="connsiteX19" fmla="*/ 319287 w 1535888"/>
              <a:gd name="connsiteY19" fmla="*/ 914400 h 2171700"/>
              <a:gd name="connsiteX20" fmla="*/ 411203 w 1535888"/>
              <a:gd name="connsiteY20" fmla="*/ 552450 h 2171700"/>
              <a:gd name="connsiteX21" fmla="*/ 1395595 w 1535888"/>
              <a:gd name="connsiteY21" fmla="*/ 552450 h 2171700"/>
              <a:gd name="connsiteX22" fmla="*/ 1352056 w 1535888"/>
              <a:gd name="connsiteY22" fmla="*/ 723900 h 2171700"/>
              <a:gd name="connsiteX23" fmla="*/ 367664 w 1535888"/>
              <a:gd name="connsiteY23" fmla="*/ 723900 h 2171700"/>
              <a:gd name="connsiteX24" fmla="*/ 411203 w 1535888"/>
              <a:gd name="connsiteY24" fmla="*/ 552450 h 2171700"/>
              <a:gd name="connsiteX25" fmla="*/ 503118 w 1535888"/>
              <a:gd name="connsiteY25" fmla="*/ 190500 h 2171700"/>
              <a:gd name="connsiteX26" fmla="*/ 1487511 w 1535888"/>
              <a:gd name="connsiteY26" fmla="*/ 190500 h 2171700"/>
              <a:gd name="connsiteX27" fmla="*/ 1443972 w 1535888"/>
              <a:gd name="connsiteY27" fmla="*/ 361950 h 2171700"/>
              <a:gd name="connsiteX28" fmla="*/ 459579 w 1535888"/>
              <a:gd name="connsiteY28" fmla="*/ 361950 h 2171700"/>
              <a:gd name="connsiteX29" fmla="*/ 503118 w 1535888"/>
              <a:gd name="connsiteY29" fmla="*/ 190500 h 2171700"/>
              <a:gd name="connsiteX30" fmla="*/ 551495 w 1535888"/>
              <a:gd name="connsiteY30" fmla="*/ 0 h 2171700"/>
              <a:gd name="connsiteX31" fmla="*/ 1535888 w 1535888"/>
              <a:gd name="connsiteY31" fmla="*/ 0 h 2171700"/>
              <a:gd name="connsiteX32" fmla="*/ 551495 w 1535888"/>
              <a:gd name="connsiteY32" fmla="*/ 0 h 2171700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503118 w 1487513"/>
              <a:gd name="connsiteY25" fmla="*/ -1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29" fmla="*/ 503118 w 1487513"/>
              <a:gd name="connsiteY29" fmla="*/ -1 h 1981199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459579 w 1487513"/>
              <a:gd name="connsiteY25" fmla="*/ 171449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0" fmla="*/ 43539 w 1443974"/>
              <a:gd name="connsiteY0" fmla="*/ 1638298 h 1809748"/>
              <a:gd name="connsiteX1" fmla="*/ 1027931 w 1443974"/>
              <a:gd name="connsiteY1" fmla="*/ 1638298 h 1809748"/>
              <a:gd name="connsiteX2" fmla="*/ 984392 w 1443974"/>
              <a:gd name="connsiteY2" fmla="*/ 1809748 h 1809748"/>
              <a:gd name="connsiteX3" fmla="*/ 0 w 1443974"/>
              <a:gd name="connsiteY3" fmla="*/ 1809748 h 1809748"/>
              <a:gd name="connsiteX4" fmla="*/ 43539 w 1443974"/>
              <a:gd name="connsiteY4" fmla="*/ 1638298 h 1809748"/>
              <a:gd name="connsiteX5" fmla="*/ 135455 w 1443974"/>
              <a:gd name="connsiteY5" fmla="*/ 1276348 h 1809748"/>
              <a:gd name="connsiteX6" fmla="*/ 1119847 w 1443974"/>
              <a:gd name="connsiteY6" fmla="*/ 1276348 h 1809748"/>
              <a:gd name="connsiteX7" fmla="*/ 1076308 w 1443974"/>
              <a:gd name="connsiteY7" fmla="*/ 1447798 h 1809748"/>
              <a:gd name="connsiteX8" fmla="*/ 91916 w 1443974"/>
              <a:gd name="connsiteY8" fmla="*/ 1447798 h 1809748"/>
              <a:gd name="connsiteX9" fmla="*/ 135455 w 1443974"/>
              <a:gd name="connsiteY9" fmla="*/ 1276348 h 1809748"/>
              <a:gd name="connsiteX10" fmla="*/ 227371 w 1443974"/>
              <a:gd name="connsiteY10" fmla="*/ 914398 h 1809748"/>
              <a:gd name="connsiteX11" fmla="*/ 1211763 w 1443974"/>
              <a:gd name="connsiteY11" fmla="*/ 914398 h 1809748"/>
              <a:gd name="connsiteX12" fmla="*/ 1168224 w 1443974"/>
              <a:gd name="connsiteY12" fmla="*/ 1085848 h 1809748"/>
              <a:gd name="connsiteX13" fmla="*/ 183832 w 1443974"/>
              <a:gd name="connsiteY13" fmla="*/ 1085848 h 1809748"/>
              <a:gd name="connsiteX14" fmla="*/ 227371 w 1443974"/>
              <a:gd name="connsiteY14" fmla="*/ 914398 h 1809748"/>
              <a:gd name="connsiteX15" fmla="*/ 319287 w 1443974"/>
              <a:gd name="connsiteY15" fmla="*/ 552448 h 1809748"/>
              <a:gd name="connsiteX16" fmla="*/ 1303679 w 1443974"/>
              <a:gd name="connsiteY16" fmla="*/ 552448 h 1809748"/>
              <a:gd name="connsiteX17" fmla="*/ 1260140 w 1443974"/>
              <a:gd name="connsiteY17" fmla="*/ 723898 h 1809748"/>
              <a:gd name="connsiteX18" fmla="*/ 275748 w 1443974"/>
              <a:gd name="connsiteY18" fmla="*/ 723898 h 1809748"/>
              <a:gd name="connsiteX19" fmla="*/ 319287 w 1443974"/>
              <a:gd name="connsiteY19" fmla="*/ 552448 h 1809748"/>
              <a:gd name="connsiteX20" fmla="*/ 411203 w 1443974"/>
              <a:gd name="connsiteY20" fmla="*/ 190498 h 1809748"/>
              <a:gd name="connsiteX21" fmla="*/ 1395595 w 1443974"/>
              <a:gd name="connsiteY21" fmla="*/ 190498 h 1809748"/>
              <a:gd name="connsiteX22" fmla="*/ 1352056 w 1443974"/>
              <a:gd name="connsiteY22" fmla="*/ 361948 h 1809748"/>
              <a:gd name="connsiteX23" fmla="*/ 367664 w 1443974"/>
              <a:gd name="connsiteY23" fmla="*/ 361948 h 1809748"/>
              <a:gd name="connsiteX24" fmla="*/ 411203 w 1443974"/>
              <a:gd name="connsiteY24" fmla="*/ 190498 h 1809748"/>
              <a:gd name="connsiteX25" fmla="*/ 459579 w 1443974"/>
              <a:gd name="connsiteY25" fmla="*/ -2 h 1809748"/>
              <a:gd name="connsiteX26" fmla="*/ 1443972 w 1443974"/>
              <a:gd name="connsiteY26" fmla="*/ -2 h 1809748"/>
              <a:gd name="connsiteX27" fmla="*/ 459579 w 1443974"/>
              <a:gd name="connsiteY27" fmla="*/ -2 h 1809748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411203 w 1395594"/>
              <a:gd name="connsiteY20" fmla="*/ 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24" fmla="*/ 411203 w 1395594"/>
              <a:gd name="connsiteY24" fmla="*/ 2 h 1619252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367664 w 1395594"/>
              <a:gd name="connsiteY20" fmla="*/ 17145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0" fmla="*/ 43539 w 1352055"/>
              <a:gd name="connsiteY0" fmla="*/ 1276352 h 1447802"/>
              <a:gd name="connsiteX1" fmla="*/ 1027931 w 1352055"/>
              <a:gd name="connsiteY1" fmla="*/ 1276352 h 1447802"/>
              <a:gd name="connsiteX2" fmla="*/ 984392 w 1352055"/>
              <a:gd name="connsiteY2" fmla="*/ 1447802 h 1447802"/>
              <a:gd name="connsiteX3" fmla="*/ 0 w 1352055"/>
              <a:gd name="connsiteY3" fmla="*/ 1447802 h 1447802"/>
              <a:gd name="connsiteX4" fmla="*/ 43539 w 1352055"/>
              <a:gd name="connsiteY4" fmla="*/ 1276352 h 1447802"/>
              <a:gd name="connsiteX5" fmla="*/ 135455 w 1352055"/>
              <a:gd name="connsiteY5" fmla="*/ 914402 h 1447802"/>
              <a:gd name="connsiteX6" fmla="*/ 1119847 w 1352055"/>
              <a:gd name="connsiteY6" fmla="*/ 914402 h 1447802"/>
              <a:gd name="connsiteX7" fmla="*/ 1076308 w 1352055"/>
              <a:gd name="connsiteY7" fmla="*/ 1085852 h 1447802"/>
              <a:gd name="connsiteX8" fmla="*/ 91916 w 1352055"/>
              <a:gd name="connsiteY8" fmla="*/ 1085852 h 1447802"/>
              <a:gd name="connsiteX9" fmla="*/ 135455 w 1352055"/>
              <a:gd name="connsiteY9" fmla="*/ 914402 h 1447802"/>
              <a:gd name="connsiteX10" fmla="*/ 227371 w 1352055"/>
              <a:gd name="connsiteY10" fmla="*/ 552452 h 1447802"/>
              <a:gd name="connsiteX11" fmla="*/ 1211763 w 1352055"/>
              <a:gd name="connsiteY11" fmla="*/ 552452 h 1447802"/>
              <a:gd name="connsiteX12" fmla="*/ 1168224 w 1352055"/>
              <a:gd name="connsiteY12" fmla="*/ 723902 h 1447802"/>
              <a:gd name="connsiteX13" fmla="*/ 183832 w 1352055"/>
              <a:gd name="connsiteY13" fmla="*/ 723902 h 1447802"/>
              <a:gd name="connsiteX14" fmla="*/ 227371 w 1352055"/>
              <a:gd name="connsiteY14" fmla="*/ 552452 h 1447802"/>
              <a:gd name="connsiteX15" fmla="*/ 319287 w 1352055"/>
              <a:gd name="connsiteY15" fmla="*/ 190502 h 1447802"/>
              <a:gd name="connsiteX16" fmla="*/ 1303679 w 1352055"/>
              <a:gd name="connsiteY16" fmla="*/ 190502 h 1447802"/>
              <a:gd name="connsiteX17" fmla="*/ 1260140 w 1352055"/>
              <a:gd name="connsiteY17" fmla="*/ 361952 h 1447802"/>
              <a:gd name="connsiteX18" fmla="*/ 275748 w 1352055"/>
              <a:gd name="connsiteY18" fmla="*/ 361952 h 1447802"/>
              <a:gd name="connsiteX19" fmla="*/ 319287 w 1352055"/>
              <a:gd name="connsiteY19" fmla="*/ 190502 h 1447802"/>
              <a:gd name="connsiteX20" fmla="*/ 367664 w 1352055"/>
              <a:gd name="connsiteY20" fmla="*/ 2 h 1447802"/>
              <a:gd name="connsiteX21" fmla="*/ 1352056 w 1352055"/>
              <a:gd name="connsiteY21" fmla="*/ 2 h 1447802"/>
              <a:gd name="connsiteX22" fmla="*/ 367664 w 1352055"/>
              <a:gd name="connsiteY22" fmla="*/ 2 h 1447802"/>
              <a:gd name="connsiteX0" fmla="*/ 43539 w 1303680"/>
              <a:gd name="connsiteY0" fmla="*/ 1085851 h 1257301"/>
              <a:gd name="connsiteX1" fmla="*/ 1027931 w 1303680"/>
              <a:gd name="connsiteY1" fmla="*/ 1085851 h 1257301"/>
              <a:gd name="connsiteX2" fmla="*/ 984392 w 1303680"/>
              <a:gd name="connsiteY2" fmla="*/ 1257301 h 1257301"/>
              <a:gd name="connsiteX3" fmla="*/ 0 w 1303680"/>
              <a:gd name="connsiteY3" fmla="*/ 1257301 h 1257301"/>
              <a:gd name="connsiteX4" fmla="*/ 43539 w 1303680"/>
              <a:gd name="connsiteY4" fmla="*/ 1085851 h 1257301"/>
              <a:gd name="connsiteX5" fmla="*/ 135455 w 1303680"/>
              <a:gd name="connsiteY5" fmla="*/ 723901 h 1257301"/>
              <a:gd name="connsiteX6" fmla="*/ 1119847 w 1303680"/>
              <a:gd name="connsiteY6" fmla="*/ 723901 h 1257301"/>
              <a:gd name="connsiteX7" fmla="*/ 1076308 w 1303680"/>
              <a:gd name="connsiteY7" fmla="*/ 895351 h 1257301"/>
              <a:gd name="connsiteX8" fmla="*/ 91916 w 1303680"/>
              <a:gd name="connsiteY8" fmla="*/ 895351 h 1257301"/>
              <a:gd name="connsiteX9" fmla="*/ 135455 w 1303680"/>
              <a:gd name="connsiteY9" fmla="*/ 723901 h 1257301"/>
              <a:gd name="connsiteX10" fmla="*/ 227371 w 1303680"/>
              <a:gd name="connsiteY10" fmla="*/ 361951 h 1257301"/>
              <a:gd name="connsiteX11" fmla="*/ 1211763 w 1303680"/>
              <a:gd name="connsiteY11" fmla="*/ 361951 h 1257301"/>
              <a:gd name="connsiteX12" fmla="*/ 1168224 w 1303680"/>
              <a:gd name="connsiteY12" fmla="*/ 533401 h 1257301"/>
              <a:gd name="connsiteX13" fmla="*/ 183832 w 1303680"/>
              <a:gd name="connsiteY13" fmla="*/ 533401 h 1257301"/>
              <a:gd name="connsiteX14" fmla="*/ 227371 w 1303680"/>
              <a:gd name="connsiteY14" fmla="*/ 361951 h 1257301"/>
              <a:gd name="connsiteX15" fmla="*/ 319287 w 1303680"/>
              <a:gd name="connsiteY15" fmla="*/ 1 h 1257301"/>
              <a:gd name="connsiteX16" fmla="*/ 1303679 w 1303680"/>
              <a:gd name="connsiteY16" fmla="*/ 1 h 1257301"/>
              <a:gd name="connsiteX17" fmla="*/ 1260140 w 1303680"/>
              <a:gd name="connsiteY17" fmla="*/ 171451 h 1257301"/>
              <a:gd name="connsiteX18" fmla="*/ 275748 w 1303680"/>
              <a:gd name="connsiteY18" fmla="*/ 171451 h 1257301"/>
              <a:gd name="connsiteX19" fmla="*/ 319287 w 1303680"/>
              <a:gd name="connsiteY19" fmla="*/ 1 h 12573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</a:cxnLst>
            <a:rect l="l" t="t" r="r" b="b"/>
            <a:pathLst>
              <a:path w="1303680" h="1257301">
                <a:moveTo>
                  <a:pt x="43539" y="1085851"/>
                </a:moveTo>
                <a:lnTo>
                  <a:pt x="1027931" y="1085851"/>
                </a:lnTo>
                <a:lnTo>
                  <a:pt x="984392" y="1257301"/>
                </a:lnTo>
                <a:lnTo>
                  <a:pt x="0" y="1257301"/>
                </a:lnTo>
                <a:lnTo>
                  <a:pt x="43539" y="1085851"/>
                </a:lnTo>
                <a:close/>
                <a:moveTo>
                  <a:pt x="135455" y="723901"/>
                </a:moveTo>
                <a:lnTo>
                  <a:pt x="1119847" y="723901"/>
                </a:lnTo>
                <a:lnTo>
                  <a:pt x="1076308" y="895351"/>
                </a:lnTo>
                <a:lnTo>
                  <a:pt x="91916" y="895351"/>
                </a:lnTo>
                <a:lnTo>
                  <a:pt x="135455" y="723901"/>
                </a:lnTo>
                <a:close/>
                <a:moveTo>
                  <a:pt x="227371" y="361951"/>
                </a:moveTo>
                <a:lnTo>
                  <a:pt x="1211763" y="361951"/>
                </a:lnTo>
                <a:lnTo>
                  <a:pt x="1168224" y="533401"/>
                </a:lnTo>
                <a:lnTo>
                  <a:pt x="183832" y="533401"/>
                </a:lnTo>
                <a:lnTo>
                  <a:pt x="227371" y="361951"/>
                </a:lnTo>
                <a:close/>
                <a:moveTo>
                  <a:pt x="319287" y="1"/>
                </a:moveTo>
                <a:lnTo>
                  <a:pt x="1303679" y="1"/>
                </a:lnTo>
                <a:lnTo>
                  <a:pt x="1260140" y="171451"/>
                </a:lnTo>
                <a:lnTo>
                  <a:pt x="275748" y="171451"/>
                </a:lnTo>
                <a:lnTo>
                  <a:pt x="319287" y="1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16" name="正方形/長方形 15"/>
          <xdr:cNvSpPr/>
        </xdr:nvSpPr>
        <xdr:spPr>
          <a:xfrm>
            <a:off x="4350203" y="581025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イ</a:t>
            </a:r>
          </a:p>
        </xdr:txBody>
      </xdr:sp>
      <xdr:sp macro="" textlink="">
        <xdr:nvSpPr>
          <xdr:cNvPr id="17" name="正方形/長方形 16"/>
          <xdr:cNvSpPr/>
        </xdr:nvSpPr>
        <xdr:spPr>
          <a:xfrm>
            <a:off x="4674054" y="1049109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ロ</a:t>
            </a:r>
          </a:p>
        </xdr:txBody>
      </xdr:sp>
      <xdr:sp macro="" textlink="">
        <xdr:nvSpPr>
          <xdr:cNvPr id="18" name="正方形/長方形 17"/>
          <xdr:cNvSpPr/>
        </xdr:nvSpPr>
        <xdr:spPr>
          <a:xfrm>
            <a:off x="4071258" y="1374320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ハ</a:t>
            </a:r>
          </a:p>
        </xdr:txBody>
      </xdr:sp>
      <xdr:sp macro="" textlink="">
        <xdr:nvSpPr>
          <xdr:cNvPr id="19" name="正方形/長方形 18"/>
          <xdr:cNvSpPr/>
        </xdr:nvSpPr>
        <xdr:spPr>
          <a:xfrm>
            <a:off x="3714750" y="968827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ニ</a:t>
            </a:r>
          </a:p>
        </xdr:txBody>
      </xdr:sp>
      <xdr:sp macro="" textlink="">
        <xdr:nvSpPr>
          <xdr:cNvPr id="20" name="平行四辺形 17"/>
          <xdr:cNvSpPr/>
        </xdr:nvSpPr>
        <xdr:spPr>
          <a:xfrm rot="9337781" flipV="1">
            <a:off x="3891205" y="1250705"/>
            <a:ext cx="191110" cy="182612"/>
          </a:xfrm>
          <a:custGeom>
            <a:avLst/>
            <a:gdLst>
              <a:gd name="connsiteX0" fmla="*/ 43539 w 1579427"/>
              <a:gd name="connsiteY0" fmla="*/ 2171700 h 2343150"/>
              <a:gd name="connsiteX1" fmla="*/ 1027931 w 1579427"/>
              <a:gd name="connsiteY1" fmla="*/ 2171700 h 2343150"/>
              <a:gd name="connsiteX2" fmla="*/ 984392 w 1579427"/>
              <a:gd name="connsiteY2" fmla="*/ 2343150 h 2343150"/>
              <a:gd name="connsiteX3" fmla="*/ 0 w 1579427"/>
              <a:gd name="connsiteY3" fmla="*/ 2343150 h 2343150"/>
              <a:gd name="connsiteX4" fmla="*/ 43539 w 1579427"/>
              <a:gd name="connsiteY4" fmla="*/ 2171700 h 2343150"/>
              <a:gd name="connsiteX5" fmla="*/ 135455 w 1579427"/>
              <a:gd name="connsiteY5" fmla="*/ 1809750 h 2343150"/>
              <a:gd name="connsiteX6" fmla="*/ 1119847 w 1579427"/>
              <a:gd name="connsiteY6" fmla="*/ 1809750 h 2343150"/>
              <a:gd name="connsiteX7" fmla="*/ 1076308 w 1579427"/>
              <a:gd name="connsiteY7" fmla="*/ 1981200 h 2343150"/>
              <a:gd name="connsiteX8" fmla="*/ 91916 w 1579427"/>
              <a:gd name="connsiteY8" fmla="*/ 1981200 h 2343150"/>
              <a:gd name="connsiteX9" fmla="*/ 135455 w 1579427"/>
              <a:gd name="connsiteY9" fmla="*/ 1809750 h 2343150"/>
              <a:gd name="connsiteX10" fmla="*/ 227371 w 1579427"/>
              <a:gd name="connsiteY10" fmla="*/ 1447800 h 2343150"/>
              <a:gd name="connsiteX11" fmla="*/ 1211763 w 1579427"/>
              <a:gd name="connsiteY11" fmla="*/ 1447800 h 2343150"/>
              <a:gd name="connsiteX12" fmla="*/ 1168224 w 1579427"/>
              <a:gd name="connsiteY12" fmla="*/ 1619250 h 2343150"/>
              <a:gd name="connsiteX13" fmla="*/ 183832 w 1579427"/>
              <a:gd name="connsiteY13" fmla="*/ 1619250 h 2343150"/>
              <a:gd name="connsiteX14" fmla="*/ 227371 w 1579427"/>
              <a:gd name="connsiteY14" fmla="*/ 1447800 h 2343150"/>
              <a:gd name="connsiteX15" fmla="*/ 319287 w 1579427"/>
              <a:gd name="connsiteY15" fmla="*/ 1085850 h 2343150"/>
              <a:gd name="connsiteX16" fmla="*/ 1303679 w 1579427"/>
              <a:gd name="connsiteY16" fmla="*/ 1085850 h 2343150"/>
              <a:gd name="connsiteX17" fmla="*/ 1260140 w 1579427"/>
              <a:gd name="connsiteY17" fmla="*/ 1257300 h 2343150"/>
              <a:gd name="connsiteX18" fmla="*/ 275748 w 1579427"/>
              <a:gd name="connsiteY18" fmla="*/ 1257300 h 2343150"/>
              <a:gd name="connsiteX19" fmla="*/ 319287 w 1579427"/>
              <a:gd name="connsiteY19" fmla="*/ 1085850 h 2343150"/>
              <a:gd name="connsiteX20" fmla="*/ 411203 w 1579427"/>
              <a:gd name="connsiteY20" fmla="*/ 723900 h 2343150"/>
              <a:gd name="connsiteX21" fmla="*/ 1395595 w 1579427"/>
              <a:gd name="connsiteY21" fmla="*/ 723900 h 2343150"/>
              <a:gd name="connsiteX22" fmla="*/ 1352056 w 1579427"/>
              <a:gd name="connsiteY22" fmla="*/ 895350 h 2343150"/>
              <a:gd name="connsiteX23" fmla="*/ 367664 w 1579427"/>
              <a:gd name="connsiteY23" fmla="*/ 895350 h 2343150"/>
              <a:gd name="connsiteX24" fmla="*/ 411203 w 1579427"/>
              <a:gd name="connsiteY24" fmla="*/ 723900 h 2343150"/>
              <a:gd name="connsiteX25" fmla="*/ 503118 w 1579427"/>
              <a:gd name="connsiteY25" fmla="*/ 361950 h 2343150"/>
              <a:gd name="connsiteX26" fmla="*/ 1487511 w 1579427"/>
              <a:gd name="connsiteY26" fmla="*/ 361950 h 2343150"/>
              <a:gd name="connsiteX27" fmla="*/ 1443972 w 1579427"/>
              <a:gd name="connsiteY27" fmla="*/ 533400 h 2343150"/>
              <a:gd name="connsiteX28" fmla="*/ 459579 w 1579427"/>
              <a:gd name="connsiteY28" fmla="*/ 533400 h 2343150"/>
              <a:gd name="connsiteX29" fmla="*/ 503118 w 1579427"/>
              <a:gd name="connsiteY29" fmla="*/ 361950 h 2343150"/>
              <a:gd name="connsiteX30" fmla="*/ 551495 w 1579427"/>
              <a:gd name="connsiteY30" fmla="*/ 171450 h 2343150"/>
              <a:gd name="connsiteX31" fmla="*/ 1579427 w 1579427"/>
              <a:gd name="connsiteY31" fmla="*/ 0 h 2343150"/>
              <a:gd name="connsiteX32" fmla="*/ 1535888 w 1579427"/>
              <a:gd name="connsiteY32" fmla="*/ 171450 h 2343150"/>
              <a:gd name="connsiteX33" fmla="*/ 551495 w 1579427"/>
              <a:gd name="connsiteY33" fmla="*/ 171450 h 2343150"/>
              <a:gd name="connsiteX0" fmla="*/ 43539 w 1535888"/>
              <a:gd name="connsiteY0" fmla="*/ 2000250 h 2171700"/>
              <a:gd name="connsiteX1" fmla="*/ 1027931 w 1535888"/>
              <a:gd name="connsiteY1" fmla="*/ 2000250 h 2171700"/>
              <a:gd name="connsiteX2" fmla="*/ 984392 w 1535888"/>
              <a:gd name="connsiteY2" fmla="*/ 2171700 h 2171700"/>
              <a:gd name="connsiteX3" fmla="*/ 0 w 1535888"/>
              <a:gd name="connsiteY3" fmla="*/ 2171700 h 2171700"/>
              <a:gd name="connsiteX4" fmla="*/ 43539 w 1535888"/>
              <a:gd name="connsiteY4" fmla="*/ 2000250 h 2171700"/>
              <a:gd name="connsiteX5" fmla="*/ 135455 w 1535888"/>
              <a:gd name="connsiteY5" fmla="*/ 1638300 h 2171700"/>
              <a:gd name="connsiteX6" fmla="*/ 1119847 w 1535888"/>
              <a:gd name="connsiteY6" fmla="*/ 1638300 h 2171700"/>
              <a:gd name="connsiteX7" fmla="*/ 1076308 w 1535888"/>
              <a:gd name="connsiteY7" fmla="*/ 1809750 h 2171700"/>
              <a:gd name="connsiteX8" fmla="*/ 91916 w 1535888"/>
              <a:gd name="connsiteY8" fmla="*/ 1809750 h 2171700"/>
              <a:gd name="connsiteX9" fmla="*/ 135455 w 1535888"/>
              <a:gd name="connsiteY9" fmla="*/ 1638300 h 2171700"/>
              <a:gd name="connsiteX10" fmla="*/ 227371 w 1535888"/>
              <a:gd name="connsiteY10" fmla="*/ 1276350 h 2171700"/>
              <a:gd name="connsiteX11" fmla="*/ 1211763 w 1535888"/>
              <a:gd name="connsiteY11" fmla="*/ 1276350 h 2171700"/>
              <a:gd name="connsiteX12" fmla="*/ 1168224 w 1535888"/>
              <a:gd name="connsiteY12" fmla="*/ 1447800 h 2171700"/>
              <a:gd name="connsiteX13" fmla="*/ 183832 w 1535888"/>
              <a:gd name="connsiteY13" fmla="*/ 1447800 h 2171700"/>
              <a:gd name="connsiteX14" fmla="*/ 227371 w 1535888"/>
              <a:gd name="connsiteY14" fmla="*/ 1276350 h 2171700"/>
              <a:gd name="connsiteX15" fmla="*/ 319287 w 1535888"/>
              <a:gd name="connsiteY15" fmla="*/ 914400 h 2171700"/>
              <a:gd name="connsiteX16" fmla="*/ 1303679 w 1535888"/>
              <a:gd name="connsiteY16" fmla="*/ 914400 h 2171700"/>
              <a:gd name="connsiteX17" fmla="*/ 1260140 w 1535888"/>
              <a:gd name="connsiteY17" fmla="*/ 1085850 h 2171700"/>
              <a:gd name="connsiteX18" fmla="*/ 275748 w 1535888"/>
              <a:gd name="connsiteY18" fmla="*/ 1085850 h 2171700"/>
              <a:gd name="connsiteX19" fmla="*/ 319287 w 1535888"/>
              <a:gd name="connsiteY19" fmla="*/ 914400 h 2171700"/>
              <a:gd name="connsiteX20" fmla="*/ 411203 w 1535888"/>
              <a:gd name="connsiteY20" fmla="*/ 552450 h 2171700"/>
              <a:gd name="connsiteX21" fmla="*/ 1395595 w 1535888"/>
              <a:gd name="connsiteY21" fmla="*/ 552450 h 2171700"/>
              <a:gd name="connsiteX22" fmla="*/ 1352056 w 1535888"/>
              <a:gd name="connsiteY22" fmla="*/ 723900 h 2171700"/>
              <a:gd name="connsiteX23" fmla="*/ 367664 w 1535888"/>
              <a:gd name="connsiteY23" fmla="*/ 723900 h 2171700"/>
              <a:gd name="connsiteX24" fmla="*/ 411203 w 1535888"/>
              <a:gd name="connsiteY24" fmla="*/ 552450 h 2171700"/>
              <a:gd name="connsiteX25" fmla="*/ 503118 w 1535888"/>
              <a:gd name="connsiteY25" fmla="*/ 190500 h 2171700"/>
              <a:gd name="connsiteX26" fmla="*/ 1487511 w 1535888"/>
              <a:gd name="connsiteY26" fmla="*/ 190500 h 2171700"/>
              <a:gd name="connsiteX27" fmla="*/ 1443972 w 1535888"/>
              <a:gd name="connsiteY27" fmla="*/ 361950 h 2171700"/>
              <a:gd name="connsiteX28" fmla="*/ 459579 w 1535888"/>
              <a:gd name="connsiteY28" fmla="*/ 361950 h 2171700"/>
              <a:gd name="connsiteX29" fmla="*/ 503118 w 1535888"/>
              <a:gd name="connsiteY29" fmla="*/ 190500 h 2171700"/>
              <a:gd name="connsiteX30" fmla="*/ 551495 w 1535888"/>
              <a:gd name="connsiteY30" fmla="*/ 0 h 2171700"/>
              <a:gd name="connsiteX31" fmla="*/ 1535888 w 1535888"/>
              <a:gd name="connsiteY31" fmla="*/ 0 h 2171700"/>
              <a:gd name="connsiteX32" fmla="*/ 551495 w 1535888"/>
              <a:gd name="connsiteY32" fmla="*/ 0 h 2171700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503118 w 1487513"/>
              <a:gd name="connsiteY25" fmla="*/ -1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29" fmla="*/ 503118 w 1487513"/>
              <a:gd name="connsiteY29" fmla="*/ -1 h 1981199"/>
              <a:gd name="connsiteX0" fmla="*/ 43539 w 1487513"/>
              <a:gd name="connsiteY0" fmla="*/ 1809749 h 1981199"/>
              <a:gd name="connsiteX1" fmla="*/ 1027931 w 1487513"/>
              <a:gd name="connsiteY1" fmla="*/ 1809749 h 1981199"/>
              <a:gd name="connsiteX2" fmla="*/ 984392 w 1487513"/>
              <a:gd name="connsiteY2" fmla="*/ 1981199 h 1981199"/>
              <a:gd name="connsiteX3" fmla="*/ 0 w 1487513"/>
              <a:gd name="connsiteY3" fmla="*/ 1981199 h 1981199"/>
              <a:gd name="connsiteX4" fmla="*/ 43539 w 1487513"/>
              <a:gd name="connsiteY4" fmla="*/ 1809749 h 1981199"/>
              <a:gd name="connsiteX5" fmla="*/ 135455 w 1487513"/>
              <a:gd name="connsiteY5" fmla="*/ 1447799 h 1981199"/>
              <a:gd name="connsiteX6" fmla="*/ 1119847 w 1487513"/>
              <a:gd name="connsiteY6" fmla="*/ 1447799 h 1981199"/>
              <a:gd name="connsiteX7" fmla="*/ 1076308 w 1487513"/>
              <a:gd name="connsiteY7" fmla="*/ 1619249 h 1981199"/>
              <a:gd name="connsiteX8" fmla="*/ 91916 w 1487513"/>
              <a:gd name="connsiteY8" fmla="*/ 1619249 h 1981199"/>
              <a:gd name="connsiteX9" fmla="*/ 135455 w 1487513"/>
              <a:gd name="connsiteY9" fmla="*/ 1447799 h 1981199"/>
              <a:gd name="connsiteX10" fmla="*/ 227371 w 1487513"/>
              <a:gd name="connsiteY10" fmla="*/ 1085849 h 1981199"/>
              <a:gd name="connsiteX11" fmla="*/ 1211763 w 1487513"/>
              <a:gd name="connsiteY11" fmla="*/ 1085849 h 1981199"/>
              <a:gd name="connsiteX12" fmla="*/ 1168224 w 1487513"/>
              <a:gd name="connsiteY12" fmla="*/ 1257299 h 1981199"/>
              <a:gd name="connsiteX13" fmla="*/ 183832 w 1487513"/>
              <a:gd name="connsiteY13" fmla="*/ 1257299 h 1981199"/>
              <a:gd name="connsiteX14" fmla="*/ 227371 w 1487513"/>
              <a:gd name="connsiteY14" fmla="*/ 1085849 h 1981199"/>
              <a:gd name="connsiteX15" fmla="*/ 319287 w 1487513"/>
              <a:gd name="connsiteY15" fmla="*/ 723899 h 1981199"/>
              <a:gd name="connsiteX16" fmla="*/ 1303679 w 1487513"/>
              <a:gd name="connsiteY16" fmla="*/ 723899 h 1981199"/>
              <a:gd name="connsiteX17" fmla="*/ 1260140 w 1487513"/>
              <a:gd name="connsiteY17" fmla="*/ 895349 h 1981199"/>
              <a:gd name="connsiteX18" fmla="*/ 275748 w 1487513"/>
              <a:gd name="connsiteY18" fmla="*/ 895349 h 1981199"/>
              <a:gd name="connsiteX19" fmla="*/ 319287 w 1487513"/>
              <a:gd name="connsiteY19" fmla="*/ 723899 h 1981199"/>
              <a:gd name="connsiteX20" fmla="*/ 411203 w 1487513"/>
              <a:gd name="connsiteY20" fmla="*/ 361949 h 1981199"/>
              <a:gd name="connsiteX21" fmla="*/ 1395595 w 1487513"/>
              <a:gd name="connsiteY21" fmla="*/ 361949 h 1981199"/>
              <a:gd name="connsiteX22" fmla="*/ 1352056 w 1487513"/>
              <a:gd name="connsiteY22" fmla="*/ 533399 h 1981199"/>
              <a:gd name="connsiteX23" fmla="*/ 367664 w 1487513"/>
              <a:gd name="connsiteY23" fmla="*/ 533399 h 1981199"/>
              <a:gd name="connsiteX24" fmla="*/ 411203 w 1487513"/>
              <a:gd name="connsiteY24" fmla="*/ 361949 h 1981199"/>
              <a:gd name="connsiteX25" fmla="*/ 459579 w 1487513"/>
              <a:gd name="connsiteY25" fmla="*/ 171449 h 1981199"/>
              <a:gd name="connsiteX26" fmla="*/ 1487511 w 1487513"/>
              <a:gd name="connsiteY26" fmla="*/ -1 h 1981199"/>
              <a:gd name="connsiteX27" fmla="*/ 1443972 w 1487513"/>
              <a:gd name="connsiteY27" fmla="*/ 171449 h 1981199"/>
              <a:gd name="connsiteX28" fmla="*/ 459579 w 1487513"/>
              <a:gd name="connsiteY28" fmla="*/ 171449 h 1981199"/>
              <a:gd name="connsiteX0" fmla="*/ 43539 w 1443974"/>
              <a:gd name="connsiteY0" fmla="*/ 1638298 h 1809748"/>
              <a:gd name="connsiteX1" fmla="*/ 1027931 w 1443974"/>
              <a:gd name="connsiteY1" fmla="*/ 1638298 h 1809748"/>
              <a:gd name="connsiteX2" fmla="*/ 984392 w 1443974"/>
              <a:gd name="connsiteY2" fmla="*/ 1809748 h 1809748"/>
              <a:gd name="connsiteX3" fmla="*/ 0 w 1443974"/>
              <a:gd name="connsiteY3" fmla="*/ 1809748 h 1809748"/>
              <a:gd name="connsiteX4" fmla="*/ 43539 w 1443974"/>
              <a:gd name="connsiteY4" fmla="*/ 1638298 h 1809748"/>
              <a:gd name="connsiteX5" fmla="*/ 135455 w 1443974"/>
              <a:gd name="connsiteY5" fmla="*/ 1276348 h 1809748"/>
              <a:gd name="connsiteX6" fmla="*/ 1119847 w 1443974"/>
              <a:gd name="connsiteY6" fmla="*/ 1276348 h 1809748"/>
              <a:gd name="connsiteX7" fmla="*/ 1076308 w 1443974"/>
              <a:gd name="connsiteY7" fmla="*/ 1447798 h 1809748"/>
              <a:gd name="connsiteX8" fmla="*/ 91916 w 1443974"/>
              <a:gd name="connsiteY8" fmla="*/ 1447798 h 1809748"/>
              <a:gd name="connsiteX9" fmla="*/ 135455 w 1443974"/>
              <a:gd name="connsiteY9" fmla="*/ 1276348 h 1809748"/>
              <a:gd name="connsiteX10" fmla="*/ 227371 w 1443974"/>
              <a:gd name="connsiteY10" fmla="*/ 914398 h 1809748"/>
              <a:gd name="connsiteX11" fmla="*/ 1211763 w 1443974"/>
              <a:gd name="connsiteY11" fmla="*/ 914398 h 1809748"/>
              <a:gd name="connsiteX12" fmla="*/ 1168224 w 1443974"/>
              <a:gd name="connsiteY12" fmla="*/ 1085848 h 1809748"/>
              <a:gd name="connsiteX13" fmla="*/ 183832 w 1443974"/>
              <a:gd name="connsiteY13" fmla="*/ 1085848 h 1809748"/>
              <a:gd name="connsiteX14" fmla="*/ 227371 w 1443974"/>
              <a:gd name="connsiteY14" fmla="*/ 914398 h 1809748"/>
              <a:gd name="connsiteX15" fmla="*/ 319287 w 1443974"/>
              <a:gd name="connsiteY15" fmla="*/ 552448 h 1809748"/>
              <a:gd name="connsiteX16" fmla="*/ 1303679 w 1443974"/>
              <a:gd name="connsiteY16" fmla="*/ 552448 h 1809748"/>
              <a:gd name="connsiteX17" fmla="*/ 1260140 w 1443974"/>
              <a:gd name="connsiteY17" fmla="*/ 723898 h 1809748"/>
              <a:gd name="connsiteX18" fmla="*/ 275748 w 1443974"/>
              <a:gd name="connsiteY18" fmla="*/ 723898 h 1809748"/>
              <a:gd name="connsiteX19" fmla="*/ 319287 w 1443974"/>
              <a:gd name="connsiteY19" fmla="*/ 552448 h 1809748"/>
              <a:gd name="connsiteX20" fmla="*/ 411203 w 1443974"/>
              <a:gd name="connsiteY20" fmla="*/ 190498 h 1809748"/>
              <a:gd name="connsiteX21" fmla="*/ 1395595 w 1443974"/>
              <a:gd name="connsiteY21" fmla="*/ 190498 h 1809748"/>
              <a:gd name="connsiteX22" fmla="*/ 1352056 w 1443974"/>
              <a:gd name="connsiteY22" fmla="*/ 361948 h 1809748"/>
              <a:gd name="connsiteX23" fmla="*/ 367664 w 1443974"/>
              <a:gd name="connsiteY23" fmla="*/ 361948 h 1809748"/>
              <a:gd name="connsiteX24" fmla="*/ 411203 w 1443974"/>
              <a:gd name="connsiteY24" fmla="*/ 190498 h 1809748"/>
              <a:gd name="connsiteX25" fmla="*/ 459579 w 1443974"/>
              <a:gd name="connsiteY25" fmla="*/ -2 h 1809748"/>
              <a:gd name="connsiteX26" fmla="*/ 1443972 w 1443974"/>
              <a:gd name="connsiteY26" fmla="*/ -2 h 1809748"/>
              <a:gd name="connsiteX27" fmla="*/ 459579 w 1443974"/>
              <a:gd name="connsiteY27" fmla="*/ -2 h 1809748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411203 w 1395594"/>
              <a:gd name="connsiteY20" fmla="*/ 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24" fmla="*/ 411203 w 1395594"/>
              <a:gd name="connsiteY24" fmla="*/ 2 h 1619252"/>
              <a:gd name="connsiteX0" fmla="*/ 43539 w 1395594"/>
              <a:gd name="connsiteY0" fmla="*/ 1447802 h 1619252"/>
              <a:gd name="connsiteX1" fmla="*/ 1027931 w 1395594"/>
              <a:gd name="connsiteY1" fmla="*/ 1447802 h 1619252"/>
              <a:gd name="connsiteX2" fmla="*/ 984392 w 1395594"/>
              <a:gd name="connsiteY2" fmla="*/ 1619252 h 1619252"/>
              <a:gd name="connsiteX3" fmla="*/ 0 w 1395594"/>
              <a:gd name="connsiteY3" fmla="*/ 1619252 h 1619252"/>
              <a:gd name="connsiteX4" fmla="*/ 43539 w 1395594"/>
              <a:gd name="connsiteY4" fmla="*/ 1447802 h 1619252"/>
              <a:gd name="connsiteX5" fmla="*/ 135455 w 1395594"/>
              <a:gd name="connsiteY5" fmla="*/ 1085852 h 1619252"/>
              <a:gd name="connsiteX6" fmla="*/ 1119847 w 1395594"/>
              <a:gd name="connsiteY6" fmla="*/ 1085852 h 1619252"/>
              <a:gd name="connsiteX7" fmla="*/ 1076308 w 1395594"/>
              <a:gd name="connsiteY7" fmla="*/ 1257302 h 1619252"/>
              <a:gd name="connsiteX8" fmla="*/ 91916 w 1395594"/>
              <a:gd name="connsiteY8" fmla="*/ 1257302 h 1619252"/>
              <a:gd name="connsiteX9" fmla="*/ 135455 w 1395594"/>
              <a:gd name="connsiteY9" fmla="*/ 1085852 h 1619252"/>
              <a:gd name="connsiteX10" fmla="*/ 227371 w 1395594"/>
              <a:gd name="connsiteY10" fmla="*/ 723902 h 1619252"/>
              <a:gd name="connsiteX11" fmla="*/ 1211763 w 1395594"/>
              <a:gd name="connsiteY11" fmla="*/ 723902 h 1619252"/>
              <a:gd name="connsiteX12" fmla="*/ 1168224 w 1395594"/>
              <a:gd name="connsiteY12" fmla="*/ 895352 h 1619252"/>
              <a:gd name="connsiteX13" fmla="*/ 183832 w 1395594"/>
              <a:gd name="connsiteY13" fmla="*/ 895352 h 1619252"/>
              <a:gd name="connsiteX14" fmla="*/ 227371 w 1395594"/>
              <a:gd name="connsiteY14" fmla="*/ 723902 h 1619252"/>
              <a:gd name="connsiteX15" fmla="*/ 319287 w 1395594"/>
              <a:gd name="connsiteY15" fmla="*/ 361952 h 1619252"/>
              <a:gd name="connsiteX16" fmla="*/ 1303679 w 1395594"/>
              <a:gd name="connsiteY16" fmla="*/ 361952 h 1619252"/>
              <a:gd name="connsiteX17" fmla="*/ 1260140 w 1395594"/>
              <a:gd name="connsiteY17" fmla="*/ 533402 h 1619252"/>
              <a:gd name="connsiteX18" fmla="*/ 275748 w 1395594"/>
              <a:gd name="connsiteY18" fmla="*/ 533402 h 1619252"/>
              <a:gd name="connsiteX19" fmla="*/ 319287 w 1395594"/>
              <a:gd name="connsiteY19" fmla="*/ 361952 h 1619252"/>
              <a:gd name="connsiteX20" fmla="*/ 367664 w 1395594"/>
              <a:gd name="connsiteY20" fmla="*/ 171452 h 1619252"/>
              <a:gd name="connsiteX21" fmla="*/ 1395595 w 1395594"/>
              <a:gd name="connsiteY21" fmla="*/ 2 h 1619252"/>
              <a:gd name="connsiteX22" fmla="*/ 1352056 w 1395594"/>
              <a:gd name="connsiteY22" fmla="*/ 171452 h 1619252"/>
              <a:gd name="connsiteX23" fmla="*/ 367664 w 1395594"/>
              <a:gd name="connsiteY23" fmla="*/ 171452 h 1619252"/>
              <a:gd name="connsiteX0" fmla="*/ 43539 w 1352055"/>
              <a:gd name="connsiteY0" fmla="*/ 1276352 h 1447802"/>
              <a:gd name="connsiteX1" fmla="*/ 1027931 w 1352055"/>
              <a:gd name="connsiteY1" fmla="*/ 1276352 h 1447802"/>
              <a:gd name="connsiteX2" fmla="*/ 984392 w 1352055"/>
              <a:gd name="connsiteY2" fmla="*/ 1447802 h 1447802"/>
              <a:gd name="connsiteX3" fmla="*/ 0 w 1352055"/>
              <a:gd name="connsiteY3" fmla="*/ 1447802 h 1447802"/>
              <a:gd name="connsiteX4" fmla="*/ 43539 w 1352055"/>
              <a:gd name="connsiteY4" fmla="*/ 1276352 h 1447802"/>
              <a:gd name="connsiteX5" fmla="*/ 135455 w 1352055"/>
              <a:gd name="connsiteY5" fmla="*/ 914402 h 1447802"/>
              <a:gd name="connsiteX6" fmla="*/ 1119847 w 1352055"/>
              <a:gd name="connsiteY6" fmla="*/ 914402 h 1447802"/>
              <a:gd name="connsiteX7" fmla="*/ 1076308 w 1352055"/>
              <a:gd name="connsiteY7" fmla="*/ 1085852 h 1447802"/>
              <a:gd name="connsiteX8" fmla="*/ 91916 w 1352055"/>
              <a:gd name="connsiteY8" fmla="*/ 1085852 h 1447802"/>
              <a:gd name="connsiteX9" fmla="*/ 135455 w 1352055"/>
              <a:gd name="connsiteY9" fmla="*/ 914402 h 1447802"/>
              <a:gd name="connsiteX10" fmla="*/ 227371 w 1352055"/>
              <a:gd name="connsiteY10" fmla="*/ 552452 h 1447802"/>
              <a:gd name="connsiteX11" fmla="*/ 1211763 w 1352055"/>
              <a:gd name="connsiteY11" fmla="*/ 552452 h 1447802"/>
              <a:gd name="connsiteX12" fmla="*/ 1168224 w 1352055"/>
              <a:gd name="connsiteY12" fmla="*/ 723902 h 1447802"/>
              <a:gd name="connsiteX13" fmla="*/ 183832 w 1352055"/>
              <a:gd name="connsiteY13" fmla="*/ 723902 h 1447802"/>
              <a:gd name="connsiteX14" fmla="*/ 227371 w 1352055"/>
              <a:gd name="connsiteY14" fmla="*/ 552452 h 1447802"/>
              <a:gd name="connsiteX15" fmla="*/ 319287 w 1352055"/>
              <a:gd name="connsiteY15" fmla="*/ 190502 h 1447802"/>
              <a:gd name="connsiteX16" fmla="*/ 1303679 w 1352055"/>
              <a:gd name="connsiteY16" fmla="*/ 190502 h 1447802"/>
              <a:gd name="connsiteX17" fmla="*/ 1260140 w 1352055"/>
              <a:gd name="connsiteY17" fmla="*/ 361952 h 1447802"/>
              <a:gd name="connsiteX18" fmla="*/ 275748 w 1352055"/>
              <a:gd name="connsiteY18" fmla="*/ 361952 h 1447802"/>
              <a:gd name="connsiteX19" fmla="*/ 319287 w 1352055"/>
              <a:gd name="connsiteY19" fmla="*/ 190502 h 1447802"/>
              <a:gd name="connsiteX20" fmla="*/ 367664 w 1352055"/>
              <a:gd name="connsiteY20" fmla="*/ 2 h 1447802"/>
              <a:gd name="connsiteX21" fmla="*/ 1352056 w 1352055"/>
              <a:gd name="connsiteY21" fmla="*/ 2 h 1447802"/>
              <a:gd name="connsiteX22" fmla="*/ 367664 w 1352055"/>
              <a:gd name="connsiteY22" fmla="*/ 2 h 1447802"/>
              <a:gd name="connsiteX0" fmla="*/ 43539 w 1303680"/>
              <a:gd name="connsiteY0" fmla="*/ 1085851 h 1257301"/>
              <a:gd name="connsiteX1" fmla="*/ 1027931 w 1303680"/>
              <a:gd name="connsiteY1" fmla="*/ 1085851 h 1257301"/>
              <a:gd name="connsiteX2" fmla="*/ 984392 w 1303680"/>
              <a:gd name="connsiteY2" fmla="*/ 1257301 h 1257301"/>
              <a:gd name="connsiteX3" fmla="*/ 0 w 1303680"/>
              <a:gd name="connsiteY3" fmla="*/ 1257301 h 1257301"/>
              <a:gd name="connsiteX4" fmla="*/ 43539 w 1303680"/>
              <a:gd name="connsiteY4" fmla="*/ 1085851 h 1257301"/>
              <a:gd name="connsiteX5" fmla="*/ 135455 w 1303680"/>
              <a:gd name="connsiteY5" fmla="*/ 723901 h 1257301"/>
              <a:gd name="connsiteX6" fmla="*/ 1119847 w 1303680"/>
              <a:gd name="connsiteY6" fmla="*/ 723901 h 1257301"/>
              <a:gd name="connsiteX7" fmla="*/ 1076308 w 1303680"/>
              <a:gd name="connsiteY7" fmla="*/ 895351 h 1257301"/>
              <a:gd name="connsiteX8" fmla="*/ 91916 w 1303680"/>
              <a:gd name="connsiteY8" fmla="*/ 895351 h 1257301"/>
              <a:gd name="connsiteX9" fmla="*/ 135455 w 1303680"/>
              <a:gd name="connsiteY9" fmla="*/ 723901 h 1257301"/>
              <a:gd name="connsiteX10" fmla="*/ 227371 w 1303680"/>
              <a:gd name="connsiteY10" fmla="*/ 361951 h 1257301"/>
              <a:gd name="connsiteX11" fmla="*/ 1211763 w 1303680"/>
              <a:gd name="connsiteY11" fmla="*/ 361951 h 1257301"/>
              <a:gd name="connsiteX12" fmla="*/ 1168224 w 1303680"/>
              <a:gd name="connsiteY12" fmla="*/ 533401 h 1257301"/>
              <a:gd name="connsiteX13" fmla="*/ 183832 w 1303680"/>
              <a:gd name="connsiteY13" fmla="*/ 533401 h 1257301"/>
              <a:gd name="connsiteX14" fmla="*/ 227371 w 1303680"/>
              <a:gd name="connsiteY14" fmla="*/ 361951 h 1257301"/>
              <a:gd name="connsiteX15" fmla="*/ 319287 w 1303680"/>
              <a:gd name="connsiteY15" fmla="*/ 1 h 1257301"/>
              <a:gd name="connsiteX16" fmla="*/ 1303679 w 1303680"/>
              <a:gd name="connsiteY16" fmla="*/ 1 h 1257301"/>
              <a:gd name="connsiteX17" fmla="*/ 1260140 w 1303680"/>
              <a:gd name="connsiteY17" fmla="*/ 171451 h 1257301"/>
              <a:gd name="connsiteX18" fmla="*/ 275748 w 1303680"/>
              <a:gd name="connsiteY18" fmla="*/ 171451 h 1257301"/>
              <a:gd name="connsiteX19" fmla="*/ 319287 w 1303680"/>
              <a:gd name="connsiteY19" fmla="*/ 1 h 12573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</a:cxnLst>
            <a:rect l="l" t="t" r="r" b="b"/>
            <a:pathLst>
              <a:path w="1303680" h="1257301">
                <a:moveTo>
                  <a:pt x="43539" y="1085851"/>
                </a:moveTo>
                <a:lnTo>
                  <a:pt x="1027931" y="1085851"/>
                </a:lnTo>
                <a:lnTo>
                  <a:pt x="984392" y="1257301"/>
                </a:lnTo>
                <a:lnTo>
                  <a:pt x="0" y="1257301"/>
                </a:lnTo>
                <a:lnTo>
                  <a:pt x="43539" y="1085851"/>
                </a:lnTo>
                <a:close/>
                <a:moveTo>
                  <a:pt x="135455" y="723901"/>
                </a:moveTo>
                <a:lnTo>
                  <a:pt x="1119847" y="723901"/>
                </a:lnTo>
                <a:lnTo>
                  <a:pt x="1076308" y="895351"/>
                </a:lnTo>
                <a:lnTo>
                  <a:pt x="91916" y="895351"/>
                </a:lnTo>
                <a:lnTo>
                  <a:pt x="135455" y="723901"/>
                </a:lnTo>
                <a:close/>
                <a:moveTo>
                  <a:pt x="227371" y="361951"/>
                </a:moveTo>
                <a:lnTo>
                  <a:pt x="1211763" y="361951"/>
                </a:lnTo>
                <a:lnTo>
                  <a:pt x="1168224" y="533401"/>
                </a:lnTo>
                <a:lnTo>
                  <a:pt x="183832" y="533401"/>
                </a:lnTo>
                <a:lnTo>
                  <a:pt x="227371" y="361951"/>
                </a:lnTo>
                <a:close/>
                <a:moveTo>
                  <a:pt x="319287" y="1"/>
                </a:moveTo>
                <a:lnTo>
                  <a:pt x="1303679" y="1"/>
                </a:lnTo>
                <a:lnTo>
                  <a:pt x="1260140" y="171451"/>
                </a:lnTo>
                <a:lnTo>
                  <a:pt x="275748" y="171451"/>
                </a:lnTo>
                <a:lnTo>
                  <a:pt x="319287" y="1"/>
                </a:lnTo>
                <a:close/>
              </a:path>
            </a:pathLst>
          </a:custGeom>
          <a:solidFill>
            <a:schemeClr val="bg1"/>
          </a:solidFill>
          <a:ln w="3175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21" name="テキスト ボックス 20"/>
          <xdr:cNvSpPr txBox="1"/>
        </xdr:nvSpPr>
        <xdr:spPr>
          <a:xfrm>
            <a:off x="4133850" y="1895474"/>
            <a:ext cx="1374501" cy="1485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lIns="0" tIns="0" rIns="0" bIns="0" rtlCol="0" anchor="t">
            <a:spAutoFit/>
          </a:bodyPr>
          <a:lstStyle/>
          <a:p>
            <a:pPr algn="r"/>
            <a:r>
              <a:rPr kumimoji="1" lang="en-US" altLang="ja-JP" sz="700" b="1">
                <a:latin typeface="Meiryo UI" panose="020B0604030504040204" pitchFamily="50" charset="-128"/>
                <a:ea typeface="Meiryo UI" panose="020B0604030504040204" pitchFamily="50" charset="-128"/>
              </a:rPr>
              <a:t>※</a:t>
            </a:r>
            <a:r>
              <a:rPr kumimoji="1" lang="ja-JP" altLang="en-US" sz="700" b="1">
                <a:latin typeface="Meiryo UI" panose="020B0604030504040204" pitchFamily="50" charset="-128"/>
                <a:ea typeface="Meiryo UI" panose="020B0604030504040204" pitchFamily="50" charset="-128"/>
              </a:rPr>
              <a:t>ロ↔ハ閒は横断歩道なし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2</xdr:col>
      <xdr:colOff>95250</xdr:colOff>
      <xdr:row>18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0" y="27908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3" name="直線コネクタ 2"/>
        <xdr:cNvCxnSpPr/>
      </xdr:nvCxnSpPr>
      <xdr:spPr>
        <a:xfrm flipH="1" flipV="1">
          <a:off x="0" y="98012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5" name="直線コネクタ 4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64</xdr:row>
      <xdr:rowOff>0</xdr:rowOff>
    </xdr:from>
    <xdr:to>
      <xdr:col>2</xdr:col>
      <xdr:colOff>95250</xdr:colOff>
      <xdr:row>66</xdr:row>
      <xdr:rowOff>0</xdr:rowOff>
    </xdr:to>
    <xdr:cxnSp macro="">
      <xdr:nvCxnSpPr>
        <xdr:cNvPr id="6" name="直線コネクタ 5"/>
        <xdr:cNvCxnSpPr/>
      </xdr:nvCxnSpPr>
      <xdr:spPr>
        <a:xfrm flipH="1" flipV="1">
          <a:off x="0" y="98012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112</xdr:row>
      <xdr:rowOff>0</xdr:rowOff>
    </xdr:from>
    <xdr:to>
      <xdr:col>2</xdr:col>
      <xdr:colOff>95250</xdr:colOff>
      <xdr:row>114</xdr:row>
      <xdr:rowOff>0</xdr:rowOff>
    </xdr:to>
    <xdr:cxnSp macro="">
      <xdr:nvCxnSpPr>
        <xdr:cNvPr id="8" name="直線コネクタ 7"/>
        <xdr:cNvCxnSpPr/>
      </xdr:nvCxnSpPr>
      <xdr:spPr>
        <a:xfrm flipH="1" flipV="1">
          <a:off x="0" y="168116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9" name="直線コネクタ 8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10" name="直線コネクタ 9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160</xdr:row>
      <xdr:rowOff>0</xdr:rowOff>
    </xdr:from>
    <xdr:to>
      <xdr:col>2</xdr:col>
      <xdr:colOff>95250</xdr:colOff>
      <xdr:row>162</xdr:row>
      <xdr:rowOff>0</xdr:rowOff>
    </xdr:to>
    <xdr:cxnSp macro="">
      <xdr:nvCxnSpPr>
        <xdr:cNvPr id="11" name="直線コネクタ 10"/>
        <xdr:cNvCxnSpPr/>
      </xdr:nvCxnSpPr>
      <xdr:spPr>
        <a:xfrm flipH="1" flipV="1">
          <a:off x="0" y="238220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409576</xdr:colOff>
      <xdr:row>1</xdr:row>
      <xdr:rowOff>47625</xdr:rowOff>
    </xdr:from>
    <xdr:to>
      <xdr:col>12</xdr:col>
      <xdr:colOff>410231</xdr:colOff>
      <xdr:row>11</xdr:row>
      <xdr:rowOff>37466</xdr:rowOff>
    </xdr:to>
    <xdr:grpSp>
      <xdr:nvGrpSpPr>
        <xdr:cNvPr id="12" name="グループ化 11"/>
        <xdr:cNvGrpSpPr/>
      </xdr:nvGrpSpPr>
      <xdr:grpSpPr>
        <a:xfrm>
          <a:off x="3162301" y="266700"/>
          <a:ext cx="2381905" cy="1837691"/>
          <a:chOff x="3162301" y="266700"/>
          <a:chExt cx="2381905" cy="1837691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>
            <a:duotone>
              <a:schemeClr val="accent1">
                <a:shade val="45000"/>
                <a:satMod val="135000"/>
              </a:schemeClr>
              <a:prstClr val="white"/>
            </a:duotone>
          </a:blip>
          <a:stretch>
            <a:fillRect/>
          </a:stretch>
        </xdr:blipFill>
        <xdr:spPr>
          <a:xfrm>
            <a:off x="3162301" y="266700"/>
            <a:ext cx="2381905" cy="1800952"/>
          </a:xfrm>
          <a:prstGeom prst="rect">
            <a:avLst/>
          </a:prstGeom>
          <a:ln>
            <a:solidFill>
              <a:schemeClr val="bg1">
                <a:lumMod val="65000"/>
              </a:schemeClr>
            </a:solidFill>
          </a:ln>
        </xdr:spPr>
      </xdr:pic>
      <xdr:sp macro="" textlink="">
        <xdr:nvSpPr>
          <xdr:cNvPr id="14" name="正方形/長方形 13"/>
          <xdr:cNvSpPr/>
        </xdr:nvSpPr>
        <xdr:spPr>
          <a:xfrm>
            <a:off x="4550228" y="504824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イ</a:t>
            </a:r>
          </a:p>
        </xdr:txBody>
      </xdr:sp>
      <xdr:sp macro="" textlink="">
        <xdr:nvSpPr>
          <xdr:cNvPr id="15" name="正方形/長方形 14"/>
          <xdr:cNvSpPr/>
        </xdr:nvSpPr>
        <xdr:spPr>
          <a:xfrm>
            <a:off x="4797879" y="1163408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ロ</a:t>
            </a:r>
          </a:p>
        </xdr:txBody>
      </xdr:sp>
      <xdr:sp macro="" textlink="">
        <xdr:nvSpPr>
          <xdr:cNvPr id="16" name="正方形/長方形 15"/>
          <xdr:cNvSpPr/>
        </xdr:nvSpPr>
        <xdr:spPr>
          <a:xfrm>
            <a:off x="4366533" y="1345744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ハ</a:t>
            </a:r>
          </a:p>
        </xdr:txBody>
      </xdr:sp>
      <xdr:sp macro="" textlink="">
        <xdr:nvSpPr>
          <xdr:cNvPr id="17" name="正方形/長方形 16"/>
          <xdr:cNvSpPr/>
        </xdr:nvSpPr>
        <xdr:spPr>
          <a:xfrm>
            <a:off x="4076700" y="730701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ニ</a:t>
            </a:r>
          </a:p>
        </xdr:txBody>
      </xdr:sp>
      <xdr:grpSp>
        <xdr:nvGrpSpPr>
          <xdr:cNvPr id="18" name="グループ化 17"/>
          <xdr:cNvGrpSpPr/>
        </xdr:nvGrpSpPr>
        <xdr:grpSpPr>
          <a:xfrm rot="339889">
            <a:off x="4688194" y="878577"/>
            <a:ext cx="293382" cy="269080"/>
            <a:chOff x="4716768" y="859526"/>
            <a:chExt cx="339673" cy="311537"/>
          </a:xfrm>
        </xdr:grpSpPr>
        <xdr:sp macro="" textlink="">
          <xdr:nvSpPr>
            <xdr:cNvPr id="39" name="正方形/長方形 38"/>
            <xdr:cNvSpPr/>
          </xdr:nvSpPr>
          <xdr:spPr>
            <a:xfrm rot="19950231">
              <a:off x="4787370" y="995174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0" name="正方形/長方形 39"/>
            <xdr:cNvSpPr/>
          </xdr:nvSpPr>
          <xdr:spPr>
            <a:xfrm rot="19950231">
              <a:off x="4822671" y="1062997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" name="正方形/長方形 40"/>
            <xdr:cNvSpPr/>
          </xdr:nvSpPr>
          <xdr:spPr>
            <a:xfrm rot="19950231">
              <a:off x="4857972" y="1130821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2" name="正方形/長方形 41"/>
            <xdr:cNvSpPr/>
          </xdr:nvSpPr>
          <xdr:spPr>
            <a:xfrm rot="19950231">
              <a:off x="4716768" y="859526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3" name="正方形/長方形 42"/>
            <xdr:cNvSpPr/>
          </xdr:nvSpPr>
          <xdr:spPr>
            <a:xfrm rot="19950231">
              <a:off x="4752069" y="927350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19" name="グループ化 18"/>
          <xdr:cNvGrpSpPr/>
        </xdr:nvGrpSpPr>
        <xdr:grpSpPr>
          <a:xfrm rot="272872">
            <a:off x="4230994" y="1069077"/>
            <a:ext cx="293382" cy="269080"/>
            <a:chOff x="4716768" y="859526"/>
            <a:chExt cx="339673" cy="311537"/>
          </a:xfrm>
        </xdr:grpSpPr>
        <xdr:sp macro="" textlink="">
          <xdr:nvSpPr>
            <xdr:cNvPr id="34" name="正方形/長方形 33"/>
            <xdr:cNvSpPr/>
          </xdr:nvSpPr>
          <xdr:spPr>
            <a:xfrm rot="19950231">
              <a:off x="4787370" y="995174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5" name="正方形/長方形 34"/>
            <xdr:cNvSpPr/>
          </xdr:nvSpPr>
          <xdr:spPr>
            <a:xfrm rot="19950231">
              <a:off x="4822671" y="1062997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6" name="正方形/長方形 35"/>
            <xdr:cNvSpPr/>
          </xdr:nvSpPr>
          <xdr:spPr>
            <a:xfrm rot="19950231">
              <a:off x="4857972" y="1130821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7" name="正方形/長方形 36"/>
            <xdr:cNvSpPr/>
          </xdr:nvSpPr>
          <xdr:spPr>
            <a:xfrm rot="19950231">
              <a:off x="4716768" y="859526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8" name="正方形/長方形 37"/>
            <xdr:cNvSpPr/>
          </xdr:nvSpPr>
          <xdr:spPr>
            <a:xfrm rot="19950231">
              <a:off x="4752069" y="927350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20" name="グループ化 19"/>
          <xdr:cNvGrpSpPr/>
        </xdr:nvGrpSpPr>
        <xdr:grpSpPr>
          <a:xfrm rot="272872">
            <a:off x="3627397" y="1750878"/>
            <a:ext cx="186684" cy="122034"/>
            <a:chOff x="4716768" y="859526"/>
            <a:chExt cx="269071" cy="175890"/>
          </a:xfrm>
        </xdr:grpSpPr>
        <xdr:sp macro="" textlink="">
          <xdr:nvSpPr>
            <xdr:cNvPr id="31" name="正方形/長方形 30"/>
            <xdr:cNvSpPr/>
          </xdr:nvSpPr>
          <xdr:spPr>
            <a:xfrm rot="19950231">
              <a:off x="4787370" y="995174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" name="正方形/長方形 31"/>
            <xdr:cNvSpPr/>
          </xdr:nvSpPr>
          <xdr:spPr>
            <a:xfrm rot="19950231">
              <a:off x="4716768" y="859526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3" name="正方形/長方形 32"/>
            <xdr:cNvSpPr/>
          </xdr:nvSpPr>
          <xdr:spPr>
            <a:xfrm rot="19950231">
              <a:off x="4752069" y="927350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21" name="グループ化 20"/>
          <xdr:cNvGrpSpPr/>
        </xdr:nvGrpSpPr>
        <xdr:grpSpPr>
          <a:xfrm rot="5588135">
            <a:off x="4401376" y="802678"/>
            <a:ext cx="186002" cy="120512"/>
            <a:chOff x="4716768" y="859526"/>
            <a:chExt cx="269071" cy="175890"/>
          </a:xfrm>
        </xdr:grpSpPr>
        <xdr:sp macro="" textlink="">
          <xdr:nvSpPr>
            <xdr:cNvPr id="28" name="正方形/長方形 27"/>
            <xdr:cNvSpPr/>
          </xdr:nvSpPr>
          <xdr:spPr>
            <a:xfrm rot="19950231">
              <a:off x="4787370" y="995174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9" name="正方形/長方形 28"/>
            <xdr:cNvSpPr/>
          </xdr:nvSpPr>
          <xdr:spPr>
            <a:xfrm rot="19950231">
              <a:off x="4716768" y="859526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0" name="正方形/長方形 29"/>
            <xdr:cNvSpPr/>
          </xdr:nvSpPr>
          <xdr:spPr>
            <a:xfrm rot="19950231">
              <a:off x="4752069" y="927350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22" name="グループ化 21"/>
          <xdr:cNvGrpSpPr/>
        </xdr:nvGrpSpPr>
        <xdr:grpSpPr>
          <a:xfrm rot="5588135">
            <a:off x="4629977" y="1288454"/>
            <a:ext cx="186002" cy="120512"/>
            <a:chOff x="4716768" y="859526"/>
            <a:chExt cx="269071" cy="175890"/>
          </a:xfrm>
        </xdr:grpSpPr>
        <xdr:sp macro="" textlink="">
          <xdr:nvSpPr>
            <xdr:cNvPr id="25" name="正方形/長方形 24"/>
            <xdr:cNvSpPr/>
          </xdr:nvSpPr>
          <xdr:spPr>
            <a:xfrm rot="19950231">
              <a:off x="4787370" y="995174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" name="正方形/長方形 25"/>
            <xdr:cNvSpPr/>
          </xdr:nvSpPr>
          <xdr:spPr>
            <a:xfrm rot="19950231">
              <a:off x="4716768" y="859526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" name="正方形/長方形 26"/>
            <xdr:cNvSpPr/>
          </xdr:nvSpPr>
          <xdr:spPr>
            <a:xfrm rot="19950231">
              <a:off x="4752069" y="927350"/>
              <a:ext cx="198469" cy="40242"/>
            </a:xfrm>
            <a:prstGeom prst="rect">
              <a:avLst/>
            </a:prstGeom>
            <a:solidFill>
              <a:sysClr val="window" lastClr="FFFFFF"/>
            </a:solidFill>
            <a:ln w="6350"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" name="正方形/長方形 22"/>
          <xdr:cNvSpPr/>
        </xdr:nvSpPr>
        <xdr:spPr>
          <a:xfrm>
            <a:off x="3728358" y="1793419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ホ</a:t>
            </a:r>
          </a:p>
        </xdr:txBody>
      </xdr:sp>
      <xdr:sp macro="" textlink="">
        <xdr:nvSpPr>
          <xdr:cNvPr id="24" name="正方形/長方形 23"/>
          <xdr:cNvSpPr/>
        </xdr:nvSpPr>
        <xdr:spPr>
          <a:xfrm>
            <a:off x="3461658" y="1479094"/>
            <a:ext cx="320800" cy="310972"/>
          </a:xfrm>
          <a:prstGeom prst="rect">
            <a:avLst/>
          </a:prstGeom>
          <a:noFill/>
          <a:ln cmpd="dbl"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lIns="36000" tIns="36000" rIns="36000" bIns="36000" rtlCol="0" anchor="ctr"/>
          <a:lstStyle/>
          <a:p>
            <a:pPr algn="ctr"/>
            <a:r>
              <a:rPr kumimoji="1" lang="ja-JP" altLang="en-US" sz="1300">
                <a:solidFill>
                  <a:srgbClr val="C00000"/>
                </a:solidFill>
                <a:latin typeface="HGS創英角ｺﾞｼｯｸUB" pitchFamily="50" charset="-128"/>
                <a:ea typeface="HGS創英角ｺﾞｼｯｸUB" pitchFamily="50" charset="-128"/>
              </a:rPr>
              <a:t>ヘ</a:t>
            </a:r>
          </a:p>
        </xdr:txBody>
      </xdr:sp>
    </xdr:grpSp>
    <xdr:clientData/>
  </xdr:twoCellAnchor>
  <xdr:twoCellAnchor>
    <xdr:from>
      <xdr:col>0</xdr:col>
      <xdr:colOff>0</xdr:colOff>
      <xdr:row>208</xdr:row>
      <xdr:rowOff>0</xdr:rowOff>
    </xdr:from>
    <xdr:to>
      <xdr:col>2</xdr:col>
      <xdr:colOff>95250</xdr:colOff>
      <xdr:row>210</xdr:row>
      <xdr:rowOff>0</xdr:rowOff>
    </xdr:to>
    <xdr:cxnSp macro="">
      <xdr:nvCxnSpPr>
        <xdr:cNvPr id="44" name="直線コネクタ 43"/>
        <xdr:cNvCxnSpPr/>
      </xdr:nvCxnSpPr>
      <xdr:spPr>
        <a:xfrm flipH="1" flipV="1">
          <a:off x="0" y="308324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208</xdr:row>
      <xdr:rowOff>0</xdr:rowOff>
    </xdr:from>
    <xdr:to>
      <xdr:col>2</xdr:col>
      <xdr:colOff>95250</xdr:colOff>
      <xdr:row>210</xdr:row>
      <xdr:rowOff>0</xdr:rowOff>
    </xdr:to>
    <xdr:cxnSp macro="">
      <xdr:nvCxnSpPr>
        <xdr:cNvPr id="45" name="直線コネクタ 44"/>
        <xdr:cNvCxnSpPr/>
      </xdr:nvCxnSpPr>
      <xdr:spPr>
        <a:xfrm flipH="1" flipV="1">
          <a:off x="0" y="308324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208</xdr:row>
      <xdr:rowOff>0</xdr:rowOff>
    </xdr:from>
    <xdr:to>
      <xdr:col>2</xdr:col>
      <xdr:colOff>95250</xdr:colOff>
      <xdr:row>210</xdr:row>
      <xdr:rowOff>0</xdr:rowOff>
    </xdr:to>
    <xdr:cxnSp macro="">
      <xdr:nvCxnSpPr>
        <xdr:cNvPr id="46" name="直線コネクタ 45"/>
        <xdr:cNvCxnSpPr/>
      </xdr:nvCxnSpPr>
      <xdr:spPr>
        <a:xfrm flipH="1" flipV="1">
          <a:off x="0" y="308324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208</xdr:row>
      <xdr:rowOff>0</xdr:rowOff>
    </xdr:from>
    <xdr:to>
      <xdr:col>2</xdr:col>
      <xdr:colOff>95250</xdr:colOff>
      <xdr:row>210</xdr:row>
      <xdr:rowOff>0</xdr:rowOff>
    </xdr:to>
    <xdr:cxnSp macro="">
      <xdr:nvCxnSpPr>
        <xdr:cNvPr id="47" name="直線コネクタ 46"/>
        <xdr:cNvCxnSpPr/>
      </xdr:nvCxnSpPr>
      <xdr:spPr>
        <a:xfrm flipH="1" flipV="1">
          <a:off x="0" y="30832425"/>
          <a:ext cx="838200" cy="40957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Y205"/>
  <sheetViews>
    <sheetView tabSelected="1" zoomScaleNormal="100" zoomScaleSheetLayoutView="100" workbookViewId="0">
      <pane ySplit="12" topLeftCell="A13" activePane="bottomLeft" state="frozen"/>
      <selection activeCell="U16" sqref="U16"/>
      <selection pane="bottomLeft" activeCell="X21" sqref="X21"/>
    </sheetView>
  </sheetViews>
  <sheetFormatPr defaultRowHeight="11.25" x14ac:dyDescent="0.15"/>
  <cols>
    <col min="1" max="1" width="1.83203125" style="2" customWidth="1"/>
    <col min="2" max="2" width="11.1640625" style="2" customWidth="1"/>
    <col min="3" max="3" width="1.83203125" style="2" customWidth="1"/>
    <col min="4" max="13" width="8.33203125" style="3" customWidth="1"/>
    <col min="14" max="14" width="8.33203125" style="2" customWidth="1"/>
    <col min="15" max="15" width="8.1640625" style="2" hidden="1" customWidth="1"/>
    <col min="16" max="16" width="15.1640625" style="2" hidden="1" customWidth="1"/>
    <col min="17" max="21" width="0" style="2" hidden="1" customWidth="1"/>
    <col min="22" max="16384" width="9.33203125" style="2"/>
  </cols>
  <sheetData>
    <row r="1" spans="1:17" ht="17.25" x14ac:dyDescent="0.15">
      <c r="A1" s="1" t="s">
        <v>69</v>
      </c>
    </row>
    <row r="2" spans="1:17" x14ac:dyDescent="0.15">
      <c r="I2" s="4"/>
      <c r="J2" s="4"/>
      <c r="K2" s="4"/>
      <c r="L2" s="4"/>
      <c r="M2" s="5"/>
    </row>
    <row r="3" spans="1:17" x14ac:dyDescent="0.15">
      <c r="I3" s="4"/>
      <c r="J3" s="4"/>
      <c r="K3" s="4"/>
      <c r="L3" s="4"/>
      <c r="M3" s="5"/>
    </row>
    <row r="4" spans="1:17" ht="20.100000000000001" customHeight="1" x14ac:dyDescent="0.15">
      <c r="A4" s="6"/>
      <c r="B4" s="95" t="s">
        <v>1</v>
      </c>
      <c r="C4" s="96" t="s">
        <v>50</v>
      </c>
      <c r="D4" s="97" t="s">
        <v>70</v>
      </c>
      <c r="E4" s="98"/>
      <c r="F4" s="98"/>
      <c r="G4" s="98"/>
      <c r="I4" s="4"/>
      <c r="J4" s="4"/>
      <c r="K4" s="4"/>
      <c r="L4" s="4"/>
      <c r="M4" s="5"/>
    </row>
    <row r="5" spans="1:17" ht="20.100000000000001" customHeight="1" x14ac:dyDescent="0.15">
      <c r="A5" s="7"/>
      <c r="B5" s="99" t="s">
        <v>2</v>
      </c>
      <c r="C5" s="100" t="s">
        <v>71</v>
      </c>
      <c r="D5" s="101" t="s">
        <v>72</v>
      </c>
      <c r="E5" s="102"/>
      <c r="F5" s="102"/>
      <c r="G5" s="102"/>
      <c r="I5" s="4"/>
      <c r="J5" s="4"/>
      <c r="K5" s="4"/>
      <c r="L5" s="4"/>
      <c r="M5" s="5"/>
    </row>
    <row r="6" spans="1:17" ht="20.100000000000001" customHeight="1" x14ac:dyDescent="0.15">
      <c r="A6" s="7"/>
      <c r="B6" s="99" t="s">
        <v>3</v>
      </c>
      <c r="C6" s="100" t="s">
        <v>50</v>
      </c>
      <c r="D6" s="101" t="s">
        <v>4</v>
      </c>
      <c r="E6" s="102"/>
      <c r="F6" s="102"/>
      <c r="G6" s="102"/>
      <c r="I6" s="4"/>
      <c r="J6" s="4"/>
      <c r="K6" s="4"/>
      <c r="L6" s="4"/>
      <c r="M6" s="5"/>
    </row>
    <row r="7" spans="1:17" ht="20.100000000000001" customHeight="1" x14ac:dyDescent="0.15">
      <c r="A7" s="7"/>
      <c r="B7" s="99" t="s">
        <v>5</v>
      </c>
      <c r="C7" s="100" t="s">
        <v>50</v>
      </c>
      <c r="D7" s="101" t="s">
        <v>6</v>
      </c>
      <c r="E7" s="102"/>
      <c r="F7" s="102"/>
      <c r="G7" s="102"/>
      <c r="I7" s="4"/>
      <c r="J7" s="4"/>
      <c r="K7" s="4"/>
      <c r="L7" s="4"/>
      <c r="M7" s="5"/>
    </row>
    <row r="8" spans="1:17" x14ac:dyDescent="0.15">
      <c r="I8" s="4"/>
      <c r="J8" s="4"/>
      <c r="K8" s="4"/>
      <c r="L8" s="4"/>
      <c r="M8" s="5"/>
    </row>
    <row r="9" spans="1:17" x14ac:dyDescent="0.15">
      <c r="I9" s="4"/>
      <c r="J9" s="4"/>
      <c r="K9" s="4"/>
      <c r="L9" s="4"/>
      <c r="M9" s="5"/>
    </row>
    <row r="10" spans="1:17" x14ac:dyDescent="0.15">
      <c r="I10" s="4"/>
      <c r="J10" s="4"/>
      <c r="K10" s="4"/>
      <c r="L10" s="4"/>
      <c r="M10" s="5"/>
    </row>
    <row r="11" spans="1:17" x14ac:dyDescent="0.15">
      <c r="I11" s="4"/>
      <c r="J11" s="4"/>
      <c r="K11" s="4"/>
      <c r="L11" s="4"/>
      <c r="M11" s="5"/>
    </row>
    <row r="12" spans="1:17" x14ac:dyDescent="0.15">
      <c r="I12" s="4"/>
      <c r="J12" s="4"/>
      <c r="K12" s="4"/>
      <c r="L12" s="4"/>
      <c r="M12" s="5"/>
    </row>
    <row r="13" spans="1:17" x14ac:dyDescent="0.15">
      <c r="K13" s="4"/>
      <c r="L13" s="4"/>
      <c r="M13" s="4"/>
      <c r="N13" s="5"/>
    </row>
    <row r="15" spans="1:17" x14ac:dyDescent="0.15">
      <c r="P15" s="2" t="s">
        <v>7</v>
      </c>
    </row>
    <row r="16" spans="1:17" ht="12" x14ac:dyDescent="0.15">
      <c r="B16" s="8" t="s">
        <v>92</v>
      </c>
      <c r="Q16" s="103" t="str">
        <f>B16</f>
        <v>イ↔ロ</v>
      </c>
    </row>
    <row r="17" spans="1:25" ht="21" x14ac:dyDescent="0.15">
      <c r="A17" s="9"/>
      <c r="B17" s="10"/>
      <c r="C17" s="11" t="s">
        <v>85</v>
      </c>
      <c r="D17" s="74" t="s">
        <v>86</v>
      </c>
      <c r="E17" s="75"/>
      <c r="F17" s="77"/>
      <c r="G17" s="85" t="s">
        <v>87</v>
      </c>
      <c r="H17" s="75"/>
      <c r="I17" s="77"/>
      <c r="J17" s="85" t="s">
        <v>84</v>
      </c>
      <c r="K17" s="75"/>
      <c r="L17" s="76"/>
      <c r="M17" s="12" t="s">
        <v>8</v>
      </c>
      <c r="Q17" s="3" t="str">
        <f>D17</f>
        <v>イ→ロ</v>
      </c>
      <c r="S17" s="3" t="str">
        <f>G17</f>
        <v>ロ→イ</v>
      </c>
    </row>
    <row r="18" spans="1:25" x14ac:dyDescent="0.15">
      <c r="A18" s="13" t="s">
        <v>9</v>
      </c>
      <c r="B18" s="14"/>
      <c r="C18" s="15"/>
      <c r="D18" s="16" t="s">
        <v>81</v>
      </c>
      <c r="E18" s="17" t="s">
        <v>82</v>
      </c>
      <c r="F18" s="78" t="s">
        <v>83</v>
      </c>
      <c r="G18" s="18" t="s">
        <v>81</v>
      </c>
      <c r="H18" s="17" t="s">
        <v>82</v>
      </c>
      <c r="I18" s="78" t="s">
        <v>83</v>
      </c>
      <c r="J18" s="18" t="s">
        <v>81</v>
      </c>
      <c r="K18" s="17" t="s">
        <v>82</v>
      </c>
      <c r="L18" s="88" t="s">
        <v>83</v>
      </c>
      <c r="M18" s="19" t="s">
        <v>73</v>
      </c>
      <c r="Q18" s="20" t="s">
        <v>81</v>
      </c>
      <c r="R18" s="20" t="s">
        <v>82</v>
      </c>
      <c r="S18" s="20" t="s">
        <v>81</v>
      </c>
      <c r="T18" s="20" t="s">
        <v>0</v>
      </c>
    </row>
    <row r="19" spans="1:25" x14ac:dyDescent="0.15">
      <c r="A19" s="9"/>
      <c r="B19" s="21" t="s">
        <v>11</v>
      </c>
      <c r="C19" s="22"/>
      <c r="D19" s="23">
        <f>Q19</f>
        <v>0</v>
      </c>
      <c r="E19" s="24">
        <f>R19</f>
        <v>1</v>
      </c>
      <c r="F19" s="79">
        <f t="shared" ref="F19:F61" si="0">SUBTOTAL(9,D19:E19)</f>
        <v>1</v>
      </c>
      <c r="G19" s="25">
        <f>S19</f>
        <v>1</v>
      </c>
      <c r="H19" s="24">
        <f>T19</f>
        <v>6</v>
      </c>
      <c r="I19" s="79">
        <f t="shared" ref="I19:I61" si="1">SUBTOTAL(9,G19:H19)</f>
        <v>7</v>
      </c>
      <c r="J19" s="25">
        <f t="shared" ref="J19" si="2">SUM(D19,G19)</f>
        <v>1</v>
      </c>
      <c r="K19" s="24">
        <f t="shared" ref="K19:K61" si="3">SUM(E19,H19)</f>
        <v>7</v>
      </c>
      <c r="L19" s="89">
        <f t="shared" ref="L19:L61" si="4">SUM(J19:K19)</f>
        <v>8</v>
      </c>
      <c r="M19" s="26" t="s">
        <v>10</v>
      </c>
      <c r="P19" s="2" t="s">
        <v>11</v>
      </c>
      <c r="Q19" s="86">
        <v>0</v>
      </c>
      <c r="R19" s="86">
        <v>1</v>
      </c>
      <c r="S19" s="86">
        <v>1</v>
      </c>
      <c r="T19" s="86">
        <v>6</v>
      </c>
      <c r="V19" s="28"/>
      <c r="W19" s="28"/>
      <c r="X19" s="28"/>
      <c r="Y19" s="28"/>
    </row>
    <row r="20" spans="1:25" x14ac:dyDescent="0.15">
      <c r="A20" s="29"/>
      <c r="B20" s="30" t="s">
        <v>12</v>
      </c>
      <c r="C20" s="31"/>
      <c r="D20" s="32">
        <f t="shared" ref="D20:E24" si="5">Q20-Q19</f>
        <v>1</v>
      </c>
      <c r="E20" s="33">
        <f t="shared" si="5"/>
        <v>2</v>
      </c>
      <c r="F20" s="80">
        <f t="shared" si="0"/>
        <v>3</v>
      </c>
      <c r="G20" s="34">
        <f t="shared" ref="G20:H24" si="6">S20-S19</f>
        <v>1</v>
      </c>
      <c r="H20" s="33">
        <f t="shared" si="6"/>
        <v>7</v>
      </c>
      <c r="I20" s="80">
        <f t="shared" si="1"/>
        <v>8</v>
      </c>
      <c r="J20" s="34">
        <f t="shared" ref="J20:J61" si="7">SUM(D20,G20)</f>
        <v>2</v>
      </c>
      <c r="K20" s="33">
        <f t="shared" si="3"/>
        <v>9</v>
      </c>
      <c r="L20" s="90">
        <f t="shared" si="4"/>
        <v>11</v>
      </c>
      <c r="M20" s="35" t="s">
        <v>10</v>
      </c>
      <c r="P20" s="2" t="s">
        <v>12</v>
      </c>
      <c r="Q20" s="27">
        <v>1</v>
      </c>
      <c r="R20" s="27">
        <v>3</v>
      </c>
      <c r="S20" s="27">
        <v>2</v>
      </c>
      <c r="T20" s="27">
        <v>13</v>
      </c>
      <c r="V20" s="28"/>
      <c r="W20" s="28"/>
    </row>
    <row r="21" spans="1:25" x14ac:dyDescent="0.15">
      <c r="A21" s="29"/>
      <c r="B21" s="30" t="s">
        <v>13</v>
      </c>
      <c r="C21" s="31"/>
      <c r="D21" s="32">
        <f t="shared" si="5"/>
        <v>2</v>
      </c>
      <c r="E21" s="33">
        <f t="shared" si="5"/>
        <v>2</v>
      </c>
      <c r="F21" s="80">
        <f t="shared" si="0"/>
        <v>4</v>
      </c>
      <c r="G21" s="34">
        <f t="shared" si="6"/>
        <v>2</v>
      </c>
      <c r="H21" s="33">
        <f t="shared" si="6"/>
        <v>11</v>
      </c>
      <c r="I21" s="80">
        <f t="shared" si="1"/>
        <v>13</v>
      </c>
      <c r="J21" s="34">
        <f t="shared" si="7"/>
        <v>4</v>
      </c>
      <c r="K21" s="33">
        <f t="shared" si="3"/>
        <v>13</v>
      </c>
      <c r="L21" s="90">
        <f t="shared" si="4"/>
        <v>17</v>
      </c>
      <c r="M21" s="35" t="s">
        <v>10</v>
      </c>
      <c r="P21" s="2" t="s">
        <v>13</v>
      </c>
      <c r="Q21" s="27">
        <v>3</v>
      </c>
      <c r="R21" s="27">
        <v>5</v>
      </c>
      <c r="S21" s="27">
        <v>4</v>
      </c>
      <c r="T21" s="27">
        <v>24</v>
      </c>
      <c r="V21" s="28"/>
      <c r="W21" s="28"/>
    </row>
    <row r="22" spans="1:25" x14ac:dyDescent="0.15">
      <c r="A22" s="29"/>
      <c r="B22" s="30" t="s">
        <v>14</v>
      </c>
      <c r="C22" s="31"/>
      <c r="D22" s="32">
        <f t="shared" si="5"/>
        <v>4</v>
      </c>
      <c r="E22" s="33">
        <f t="shared" si="5"/>
        <v>6</v>
      </c>
      <c r="F22" s="80">
        <f t="shared" si="0"/>
        <v>10</v>
      </c>
      <c r="G22" s="34">
        <f t="shared" si="6"/>
        <v>3</v>
      </c>
      <c r="H22" s="33">
        <f t="shared" si="6"/>
        <v>11</v>
      </c>
      <c r="I22" s="80">
        <f t="shared" si="1"/>
        <v>14</v>
      </c>
      <c r="J22" s="34">
        <f t="shared" si="7"/>
        <v>7</v>
      </c>
      <c r="K22" s="33">
        <f t="shared" si="3"/>
        <v>17</v>
      </c>
      <c r="L22" s="90">
        <f t="shared" si="4"/>
        <v>24</v>
      </c>
      <c r="M22" s="35" t="s">
        <v>10</v>
      </c>
      <c r="P22" s="2" t="s">
        <v>14</v>
      </c>
      <c r="Q22" s="27">
        <v>7</v>
      </c>
      <c r="R22" s="27">
        <v>11</v>
      </c>
      <c r="S22" s="27">
        <v>7</v>
      </c>
      <c r="T22" s="27">
        <v>35</v>
      </c>
      <c r="V22" s="28"/>
      <c r="W22" s="28"/>
    </row>
    <row r="23" spans="1:25" x14ac:dyDescent="0.15">
      <c r="A23" s="29"/>
      <c r="B23" s="30" t="s">
        <v>15</v>
      </c>
      <c r="C23" s="31"/>
      <c r="D23" s="32">
        <f t="shared" si="5"/>
        <v>2</v>
      </c>
      <c r="E23" s="33">
        <f t="shared" si="5"/>
        <v>2</v>
      </c>
      <c r="F23" s="80">
        <f t="shared" si="0"/>
        <v>4</v>
      </c>
      <c r="G23" s="34">
        <f t="shared" si="6"/>
        <v>3</v>
      </c>
      <c r="H23" s="33">
        <f t="shared" si="6"/>
        <v>14</v>
      </c>
      <c r="I23" s="80">
        <f t="shared" si="1"/>
        <v>17</v>
      </c>
      <c r="J23" s="34">
        <f t="shared" si="7"/>
        <v>5</v>
      </c>
      <c r="K23" s="33">
        <f t="shared" si="3"/>
        <v>16</v>
      </c>
      <c r="L23" s="90">
        <f t="shared" si="4"/>
        <v>21</v>
      </c>
      <c r="M23" s="35" t="s">
        <v>10</v>
      </c>
      <c r="P23" s="2" t="s">
        <v>15</v>
      </c>
      <c r="Q23" s="27">
        <v>9</v>
      </c>
      <c r="R23" s="27">
        <v>13</v>
      </c>
      <c r="S23" s="27">
        <v>10</v>
      </c>
      <c r="T23" s="27">
        <v>49</v>
      </c>
      <c r="V23" s="28"/>
      <c r="W23" s="28"/>
    </row>
    <row r="24" spans="1:25" x14ac:dyDescent="0.15">
      <c r="A24" s="13"/>
      <c r="B24" s="36" t="s">
        <v>16</v>
      </c>
      <c r="C24" s="37"/>
      <c r="D24" s="38">
        <f t="shared" si="5"/>
        <v>0</v>
      </c>
      <c r="E24" s="39">
        <f t="shared" si="5"/>
        <v>1</v>
      </c>
      <c r="F24" s="81">
        <f t="shared" si="0"/>
        <v>1</v>
      </c>
      <c r="G24" s="40">
        <f t="shared" si="6"/>
        <v>2</v>
      </c>
      <c r="H24" s="39">
        <f t="shared" si="6"/>
        <v>13</v>
      </c>
      <c r="I24" s="81">
        <f t="shared" si="1"/>
        <v>15</v>
      </c>
      <c r="J24" s="40">
        <f t="shared" si="7"/>
        <v>2</v>
      </c>
      <c r="K24" s="39">
        <f t="shared" si="3"/>
        <v>14</v>
      </c>
      <c r="L24" s="91">
        <f t="shared" si="4"/>
        <v>16</v>
      </c>
      <c r="M24" s="41" t="s">
        <v>10</v>
      </c>
      <c r="P24" s="2" t="s">
        <v>16</v>
      </c>
      <c r="Q24" s="27">
        <v>9</v>
      </c>
      <c r="R24" s="27">
        <v>14</v>
      </c>
      <c r="S24" s="27">
        <v>12</v>
      </c>
      <c r="T24" s="27">
        <v>62</v>
      </c>
      <c r="V24" s="28"/>
      <c r="W24" s="28"/>
    </row>
    <row r="25" spans="1:25" s="49" customFormat="1" x14ac:dyDescent="0.15">
      <c r="A25" s="42"/>
      <c r="B25" s="43" t="s">
        <v>74</v>
      </c>
      <c r="C25" s="44"/>
      <c r="D25" s="45">
        <f>SUM(D19:D24)</f>
        <v>9</v>
      </c>
      <c r="E25" s="46">
        <f>SUM(E19:E24)</f>
        <v>14</v>
      </c>
      <c r="F25" s="82">
        <f t="shared" si="0"/>
        <v>23</v>
      </c>
      <c r="G25" s="47">
        <f>SUM(G19:G24)</f>
        <v>12</v>
      </c>
      <c r="H25" s="46">
        <f>SUM(H19:H24)</f>
        <v>62</v>
      </c>
      <c r="I25" s="82">
        <f t="shared" si="1"/>
        <v>74</v>
      </c>
      <c r="J25" s="47">
        <f t="shared" si="7"/>
        <v>21</v>
      </c>
      <c r="K25" s="46">
        <f t="shared" si="3"/>
        <v>76</v>
      </c>
      <c r="L25" s="92">
        <f t="shared" si="4"/>
        <v>97</v>
      </c>
      <c r="M25" s="48">
        <f>IFERROR(ROUND(L25/$L$61*100,1),"-")</f>
        <v>13</v>
      </c>
      <c r="N25" s="2"/>
      <c r="P25" s="50" t="s">
        <v>17</v>
      </c>
      <c r="Q25" s="51">
        <v>16</v>
      </c>
      <c r="R25" s="51">
        <v>19</v>
      </c>
      <c r="S25" s="51">
        <v>20</v>
      </c>
      <c r="T25" s="51">
        <v>78</v>
      </c>
      <c r="U25" s="2"/>
      <c r="V25" s="28"/>
      <c r="W25" s="28"/>
    </row>
    <row r="26" spans="1:25" x14ac:dyDescent="0.15">
      <c r="A26" s="9"/>
      <c r="B26" s="21" t="s">
        <v>75</v>
      </c>
      <c r="C26" s="22"/>
      <c r="D26" s="23">
        <f t="shared" ref="D26:E31" si="8">Q25-Q24</f>
        <v>7</v>
      </c>
      <c r="E26" s="24">
        <f t="shared" si="8"/>
        <v>5</v>
      </c>
      <c r="F26" s="79">
        <f t="shared" si="0"/>
        <v>12</v>
      </c>
      <c r="G26" s="25">
        <f>S25-S24</f>
        <v>8</v>
      </c>
      <c r="H26" s="24">
        <f>T25-T24</f>
        <v>16</v>
      </c>
      <c r="I26" s="79">
        <f t="shared" si="1"/>
        <v>24</v>
      </c>
      <c r="J26" s="25">
        <f t="shared" si="7"/>
        <v>15</v>
      </c>
      <c r="K26" s="24">
        <f t="shared" si="3"/>
        <v>21</v>
      </c>
      <c r="L26" s="89">
        <f t="shared" si="4"/>
        <v>36</v>
      </c>
      <c r="M26" s="26" t="s">
        <v>10</v>
      </c>
      <c r="P26" s="5" t="s">
        <v>18</v>
      </c>
      <c r="Q26" s="52">
        <v>16</v>
      </c>
      <c r="R26" s="52">
        <v>21</v>
      </c>
      <c r="S26" s="52">
        <v>27</v>
      </c>
      <c r="T26" s="52">
        <v>95</v>
      </c>
      <c r="V26" s="28"/>
      <c r="W26" s="28"/>
    </row>
    <row r="27" spans="1:25" x14ac:dyDescent="0.15">
      <c r="A27" s="29"/>
      <c r="B27" s="30" t="s">
        <v>18</v>
      </c>
      <c r="C27" s="31"/>
      <c r="D27" s="32">
        <f t="shared" si="8"/>
        <v>0</v>
      </c>
      <c r="E27" s="33">
        <f t="shared" si="8"/>
        <v>2</v>
      </c>
      <c r="F27" s="80">
        <f t="shared" si="0"/>
        <v>2</v>
      </c>
      <c r="G27" s="34">
        <f t="shared" ref="G27:G31" si="9">S26-S25</f>
        <v>7</v>
      </c>
      <c r="H27" s="33">
        <f>T26-T25</f>
        <v>17</v>
      </c>
      <c r="I27" s="80">
        <f t="shared" si="1"/>
        <v>24</v>
      </c>
      <c r="J27" s="34">
        <f t="shared" si="7"/>
        <v>7</v>
      </c>
      <c r="K27" s="33">
        <f t="shared" si="3"/>
        <v>19</v>
      </c>
      <c r="L27" s="90">
        <f t="shared" si="4"/>
        <v>26</v>
      </c>
      <c r="M27" s="35" t="s">
        <v>10</v>
      </c>
      <c r="P27" s="5" t="s">
        <v>19</v>
      </c>
      <c r="Q27" s="52">
        <v>16</v>
      </c>
      <c r="R27" s="52">
        <v>21</v>
      </c>
      <c r="S27" s="52">
        <v>31</v>
      </c>
      <c r="T27" s="52">
        <v>105</v>
      </c>
      <c r="V27" s="28"/>
      <c r="W27" s="28"/>
    </row>
    <row r="28" spans="1:25" x14ac:dyDescent="0.15">
      <c r="A28" s="29"/>
      <c r="B28" s="30" t="s">
        <v>19</v>
      </c>
      <c r="C28" s="31"/>
      <c r="D28" s="32">
        <f t="shared" si="8"/>
        <v>0</v>
      </c>
      <c r="E28" s="33">
        <f t="shared" si="8"/>
        <v>0</v>
      </c>
      <c r="F28" s="80">
        <f t="shared" si="0"/>
        <v>0</v>
      </c>
      <c r="G28" s="34">
        <f t="shared" si="9"/>
        <v>4</v>
      </c>
      <c r="H28" s="33">
        <f>T27-T26</f>
        <v>10</v>
      </c>
      <c r="I28" s="80">
        <f t="shared" si="1"/>
        <v>14</v>
      </c>
      <c r="J28" s="34">
        <f t="shared" si="7"/>
        <v>4</v>
      </c>
      <c r="K28" s="33">
        <f t="shared" si="3"/>
        <v>10</v>
      </c>
      <c r="L28" s="90">
        <f t="shared" si="4"/>
        <v>14</v>
      </c>
      <c r="M28" s="35" t="s">
        <v>10</v>
      </c>
      <c r="P28" s="5" t="s">
        <v>20</v>
      </c>
      <c r="Q28" s="52">
        <v>18</v>
      </c>
      <c r="R28" s="52">
        <v>26</v>
      </c>
      <c r="S28" s="52">
        <v>35</v>
      </c>
      <c r="T28" s="52">
        <v>118</v>
      </c>
      <c r="V28" s="28"/>
      <c r="W28" s="28"/>
    </row>
    <row r="29" spans="1:25" x14ac:dyDescent="0.15">
      <c r="A29" s="29"/>
      <c r="B29" s="30" t="s">
        <v>20</v>
      </c>
      <c r="C29" s="31"/>
      <c r="D29" s="32">
        <f t="shared" si="8"/>
        <v>2</v>
      </c>
      <c r="E29" s="33">
        <f t="shared" si="8"/>
        <v>5</v>
      </c>
      <c r="F29" s="80">
        <f t="shared" si="0"/>
        <v>7</v>
      </c>
      <c r="G29" s="34">
        <f t="shared" si="9"/>
        <v>4</v>
      </c>
      <c r="H29" s="33">
        <f>T28-T27</f>
        <v>13</v>
      </c>
      <c r="I29" s="80">
        <f t="shared" si="1"/>
        <v>17</v>
      </c>
      <c r="J29" s="34">
        <f t="shared" si="7"/>
        <v>6</v>
      </c>
      <c r="K29" s="33">
        <f t="shared" si="3"/>
        <v>18</v>
      </c>
      <c r="L29" s="90">
        <f t="shared" si="4"/>
        <v>24</v>
      </c>
      <c r="M29" s="35" t="s">
        <v>10</v>
      </c>
      <c r="P29" s="5" t="s">
        <v>21</v>
      </c>
      <c r="Q29" s="52">
        <v>20</v>
      </c>
      <c r="R29" s="52">
        <v>30</v>
      </c>
      <c r="S29" s="52">
        <v>36</v>
      </c>
      <c r="T29" s="52">
        <v>131</v>
      </c>
      <c r="V29" s="28"/>
      <c r="W29" s="28"/>
    </row>
    <row r="30" spans="1:25" x14ac:dyDescent="0.15">
      <c r="A30" s="29"/>
      <c r="B30" s="30" t="s">
        <v>21</v>
      </c>
      <c r="C30" s="31"/>
      <c r="D30" s="32">
        <f t="shared" si="8"/>
        <v>2</v>
      </c>
      <c r="E30" s="33">
        <f t="shared" si="8"/>
        <v>4</v>
      </c>
      <c r="F30" s="80">
        <f t="shared" si="0"/>
        <v>6</v>
      </c>
      <c r="G30" s="34">
        <f t="shared" si="9"/>
        <v>1</v>
      </c>
      <c r="H30" s="33">
        <f>T29-T28</f>
        <v>13</v>
      </c>
      <c r="I30" s="80">
        <f t="shared" si="1"/>
        <v>14</v>
      </c>
      <c r="J30" s="34">
        <f t="shared" si="7"/>
        <v>3</v>
      </c>
      <c r="K30" s="33">
        <f t="shared" si="3"/>
        <v>17</v>
      </c>
      <c r="L30" s="90">
        <f t="shared" si="4"/>
        <v>20</v>
      </c>
      <c r="M30" s="35" t="s">
        <v>10</v>
      </c>
      <c r="P30" s="53" t="s">
        <v>22</v>
      </c>
      <c r="Q30" s="54">
        <v>22</v>
      </c>
      <c r="R30" s="54">
        <v>35</v>
      </c>
      <c r="S30" s="54">
        <v>40</v>
      </c>
      <c r="T30" s="54">
        <v>136</v>
      </c>
      <c r="V30" s="28"/>
      <c r="W30" s="28"/>
    </row>
    <row r="31" spans="1:25" x14ac:dyDescent="0.15">
      <c r="A31" s="13"/>
      <c r="B31" s="36" t="s">
        <v>22</v>
      </c>
      <c r="C31" s="37"/>
      <c r="D31" s="38">
        <f t="shared" si="8"/>
        <v>2</v>
      </c>
      <c r="E31" s="39">
        <f t="shared" si="8"/>
        <v>5</v>
      </c>
      <c r="F31" s="81">
        <f t="shared" si="0"/>
        <v>7</v>
      </c>
      <c r="G31" s="40">
        <f t="shared" si="9"/>
        <v>4</v>
      </c>
      <c r="H31" s="39">
        <f>T30-T29</f>
        <v>5</v>
      </c>
      <c r="I31" s="81">
        <f t="shared" si="1"/>
        <v>9</v>
      </c>
      <c r="J31" s="40">
        <f t="shared" si="7"/>
        <v>6</v>
      </c>
      <c r="K31" s="39">
        <f t="shared" si="3"/>
        <v>10</v>
      </c>
      <c r="L31" s="91">
        <f t="shared" si="4"/>
        <v>16</v>
      </c>
      <c r="M31" s="41" t="s">
        <v>10</v>
      </c>
      <c r="P31" s="50" t="s">
        <v>23</v>
      </c>
      <c r="Q31" s="51">
        <v>24</v>
      </c>
      <c r="R31" s="51">
        <v>39</v>
      </c>
      <c r="S31" s="51">
        <v>41</v>
      </c>
      <c r="T31" s="51">
        <v>142</v>
      </c>
      <c r="V31" s="28"/>
      <c r="W31" s="28"/>
    </row>
    <row r="32" spans="1:25" s="49" customFormat="1" x14ac:dyDescent="0.15">
      <c r="A32" s="42"/>
      <c r="B32" s="43" t="s">
        <v>76</v>
      </c>
      <c r="C32" s="44"/>
      <c r="D32" s="45">
        <f>SUM(D26:D31)</f>
        <v>13</v>
      </c>
      <c r="E32" s="46">
        <f>SUM(E26:E31)</f>
        <v>21</v>
      </c>
      <c r="F32" s="82">
        <f t="shared" si="0"/>
        <v>34</v>
      </c>
      <c r="G32" s="47">
        <f>SUM(G26:G31)</f>
        <v>28</v>
      </c>
      <c r="H32" s="46">
        <f>SUM(H26:H31)</f>
        <v>74</v>
      </c>
      <c r="I32" s="82">
        <f t="shared" si="1"/>
        <v>102</v>
      </c>
      <c r="J32" s="47">
        <f t="shared" si="7"/>
        <v>41</v>
      </c>
      <c r="K32" s="46">
        <f t="shared" si="3"/>
        <v>95</v>
      </c>
      <c r="L32" s="92">
        <f t="shared" si="4"/>
        <v>136</v>
      </c>
      <c r="M32" s="48">
        <f>IFERROR(ROUND(L32/$L$61*100,1),"-")</f>
        <v>18.2</v>
      </c>
      <c r="N32" s="2"/>
      <c r="P32" s="5" t="s">
        <v>24</v>
      </c>
      <c r="Q32" s="52">
        <v>29</v>
      </c>
      <c r="R32" s="52">
        <v>43</v>
      </c>
      <c r="S32" s="52">
        <v>45</v>
      </c>
      <c r="T32" s="52">
        <v>149</v>
      </c>
      <c r="U32" s="2"/>
      <c r="V32" s="28"/>
      <c r="W32" s="28"/>
    </row>
    <row r="33" spans="1:23" x14ac:dyDescent="0.15">
      <c r="A33" s="9"/>
      <c r="B33" s="21" t="s">
        <v>23</v>
      </c>
      <c r="C33" s="22"/>
      <c r="D33" s="23">
        <f t="shared" ref="D33:E38" si="10">Q31-Q30</f>
        <v>2</v>
      </c>
      <c r="E33" s="24">
        <f t="shared" si="10"/>
        <v>4</v>
      </c>
      <c r="F33" s="79">
        <f t="shared" si="0"/>
        <v>6</v>
      </c>
      <c r="G33" s="25">
        <f>S31-S30</f>
        <v>1</v>
      </c>
      <c r="H33" s="24">
        <f>T31-T30</f>
        <v>6</v>
      </c>
      <c r="I33" s="79">
        <f t="shared" si="1"/>
        <v>7</v>
      </c>
      <c r="J33" s="25">
        <f t="shared" si="7"/>
        <v>3</v>
      </c>
      <c r="K33" s="24">
        <f t="shared" si="3"/>
        <v>10</v>
      </c>
      <c r="L33" s="89">
        <f t="shared" si="4"/>
        <v>13</v>
      </c>
      <c r="M33" s="26" t="s">
        <v>10</v>
      </c>
      <c r="P33" s="5" t="s">
        <v>25</v>
      </c>
      <c r="Q33" s="52">
        <v>34</v>
      </c>
      <c r="R33" s="52">
        <v>46</v>
      </c>
      <c r="S33" s="52">
        <v>48</v>
      </c>
      <c r="T33" s="52">
        <v>159</v>
      </c>
      <c r="V33" s="28"/>
      <c r="W33" s="28"/>
    </row>
    <row r="34" spans="1:23" x14ac:dyDescent="0.15">
      <c r="A34" s="29"/>
      <c r="B34" s="30" t="s">
        <v>24</v>
      </c>
      <c r="C34" s="31"/>
      <c r="D34" s="32">
        <f t="shared" si="10"/>
        <v>5</v>
      </c>
      <c r="E34" s="33">
        <f t="shared" si="10"/>
        <v>4</v>
      </c>
      <c r="F34" s="80">
        <f t="shared" si="0"/>
        <v>9</v>
      </c>
      <c r="G34" s="34">
        <f t="shared" ref="G34:G38" si="11">S32-S31</f>
        <v>4</v>
      </c>
      <c r="H34" s="33">
        <f>T32-T31</f>
        <v>7</v>
      </c>
      <c r="I34" s="80">
        <f t="shared" si="1"/>
        <v>11</v>
      </c>
      <c r="J34" s="34">
        <f t="shared" si="7"/>
        <v>9</v>
      </c>
      <c r="K34" s="33">
        <f t="shared" si="3"/>
        <v>11</v>
      </c>
      <c r="L34" s="90">
        <f t="shared" si="4"/>
        <v>20</v>
      </c>
      <c r="M34" s="35" t="s">
        <v>10</v>
      </c>
      <c r="P34" s="5" t="s">
        <v>26</v>
      </c>
      <c r="Q34" s="52">
        <v>39</v>
      </c>
      <c r="R34" s="52">
        <v>51</v>
      </c>
      <c r="S34" s="52">
        <v>50</v>
      </c>
      <c r="T34" s="52">
        <v>169</v>
      </c>
      <c r="V34" s="28"/>
      <c r="W34" s="28"/>
    </row>
    <row r="35" spans="1:23" x14ac:dyDescent="0.15">
      <c r="A35" s="29"/>
      <c r="B35" s="30" t="s">
        <v>25</v>
      </c>
      <c r="C35" s="31"/>
      <c r="D35" s="32">
        <f t="shared" si="10"/>
        <v>5</v>
      </c>
      <c r="E35" s="33">
        <f t="shared" si="10"/>
        <v>3</v>
      </c>
      <c r="F35" s="80">
        <f t="shared" si="0"/>
        <v>8</v>
      </c>
      <c r="G35" s="34">
        <f t="shared" si="11"/>
        <v>3</v>
      </c>
      <c r="H35" s="33">
        <f>T33-T32</f>
        <v>10</v>
      </c>
      <c r="I35" s="80">
        <f t="shared" si="1"/>
        <v>13</v>
      </c>
      <c r="J35" s="34">
        <f t="shared" si="7"/>
        <v>8</v>
      </c>
      <c r="K35" s="33">
        <f t="shared" si="3"/>
        <v>13</v>
      </c>
      <c r="L35" s="90">
        <f t="shared" si="4"/>
        <v>21</v>
      </c>
      <c r="M35" s="35" t="s">
        <v>10</v>
      </c>
      <c r="P35" s="5" t="s">
        <v>27</v>
      </c>
      <c r="Q35" s="52">
        <v>41</v>
      </c>
      <c r="R35" s="52">
        <v>54</v>
      </c>
      <c r="S35" s="52">
        <v>51</v>
      </c>
      <c r="T35" s="52">
        <v>174</v>
      </c>
      <c r="V35" s="28"/>
      <c r="W35" s="28"/>
    </row>
    <row r="36" spans="1:23" x14ac:dyDescent="0.15">
      <c r="A36" s="29"/>
      <c r="B36" s="30" t="s">
        <v>26</v>
      </c>
      <c r="C36" s="31"/>
      <c r="D36" s="32">
        <f t="shared" si="10"/>
        <v>5</v>
      </c>
      <c r="E36" s="33">
        <f t="shared" si="10"/>
        <v>5</v>
      </c>
      <c r="F36" s="80">
        <f t="shared" si="0"/>
        <v>10</v>
      </c>
      <c r="G36" s="34">
        <f t="shared" si="11"/>
        <v>2</v>
      </c>
      <c r="H36" s="33">
        <f>T34-T33</f>
        <v>10</v>
      </c>
      <c r="I36" s="80">
        <f t="shared" si="1"/>
        <v>12</v>
      </c>
      <c r="J36" s="34">
        <f t="shared" si="7"/>
        <v>7</v>
      </c>
      <c r="K36" s="33">
        <f t="shared" si="3"/>
        <v>15</v>
      </c>
      <c r="L36" s="90">
        <f t="shared" si="4"/>
        <v>22</v>
      </c>
      <c r="M36" s="35" t="s">
        <v>10</v>
      </c>
      <c r="P36" s="53" t="s">
        <v>28</v>
      </c>
      <c r="Q36" s="54">
        <v>48</v>
      </c>
      <c r="R36" s="54">
        <v>56</v>
      </c>
      <c r="S36" s="54">
        <v>56</v>
      </c>
      <c r="T36" s="54">
        <v>185</v>
      </c>
      <c r="V36" s="28"/>
      <c r="W36" s="28"/>
    </row>
    <row r="37" spans="1:23" x14ac:dyDescent="0.15">
      <c r="A37" s="29"/>
      <c r="B37" s="30" t="s">
        <v>27</v>
      </c>
      <c r="C37" s="31"/>
      <c r="D37" s="32">
        <f t="shared" si="10"/>
        <v>2</v>
      </c>
      <c r="E37" s="33">
        <f t="shared" si="10"/>
        <v>3</v>
      </c>
      <c r="F37" s="80">
        <f t="shared" si="0"/>
        <v>5</v>
      </c>
      <c r="G37" s="34">
        <f t="shared" si="11"/>
        <v>1</v>
      </c>
      <c r="H37" s="33">
        <f>T35-T34</f>
        <v>5</v>
      </c>
      <c r="I37" s="80">
        <f t="shared" si="1"/>
        <v>6</v>
      </c>
      <c r="J37" s="34">
        <f t="shared" si="7"/>
        <v>3</v>
      </c>
      <c r="K37" s="33">
        <f t="shared" si="3"/>
        <v>8</v>
      </c>
      <c r="L37" s="90">
        <f t="shared" si="4"/>
        <v>11</v>
      </c>
      <c r="M37" s="35" t="s">
        <v>10</v>
      </c>
      <c r="P37" s="50" t="s">
        <v>77</v>
      </c>
      <c r="Q37" s="87">
        <v>3</v>
      </c>
      <c r="R37" s="87">
        <v>7</v>
      </c>
      <c r="S37" s="87">
        <v>8</v>
      </c>
      <c r="T37" s="87">
        <v>4</v>
      </c>
      <c r="V37" s="28"/>
      <c r="W37" s="28"/>
    </row>
    <row r="38" spans="1:23" x14ac:dyDescent="0.15">
      <c r="A38" s="13"/>
      <c r="B38" s="36" t="s">
        <v>28</v>
      </c>
      <c r="C38" s="37"/>
      <c r="D38" s="38">
        <f t="shared" si="10"/>
        <v>7</v>
      </c>
      <c r="E38" s="39">
        <f t="shared" si="10"/>
        <v>2</v>
      </c>
      <c r="F38" s="81">
        <f t="shared" si="0"/>
        <v>9</v>
      </c>
      <c r="G38" s="40">
        <f t="shared" si="11"/>
        <v>5</v>
      </c>
      <c r="H38" s="39">
        <f>T36-T35</f>
        <v>11</v>
      </c>
      <c r="I38" s="81">
        <f t="shared" si="1"/>
        <v>16</v>
      </c>
      <c r="J38" s="40">
        <f t="shared" si="7"/>
        <v>12</v>
      </c>
      <c r="K38" s="39">
        <f t="shared" si="3"/>
        <v>13</v>
      </c>
      <c r="L38" s="91">
        <f t="shared" si="4"/>
        <v>25</v>
      </c>
      <c r="M38" s="41" t="s">
        <v>10</v>
      </c>
      <c r="P38" s="5" t="s">
        <v>29</v>
      </c>
      <c r="Q38" s="52">
        <v>8</v>
      </c>
      <c r="R38" s="52">
        <v>15</v>
      </c>
      <c r="S38" s="52">
        <v>8</v>
      </c>
      <c r="T38" s="52">
        <v>12</v>
      </c>
      <c r="V38" s="28"/>
      <c r="W38" s="28"/>
    </row>
    <row r="39" spans="1:23" s="49" customFormat="1" x14ac:dyDescent="0.15">
      <c r="A39" s="42"/>
      <c r="B39" s="43" t="s">
        <v>78</v>
      </c>
      <c r="C39" s="44"/>
      <c r="D39" s="45">
        <f>SUM(D33:D38)</f>
        <v>26</v>
      </c>
      <c r="E39" s="46">
        <f>SUM(E33:E38)</f>
        <v>21</v>
      </c>
      <c r="F39" s="82">
        <f t="shared" si="0"/>
        <v>47</v>
      </c>
      <c r="G39" s="47">
        <f>SUM(G33:G38)</f>
        <v>16</v>
      </c>
      <c r="H39" s="46">
        <f>SUM(H33:H38)</f>
        <v>49</v>
      </c>
      <c r="I39" s="82">
        <f t="shared" si="1"/>
        <v>65</v>
      </c>
      <c r="J39" s="47">
        <f t="shared" si="7"/>
        <v>42</v>
      </c>
      <c r="K39" s="46">
        <f t="shared" si="3"/>
        <v>70</v>
      </c>
      <c r="L39" s="92">
        <f t="shared" si="4"/>
        <v>112</v>
      </c>
      <c r="M39" s="48">
        <f>IFERROR(ROUND(L39/$L$61*100,1),"-")</f>
        <v>15</v>
      </c>
      <c r="N39" s="2"/>
      <c r="P39" s="5" t="s">
        <v>30</v>
      </c>
      <c r="Q39" s="52">
        <v>9</v>
      </c>
      <c r="R39" s="52">
        <v>20</v>
      </c>
      <c r="S39" s="52">
        <v>10</v>
      </c>
      <c r="T39" s="52">
        <v>14</v>
      </c>
      <c r="U39" s="2"/>
      <c r="V39" s="28"/>
      <c r="W39" s="28"/>
    </row>
    <row r="40" spans="1:23" x14ac:dyDescent="0.15">
      <c r="A40" s="9"/>
      <c r="B40" s="21" t="s">
        <v>77</v>
      </c>
      <c r="C40" s="22"/>
      <c r="D40" s="23">
        <f>Q37</f>
        <v>3</v>
      </c>
      <c r="E40" s="24">
        <f>R37</f>
        <v>7</v>
      </c>
      <c r="F40" s="79">
        <f t="shared" si="0"/>
        <v>10</v>
      </c>
      <c r="G40" s="25">
        <f>S37</f>
        <v>8</v>
      </c>
      <c r="H40" s="24">
        <f>T37</f>
        <v>4</v>
      </c>
      <c r="I40" s="79">
        <f t="shared" si="1"/>
        <v>12</v>
      </c>
      <c r="J40" s="25">
        <f t="shared" si="7"/>
        <v>11</v>
      </c>
      <c r="K40" s="24">
        <f t="shared" si="3"/>
        <v>11</v>
      </c>
      <c r="L40" s="89">
        <f t="shared" si="4"/>
        <v>22</v>
      </c>
      <c r="M40" s="26" t="s">
        <v>10</v>
      </c>
      <c r="P40" s="5" t="s">
        <v>31</v>
      </c>
      <c r="Q40" s="52">
        <v>12</v>
      </c>
      <c r="R40" s="52">
        <v>29</v>
      </c>
      <c r="S40" s="52">
        <v>12</v>
      </c>
      <c r="T40" s="52">
        <v>17</v>
      </c>
      <c r="V40" s="28"/>
      <c r="W40" s="28"/>
    </row>
    <row r="41" spans="1:23" x14ac:dyDescent="0.15">
      <c r="A41" s="29"/>
      <c r="B41" s="30" t="s">
        <v>51</v>
      </c>
      <c r="C41" s="31"/>
      <c r="D41" s="32">
        <f t="shared" ref="D41:E45" si="12">Q38-Q37</f>
        <v>5</v>
      </c>
      <c r="E41" s="33">
        <f t="shared" si="12"/>
        <v>8</v>
      </c>
      <c r="F41" s="80">
        <f t="shared" si="0"/>
        <v>13</v>
      </c>
      <c r="G41" s="34">
        <f t="shared" ref="G41:H45" si="13">S38-S37</f>
        <v>0</v>
      </c>
      <c r="H41" s="33">
        <f t="shared" si="13"/>
        <v>8</v>
      </c>
      <c r="I41" s="80">
        <f t="shared" si="1"/>
        <v>8</v>
      </c>
      <c r="J41" s="34">
        <f t="shared" si="7"/>
        <v>5</v>
      </c>
      <c r="K41" s="33">
        <f t="shared" si="3"/>
        <v>16</v>
      </c>
      <c r="L41" s="90">
        <f t="shared" si="4"/>
        <v>21</v>
      </c>
      <c r="M41" s="35" t="s">
        <v>10</v>
      </c>
      <c r="P41" s="5" t="s">
        <v>32</v>
      </c>
      <c r="Q41" s="52">
        <v>13</v>
      </c>
      <c r="R41" s="52">
        <v>34</v>
      </c>
      <c r="S41" s="52">
        <v>15</v>
      </c>
      <c r="T41" s="52">
        <v>25</v>
      </c>
      <c r="V41" s="28"/>
      <c r="W41" s="28"/>
    </row>
    <row r="42" spans="1:23" x14ac:dyDescent="0.15">
      <c r="A42" s="29"/>
      <c r="B42" s="30" t="s">
        <v>52</v>
      </c>
      <c r="C42" s="31"/>
      <c r="D42" s="32">
        <f t="shared" si="12"/>
        <v>1</v>
      </c>
      <c r="E42" s="33">
        <f t="shared" si="12"/>
        <v>5</v>
      </c>
      <c r="F42" s="80">
        <f t="shared" si="0"/>
        <v>6</v>
      </c>
      <c r="G42" s="34">
        <f t="shared" si="13"/>
        <v>2</v>
      </c>
      <c r="H42" s="33">
        <f t="shared" si="13"/>
        <v>2</v>
      </c>
      <c r="I42" s="80">
        <f t="shared" si="1"/>
        <v>4</v>
      </c>
      <c r="J42" s="34">
        <f t="shared" si="7"/>
        <v>3</v>
      </c>
      <c r="K42" s="33">
        <f t="shared" si="3"/>
        <v>7</v>
      </c>
      <c r="L42" s="90">
        <f t="shared" si="4"/>
        <v>10</v>
      </c>
      <c r="M42" s="35" t="s">
        <v>10</v>
      </c>
      <c r="P42" s="53" t="s">
        <v>33</v>
      </c>
      <c r="Q42" s="54">
        <v>17</v>
      </c>
      <c r="R42" s="54">
        <v>49</v>
      </c>
      <c r="S42" s="54">
        <v>18</v>
      </c>
      <c r="T42" s="54">
        <v>31</v>
      </c>
      <c r="V42" s="28"/>
      <c r="W42" s="28"/>
    </row>
    <row r="43" spans="1:23" x14ac:dyDescent="0.15">
      <c r="A43" s="29"/>
      <c r="B43" s="30" t="s">
        <v>53</v>
      </c>
      <c r="C43" s="31"/>
      <c r="D43" s="32">
        <f t="shared" si="12"/>
        <v>3</v>
      </c>
      <c r="E43" s="33">
        <f t="shared" si="12"/>
        <v>9</v>
      </c>
      <c r="F43" s="80">
        <f t="shared" si="0"/>
        <v>12</v>
      </c>
      <c r="G43" s="34">
        <f t="shared" si="13"/>
        <v>2</v>
      </c>
      <c r="H43" s="33">
        <f t="shared" si="13"/>
        <v>3</v>
      </c>
      <c r="I43" s="80">
        <f t="shared" si="1"/>
        <v>5</v>
      </c>
      <c r="J43" s="34">
        <f t="shared" si="7"/>
        <v>5</v>
      </c>
      <c r="K43" s="33">
        <f t="shared" si="3"/>
        <v>12</v>
      </c>
      <c r="L43" s="90">
        <f t="shared" si="4"/>
        <v>17</v>
      </c>
      <c r="M43" s="35" t="s">
        <v>10</v>
      </c>
      <c r="P43" s="50" t="s">
        <v>34</v>
      </c>
      <c r="Q43" s="51">
        <v>24</v>
      </c>
      <c r="R43" s="51">
        <v>50</v>
      </c>
      <c r="S43" s="51">
        <v>19</v>
      </c>
      <c r="T43" s="51">
        <v>35</v>
      </c>
      <c r="V43" s="28"/>
      <c r="W43" s="28"/>
    </row>
    <row r="44" spans="1:23" s="49" customFormat="1" x14ac:dyDescent="0.15">
      <c r="A44" s="29"/>
      <c r="B44" s="30" t="s">
        <v>54</v>
      </c>
      <c r="C44" s="31"/>
      <c r="D44" s="32">
        <f t="shared" si="12"/>
        <v>1</v>
      </c>
      <c r="E44" s="33">
        <f t="shared" si="12"/>
        <v>5</v>
      </c>
      <c r="F44" s="80">
        <f t="shared" si="0"/>
        <v>6</v>
      </c>
      <c r="G44" s="34">
        <f t="shared" si="13"/>
        <v>3</v>
      </c>
      <c r="H44" s="33">
        <f t="shared" si="13"/>
        <v>8</v>
      </c>
      <c r="I44" s="80">
        <f t="shared" si="1"/>
        <v>11</v>
      </c>
      <c r="J44" s="34">
        <f t="shared" si="7"/>
        <v>4</v>
      </c>
      <c r="K44" s="33">
        <f t="shared" si="3"/>
        <v>13</v>
      </c>
      <c r="L44" s="90">
        <f t="shared" si="4"/>
        <v>17</v>
      </c>
      <c r="M44" s="35" t="s">
        <v>10</v>
      </c>
      <c r="N44" s="2"/>
      <c r="P44" s="5" t="s">
        <v>35</v>
      </c>
      <c r="Q44" s="52">
        <v>29</v>
      </c>
      <c r="R44" s="52">
        <v>61</v>
      </c>
      <c r="S44" s="52">
        <v>23</v>
      </c>
      <c r="T44" s="52">
        <v>39</v>
      </c>
      <c r="U44" s="2"/>
      <c r="V44" s="28"/>
      <c r="W44" s="28"/>
    </row>
    <row r="45" spans="1:23" x14ac:dyDescent="0.15">
      <c r="A45" s="13"/>
      <c r="B45" s="36" t="s">
        <v>55</v>
      </c>
      <c r="C45" s="37"/>
      <c r="D45" s="38">
        <f t="shared" si="12"/>
        <v>4</v>
      </c>
      <c r="E45" s="39">
        <f t="shared" si="12"/>
        <v>15</v>
      </c>
      <c r="F45" s="81">
        <f t="shared" si="0"/>
        <v>19</v>
      </c>
      <c r="G45" s="40">
        <f t="shared" si="13"/>
        <v>3</v>
      </c>
      <c r="H45" s="39">
        <f t="shared" si="13"/>
        <v>6</v>
      </c>
      <c r="I45" s="81">
        <f t="shared" si="1"/>
        <v>9</v>
      </c>
      <c r="J45" s="40">
        <f t="shared" si="7"/>
        <v>7</v>
      </c>
      <c r="K45" s="39">
        <f t="shared" si="3"/>
        <v>21</v>
      </c>
      <c r="L45" s="91">
        <f t="shared" si="4"/>
        <v>28</v>
      </c>
      <c r="M45" s="41" t="s">
        <v>10</v>
      </c>
      <c r="P45" s="5" t="s">
        <v>36</v>
      </c>
      <c r="Q45" s="52">
        <v>30</v>
      </c>
      <c r="R45" s="52">
        <v>72</v>
      </c>
      <c r="S45" s="52">
        <v>23</v>
      </c>
      <c r="T45" s="52">
        <v>40</v>
      </c>
      <c r="V45" s="28"/>
      <c r="W45" s="28"/>
    </row>
    <row r="46" spans="1:23" x14ac:dyDescent="0.15">
      <c r="A46" s="42"/>
      <c r="B46" s="43" t="s">
        <v>37</v>
      </c>
      <c r="C46" s="44"/>
      <c r="D46" s="45">
        <f>SUM(D40:D45)</f>
        <v>17</v>
      </c>
      <c r="E46" s="46">
        <f>SUM(E40:E45)</f>
        <v>49</v>
      </c>
      <c r="F46" s="82">
        <f t="shared" si="0"/>
        <v>66</v>
      </c>
      <c r="G46" s="47">
        <f>SUM(G40:G45)</f>
        <v>18</v>
      </c>
      <c r="H46" s="46">
        <f>SUM(H40:H45)</f>
        <v>31</v>
      </c>
      <c r="I46" s="82">
        <f t="shared" si="1"/>
        <v>49</v>
      </c>
      <c r="J46" s="47">
        <f t="shared" si="7"/>
        <v>35</v>
      </c>
      <c r="K46" s="46">
        <f t="shared" si="3"/>
        <v>80</v>
      </c>
      <c r="L46" s="92">
        <f t="shared" si="4"/>
        <v>115</v>
      </c>
      <c r="M46" s="48">
        <f>IFERROR(ROUND(L46/$L$61*100,1),"-")</f>
        <v>15.4</v>
      </c>
      <c r="P46" s="5" t="s">
        <v>38</v>
      </c>
      <c r="Q46" s="52">
        <v>33</v>
      </c>
      <c r="R46" s="52">
        <v>84</v>
      </c>
      <c r="S46" s="52">
        <v>27</v>
      </c>
      <c r="T46" s="52">
        <v>46</v>
      </c>
      <c r="V46" s="28"/>
      <c r="W46" s="28"/>
    </row>
    <row r="47" spans="1:23" x14ac:dyDescent="0.15">
      <c r="A47" s="9"/>
      <c r="B47" s="21" t="s">
        <v>56</v>
      </c>
      <c r="C47" s="22"/>
      <c r="D47" s="23">
        <f t="shared" ref="D47:E52" si="14">Q43-Q42</f>
        <v>7</v>
      </c>
      <c r="E47" s="24">
        <f t="shared" si="14"/>
        <v>1</v>
      </c>
      <c r="F47" s="79">
        <f t="shared" si="0"/>
        <v>8</v>
      </c>
      <c r="G47" s="25">
        <f t="shared" ref="G47:H52" si="15">S43-S42</f>
        <v>1</v>
      </c>
      <c r="H47" s="24">
        <f t="shared" si="15"/>
        <v>4</v>
      </c>
      <c r="I47" s="79">
        <f t="shared" si="1"/>
        <v>5</v>
      </c>
      <c r="J47" s="25">
        <f t="shared" si="7"/>
        <v>8</v>
      </c>
      <c r="K47" s="24">
        <f t="shared" si="3"/>
        <v>5</v>
      </c>
      <c r="L47" s="89">
        <f t="shared" si="4"/>
        <v>13</v>
      </c>
      <c r="M47" s="26" t="s">
        <v>10</v>
      </c>
      <c r="P47" s="5" t="s">
        <v>39</v>
      </c>
      <c r="Q47" s="52">
        <v>40</v>
      </c>
      <c r="R47" s="52">
        <v>97</v>
      </c>
      <c r="S47" s="52">
        <v>37</v>
      </c>
      <c r="T47" s="52">
        <v>51</v>
      </c>
      <c r="V47" s="28"/>
      <c r="W47" s="28"/>
    </row>
    <row r="48" spans="1:23" x14ac:dyDescent="0.15">
      <c r="A48" s="29"/>
      <c r="B48" s="30" t="s">
        <v>57</v>
      </c>
      <c r="C48" s="31"/>
      <c r="D48" s="32">
        <f t="shared" si="14"/>
        <v>5</v>
      </c>
      <c r="E48" s="33">
        <f t="shared" si="14"/>
        <v>11</v>
      </c>
      <c r="F48" s="80">
        <f t="shared" si="0"/>
        <v>16</v>
      </c>
      <c r="G48" s="34">
        <f t="shared" si="15"/>
        <v>4</v>
      </c>
      <c r="H48" s="33">
        <f t="shared" si="15"/>
        <v>4</v>
      </c>
      <c r="I48" s="80">
        <f t="shared" si="1"/>
        <v>8</v>
      </c>
      <c r="J48" s="34">
        <f t="shared" si="7"/>
        <v>9</v>
      </c>
      <c r="K48" s="33">
        <f t="shared" si="3"/>
        <v>15</v>
      </c>
      <c r="L48" s="90">
        <f t="shared" si="4"/>
        <v>24</v>
      </c>
      <c r="M48" s="35" t="s">
        <v>10</v>
      </c>
      <c r="P48" s="53" t="s">
        <v>40</v>
      </c>
      <c r="Q48" s="54">
        <v>45</v>
      </c>
      <c r="R48" s="54">
        <v>110</v>
      </c>
      <c r="S48" s="54">
        <v>38</v>
      </c>
      <c r="T48" s="54">
        <v>57</v>
      </c>
      <c r="V48" s="28"/>
      <c r="W48" s="28"/>
    </row>
    <row r="49" spans="1:22" x14ac:dyDescent="0.15">
      <c r="A49" s="29"/>
      <c r="B49" s="30" t="s">
        <v>58</v>
      </c>
      <c r="C49" s="31"/>
      <c r="D49" s="32">
        <f t="shared" si="14"/>
        <v>1</v>
      </c>
      <c r="E49" s="33">
        <f t="shared" si="14"/>
        <v>11</v>
      </c>
      <c r="F49" s="80">
        <f t="shared" si="0"/>
        <v>12</v>
      </c>
      <c r="G49" s="34">
        <f t="shared" si="15"/>
        <v>0</v>
      </c>
      <c r="H49" s="33">
        <f t="shared" si="15"/>
        <v>1</v>
      </c>
      <c r="I49" s="80">
        <f t="shared" si="1"/>
        <v>1</v>
      </c>
      <c r="J49" s="34">
        <f t="shared" si="7"/>
        <v>1</v>
      </c>
      <c r="K49" s="33">
        <f t="shared" si="3"/>
        <v>12</v>
      </c>
      <c r="L49" s="90">
        <f t="shared" si="4"/>
        <v>13</v>
      </c>
      <c r="M49" s="35" t="s">
        <v>10</v>
      </c>
      <c r="P49" s="50" t="s">
        <v>41</v>
      </c>
      <c r="Q49" s="51">
        <v>58</v>
      </c>
      <c r="R49" s="51">
        <v>126</v>
      </c>
      <c r="S49" s="51">
        <v>42</v>
      </c>
      <c r="T49" s="51">
        <v>63</v>
      </c>
    </row>
    <row r="50" spans="1:22" x14ac:dyDescent="0.15">
      <c r="A50" s="29"/>
      <c r="B50" s="30" t="s">
        <v>59</v>
      </c>
      <c r="C50" s="31"/>
      <c r="D50" s="32">
        <f t="shared" si="14"/>
        <v>3</v>
      </c>
      <c r="E50" s="33">
        <f t="shared" si="14"/>
        <v>12</v>
      </c>
      <c r="F50" s="80">
        <f t="shared" si="0"/>
        <v>15</v>
      </c>
      <c r="G50" s="34">
        <f t="shared" si="15"/>
        <v>4</v>
      </c>
      <c r="H50" s="33">
        <f t="shared" si="15"/>
        <v>6</v>
      </c>
      <c r="I50" s="80">
        <f t="shared" si="1"/>
        <v>10</v>
      </c>
      <c r="J50" s="34">
        <f t="shared" si="7"/>
        <v>7</v>
      </c>
      <c r="K50" s="33">
        <f t="shared" si="3"/>
        <v>18</v>
      </c>
      <c r="L50" s="90">
        <f t="shared" si="4"/>
        <v>25</v>
      </c>
      <c r="M50" s="35" t="s">
        <v>10</v>
      </c>
      <c r="P50" s="5" t="s">
        <v>42</v>
      </c>
      <c r="Q50" s="52">
        <v>63</v>
      </c>
      <c r="R50" s="52">
        <v>137</v>
      </c>
      <c r="S50" s="52">
        <v>45</v>
      </c>
      <c r="T50" s="52">
        <v>67</v>
      </c>
    </row>
    <row r="51" spans="1:22" s="49" customFormat="1" x14ac:dyDescent="0.15">
      <c r="A51" s="29"/>
      <c r="B51" s="30" t="s">
        <v>60</v>
      </c>
      <c r="C51" s="31"/>
      <c r="D51" s="32">
        <f t="shared" si="14"/>
        <v>7</v>
      </c>
      <c r="E51" s="33">
        <f t="shared" si="14"/>
        <v>13</v>
      </c>
      <c r="F51" s="80">
        <f t="shared" si="0"/>
        <v>20</v>
      </c>
      <c r="G51" s="34">
        <f t="shared" si="15"/>
        <v>10</v>
      </c>
      <c r="H51" s="33">
        <f t="shared" si="15"/>
        <v>5</v>
      </c>
      <c r="I51" s="80">
        <f t="shared" si="1"/>
        <v>15</v>
      </c>
      <c r="J51" s="34">
        <f t="shared" si="7"/>
        <v>17</v>
      </c>
      <c r="K51" s="33">
        <f t="shared" si="3"/>
        <v>18</v>
      </c>
      <c r="L51" s="90">
        <f t="shared" si="4"/>
        <v>35</v>
      </c>
      <c r="M51" s="35" t="s">
        <v>10</v>
      </c>
      <c r="N51" s="2"/>
      <c r="P51" s="5" t="s">
        <v>43</v>
      </c>
      <c r="Q51" s="52">
        <v>66</v>
      </c>
      <c r="R51" s="52">
        <v>150</v>
      </c>
      <c r="S51" s="52">
        <v>46</v>
      </c>
      <c r="T51" s="52">
        <v>71</v>
      </c>
      <c r="U51" s="2"/>
      <c r="V51" s="2"/>
    </row>
    <row r="52" spans="1:22" x14ac:dyDescent="0.15">
      <c r="A52" s="13"/>
      <c r="B52" s="36" t="s">
        <v>61</v>
      </c>
      <c r="C52" s="37"/>
      <c r="D52" s="38">
        <f t="shared" si="14"/>
        <v>5</v>
      </c>
      <c r="E52" s="39">
        <f t="shared" si="14"/>
        <v>13</v>
      </c>
      <c r="F52" s="81">
        <f t="shared" si="0"/>
        <v>18</v>
      </c>
      <c r="G52" s="40">
        <f t="shared" si="15"/>
        <v>1</v>
      </c>
      <c r="H52" s="39">
        <f t="shared" si="15"/>
        <v>6</v>
      </c>
      <c r="I52" s="81">
        <f t="shared" si="1"/>
        <v>7</v>
      </c>
      <c r="J52" s="40">
        <f t="shared" si="7"/>
        <v>6</v>
      </c>
      <c r="K52" s="39">
        <f t="shared" si="3"/>
        <v>19</v>
      </c>
      <c r="L52" s="91">
        <f t="shared" si="4"/>
        <v>25</v>
      </c>
      <c r="M52" s="41" t="s">
        <v>10</v>
      </c>
      <c r="P52" s="5" t="s">
        <v>44</v>
      </c>
      <c r="Q52" s="52">
        <v>67</v>
      </c>
      <c r="R52" s="52">
        <v>160</v>
      </c>
      <c r="S52" s="52">
        <v>50</v>
      </c>
      <c r="T52" s="52">
        <v>75</v>
      </c>
    </row>
    <row r="53" spans="1:22" x14ac:dyDescent="0.15">
      <c r="A53" s="42"/>
      <c r="B53" s="43" t="s">
        <v>45</v>
      </c>
      <c r="C53" s="44"/>
      <c r="D53" s="45">
        <f>SUM(D47:D52)</f>
        <v>28</v>
      </c>
      <c r="E53" s="46">
        <f>SUM(E47:E52)</f>
        <v>61</v>
      </c>
      <c r="F53" s="82">
        <f t="shared" si="0"/>
        <v>89</v>
      </c>
      <c r="G53" s="47">
        <f>SUM(G47:G52)</f>
        <v>20</v>
      </c>
      <c r="H53" s="46">
        <f>SUM(H47:H52)</f>
        <v>26</v>
      </c>
      <c r="I53" s="82">
        <f t="shared" si="1"/>
        <v>46</v>
      </c>
      <c r="J53" s="47">
        <f t="shared" si="7"/>
        <v>48</v>
      </c>
      <c r="K53" s="46">
        <f t="shared" si="3"/>
        <v>87</v>
      </c>
      <c r="L53" s="92">
        <f t="shared" si="4"/>
        <v>135</v>
      </c>
      <c r="M53" s="48">
        <f>IFERROR(ROUND(L53/$L$61*100,1),"-")</f>
        <v>18</v>
      </c>
      <c r="P53" s="5" t="s">
        <v>46</v>
      </c>
      <c r="Q53" s="52">
        <v>70</v>
      </c>
      <c r="R53" s="52">
        <v>174</v>
      </c>
      <c r="S53" s="52">
        <v>51</v>
      </c>
      <c r="T53" s="52">
        <v>79</v>
      </c>
    </row>
    <row r="54" spans="1:22" x14ac:dyDescent="0.15">
      <c r="A54" s="9"/>
      <c r="B54" s="21" t="s">
        <v>62</v>
      </c>
      <c r="C54" s="22"/>
      <c r="D54" s="23">
        <f t="shared" ref="D54:E59" si="16">Q49-Q48</f>
        <v>13</v>
      </c>
      <c r="E54" s="24">
        <f t="shared" si="16"/>
        <v>16</v>
      </c>
      <c r="F54" s="79">
        <f t="shared" si="0"/>
        <v>29</v>
      </c>
      <c r="G54" s="25">
        <f t="shared" ref="G54:H59" si="17">S49-S48</f>
        <v>4</v>
      </c>
      <c r="H54" s="24">
        <f t="shared" si="17"/>
        <v>6</v>
      </c>
      <c r="I54" s="79">
        <f t="shared" si="1"/>
        <v>10</v>
      </c>
      <c r="J54" s="25">
        <f t="shared" si="7"/>
        <v>17</v>
      </c>
      <c r="K54" s="24">
        <f t="shared" si="3"/>
        <v>22</v>
      </c>
      <c r="L54" s="89">
        <f t="shared" si="4"/>
        <v>39</v>
      </c>
      <c r="M54" s="26" t="s">
        <v>10</v>
      </c>
      <c r="P54" s="53" t="s">
        <v>47</v>
      </c>
      <c r="Q54" s="54">
        <v>79</v>
      </c>
      <c r="R54" s="54">
        <v>186</v>
      </c>
      <c r="S54" s="54">
        <v>55</v>
      </c>
      <c r="T54" s="54">
        <v>83</v>
      </c>
    </row>
    <row r="55" spans="1:22" x14ac:dyDescent="0.15">
      <c r="A55" s="29"/>
      <c r="B55" s="30" t="s">
        <v>63</v>
      </c>
      <c r="C55" s="31"/>
      <c r="D55" s="32">
        <f t="shared" si="16"/>
        <v>5</v>
      </c>
      <c r="E55" s="33">
        <f t="shared" si="16"/>
        <v>11</v>
      </c>
      <c r="F55" s="80">
        <f t="shared" si="0"/>
        <v>16</v>
      </c>
      <c r="G55" s="34">
        <f t="shared" si="17"/>
        <v>3</v>
      </c>
      <c r="H55" s="33">
        <f t="shared" si="17"/>
        <v>4</v>
      </c>
      <c r="I55" s="80">
        <f t="shared" si="1"/>
        <v>7</v>
      </c>
      <c r="J55" s="34">
        <f t="shared" si="7"/>
        <v>8</v>
      </c>
      <c r="K55" s="33">
        <f t="shared" si="3"/>
        <v>15</v>
      </c>
      <c r="L55" s="90">
        <f t="shared" si="4"/>
        <v>23</v>
      </c>
      <c r="M55" s="35" t="s">
        <v>10</v>
      </c>
      <c r="P55" s="49"/>
      <c r="Q55" s="49"/>
      <c r="R55" s="49"/>
      <c r="S55" s="49"/>
      <c r="T55" s="49"/>
    </row>
    <row r="56" spans="1:22" x14ac:dyDescent="0.15">
      <c r="A56" s="29"/>
      <c r="B56" s="30" t="s">
        <v>64</v>
      </c>
      <c r="C56" s="31"/>
      <c r="D56" s="32">
        <f t="shared" si="16"/>
        <v>3</v>
      </c>
      <c r="E56" s="33">
        <f t="shared" si="16"/>
        <v>13</v>
      </c>
      <c r="F56" s="80">
        <f t="shared" si="0"/>
        <v>16</v>
      </c>
      <c r="G56" s="34">
        <f t="shared" si="17"/>
        <v>1</v>
      </c>
      <c r="H56" s="33">
        <f t="shared" si="17"/>
        <v>4</v>
      </c>
      <c r="I56" s="80">
        <f t="shared" si="1"/>
        <v>5</v>
      </c>
      <c r="J56" s="34">
        <f t="shared" si="7"/>
        <v>4</v>
      </c>
      <c r="K56" s="33">
        <f t="shared" si="3"/>
        <v>17</v>
      </c>
      <c r="L56" s="90">
        <f t="shared" si="4"/>
        <v>21</v>
      </c>
      <c r="M56" s="35" t="s">
        <v>10</v>
      </c>
      <c r="P56" s="49"/>
      <c r="Q56" s="49"/>
      <c r="R56" s="49"/>
      <c r="S56" s="49"/>
      <c r="T56" s="49"/>
    </row>
    <row r="57" spans="1:22" x14ac:dyDescent="0.15">
      <c r="A57" s="29"/>
      <c r="B57" s="30" t="s">
        <v>65</v>
      </c>
      <c r="C57" s="31"/>
      <c r="D57" s="32">
        <f t="shared" si="16"/>
        <v>1</v>
      </c>
      <c r="E57" s="33">
        <f t="shared" si="16"/>
        <v>10</v>
      </c>
      <c r="F57" s="80">
        <f t="shared" si="0"/>
        <v>11</v>
      </c>
      <c r="G57" s="34">
        <f t="shared" si="17"/>
        <v>4</v>
      </c>
      <c r="H57" s="33">
        <f t="shared" si="17"/>
        <v>4</v>
      </c>
      <c r="I57" s="80">
        <f t="shared" si="1"/>
        <v>8</v>
      </c>
      <c r="J57" s="34">
        <f t="shared" si="7"/>
        <v>5</v>
      </c>
      <c r="K57" s="33">
        <f t="shared" si="3"/>
        <v>14</v>
      </c>
      <c r="L57" s="90">
        <f t="shared" si="4"/>
        <v>19</v>
      </c>
      <c r="M57" s="35" t="s">
        <v>10</v>
      </c>
      <c r="P57" s="49"/>
      <c r="Q57" s="49"/>
      <c r="R57" s="49"/>
      <c r="S57" s="49"/>
      <c r="T57" s="49"/>
    </row>
    <row r="58" spans="1:22" x14ac:dyDescent="0.15">
      <c r="A58" s="29"/>
      <c r="B58" s="30" t="s">
        <v>66</v>
      </c>
      <c r="C58" s="31"/>
      <c r="D58" s="32">
        <f t="shared" si="16"/>
        <v>3</v>
      </c>
      <c r="E58" s="33">
        <f t="shared" si="16"/>
        <v>14</v>
      </c>
      <c r="F58" s="80">
        <f t="shared" si="0"/>
        <v>17</v>
      </c>
      <c r="G58" s="34">
        <f t="shared" si="17"/>
        <v>1</v>
      </c>
      <c r="H58" s="33">
        <f t="shared" si="17"/>
        <v>4</v>
      </c>
      <c r="I58" s="80">
        <f t="shared" si="1"/>
        <v>5</v>
      </c>
      <c r="J58" s="34">
        <f t="shared" si="7"/>
        <v>4</v>
      </c>
      <c r="K58" s="33">
        <f t="shared" si="3"/>
        <v>18</v>
      </c>
      <c r="L58" s="90">
        <f t="shared" si="4"/>
        <v>22</v>
      </c>
      <c r="M58" s="35" t="s">
        <v>10</v>
      </c>
      <c r="P58" s="55"/>
      <c r="Q58" s="56"/>
      <c r="R58" s="55"/>
      <c r="S58" s="55"/>
      <c r="T58" s="55"/>
    </row>
    <row r="59" spans="1:22" x14ac:dyDescent="0.15">
      <c r="A59" s="13"/>
      <c r="B59" s="36" t="s">
        <v>67</v>
      </c>
      <c r="C59" s="37"/>
      <c r="D59" s="38">
        <f t="shared" si="16"/>
        <v>9</v>
      </c>
      <c r="E59" s="39">
        <f t="shared" si="16"/>
        <v>12</v>
      </c>
      <c r="F59" s="81">
        <f t="shared" si="0"/>
        <v>21</v>
      </c>
      <c r="G59" s="40">
        <f t="shared" si="17"/>
        <v>4</v>
      </c>
      <c r="H59" s="39">
        <f t="shared" si="17"/>
        <v>4</v>
      </c>
      <c r="I59" s="81">
        <f t="shared" si="1"/>
        <v>8</v>
      </c>
      <c r="J59" s="40">
        <f t="shared" si="7"/>
        <v>13</v>
      </c>
      <c r="K59" s="39">
        <f t="shared" si="3"/>
        <v>16</v>
      </c>
      <c r="L59" s="91">
        <f t="shared" si="4"/>
        <v>29</v>
      </c>
      <c r="M59" s="41" t="s">
        <v>10</v>
      </c>
      <c r="P59" s="55"/>
      <c r="Q59" s="55"/>
      <c r="R59" s="55"/>
      <c r="S59" s="55"/>
      <c r="T59" s="55"/>
    </row>
    <row r="60" spans="1:22" ht="12" thickBot="1" x14ac:dyDescent="0.2">
      <c r="A60" s="57"/>
      <c r="B60" s="43" t="s">
        <v>48</v>
      </c>
      <c r="C60" s="58"/>
      <c r="D60" s="59">
        <f>SUM(D54:D59)</f>
        <v>34</v>
      </c>
      <c r="E60" s="60">
        <f t="shared" ref="E60:H60" si="18">SUM(E54:E59)</f>
        <v>76</v>
      </c>
      <c r="F60" s="83">
        <f t="shared" si="0"/>
        <v>110</v>
      </c>
      <c r="G60" s="61">
        <f t="shared" si="18"/>
        <v>17</v>
      </c>
      <c r="H60" s="60">
        <f t="shared" si="18"/>
        <v>26</v>
      </c>
      <c r="I60" s="83">
        <f t="shared" si="1"/>
        <v>43</v>
      </c>
      <c r="J60" s="61">
        <f t="shared" si="7"/>
        <v>51</v>
      </c>
      <c r="K60" s="60">
        <f t="shared" si="3"/>
        <v>102</v>
      </c>
      <c r="L60" s="93">
        <f t="shared" si="4"/>
        <v>153</v>
      </c>
      <c r="M60" s="48">
        <f t="shared" ref="M60:M61" si="19">IFERROR(ROUND(L60/$L$61*100,1),"-")</f>
        <v>20.5</v>
      </c>
      <c r="P60" s="55"/>
      <c r="Q60" s="62"/>
      <c r="R60" s="62"/>
      <c r="S60" s="62"/>
      <c r="T60" s="62"/>
    </row>
    <row r="61" spans="1:22" ht="12" thickTop="1" x14ac:dyDescent="0.15">
      <c r="A61" s="63"/>
      <c r="B61" s="64" t="s">
        <v>49</v>
      </c>
      <c r="C61" s="65"/>
      <c r="D61" s="66">
        <f>SUM(D25,D32,D39,D46,D53,D60)</f>
        <v>127</v>
      </c>
      <c r="E61" s="67">
        <f t="shared" ref="E61:H61" si="20">SUM(E25,E32,E39,E46,E53,E60)</f>
        <v>242</v>
      </c>
      <c r="F61" s="84">
        <f t="shared" si="0"/>
        <v>369</v>
      </c>
      <c r="G61" s="68">
        <f t="shared" si="20"/>
        <v>111</v>
      </c>
      <c r="H61" s="67">
        <f t="shared" si="20"/>
        <v>268</v>
      </c>
      <c r="I61" s="84">
        <f t="shared" si="1"/>
        <v>379</v>
      </c>
      <c r="J61" s="68">
        <f t="shared" si="7"/>
        <v>238</v>
      </c>
      <c r="K61" s="67">
        <f t="shared" si="3"/>
        <v>510</v>
      </c>
      <c r="L61" s="94">
        <f t="shared" si="4"/>
        <v>748</v>
      </c>
      <c r="M61" s="69">
        <f t="shared" si="19"/>
        <v>100</v>
      </c>
      <c r="P61" s="55"/>
      <c r="Q61" s="55"/>
      <c r="R61" s="55"/>
      <c r="S61" s="55"/>
      <c r="T61" s="55"/>
    </row>
    <row r="62" spans="1:22" x14ac:dyDescent="0.15">
      <c r="A62" s="70"/>
      <c r="B62" s="71"/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P62" s="55"/>
      <c r="Q62" s="55"/>
      <c r="R62" s="55"/>
      <c r="S62" s="55"/>
      <c r="T62" s="55"/>
    </row>
    <row r="63" spans="1:22" x14ac:dyDescent="0.15">
      <c r="A63" s="70"/>
      <c r="B63" s="71"/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P63" s="55"/>
      <c r="Q63" s="55"/>
      <c r="R63" s="55"/>
      <c r="S63" s="55"/>
      <c r="T63" s="55"/>
    </row>
    <row r="64" spans="1:22" ht="12" x14ac:dyDescent="0.15">
      <c r="B64" s="8" t="s">
        <v>91</v>
      </c>
      <c r="Q64" s="103" t="str">
        <f>B64</f>
        <v>ロ↔ハ</v>
      </c>
    </row>
    <row r="65" spans="1:25" ht="21" x14ac:dyDescent="0.15">
      <c r="A65" s="9"/>
      <c r="B65" s="10"/>
      <c r="C65" s="11" t="s">
        <v>85</v>
      </c>
      <c r="D65" s="74" t="s">
        <v>88</v>
      </c>
      <c r="E65" s="75"/>
      <c r="F65" s="77"/>
      <c r="G65" s="85" t="s">
        <v>89</v>
      </c>
      <c r="H65" s="75"/>
      <c r="I65" s="77"/>
      <c r="J65" s="85" t="s">
        <v>84</v>
      </c>
      <c r="K65" s="75"/>
      <c r="L65" s="76"/>
      <c r="M65" s="12" t="s">
        <v>8</v>
      </c>
      <c r="Q65" s="3" t="str">
        <f>D65</f>
        <v>ロ→ハ</v>
      </c>
      <c r="S65" s="3" t="str">
        <f>G65</f>
        <v>ハ→ロ</v>
      </c>
    </row>
    <row r="66" spans="1:25" x14ac:dyDescent="0.15">
      <c r="A66" s="13" t="s">
        <v>9</v>
      </c>
      <c r="B66" s="14"/>
      <c r="C66" s="15"/>
      <c r="D66" s="16" t="s">
        <v>81</v>
      </c>
      <c r="E66" s="17" t="s">
        <v>82</v>
      </c>
      <c r="F66" s="78" t="s">
        <v>83</v>
      </c>
      <c r="G66" s="18" t="s">
        <v>81</v>
      </c>
      <c r="H66" s="17" t="s">
        <v>82</v>
      </c>
      <c r="I66" s="78" t="s">
        <v>83</v>
      </c>
      <c r="J66" s="18" t="s">
        <v>81</v>
      </c>
      <c r="K66" s="17" t="s">
        <v>82</v>
      </c>
      <c r="L66" s="88" t="s">
        <v>83</v>
      </c>
      <c r="M66" s="19" t="s">
        <v>73</v>
      </c>
      <c r="Q66" s="20" t="s">
        <v>81</v>
      </c>
      <c r="R66" s="20" t="s">
        <v>82</v>
      </c>
      <c r="S66" s="20" t="s">
        <v>81</v>
      </c>
      <c r="T66" s="20" t="s">
        <v>0</v>
      </c>
    </row>
    <row r="67" spans="1:25" x14ac:dyDescent="0.15">
      <c r="A67" s="9"/>
      <c r="B67" s="21" t="s">
        <v>11</v>
      </c>
      <c r="C67" s="22"/>
      <c r="D67" s="23">
        <f>Q67</f>
        <v>3</v>
      </c>
      <c r="E67" s="24">
        <f>R67</f>
        <v>2</v>
      </c>
      <c r="F67" s="79">
        <f t="shared" ref="F67:F109" si="21">SUBTOTAL(9,D67:E67)</f>
        <v>5</v>
      </c>
      <c r="G67" s="25">
        <f>S67</f>
        <v>2</v>
      </c>
      <c r="H67" s="24">
        <f>T67</f>
        <v>8</v>
      </c>
      <c r="I67" s="79">
        <f t="shared" ref="I67:I109" si="22">SUBTOTAL(9,G67:H67)</f>
        <v>10</v>
      </c>
      <c r="J67" s="25">
        <f t="shared" ref="J67:J109" si="23">SUM(D67,G67)</f>
        <v>5</v>
      </c>
      <c r="K67" s="24">
        <f t="shared" ref="K67:K109" si="24">SUM(E67,H67)</f>
        <v>10</v>
      </c>
      <c r="L67" s="89">
        <f t="shared" ref="L67:L109" si="25">SUM(J67:K67)</f>
        <v>15</v>
      </c>
      <c r="M67" s="26" t="s">
        <v>10</v>
      </c>
      <c r="P67" s="2" t="s">
        <v>11</v>
      </c>
      <c r="Q67" s="86">
        <v>3</v>
      </c>
      <c r="R67" s="86">
        <v>2</v>
      </c>
      <c r="S67" s="86">
        <v>2</v>
      </c>
      <c r="T67" s="86">
        <v>8</v>
      </c>
      <c r="V67" s="28"/>
      <c r="W67" s="28"/>
      <c r="X67" s="28"/>
      <c r="Y67" s="28"/>
    </row>
    <row r="68" spans="1:25" x14ac:dyDescent="0.15">
      <c r="A68" s="29"/>
      <c r="B68" s="30" t="s">
        <v>12</v>
      </c>
      <c r="C68" s="31"/>
      <c r="D68" s="32">
        <f t="shared" ref="D68:E72" si="26">Q68-Q67</f>
        <v>8</v>
      </c>
      <c r="E68" s="33">
        <f t="shared" si="26"/>
        <v>5</v>
      </c>
      <c r="F68" s="80">
        <f t="shared" si="21"/>
        <v>13</v>
      </c>
      <c r="G68" s="34">
        <f t="shared" ref="G68:H72" si="27">S68-S67</f>
        <v>1</v>
      </c>
      <c r="H68" s="33">
        <f t="shared" si="27"/>
        <v>9</v>
      </c>
      <c r="I68" s="80">
        <f t="shared" si="22"/>
        <v>10</v>
      </c>
      <c r="J68" s="34">
        <f t="shared" si="23"/>
        <v>9</v>
      </c>
      <c r="K68" s="33">
        <f t="shared" si="24"/>
        <v>14</v>
      </c>
      <c r="L68" s="90">
        <f t="shared" si="25"/>
        <v>23</v>
      </c>
      <c r="M68" s="35" t="s">
        <v>10</v>
      </c>
      <c r="P68" s="2" t="s">
        <v>12</v>
      </c>
      <c r="Q68" s="27">
        <v>11</v>
      </c>
      <c r="R68" s="27">
        <v>7</v>
      </c>
      <c r="S68" s="27">
        <v>3</v>
      </c>
      <c r="T68" s="27">
        <v>17</v>
      </c>
      <c r="V68" s="28"/>
      <c r="W68" s="28"/>
    </row>
    <row r="69" spans="1:25" x14ac:dyDescent="0.15">
      <c r="A69" s="29"/>
      <c r="B69" s="30" t="s">
        <v>13</v>
      </c>
      <c r="C69" s="31"/>
      <c r="D69" s="32">
        <f t="shared" si="26"/>
        <v>4</v>
      </c>
      <c r="E69" s="33">
        <f t="shared" si="26"/>
        <v>3</v>
      </c>
      <c r="F69" s="80">
        <f t="shared" si="21"/>
        <v>7</v>
      </c>
      <c r="G69" s="34">
        <f t="shared" si="27"/>
        <v>4</v>
      </c>
      <c r="H69" s="33">
        <f t="shared" si="27"/>
        <v>16</v>
      </c>
      <c r="I69" s="80">
        <f t="shared" si="22"/>
        <v>20</v>
      </c>
      <c r="J69" s="34">
        <f t="shared" si="23"/>
        <v>8</v>
      </c>
      <c r="K69" s="33">
        <f t="shared" si="24"/>
        <v>19</v>
      </c>
      <c r="L69" s="90">
        <f t="shared" si="25"/>
        <v>27</v>
      </c>
      <c r="M69" s="35" t="s">
        <v>10</v>
      </c>
      <c r="P69" s="2" t="s">
        <v>13</v>
      </c>
      <c r="Q69" s="27">
        <v>15</v>
      </c>
      <c r="R69" s="27">
        <v>10</v>
      </c>
      <c r="S69" s="27">
        <v>7</v>
      </c>
      <c r="T69" s="27">
        <v>33</v>
      </c>
      <c r="V69" s="28"/>
      <c r="W69" s="28"/>
    </row>
    <row r="70" spans="1:25" x14ac:dyDescent="0.15">
      <c r="A70" s="29"/>
      <c r="B70" s="30" t="s">
        <v>14</v>
      </c>
      <c r="C70" s="31"/>
      <c r="D70" s="32">
        <f t="shared" si="26"/>
        <v>12</v>
      </c>
      <c r="E70" s="33">
        <f t="shared" si="26"/>
        <v>8</v>
      </c>
      <c r="F70" s="80">
        <f t="shared" si="21"/>
        <v>20</v>
      </c>
      <c r="G70" s="34">
        <f t="shared" si="27"/>
        <v>3</v>
      </c>
      <c r="H70" s="33">
        <f t="shared" si="27"/>
        <v>14</v>
      </c>
      <c r="I70" s="80">
        <f t="shared" si="22"/>
        <v>17</v>
      </c>
      <c r="J70" s="34">
        <f t="shared" si="23"/>
        <v>15</v>
      </c>
      <c r="K70" s="33">
        <f t="shared" si="24"/>
        <v>22</v>
      </c>
      <c r="L70" s="90">
        <f t="shared" si="25"/>
        <v>37</v>
      </c>
      <c r="M70" s="35" t="s">
        <v>10</v>
      </c>
      <c r="P70" s="2" t="s">
        <v>14</v>
      </c>
      <c r="Q70" s="27">
        <v>27</v>
      </c>
      <c r="R70" s="27">
        <v>18</v>
      </c>
      <c r="S70" s="27">
        <v>10</v>
      </c>
      <c r="T70" s="27">
        <v>47</v>
      </c>
      <c r="V70" s="28"/>
      <c r="W70" s="28"/>
    </row>
    <row r="71" spans="1:25" x14ac:dyDescent="0.15">
      <c r="A71" s="29"/>
      <c r="B71" s="30" t="s">
        <v>15</v>
      </c>
      <c r="C71" s="31"/>
      <c r="D71" s="32">
        <f t="shared" si="26"/>
        <v>0</v>
      </c>
      <c r="E71" s="33">
        <f t="shared" si="26"/>
        <v>7</v>
      </c>
      <c r="F71" s="80">
        <f t="shared" si="21"/>
        <v>7</v>
      </c>
      <c r="G71" s="34">
        <f t="shared" si="27"/>
        <v>5</v>
      </c>
      <c r="H71" s="33">
        <f t="shared" si="27"/>
        <v>17</v>
      </c>
      <c r="I71" s="80">
        <f t="shared" si="22"/>
        <v>22</v>
      </c>
      <c r="J71" s="34">
        <f t="shared" si="23"/>
        <v>5</v>
      </c>
      <c r="K71" s="33">
        <f t="shared" si="24"/>
        <v>24</v>
      </c>
      <c r="L71" s="90">
        <f t="shared" si="25"/>
        <v>29</v>
      </c>
      <c r="M71" s="35" t="s">
        <v>10</v>
      </c>
      <c r="P71" s="2" t="s">
        <v>15</v>
      </c>
      <c r="Q71" s="27">
        <v>27</v>
      </c>
      <c r="R71" s="27">
        <v>25</v>
      </c>
      <c r="S71" s="27">
        <v>15</v>
      </c>
      <c r="T71" s="27">
        <v>64</v>
      </c>
      <c r="V71" s="28"/>
      <c r="W71" s="28"/>
    </row>
    <row r="72" spans="1:25" x14ac:dyDescent="0.15">
      <c r="A72" s="13"/>
      <c r="B72" s="36" t="s">
        <v>16</v>
      </c>
      <c r="C72" s="37"/>
      <c r="D72" s="38">
        <f t="shared" si="26"/>
        <v>1</v>
      </c>
      <c r="E72" s="39">
        <f t="shared" si="26"/>
        <v>8</v>
      </c>
      <c r="F72" s="81">
        <f t="shared" si="21"/>
        <v>9</v>
      </c>
      <c r="G72" s="40">
        <f t="shared" si="27"/>
        <v>5</v>
      </c>
      <c r="H72" s="39">
        <f t="shared" si="27"/>
        <v>13</v>
      </c>
      <c r="I72" s="81">
        <f t="shared" si="22"/>
        <v>18</v>
      </c>
      <c r="J72" s="40">
        <f t="shared" si="23"/>
        <v>6</v>
      </c>
      <c r="K72" s="39">
        <f t="shared" si="24"/>
        <v>21</v>
      </c>
      <c r="L72" s="91">
        <f t="shared" si="25"/>
        <v>27</v>
      </c>
      <c r="M72" s="41" t="s">
        <v>10</v>
      </c>
      <c r="P72" s="2" t="s">
        <v>16</v>
      </c>
      <c r="Q72" s="27">
        <v>28</v>
      </c>
      <c r="R72" s="27">
        <v>33</v>
      </c>
      <c r="S72" s="27">
        <v>20</v>
      </c>
      <c r="T72" s="27">
        <v>77</v>
      </c>
      <c r="V72" s="28"/>
      <c r="W72" s="28"/>
    </row>
    <row r="73" spans="1:25" s="49" customFormat="1" x14ac:dyDescent="0.15">
      <c r="A73" s="42"/>
      <c r="B73" s="43" t="s">
        <v>74</v>
      </c>
      <c r="C73" s="44"/>
      <c r="D73" s="45">
        <f>SUM(D67:D72)</f>
        <v>28</v>
      </c>
      <c r="E73" s="46">
        <f>SUM(E67:E72)</f>
        <v>33</v>
      </c>
      <c r="F73" s="82">
        <f t="shared" si="21"/>
        <v>61</v>
      </c>
      <c r="G73" s="47">
        <f>SUM(G67:G72)</f>
        <v>20</v>
      </c>
      <c r="H73" s="46">
        <f>SUM(H67:H72)</f>
        <v>77</v>
      </c>
      <c r="I73" s="82">
        <f t="shared" si="22"/>
        <v>97</v>
      </c>
      <c r="J73" s="47">
        <f t="shared" si="23"/>
        <v>48</v>
      </c>
      <c r="K73" s="46">
        <f t="shared" si="24"/>
        <v>110</v>
      </c>
      <c r="L73" s="92">
        <f t="shared" si="25"/>
        <v>158</v>
      </c>
      <c r="M73" s="48">
        <f>IFERROR(ROUND(L73/$L$109*100,1),"-")</f>
        <v>15.8</v>
      </c>
      <c r="N73" s="2"/>
      <c r="P73" s="50" t="s">
        <v>17</v>
      </c>
      <c r="Q73" s="51">
        <v>36</v>
      </c>
      <c r="R73" s="51">
        <v>42</v>
      </c>
      <c r="S73" s="51">
        <v>27</v>
      </c>
      <c r="T73" s="51">
        <v>94</v>
      </c>
      <c r="U73" s="2"/>
      <c r="V73" s="28"/>
      <c r="W73" s="28"/>
    </row>
    <row r="74" spans="1:25" x14ac:dyDescent="0.15">
      <c r="A74" s="9"/>
      <c r="B74" s="21" t="s">
        <v>75</v>
      </c>
      <c r="C74" s="22"/>
      <c r="D74" s="23">
        <f t="shared" ref="D74:E79" si="28">Q73-Q72</f>
        <v>8</v>
      </c>
      <c r="E74" s="24">
        <f t="shared" si="28"/>
        <v>9</v>
      </c>
      <c r="F74" s="79">
        <f t="shared" si="21"/>
        <v>17</v>
      </c>
      <c r="G74" s="25">
        <f>S73-S72</f>
        <v>7</v>
      </c>
      <c r="H74" s="24">
        <f>T73-T72</f>
        <v>17</v>
      </c>
      <c r="I74" s="79">
        <f t="shared" si="22"/>
        <v>24</v>
      </c>
      <c r="J74" s="25">
        <f t="shared" si="23"/>
        <v>15</v>
      </c>
      <c r="K74" s="24">
        <f t="shared" si="24"/>
        <v>26</v>
      </c>
      <c r="L74" s="89">
        <f t="shared" si="25"/>
        <v>41</v>
      </c>
      <c r="M74" s="26" t="s">
        <v>10</v>
      </c>
      <c r="P74" s="5" t="s">
        <v>18</v>
      </c>
      <c r="Q74" s="52">
        <v>38</v>
      </c>
      <c r="R74" s="52">
        <v>55</v>
      </c>
      <c r="S74" s="52">
        <v>30</v>
      </c>
      <c r="T74" s="52">
        <v>109</v>
      </c>
      <c r="V74" s="28"/>
      <c r="W74" s="28"/>
    </row>
    <row r="75" spans="1:25" x14ac:dyDescent="0.15">
      <c r="A75" s="29"/>
      <c r="B75" s="30" t="s">
        <v>18</v>
      </c>
      <c r="C75" s="31"/>
      <c r="D75" s="32">
        <f t="shared" si="28"/>
        <v>2</v>
      </c>
      <c r="E75" s="33">
        <f t="shared" si="28"/>
        <v>13</v>
      </c>
      <c r="F75" s="80">
        <f t="shared" si="21"/>
        <v>15</v>
      </c>
      <c r="G75" s="34">
        <f t="shared" ref="G75:G79" si="29">S74-S73</f>
        <v>3</v>
      </c>
      <c r="H75" s="33">
        <f>T74-T73</f>
        <v>15</v>
      </c>
      <c r="I75" s="80">
        <f t="shared" si="22"/>
        <v>18</v>
      </c>
      <c r="J75" s="34">
        <f t="shared" si="23"/>
        <v>5</v>
      </c>
      <c r="K75" s="33">
        <f t="shared" si="24"/>
        <v>28</v>
      </c>
      <c r="L75" s="90">
        <f t="shared" si="25"/>
        <v>33</v>
      </c>
      <c r="M75" s="35" t="s">
        <v>10</v>
      </c>
      <c r="P75" s="5" t="s">
        <v>19</v>
      </c>
      <c r="Q75" s="52">
        <v>50</v>
      </c>
      <c r="R75" s="52">
        <v>64</v>
      </c>
      <c r="S75" s="52">
        <v>35</v>
      </c>
      <c r="T75" s="52">
        <v>121</v>
      </c>
      <c r="V75" s="28"/>
      <c r="W75" s="28"/>
    </row>
    <row r="76" spans="1:25" x14ac:dyDescent="0.15">
      <c r="A76" s="29"/>
      <c r="B76" s="30" t="s">
        <v>19</v>
      </c>
      <c r="C76" s="31"/>
      <c r="D76" s="32">
        <f t="shared" si="28"/>
        <v>12</v>
      </c>
      <c r="E76" s="33">
        <f t="shared" si="28"/>
        <v>9</v>
      </c>
      <c r="F76" s="80">
        <f t="shared" si="21"/>
        <v>21</v>
      </c>
      <c r="G76" s="34">
        <f t="shared" si="29"/>
        <v>5</v>
      </c>
      <c r="H76" s="33">
        <f>T75-T74</f>
        <v>12</v>
      </c>
      <c r="I76" s="80">
        <f t="shared" si="22"/>
        <v>17</v>
      </c>
      <c r="J76" s="34">
        <f t="shared" si="23"/>
        <v>17</v>
      </c>
      <c r="K76" s="33">
        <f t="shared" si="24"/>
        <v>21</v>
      </c>
      <c r="L76" s="90">
        <f t="shared" si="25"/>
        <v>38</v>
      </c>
      <c r="M76" s="35" t="s">
        <v>10</v>
      </c>
      <c r="P76" s="5" t="s">
        <v>20</v>
      </c>
      <c r="Q76" s="52">
        <v>52</v>
      </c>
      <c r="R76" s="52">
        <v>71</v>
      </c>
      <c r="S76" s="52">
        <v>38</v>
      </c>
      <c r="T76" s="52">
        <v>135</v>
      </c>
      <c r="V76" s="28"/>
      <c r="W76" s="28"/>
    </row>
    <row r="77" spans="1:25" x14ac:dyDescent="0.15">
      <c r="A77" s="29"/>
      <c r="B77" s="30" t="s">
        <v>20</v>
      </c>
      <c r="C77" s="31"/>
      <c r="D77" s="32">
        <f t="shared" si="28"/>
        <v>2</v>
      </c>
      <c r="E77" s="33">
        <f t="shared" si="28"/>
        <v>7</v>
      </c>
      <c r="F77" s="80">
        <f t="shared" si="21"/>
        <v>9</v>
      </c>
      <c r="G77" s="34">
        <f t="shared" si="29"/>
        <v>3</v>
      </c>
      <c r="H77" s="33">
        <f>T76-T75</f>
        <v>14</v>
      </c>
      <c r="I77" s="80">
        <f t="shared" si="22"/>
        <v>17</v>
      </c>
      <c r="J77" s="34">
        <f t="shared" si="23"/>
        <v>5</v>
      </c>
      <c r="K77" s="33">
        <f t="shared" si="24"/>
        <v>21</v>
      </c>
      <c r="L77" s="90">
        <f t="shared" si="25"/>
        <v>26</v>
      </c>
      <c r="M77" s="35" t="s">
        <v>10</v>
      </c>
      <c r="P77" s="5" t="s">
        <v>21</v>
      </c>
      <c r="Q77" s="52">
        <v>57</v>
      </c>
      <c r="R77" s="52">
        <v>83</v>
      </c>
      <c r="S77" s="52">
        <v>40</v>
      </c>
      <c r="T77" s="52">
        <v>149</v>
      </c>
      <c r="V77" s="28"/>
      <c r="W77" s="28"/>
    </row>
    <row r="78" spans="1:25" x14ac:dyDescent="0.15">
      <c r="A78" s="29"/>
      <c r="B78" s="30" t="s">
        <v>21</v>
      </c>
      <c r="C78" s="31"/>
      <c r="D78" s="32">
        <f t="shared" si="28"/>
        <v>5</v>
      </c>
      <c r="E78" s="33">
        <f t="shared" si="28"/>
        <v>12</v>
      </c>
      <c r="F78" s="80">
        <f t="shared" si="21"/>
        <v>17</v>
      </c>
      <c r="G78" s="34">
        <f t="shared" si="29"/>
        <v>2</v>
      </c>
      <c r="H78" s="33">
        <f>T77-T76</f>
        <v>14</v>
      </c>
      <c r="I78" s="80">
        <f t="shared" si="22"/>
        <v>16</v>
      </c>
      <c r="J78" s="34">
        <f t="shared" si="23"/>
        <v>7</v>
      </c>
      <c r="K78" s="33">
        <f t="shared" si="24"/>
        <v>26</v>
      </c>
      <c r="L78" s="90">
        <f t="shared" si="25"/>
        <v>33</v>
      </c>
      <c r="M78" s="35" t="s">
        <v>10</v>
      </c>
      <c r="P78" s="53" t="s">
        <v>22</v>
      </c>
      <c r="Q78" s="54">
        <v>61</v>
      </c>
      <c r="R78" s="54">
        <v>91</v>
      </c>
      <c r="S78" s="54">
        <v>44</v>
      </c>
      <c r="T78" s="54">
        <v>157</v>
      </c>
      <c r="V78" s="28"/>
      <c r="W78" s="28"/>
    </row>
    <row r="79" spans="1:25" x14ac:dyDescent="0.15">
      <c r="A79" s="13"/>
      <c r="B79" s="36" t="s">
        <v>22</v>
      </c>
      <c r="C79" s="37"/>
      <c r="D79" s="38">
        <f t="shared" si="28"/>
        <v>4</v>
      </c>
      <c r="E79" s="39">
        <f t="shared" si="28"/>
        <v>8</v>
      </c>
      <c r="F79" s="81">
        <f t="shared" si="21"/>
        <v>12</v>
      </c>
      <c r="G79" s="40">
        <f t="shared" si="29"/>
        <v>4</v>
      </c>
      <c r="H79" s="39">
        <f>T78-T77</f>
        <v>8</v>
      </c>
      <c r="I79" s="81">
        <f t="shared" si="22"/>
        <v>12</v>
      </c>
      <c r="J79" s="40">
        <f t="shared" si="23"/>
        <v>8</v>
      </c>
      <c r="K79" s="39">
        <f t="shared" si="24"/>
        <v>16</v>
      </c>
      <c r="L79" s="91">
        <f t="shared" si="25"/>
        <v>24</v>
      </c>
      <c r="M79" s="41" t="s">
        <v>10</v>
      </c>
      <c r="P79" s="50" t="s">
        <v>23</v>
      </c>
      <c r="Q79" s="51">
        <v>66</v>
      </c>
      <c r="R79" s="51">
        <v>96</v>
      </c>
      <c r="S79" s="51">
        <v>47</v>
      </c>
      <c r="T79" s="51">
        <v>166</v>
      </c>
      <c r="V79" s="28"/>
      <c r="W79" s="28"/>
    </row>
    <row r="80" spans="1:25" s="49" customFormat="1" x14ac:dyDescent="0.15">
      <c r="A80" s="42"/>
      <c r="B80" s="43" t="s">
        <v>76</v>
      </c>
      <c r="C80" s="44"/>
      <c r="D80" s="45">
        <f>SUM(D74:D79)</f>
        <v>33</v>
      </c>
      <c r="E80" s="46">
        <f>SUM(E74:E79)</f>
        <v>58</v>
      </c>
      <c r="F80" s="82">
        <f t="shared" si="21"/>
        <v>91</v>
      </c>
      <c r="G80" s="47">
        <f>SUM(G74:G79)</f>
        <v>24</v>
      </c>
      <c r="H80" s="46">
        <f>SUM(H74:H79)</f>
        <v>80</v>
      </c>
      <c r="I80" s="82">
        <f t="shared" si="22"/>
        <v>104</v>
      </c>
      <c r="J80" s="47">
        <f t="shared" si="23"/>
        <v>57</v>
      </c>
      <c r="K80" s="46">
        <f t="shared" si="24"/>
        <v>138</v>
      </c>
      <c r="L80" s="92">
        <f t="shared" si="25"/>
        <v>195</v>
      </c>
      <c r="M80" s="48">
        <f>IFERROR(ROUND(L80/$L$109*100,1),"-")</f>
        <v>19.5</v>
      </c>
      <c r="N80" s="2"/>
      <c r="P80" s="5" t="s">
        <v>24</v>
      </c>
      <c r="Q80" s="52">
        <v>71</v>
      </c>
      <c r="R80" s="52">
        <v>104</v>
      </c>
      <c r="S80" s="52">
        <v>52</v>
      </c>
      <c r="T80" s="52">
        <v>175</v>
      </c>
      <c r="U80" s="2"/>
      <c r="V80" s="28"/>
      <c r="W80" s="28"/>
    </row>
    <row r="81" spans="1:23" x14ac:dyDescent="0.15">
      <c r="A81" s="9"/>
      <c r="B81" s="21" t="s">
        <v>23</v>
      </c>
      <c r="C81" s="22"/>
      <c r="D81" s="23">
        <f t="shared" ref="D81:E86" si="30">Q79-Q78</f>
        <v>5</v>
      </c>
      <c r="E81" s="24">
        <f t="shared" si="30"/>
        <v>5</v>
      </c>
      <c r="F81" s="79">
        <f t="shared" si="21"/>
        <v>10</v>
      </c>
      <c r="G81" s="25">
        <f>S79-S78</f>
        <v>3</v>
      </c>
      <c r="H81" s="24">
        <f>T79-T78</f>
        <v>9</v>
      </c>
      <c r="I81" s="79">
        <f t="shared" si="22"/>
        <v>12</v>
      </c>
      <c r="J81" s="25">
        <f t="shared" si="23"/>
        <v>8</v>
      </c>
      <c r="K81" s="24">
        <f t="shared" si="24"/>
        <v>14</v>
      </c>
      <c r="L81" s="89">
        <f t="shared" si="25"/>
        <v>22</v>
      </c>
      <c r="M81" s="26" t="s">
        <v>10</v>
      </c>
      <c r="P81" s="5" t="s">
        <v>25</v>
      </c>
      <c r="Q81" s="52">
        <v>77</v>
      </c>
      <c r="R81" s="52">
        <v>108</v>
      </c>
      <c r="S81" s="52">
        <v>57</v>
      </c>
      <c r="T81" s="52">
        <v>183</v>
      </c>
      <c r="V81" s="28"/>
      <c r="W81" s="28"/>
    </row>
    <row r="82" spans="1:23" x14ac:dyDescent="0.15">
      <c r="A82" s="29"/>
      <c r="B82" s="30" t="s">
        <v>24</v>
      </c>
      <c r="C82" s="31"/>
      <c r="D82" s="32">
        <f t="shared" si="30"/>
        <v>5</v>
      </c>
      <c r="E82" s="33">
        <f t="shared" si="30"/>
        <v>8</v>
      </c>
      <c r="F82" s="80">
        <f t="shared" si="21"/>
        <v>13</v>
      </c>
      <c r="G82" s="34">
        <f t="shared" ref="G82:G86" si="31">S80-S79</f>
        <v>5</v>
      </c>
      <c r="H82" s="33">
        <f>T80-T79</f>
        <v>9</v>
      </c>
      <c r="I82" s="80">
        <f t="shared" si="22"/>
        <v>14</v>
      </c>
      <c r="J82" s="34">
        <f t="shared" si="23"/>
        <v>10</v>
      </c>
      <c r="K82" s="33">
        <f t="shared" si="24"/>
        <v>17</v>
      </c>
      <c r="L82" s="90">
        <f t="shared" si="25"/>
        <v>27</v>
      </c>
      <c r="M82" s="35" t="s">
        <v>10</v>
      </c>
      <c r="P82" s="5" t="s">
        <v>26</v>
      </c>
      <c r="Q82" s="52">
        <v>80</v>
      </c>
      <c r="R82" s="52">
        <v>115</v>
      </c>
      <c r="S82" s="52">
        <v>60</v>
      </c>
      <c r="T82" s="52">
        <v>196</v>
      </c>
      <c r="V82" s="28"/>
      <c r="W82" s="28"/>
    </row>
    <row r="83" spans="1:23" x14ac:dyDescent="0.15">
      <c r="A83" s="29"/>
      <c r="B83" s="30" t="s">
        <v>25</v>
      </c>
      <c r="C83" s="31"/>
      <c r="D83" s="32">
        <f t="shared" si="30"/>
        <v>6</v>
      </c>
      <c r="E83" s="33">
        <f t="shared" si="30"/>
        <v>4</v>
      </c>
      <c r="F83" s="80">
        <f t="shared" si="21"/>
        <v>10</v>
      </c>
      <c r="G83" s="34">
        <f t="shared" si="31"/>
        <v>5</v>
      </c>
      <c r="H83" s="33">
        <f>T81-T80</f>
        <v>8</v>
      </c>
      <c r="I83" s="80">
        <f t="shared" si="22"/>
        <v>13</v>
      </c>
      <c r="J83" s="34">
        <f t="shared" si="23"/>
        <v>11</v>
      </c>
      <c r="K83" s="33">
        <f t="shared" si="24"/>
        <v>12</v>
      </c>
      <c r="L83" s="90">
        <f t="shared" si="25"/>
        <v>23</v>
      </c>
      <c r="M83" s="35" t="s">
        <v>10</v>
      </c>
      <c r="P83" s="5" t="s">
        <v>27</v>
      </c>
      <c r="Q83" s="52">
        <v>81</v>
      </c>
      <c r="R83" s="52">
        <v>119</v>
      </c>
      <c r="S83" s="52">
        <v>63</v>
      </c>
      <c r="T83" s="52">
        <v>201</v>
      </c>
      <c r="V83" s="28"/>
      <c r="W83" s="28"/>
    </row>
    <row r="84" spans="1:23" x14ac:dyDescent="0.15">
      <c r="A84" s="29"/>
      <c r="B84" s="30" t="s">
        <v>26</v>
      </c>
      <c r="C84" s="31"/>
      <c r="D84" s="32">
        <f t="shared" si="30"/>
        <v>3</v>
      </c>
      <c r="E84" s="33">
        <f t="shared" si="30"/>
        <v>7</v>
      </c>
      <c r="F84" s="80">
        <f t="shared" si="21"/>
        <v>10</v>
      </c>
      <c r="G84" s="34">
        <f t="shared" si="31"/>
        <v>3</v>
      </c>
      <c r="H84" s="33">
        <f>T82-T81</f>
        <v>13</v>
      </c>
      <c r="I84" s="80">
        <f t="shared" si="22"/>
        <v>16</v>
      </c>
      <c r="J84" s="34">
        <f t="shared" si="23"/>
        <v>6</v>
      </c>
      <c r="K84" s="33">
        <f t="shared" si="24"/>
        <v>20</v>
      </c>
      <c r="L84" s="90">
        <f t="shared" si="25"/>
        <v>26</v>
      </c>
      <c r="M84" s="35" t="s">
        <v>10</v>
      </c>
      <c r="P84" s="53" t="s">
        <v>28</v>
      </c>
      <c r="Q84" s="54">
        <v>82</v>
      </c>
      <c r="R84" s="54">
        <v>123</v>
      </c>
      <c r="S84" s="54">
        <v>67</v>
      </c>
      <c r="T84" s="54">
        <v>209</v>
      </c>
      <c r="V84" s="28"/>
      <c r="W84" s="28"/>
    </row>
    <row r="85" spans="1:23" x14ac:dyDescent="0.15">
      <c r="A85" s="29"/>
      <c r="B85" s="30" t="s">
        <v>27</v>
      </c>
      <c r="C85" s="31"/>
      <c r="D85" s="32">
        <f t="shared" si="30"/>
        <v>1</v>
      </c>
      <c r="E85" s="33">
        <f t="shared" si="30"/>
        <v>4</v>
      </c>
      <c r="F85" s="80">
        <f t="shared" si="21"/>
        <v>5</v>
      </c>
      <c r="G85" s="34">
        <f t="shared" si="31"/>
        <v>3</v>
      </c>
      <c r="H85" s="33">
        <f>T83-T82</f>
        <v>5</v>
      </c>
      <c r="I85" s="80">
        <f t="shared" si="22"/>
        <v>8</v>
      </c>
      <c r="J85" s="34">
        <f t="shared" si="23"/>
        <v>4</v>
      </c>
      <c r="K85" s="33">
        <f t="shared" si="24"/>
        <v>9</v>
      </c>
      <c r="L85" s="90">
        <f t="shared" si="25"/>
        <v>13</v>
      </c>
      <c r="M85" s="35" t="s">
        <v>10</v>
      </c>
      <c r="P85" s="50" t="s">
        <v>68</v>
      </c>
      <c r="Q85" s="87">
        <v>5</v>
      </c>
      <c r="R85" s="87">
        <v>5</v>
      </c>
      <c r="S85" s="87">
        <v>12</v>
      </c>
      <c r="T85" s="87">
        <v>7</v>
      </c>
      <c r="V85" s="28"/>
      <c r="W85" s="28"/>
    </row>
    <row r="86" spans="1:23" x14ac:dyDescent="0.15">
      <c r="A86" s="13"/>
      <c r="B86" s="36" t="s">
        <v>28</v>
      </c>
      <c r="C86" s="37"/>
      <c r="D86" s="38">
        <f t="shared" si="30"/>
        <v>1</v>
      </c>
      <c r="E86" s="39">
        <f t="shared" si="30"/>
        <v>4</v>
      </c>
      <c r="F86" s="81">
        <f t="shared" si="21"/>
        <v>5</v>
      </c>
      <c r="G86" s="40">
        <f t="shared" si="31"/>
        <v>4</v>
      </c>
      <c r="H86" s="39">
        <f>T84-T83</f>
        <v>8</v>
      </c>
      <c r="I86" s="81">
        <f t="shared" si="22"/>
        <v>12</v>
      </c>
      <c r="J86" s="40">
        <f t="shared" si="23"/>
        <v>5</v>
      </c>
      <c r="K86" s="39">
        <f t="shared" si="24"/>
        <v>12</v>
      </c>
      <c r="L86" s="91">
        <f t="shared" si="25"/>
        <v>17</v>
      </c>
      <c r="M86" s="41" t="s">
        <v>10</v>
      </c>
      <c r="P86" s="5" t="s">
        <v>29</v>
      </c>
      <c r="Q86" s="52">
        <v>8</v>
      </c>
      <c r="R86" s="52">
        <v>11</v>
      </c>
      <c r="S86" s="52">
        <v>12</v>
      </c>
      <c r="T86" s="52">
        <v>15</v>
      </c>
      <c r="V86" s="28"/>
      <c r="W86" s="28"/>
    </row>
    <row r="87" spans="1:23" s="49" customFormat="1" x14ac:dyDescent="0.15">
      <c r="A87" s="42"/>
      <c r="B87" s="43" t="s">
        <v>78</v>
      </c>
      <c r="C87" s="44"/>
      <c r="D87" s="45">
        <f>SUM(D81:D86)</f>
        <v>21</v>
      </c>
      <c r="E87" s="46">
        <f>SUM(E81:E86)</f>
        <v>32</v>
      </c>
      <c r="F87" s="82">
        <f t="shared" si="21"/>
        <v>53</v>
      </c>
      <c r="G87" s="47">
        <f>SUM(G81:G86)</f>
        <v>23</v>
      </c>
      <c r="H87" s="46">
        <f>SUM(H81:H86)</f>
        <v>52</v>
      </c>
      <c r="I87" s="82">
        <f t="shared" si="22"/>
        <v>75</v>
      </c>
      <c r="J87" s="47">
        <f t="shared" si="23"/>
        <v>44</v>
      </c>
      <c r="K87" s="46">
        <f t="shared" si="24"/>
        <v>84</v>
      </c>
      <c r="L87" s="92">
        <f t="shared" si="25"/>
        <v>128</v>
      </c>
      <c r="M87" s="48">
        <f>IFERROR(ROUND(L87/$L$109*100,1),"-")</f>
        <v>12.8</v>
      </c>
      <c r="N87" s="2"/>
      <c r="P87" s="5" t="s">
        <v>30</v>
      </c>
      <c r="Q87" s="52">
        <v>9</v>
      </c>
      <c r="R87" s="52">
        <v>15</v>
      </c>
      <c r="S87" s="52">
        <v>17</v>
      </c>
      <c r="T87" s="52">
        <v>20</v>
      </c>
      <c r="U87" s="2"/>
      <c r="V87" s="28"/>
      <c r="W87" s="28"/>
    </row>
    <row r="88" spans="1:23" x14ac:dyDescent="0.15">
      <c r="A88" s="9"/>
      <c r="B88" s="21" t="s">
        <v>77</v>
      </c>
      <c r="C88" s="22"/>
      <c r="D88" s="23">
        <f>Q85</f>
        <v>5</v>
      </c>
      <c r="E88" s="24">
        <f>R85</f>
        <v>5</v>
      </c>
      <c r="F88" s="79">
        <f t="shared" si="21"/>
        <v>10</v>
      </c>
      <c r="G88" s="25">
        <f>S85</f>
        <v>12</v>
      </c>
      <c r="H88" s="24">
        <f>T85</f>
        <v>7</v>
      </c>
      <c r="I88" s="79">
        <f t="shared" si="22"/>
        <v>19</v>
      </c>
      <c r="J88" s="25">
        <f t="shared" si="23"/>
        <v>17</v>
      </c>
      <c r="K88" s="24">
        <f t="shared" si="24"/>
        <v>12</v>
      </c>
      <c r="L88" s="89">
        <f t="shared" si="25"/>
        <v>29</v>
      </c>
      <c r="M88" s="26" t="s">
        <v>10</v>
      </c>
      <c r="P88" s="5" t="s">
        <v>31</v>
      </c>
      <c r="Q88" s="52">
        <v>13</v>
      </c>
      <c r="R88" s="52">
        <v>23</v>
      </c>
      <c r="S88" s="52">
        <v>17</v>
      </c>
      <c r="T88" s="52">
        <v>29</v>
      </c>
      <c r="V88" s="28"/>
      <c r="W88" s="28"/>
    </row>
    <row r="89" spans="1:23" x14ac:dyDescent="0.15">
      <c r="A89" s="29"/>
      <c r="B89" s="30" t="s">
        <v>51</v>
      </c>
      <c r="C89" s="31"/>
      <c r="D89" s="32">
        <f t="shared" ref="D89:E93" si="32">Q86-Q85</f>
        <v>3</v>
      </c>
      <c r="E89" s="33">
        <f t="shared" si="32"/>
        <v>6</v>
      </c>
      <c r="F89" s="80">
        <f t="shared" si="21"/>
        <v>9</v>
      </c>
      <c r="G89" s="34">
        <f t="shared" ref="G89:H93" si="33">S86-S85</f>
        <v>0</v>
      </c>
      <c r="H89" s="33">
        <f t="shared" si="33"/>
        <v>8</v>
      </c>
      <c r="I89" s="80">
        <f t="shared" si="22"/>
        <v>8</v>
      </c>
      <c r="J89" s="34">
        <f t="shared" si="23"/>
        <v>3</v>
      </c>
      <c r="K89" s="33">
        <f t="shared" si="24"/>
        <v>14</v>
      </c>
      <c r="L89" s="90">
        <f t="shared" si="25"/>
        <v>17</v>
      </c>
      <c r="M89" s="35" t="s">
        <v>10</v>
      </c>
      <c r="P89" s="5" t="s">
        <v>32</v>
      </c>
      <c r="Q89" s="52">
        <v>17</v>
      </c>
      <c r="R89" s="52">
        <v>32</v>
      </c>
      <c r="S89" s="52">
        <v>22</v>
      </c>
      <c r="T89" s="52">
        <v>43</v>
      </c>
      <c r="V89" s="28"/>
      <c r="W89" s="28"/>
    </row>
    <row r="90" spans="1:23" x14ac:dyDescent="0.15">
      <c r="A90" s="29"/>
      <c r="B90" s="30" t="s">
        <v>52</v>
      </c>
      <c r="C90" s="31"/>
      <c r="D90" s="32">
        <f t="shared" si="32"/>
        <v>1</v>
      </c>
      <c r="E90" s="33">
        <f t="shared" si="32"/>
        <v>4</v>
      </c>
      <c r="F90" s="80">
        <f t="shared" si="21"/>
        <v>5</v>
      </c>
      <c r="G90" s="34">
        <f t="shared" si="33"/>
        <v>5</v>
      </c>
      <c r="H90" s="33">
        <f t="shared" si="33"/>
        <v>5</v>
      </c>
      <c r="I90" s="80">
        <f t="shared" si="22"/>
        <v>10</v>
      </c>
      <c r="J90" s="34">
        <f t="shared" si="23"/>
        <v>6</v>
      </c>
      <c r="K90" s="33">
        <f t="shared" si="24"/>
        <v>9</v>
      </c>
      <c r="L90" s="90">
        <f t="shared" si="25"/>
        <v>15</v>
      </c>
      <c r="M90" s="35" t="s">
        <v>10</v>
      </c>
      <c r="P90" s="53" t="s">
        <v>33</v>
      </c>
      <c r="Q90" s="54">
        <v>24</v>
      </c>
      <c r="R90" s="54">
        <v>39</v>
      </c>
      <c r="S90" s="54">
        <v>29</v>
      </c>
      <c r="T90" s="54">
        <v>54</v>
      </c>
      <c r="V90" s="28"/>
      <c r="W90" s="28"/>
    </row>
    <row r="91" spans="1:23" x14ac:dyDescent="0.15">
      <c r="A91" s="29"/>
      <c r="B91" s="30" t="s">
        <v>53</v>
      </c>
      <c r="C91" s="31"/>
      <c r="D91" s="32">
        <f t="shared" si="32"/>
        <v>4</v>
      </c>
      <c r="E91" s="33">
        <f t="shared" si="32"/>
        <v>8</v>
      </c>
      <c r="F91" s="80">
        <f t="shared" si="21"/>
        <v>12</v>
      </c>
      <c r="G91" s="34">
        <f t="shared" si="33"/>
        <v>0</v>
      </c>
      <c r="H91" s="33">
        <f t="shared" si="33"/>
        <v>9</v>
      </c>
      <c r="I91" s="80">
        <f t="shared" si="22"/>
        <v>9</v>
      </c>
      <c r="J91" s="34">
        <f t="shared" si="23"/>
        <v>4</v>
      </c>
      <c r="K91" s="33">
        <f t="shared" si="24"/>
        <v>17</v>
      </c>
      <c r="L91" s="90">
        <f t="shared" si="25"/>
        <v>21</v>
      </c>
      <c r="M91" s="35" t="s">
        <v>10</v>
      </c>
      <c r="P91" s="50" t="s">
        <v>34</v>
      </c>
      <c r="Q91" s="51">
        <v>31</v>
      </c>
      <c r="R91" s="51">
        <v>53</v>
      </c>
      <c r="S91" s="51">
        <v>32</v>
      </c>
      <c r="T91" s="51">
        <v>61</v>
      </c>
      <c r="V91" s="28"/>
      <c r="W91" s="28"/>
    </row>
    <row r="92" spans="1:23" s="49" customFormat="1" x14ac:dyDescent="0.15">
      <c r="A92" s="29"/>
      <c r="B92" s="30" t="s">
        <v>54</v>
      </c>
      <c r="C92" s="31"/>
      <c r="D92" s="32">
        <f t="shared" si="32"/>
        <v>4</v>
      </c>
      <c r="E92" s="33">
        <f t="shared" si="32"/>
        <v>9</v>
      </c>
      <c r="F92" s="80">
        <f t="shared" si="21"/>
        <v>13</v>
      </c>
      <c r="G92" s="34">
        <f t="shared" si="33"/>
        <v>5</v>
      </c>
      <c r="H92" s="33">
        <f t="shared" si="33"/>
        <v>14</v>
      </c>
      <c r="I92" s="80">
        <f t="shared" si="22"/>
        <v>19</v>
      </c>
      <c r="J92" s="34">
        <f t="shared" si="23"/>
        <v>9</v>
      </c>
      <c r="K92" s="33">
        <f t="shared" si="24"/>
        <v>23</v>
      </c>
      <c r="L92" s="90">
        <f t="shared" si="25"/>
        <v>32</v>
      </c>
      <c r="M92" s="35" t="s">
        <v>10</v>
      </c>
      <c r="N92" s="2"/>
      <c r="P92" s="5" t="s">
        <v>35</v>
      </c>
      <c r="Q92" s="52">
        <v>31</v>
      </c>
      <c r="R92" s="52">
        <v>60</v>
      </c>
      <c r="S92" s="52">
        <v>40</v>
      </c>
      <c r="T92" s="52">
        <v>68</v>
      </c>
      <c r="U92" s="2"/>
      <c r="V92" s="28"/>
      <c r="W92" s="28"/>
    </row>
    <row r="93" spans="1:23" x14ac:dyDescent="0.15">
      <c r="A93" s="13"/>
      <c r="B93" s="36" t="s">
        <v>55</v>
      </c>
      <c r="C93" s="37"/>
      <c r="D93" s="38">
        <f t="shared" si="32"/>
        <v>7</v>
      </c>
      <c r="E93" s="39">
        <f t="shared" si="32"/>
        <v>7</v>
      </c>
      <c r="F93" s="81">
        <f t="shared" si="21"/>
        <v>14</v>
      </c>
      <c r="G93" s="40">
        <f t="shared" si="33"/>
        <v>7</v>
      </c>
      <c r="H93" s="39">
        <f t="shared" si="33"/>
        <v>11</v>
      </c>
      <c r="I93" s="81">
        <f t="shared" si="22"/>
        <v>18</v>
      </c>
      <c r="J93" s="40">
        <f t="shared" si="23"/>
        <v>14</v>
      </c>
      <c r="K93" s="39">
        <f t="shared" si="24"/>
        <v>18</v>
      </c>
      <c r="L93" s="91">
        <f t="shared" si="25"/>
        <v>32</v>
      </c>
      <c r="M93" s="41" t="s">
        <v>10</v>
      </c>
      <c r="P93" s="5" t="s">
        <v>36</v>
      </c>
      <c r="Q93" s="52">
        <v>33</v>
      </c>
      <c r="R93" s="52">
        <v>65</v>
      </c>
      <c r="S93" s="52">
        <v>43</v>
      </c>
      <c r="T93" s="52">
        <v>79</v>
      </c>
      <c r="V93" s="28"/>
      <c r="W93" s="28"/>
    </row>
    <row r="94" spans="1:23" x14ac:dyDescent="0.15">
      <c r="A94" s="42"/>
      <c r="B94" s="43" t="s">
        <v>37</v>
      </c>
      <c r="C94" s="44"/>
      <c r="D94" s="45">
        <f>SUM(D88:D93)</f>
        <v>24</v>
      </c>
      <c r="E94" s="46">
        <f>SUM(E88:E93)</f>
        <v>39</v>
      </c>
      <c r="F94" s="82">
        <f t="shared" si="21"/>
        <v>63</v>
      </c>
      <c r="G94" s="47">
        <f>SUM(G88:G93)</f>
        <v>29</v>
      </c>
      <c r="H94" s="46">
        <f>SUM(H88:H93)</f>
        <v>54</v>
      </c>
      <c r="I94" s="82">
        <f t="shared" si="22"/>
        <v>83</v>
      </c>
      <c r="J94" s="47">
        <f t="shared" si="23"/>
        <v>53</v>
      </c>
      <c r="K94" s="46">
        <f t="shared" si="24"/>
        <v>93</v>
      </c>
      <c r="L94" s="92">
        <f t="shared" si="25"/>
        <v>146</v>
      </c>
      <c r="M94" s="48">
        <f>IFERROR(ROUND(L94/$L$109*100,1),"-")</f>
        <v>14.6</v>
      </c>
      <c r="P94" s="5" t="s">
        <v>38</v>
      </c>
      <c r="Q94" s="52">
        <v>38</v>
      </c>
      <c r="R94" s="52">
        <v>72</v>
      </c>
      <c r="S94" s="52">
        <v>50</v>
      </c>
      <c r="T94" s="52">
        <v>88</v>
      </c>
      <c r="V94" s="28"/>
      <c r="W94" s="28"/>
    </row>
    <row r="95" spans="1:23" x14ac:dyDescent="0.15">
      <c r="A95" s="9"/>
      <c r="B95" s="21" t="s">
        <v>56</v>
      </c>
      <c r="C95" s="22"/>
      <c r="D95" s="23">
        <f t="shared" ref="D95:E100" si="34">Q91-Q90</f>
        <v>7</v>
      </c>
      <c r="E95" s="24">
        <f t="shared" si="34"/>
        <v>14</v>
      </c>
      <c r="F95" s="79">
        <f t="shared" si="21"/>
        <v>21</v>
      </c>
      <c r="G95" s="25">
        <f t="shared" ref="G95:H100" si="35">S91-S90</f>
        <v>3</v>
      </c>
      <c r="H95" s="24">
        <f t="shared" si="35"/>
        <v>7</v>
      </c>
      <c r="I95" s="79">
        <f t="shared" si="22"/>
        <v>10</v>
      </c>
      <c r="J95" s="25">
        <f t="shared" si="23"/>
        <v>10</v>
      </c>
      <c r="K95" s="24">
        <f t="shared" si="24"/>
        <v>21</v>
      </c>
      <c r="L95" s="89">
        <f t="shared" si="25"/>
        <v>31</v>
      </c>
      <c r="M95" s="26" t="s">
        <v>10</v>
      </c>
      <c r="P95" s="5" t="s">
        <v>39</v>
      </c>
      <c r="Q95" s="52">
        <v>48</v>
      </c>
      <c r="R95" s="52">
        <v>83</v>
      </c>
      <c r="S95" s="52">
        <v>63</v>
      </c>
      <c r="T95" s="52">
        <v>101</v>
      </c>
      <c r="V95" s="28"/>
      <c r="W95" s="28"/>
    </row>
    <row r="96" spans="1:23" x14ac:dyDescent="0.15">
      <c r="A96" s="29"/>
      <c r="B96" s="30" t="s">
        <v>57</v>
      </c>
      <c r="C96" s="31"/>
      <c r="D96" s="32">
        <f t="shared" si="34"/>
        <v>0</v>
      </c>
      <c r="E96" s="33">
        <f t="shared" si="34"/>
        <v>7</v>
      </c>
      <c r="F96" s="80">
        <f t="shared" si="21"/>
        <v>7</v>
      </c>
      <c r="G96" s="34">
        <f t="shared" si="35"/>
        <v>8</v>
      </c>
      <c r="H96" s="33">
        <f t="shared" si="35"/>
        <v>7</v>
      </c>
      <c r="I96" s="80">
        <f t="shared" si="22"/>
        <v>15</v>
      </c>
      <c r="J96" s="34">
        <f t="shared" si="23"/>
        <v>8</v>
      </c>
      <c r="K96" s="33">
        <f t="shared" si="24"/>
        <v>14</v>
      </c>
      <c r="L96" s="90">
        <f t="shared" si="25"/>
        <v>22</v>
      </c>
      <c r="M96" s="35" t="s">
        <v>10</v>
      </c>
      <c r="P96" s="53" t="s">
        <v>40</v>
      </c>
      <c r="Q96" s="54">
        <v>53</v>
      </c>
      <c r="R96" s="54">
        <v>94</v>
      </c>
      <c r="S96" s="54">
        <v>69</v>
      </c>
      <c r="T96" s="54">
        <v>109</v>
      </c>
      <c r="V96" s="28"/>
      <c r="W96" s="28"/>
    </row>
    <row r="97" spans="1:22" x14ac:dyDescent="0.15">
      <c r="A97" s="29"/>
      <c r="B97" s="30" t="s">
        <v>58</v>
      </c>
      <c r="C97" s="31"/>
      <c r="D97" s="32">
        <f t="shared" si="34"/>
        <v>2</v>
      </c>
      <c r="E97" s="33">
        <f t="shared" si="34"/>
        <v>5</v>
      </c>
      <c r="F97" s="80">
        <f t="shared" si="21"/>
        <v>7</v>
      </c>
      <c r="G97" s="34">
        <f t="shared" si="35"/>
        <v>3</v>
      </c>
      <c r="H97" s="33">
        <f t="shared" si="35"/>
        <v>11</v>
      </c>
      <c r="I97" s="80">
        <f t="shared" si="22"/>
        <v>14</v>
      </c>
      <c r="J97" s="34">
        <f t="shared" si="23"/>
        <v>5</v>
      </c>
      <c r="K97" s="33">
        <f t="shared" si="24"/>
        <v>16</v>
      </c>
      <c r="L97" s="90">
        <f t="shared" si="25"/>
        <v>21</v>
      </c>
      <c r="M97" s="35" t="s">
        <v>10</v>
      </c>
      <c r="P97" s="50" t="s">
        <v>41</v>
      </c>
      <c r="Q97" s="51">
        <v>60</v>
      </c>
      <c r="R97" s="51">
        <v>105</v>
      </c>
      <c r="S97" s="51">
        <v>83</v>
      </c>
      <c r="T97" s="51">
        <v>118</v>
      </c>
    </row>
    <row r="98" spans="1:22" x14ac:dyDescent="0.15">
      <c r="A98" s="29"/>
      <c r="B98" s="30" t="s">
        <v>59</v>
      </c>
      <c r="C98" s="31"/>
      <c r="D98" s="32">
        <f t="shared" si="34"/>
        <v>5</v>
      </c>
      <c r="E98" s="33">
        <f t="shared" si="34"/>
        <v>7</v>
      </c>
      <c r="F98" s="80">
        <f t="shared" si="21"/>
        <v>12</v>
      </c>
      <c r="G98" s="34">
        <f t="shared" si="35"/>
        <v>7</v>
      </c>
      <c r="H98" s="33">
        <f t="shared" si="35"/>
        <v>9</v>
      </c>
      <c r="I98" s="80">
        <f t="shared" si="22"/>
        <v>16</v>
      </c>
      <c r="J98" s="34">
        <f t="shared" si="23"/>
        <v>12</v>
      </c>
      <c r="K98" s="33">
        <f t="shared" si="24"/>
        <v>16</v>
      </c>
      <c r="L98" s="90">
        <f t="shared" si="25"/>
        <v>28</v>
      </c>
      <c r="M98" s="35" t="s">
        <v>10</v>
      </c>
      <c r="P98" s="5" t="s">
        <v>42</v>
      </c>
      <c r="Q98" s="52">
        <v>69</v>
      </c>
      <c r="R98" s="52">
        <v>127</v>
      </c>
      <c r="S98" s="52">
        <v>88</v>
      </c>
      <c r="T98" s="52">
        <v>128</v>
      </c>
    </row>
    <row r="99" spans="1:22" s="49" customFormat="1" x14ac:dyDescent="0.15">
      <c r="A99" s="29"/>
      <c r="B99" s="30" t="s">
        <v>60</v>
      </c>
      <c r="C99" s="31"/>
      <c r="D99" s="32">
        <f t="shared" si="34"/>
        <v>10</v>
      </c>
      <c r="E99" s="33">
        <f t="shared" si="34"/>
        <v>11</v>
      </c>
      <c r="F99" s="80">
        <f t="shared" si="21"/>
        <v>21</v>
      </c>
      <c r="G99" s="34">
        <f t="shared" si="35"/>
        <v>13</v>
      </c>
      <c r="H99" s="33">
        <f t="shared" si="35"/>
        <v>13</v>
      </c>
      <c r="I99" s="80">
        <f t="shared" si="22"/>
        <v>26</v>
      </c>
      <c r="J99" s="34">
        <f t="shared" si="23"/>
        <v>23</v>
      </c>
      <c r="K99" s="33">
        <f t="shared" si="24"/>
        <v>24</v>
      </c>
      <c r="L99" s="90">
        <f t="shared" si="25"/>
        <v>47</v>
      </c>
      <c r="M99" s="35" t="s">
        <v>10</v>
      </c>
      <c r="N99" s="2"/>
      <c r="P99" s="5" t="s">
        <v>43</v>
      </c>
      <c r="Q99" s="52">
        <v>70</v>
      </c>
      <c r="R99" s="52">
        <v>134</v>
      </c>
      <c r="S99" s="52">
        <v>93</v>
      </c>
      <c r="T99" s="52">
        <v>138</v>
      </c>
      <c r="U99" s="2"/>
      <c r="V99" s="2"/>
    </row>
    <row r="100" spans="1:22" x14ac:dyDescent="0.15">
      <c r="A100" s="13"/>
      <c r="B100" s="36" t="s">
        <v>61</v>
      </c>
      <c r="C100" s="37"/>
      <c r="D100" s="38">
        <f t="shared" si="34"/>
        <v>5</v>
      </c>
      <c r="E100" s="39">
        <f t="shared" si="34"/>
        <v>11</v>
      </c>
      <c r="F100" s="81">
        <f t="shared" si="21"/>
        <v>16</v>
      </c>
      <c r="G100" s="40">
        <f t="shared" si="35"/>
        <v>6</v>
      </c>
      <c r="H100" s="39">
        <f t="shared" si="35"/>
        <v>8</v>
      </c>
      <c r="I100" s="81">
        <f t="shared" si="22"/>
        <v>14</v>
      </c>
      <c r="J100" s="40">
        <f t="shared" si="23"/>
        <v>11</v>
      </c>
      <c r="K100" s="39">
        <f t="shared" si="24"/>
        <v>19</v>
      </c>
      <c r="L100" s="91">
        <f t="shared" si="25"/>
        <v>30</v>
      </c>
      <c r="M100" s="41" t="s">
        <v>10</v>
      </c>
      <c r="P100" s="5" t="s">
        <v>44</v>
      </c>
      <c r="Q100" s="52">
        <v>79</v>
      </c>
      <c r="R100" s="52">
        <v>139</v>
      </c>
      <c r="S100" s="52">
        <v>98</v>
      </c>
      <c r="T100" s="52">
        <v>144</v>
      </c>
    </row>
    <row r="101" spans="1:22" x14ac:dyDescent="0.15">
      <c r="A101" s="42"/>
      <c r="B101" s="43" t="s">
        <v>45</v>
      </c>
      <c r="C101" s="44"/>
      <c r="D101" s="45">
        <f>SUM(D95:D100)</f>
        <v>29</v>
      </c>
      <c r="E101" s="46">
        <f>SUM(E95:E100)</f>
        <v>55</v>
      </c>
      <c r="F101" s="82">
        <f t="shared" si="21"/>
        <v>84</v>
      </c>
      <c r="G101" s="47">
        <f>SUM(G95:G100)</f>
        <v>40</v>
      </c>
      <c r="H101" s="46">
        <f>SUM(H95:H100)</f>
        <v>55</v>
      </c>
      <c r="I101" s="82">
        <f t="shared" si="22"/>
        <v>95</v>
      </c>
      <c r="J101" s="47">
        <f t="shared" si="23"/>
        <v>69</v>
      </c>
      <c r="K101" s="46">
        <f t="shared" si="24"/>
        <v>110</v>
      </c>
      <c r="L101" s="92">
        <f t="shared" si="25"/>
        <v>179</v>
      </c>
      <c r="M101" s="48">
        <f>IFERROR(ROUND(L101/$L$109*100,1),"-")</f>
        <v>17.899999999999999</v>
      </c>
      <c r="P101" s="5" t="s">
        <v>46</v>
      </c>
      <c r="Q101" s="52">
        <v>87</v>
      </c>
      <c r="R101" s="52">
        <v>157</v>
      </c>
      <c r="S101" s="52">
        <v>100</v>
      </c>
      <c r="T101" s="52">
        <v>154</v>
      </c>
    </row>
    <row r="102" spans="1:22" x14ac:dyDescent="0.15">
      <c r="A102" s="9"/>
      <c r="B102" s="21" t="s">
        <v>62</v>
      </c>
      <c r="C102" s="22"/>
      <c r="D102" s="23">
        <f t="shared" ref="D102:E107" si="36">Q97-Q96</f>
        <v>7</v>
      </c>
      <c r="E102" s="24">
        <f t="shared" si="36"/>
        <v>11</v>
      </c>
      <c r="F102" s="79">
        <f t="shared" si="21"/>
        <v>18</v>
      </c>
      <c r="G102" s="25">
        <f t="shared" ref="G102:H107" si="37">S97-S96</f>
        <v>14</v>
      </c>
      <c r="H102" s="24">
        <f t="shared" si="37"/>
        <v>9</v>
      </c>
      <c r="I102" s="79">
        <f t="shared" si="22"/>
        <v>23</v>
      </c>
      <c r="J102" s="25">
        <f t="shared" si="23"/>
        <v>21</v>
      </c>
      <c r="K102" s="24">
        <f t="shared" si="24"/>
        <v>20</v>
      </c>
      <c r="L102" s="89">
        <f t="shared" si="25"/>
        <v>41</v>
      </c>
      <c r="M102" s="26" t="s">
        <v>10</v>
      </c>
      <c r="P102" s="53" t="s">
        <v>47</v>
      </c>
      <c r="Q102" s="54">
        <v>94</v>
      </c>
      <c r="R102" s="54">
        <v>167</v>
      </c>
      <c r="S102" s="54">
        <v>101</v>
      </c>
      <c r="T102" s="54">
        <v>156</v>
      </c>
    </row>
    <row r="103" spans="1:22" x14ac:dyDescent="0.15">
      <c r="A103" s="29"/>
      <c r="B103" s="30" t="s">
        <v>63</v>
      </c>
      <c r="C103" s="31"/>
      <c r="D103" s="32">
        <f t="shared" si="36"/>
        <v>9</v>
      </c>
      <c r="E103" s="33">
        <f t="shared" si="36"/>
        <v>22</v>
      </c>
      <c r="F103" s="80">
        <f t="shared" si="21"/>
        <v>31</v>
      </c>
      <c r="G103" s="34">
        <f t="shared" si="37"/>
        <v>5</v>
      </c>
      <c r="H103" s="33">
        <f t="shared" si="37"/>
        <v>10</v>
      </c>
      <c r="I103" s="80">
        <f t="shared" si="22"/>
        <v>15</v>
      </c>
      <c r="J103" s="34">
        <f t="shared" si="23"/>
        <v>14</v>
      </c>
      <c r="K103" s="33">
        <f t="shared" si="24"/>
        <v>32</v>
      </c>
      <c r="L103" s="90">
        <f t="shared" si="25"/>
        <v>46</v>
      </c>
      <c r="M103" s="35" t="s">
        <v>10</v>
      </c>
      <c r="P103" s="49"/>
      <c r="Q103" s="49"/>
      <c r="R103" s="49"/>
      <c r="S103" s="49"/>
      <c r="T103" s="49"/>
    </row>
    <row r="104" spans="1:22" x14ac:dyDescent="0.15">
      <c r="A104" s="29"/>
      <c r="B104" s="30" t="s">
        <v>64</v>
      </c>
      <c r="C104" s="31"/>
      <c r="D104" s="32">
        <f t="shared" si="36"/>
        <v>1</v>
      </c>
      <c r="E104" s="33">
        <f t="shared" si="36"/>
        <v>7</v>
      </c>
      <c r="F104" s="80">
        <f t="shared" si="21"/>
        <v>8</v>
      </c>
      <c r="G104" s="34">
        <f t="shared" si="37"/>
        <v>5</v>
      </c>
      <c r="H104" s="33">
        <f t="shared" si="37"/>
        <v>10</v>
      </c>
      <c r="I104" s="80">
        <f t="shared" si="22"/>
        <v>15</v>
      </c>
      <c r="J104" s="34">
        <f t="shared" si="23"/>
        <v>6</v>
      </c>
      <c r="K104" s="33">
        <f t="shared" si="24"/>
        <v>17</v>
      </c>
      <c r="L104" s="90">
        <f t="shared" si="25"/>
        <v>23</v>
      </c>
      <c r="M104" s="35" t="s">
        <v>10</v>
      </c>
      <c r="P104" s="49"/>
      <c r="Q104" s="49"/>
      <c r="R104" s="49"/>
      <c r="S104" s="49"/>
      <c r="T104" s="49"/>
    </row>
    <row r="105" spans="1:22" x14ac:dyDescent="0.15">
      <c r="A105" s="29"/>
      <c r="B105" s="30" t="s">
        <v>65</v>
      </c>
      <c r="C105" s="31"/>
      <c r="D105" s="32">
        <f t="shared" si="36"/>
        <v>9</v>
      </c>
      <c r="E105" s="33">
        <f t="shared" si="36"/>
        <v>5</v>
      </c>
      <c r="F105" s="80">
        <f t="shared" si="21"/>
        <v>14</v>
      </c>
      <c r="G105" s="34">
        <f t="shared" si="37"/>
        <v>5</v>
      </c>
      <c r="H105" s="33">
        <f t="shared" si="37"/>
        <v>6</v>
      </c>
      <c r="I105" s="80">
        <f t="shared" si="22"/>
        <v>11</v>
      </c>
      <c r="J105" s="34">
        <f t="shared" si="23"/>
        <v>14</v>
      </c>
      <c r="K105" s="33">
        <f t="shared" si="24"/>
        <v>11</v>
      </c>
      <c r="L105" s="90">
        <f t="shared" si="25"/>
        <v>25</v>
      </c>
      <c r="M105" s="35" t="s">
        <v>10</v>
      </c>
      <c r="P105" s="49"/>
      <c r="Q105" s="49"/>
      <c r="R105" s="49"/>
      <c r="S105" s="49"/>
      <c r="T105" s="49"/>
    </row>
    <row r="106" spans="1:22" x14ac:dyDescent="0.15">
      <c r="A106" s="29"/>
      <c r="B106" s="30" t="s">
        <v>66</v>
      </c>
      <c r="C106" s="31"/>
      <c r="D106" s="32">
        <f t="shared" si="36"/>
        <v>8</v>
      </c>
      <c r="E106" s="33">
        <f t="shared" si="36"/>
        <v>18</v>
      </c>
      <c r="F106" s="80">
        <f t="shared" si="21"/>
        <v>26</v>
      </c>
      <c r="G106" s="34">
        <f t="shared" si="37"/>
        <v>2</v>
      </c>
      <c r="H106" s="33">
        <f t="shared" si="37"/>
        <v>10</v>
      </c>
      <c r="I106" s="80">
        <f t="shared" si="22"/>
        <v>12</v>
      </c>
      <c r="J106" s="34">
        <f t="shared" si="23"/>
        <v>10</v>
      </c>
      <c r="K106" s="33">
        <f t="shared" si="24"/>
        <v>28</v>
      </c>
      <c r="L106" s="90">
        <f t="shared" si="25"/>
        <v>38</v>
      </c>
      <c r="M106" s="35" t="s">
        <v>10</v>
      </c>
      <c r="P106" s="55"/>
      <c r="Q106" s="56"/>
      <c r="R106" s="55"/>
      <c r="S106" s="55"/>
      <c r="T106" s="55"/>
    </row>
    <row r="107" spans="1:22" x14ac:dyDescent="0.15">
      <c r="A107" s="13"/>
      <c r="B107" s="36" t="s">
        <v>67</v>
      </c>
      <c r="C107" s="37"/>
      <c r="D107" s="38">
        <f t="shared" si="36"/>
        <v>7</v>
      </c>
      <c r="E107" s="39">
        <f t="shared" si="36"/>
        <v>10</v>
      </c>
      <c r="F107" s="81">
        <f t="shared" si="21"/>
        <v>17</v>
      </c>
      <c r="G107" s="40">
        <f t="shared" si="37"/>
        <v>1</v>
      </c>
      <c r="H107" s="39">
        <f t="shared" si="37"/>
        <v>2</v>
      </c>
      <c r="I107" s="81">
        <f t="shared" si="22"/>
        <v>3</v>
      </c>
      <c r="J107" s="40">
        <f t="shared" si="23"/>
        <v>8</v>
      </c>
      <c r="K107" s="39">
        <f t="shared" si="24"/>
        <v>12</v>
      </c>
      <c r="L107" s="91">
        <f t="shared" si="25"/>
        <v>20</v>
      </c>
      <c r="M107" s="41" t="s">
        <v>10</v>
      </c>
      <c r="P107" s="55"/>
      <c r="Q107" s="55"/>
      <c r="R107" s="55"/>
      <c r="S107" s="55"/>
      <c r="T107" s="55"/>
    </row>
    <row r="108" spans="1:22" ht="12" thickBot="1" x14ac:dyDescent="0.2">
      <c r="A108" s="57"/>
      <c r="B108" s="43" t="s">
        <v>48</v>
      </c>
      <c r="C108" s="58"/>
      <c r="D108" s="59">
        <f>SUM(D102:D107)</f>
        <v>41</v>
      </c>
      <c r="E108" s="60">
        <f t="shared" ref="E108" si="38">SUM(E102:E107)</f>
        <v>73</v>
      </c>
      <c r="F108" s="83">
        <f t="shared" si="21"/>
        <v>114</v>
      </c>
      <c r="G108" s="61">
        <f t="shared" ref="G108:H108" si="39">SUM(G102:G107)</f>
        <v>32</v>
      </c>
      <c r="H108" s="60">
        <f t="shared" si="39"/>
        <v>47</v>
      </c>
      <c r="I108" s="83">
        <f t="shared" si="22"/>
        <v>79</v>
      </c>
      <c r="J108" s="61">
        <f t="shared" si="23"/>
        <v>73</v>
      </c>
      <c r="K108" s="60">
        <f t="shared" si="24"/>
        <v>120</v>
      </c>
      <c r="L108" s="93">
        <f t="shared" si="25"/>
        <v>193</v>
      </c>
      <c r="M108" s="48">
        <f t="shared" ref="M108:M109" si="40">IFERROR(ROUND(L108/$L$109*100,1),"-")</f>
        <v>19.3</v>
      </c>
      <c r="P108" s="55"/>
      <c r="Q108" s="62"/>
      <c r="R108" s="62"/>
      <c r="S108" s="62"/>
      <c r="T108" s="62"/>
    </row>
    <row r="109" spans="1:22" ht="12" thickTop="1" x14ac:dyDescent="0.15">
      <c r="A109" s="63"/>
      <c r="B109" s="64" t="s">
        <v>49</v>
      </c>
      <c r="C109" s="65"/>
      <c r="D109" s="66">
        <f>SUM(D73,D80,D87,D94,D101,D108)</f>
        <v>176</v>
      </c>
      <c r="E109" s="67">
        <f t="shared" ref="E109" si="41">SUM(E73,E80,E87,E94,E101,E108)</f>
        <v>290</v>
      </c>
      <c r="F109" s="84">
        <f t="shared" si="21"/>
        <v>466</v>
      </c>
      <c r="G109" s="68">
        <f t="shared" ref="G109:H109" si="42">SUM(G73,G80,G87,G94,G101,G108)</f>
        <v>168</v>
      </c>
      <c r="H109" s="67">
        <f t="shared" si="42"/>
        <v>365</v>
      </c>
      <c r="I109" s="84">
        <f t="shared" si="22"/>
        <v>533</v>
      </c>
      <c r="J109" s="68">
        <f t="shared" si="23"/>
        <v>344</v>
      </c>
      <c r="K109" s="67">
        <f t="shared" si="24"/>
        <v>655</v>
      </c>
      <c r="L109" s="94">
        <f t="shared" si="25"/>
        <v>999</v>
      </c>
      <c r="M109" s="69">
        <f t="shared" si="40"/>
        <v>100</v>
      </c>
      <c r="P109" s="55"/>
      <c r="Q109" s="55"/>
      <c r="R109" s="55"/>
      <c r="S109" s="55"/>
      <c r="T109" s="55"/>
    </row>
    <row r="110" spans="1:22" x14ac:dyDescent="0.15">
      <c r="A110" s="70"/>
      <c r="B110" s="71"/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P110" s="55"/>
      <c r="Q110" s="55"/>
      <c r="R110" s="55"/>
      <c r="S110" s="55"/>
      <c r="T110" s="55"/>
    </row>
    <row r="111" spans="1:22" x14ac:dyDescent="0.15">
      <c r="A111" s="70"/>
      <c r="B111" s="71"/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P111" s="55"/>
      <c r="Q111" s="55"/>
      <c r="R111" s="55"/>
      <c r="S111" s="55"/>
      <c r="T111" s="55"/>
    </row>
    <row r="112" spans="1:22" ht="12" x14ac:dyDescent="0.15">
      <c r="B112" s="8" t="s">
        <v>90</v>
      </c>
      <c r="Q112" s="103" t="str">
        <f>B112</f>
        <v>ハ↔ニ</v>
      </c>
    </row>
    <row r="113" spans="1:25" ht="21" x14ac:dyDescent="0.15">
      <c r="A113" s="9"/>
      <c r="B113" s="10"/>
      <c r="C113" s="11" t="s">
        <v>85</v>
      </c>
      <c r="D113" s="74" t="s">
        <v>94</v>
      </c>
      <c r="E113" s="75"/>
      <c r="F113" s="77"/>
      <c r="G113" s="85" t="s">
        <v>95</v>
      </c>
      <c r="H113" s="75"/>
      <c r="I113" s="77"/>
      <c r="J113" s="85" t="s">
        <v>84</v>
      </c>
      <c r="K113" s="75"/>
      <c r="L113" s="76"/>
      <c r="M113" s="12" t="s">
        <v>8</v>
      </c>
      <c r="Q113" s="3" t="str">
        <f>D113</f>
        <v>ハ→ニ</v>
      </c>
      <c r="S113" s="3" t="str">
        <f>G113</f>
        <v>ニ→ハ</v>
      </c>
    </row>
    <row r="114" spans="1:25" x14ac:dyDescent="0.15">
      <c r="A114" s="13" t="s">
        <v>9</v>
      </c>
      <c r="B114" s="14"/>
      <c r="C114" s="15"/>
      <c r="D114" s="16" t="s">
        <v>81</v>
      </c>
      <c r="E114" s="17" t="s">
        <v>82</v>
      </c>
      <c r="F114" s="78" t="s">
        <v>83</v>
      </c>
      <c r="G114" s="18" t="s">
        <v>81</v>
      </c>
      <c r="H114" s="17" t="s">
        <v>82</v>
      </c>
      <c r="I114" s="78" t="s">
        <v>83</v>
      </c>
      <c r="J114" s="18" t="s">
        <v>81</v>
      </c>
      <c r="K114" s="17" t="s">
        <v>82</v>
      </c>
      <c r="L114" s="88" t="s">
        <v>83</v>
      </c>
      <c r="M114" s="19" t="s">
        <v>73</v>
      </c>
      <c r="Q114" s="20" t="s">
        <v>81</v>
      </c>
      <c r="R114" s="20" t="s">
        <v>82</v>
      </c>
      <c r="S114" s="20" t="s">
        <v>81</v>
      </c>
      <c r="T114" s="20" t="s">
        <v>0</v>
      </c>
    </row>
    <row r="115" spans="1:25" x14ac:dyDescent="0.15">
      <c r="A115" s="9"/>
      <c r="B115" s="21" t="s">
        <v>11</v>
      </c>
      <c r="C115" s="22"/>
      <c r="D115" s="23">
        <f>Q115</f>
        <v>8</v>
      </c>
      <c r="E115" s="24">
        <f>R115</f>
        <v>7</v>
      </c>
      <c r="F115" s="79">
        <f t="shared" ref="F115:F157" si="43">SUBTOTAL(9,D115:E115)</f>
        <v>15</v>
      </c>
      <c r="G115" s="25">
        <f>S115</f>
        <v>0</v>
      </c>
      <c r="H115" s="24">
        <f>T115</f>
        <v>0</v>
      </c>
      <c r="I115" s="79">
        <f t="shared" ref="I115:I157" si="44">SUBTOTAL(9,G115:H115)</f>
        <v>0</v>
      </c>
      <c r="J115" s="25">
        <f t="shared" ref="J115:J157" si="45">SUM(D115,G115)</f>
        <v>8</v>
      </c>
      <c r="K115" s="24">
        <f t="shared" ref="K115:K157" si="46">SUM(E115,H115)</f>
        <v>7</v>
      </c>
      <c r="L115" s="89">
        <f t="shared" ref="L115:L157" si="47">SUM(J115:K115)</f>
        <v>15</v>
      </c>
      <c r="M115" s="26" t="s">
        <v>10</v>
      </c>
      <c r="P115" s="2" t="s">
        <v>11</v>
      </c>
      <c r="Q115" s="86">
        <v>8</v>
      </c>
      <c r="R115" s="86">
        <v>7</v>
      </c>
      <c r="S115" s="86">
        <v>0</v>
      </c>
      <c r="T115" s="86">
        <v>0</v>
      </c>
      <c r="V115" s="28"/>
      <c r="W115" s="28"/>
      <c r="X115" s="28"/>
      <c r="Y115" s="28"/>
    </row>
    <row r="116" spans="1:25" x14ac:dyDescent="0.15">
      <c r="A116" s="29"/>
      <c r="B116" s="30" t="s">
        <v>12</v>
      </c>
      <c r="C116" s="31"/>
      <c r="D116" s="32">
        <f t="shared" ref="D116:E120" si="48">Q116-Q115</f>
        <v>4</v>
      </c>
      <c r="E116" s="33">
        <f t="shared" si="48"/>
        <v>16</v>
      </c>
      <c r="F116" s="80">
        <f t="shared" si="43"/>
        <v>20</v>
      </c>
      <c r="G116" s="34">
        <f t="shared" ref="G116:H120" si="49">S116-S115</f>
        <v>1</v>
      </c>
      <c r="H116" s="33">
        <f t="shared" si="49"/>
        <v>1</v>
      </c>
      <c r="I116" s="80">
        <f t="shared" si="44"/>
        <v>2</v>
      </c>
      <c r="J116" s="34">
        <f t="shared" si="45"/>
        <v>5</v>
      </c>
      <c r="K116" s="33">
        <f t="shared" si="46"/>
        <v>17</v>
      </c>
      <c r="L116" s="90">
        <f t="shared" si="47"/>
        <v>22</v>
      </c>
      <c r="M116" s="35" t="s">
        <v>10</v>
      </c>
      <c r="P116" s="2" t="s">
        <v>12</v>
      </c>
      <c r="Q116" s="27">
        <v>12</v>
      </c>
      <c r="R116" s="27">
        <v>23</v>
      </c>
      <c r="S116" s="27">
        <v>1</v>
      </c>
      <c r="T116" s="27">
        <v>1</v>
      </c>
      <c r="V116" s="28"/>
      <c r="W116" s="28"/>
    </row>
    <row r="117" spans="1:25" x14ac:dyDescent="0.15">
      <c r="A117" s="29"/>
      <c r="B117" s="30" t="s">
        <v>13</v>
      </c>
      <c r="C117" s="31"/>
      <c r="D117" s="32">
        <f t="shared" si="48"/>
        <v>2</v>
      </c>
      <c r="E117" s="33">
        <f t="shared" si="48"/>
        <v>10</v>
      </c>
      <c r="F117" s="80">
        <f t="shared" si="43"/>
        <v>12</v>
      </c>
      <c r="G117" s="34">
        <f t="shared" si="49"/>
        <v>1</v>
      </c>
      <c r="H117" s="33">
        <f t="shared" si="49"/>
        <v>1</v>
      </c>
      <c r="I117" s="80">
        <f t="shared" si="44"/>
        <v>2</v>
      </c>
      <c r="J117" s="34">
        <f t="shared" si="45"/>
        <v>3</v>
      </c>
      <c r="K117" s="33">
        <f t="shared" si="46"/>
        <v>11</v>
      </c>
      <c r="L117" s="90">
        <f t="shared" si="47"/>
        <v>14</v>
      </c>
      <c r="M117" s="35" t="s">
        <v>10</v>
      </c>
      <c r="P117" s="2" t="s">
        <v>13</v>
      </c>
      <c r="Q117" s="27">
        <v>14</v>
      </c>
      <c r="R117" s="27">
        <v>33</v>
      </c>
      <c r="S117" s="27">
        <v>2</v>
      </c>
      <c r="T117" s="27">
        <v>2</v>
      </c>
      <c r="V117" s="28"/>
      <c r="W117" s="28"/>
    </row>
    <row r="118" spans="1:25" x14ac:dyDescent="0.15">
      <c r="A118" s="29"/>
      <c r="B118" s="30" t="s">
        <v>14</v>
      </c>
      <c r="C118" s="31"/>
      <c r="D118" s="32">
        <f t="shared" si="48"/>
        <v>8</v>
      </c>
      <c r="E118" s="33">
        <f t="shared" si="48"/>
        <v>19</v>
      </c>
      <c r="F118" s="80">
        <f t="shared" si="43"/>
        <v>27</v>
      </c>
      <c r="G118" s="34">
        <f t="shared" si="49"/>
        <v>0</v>
      </c>
      <c r="H118" s="33">
        <f t="shared" si="49"/>
        <v>2</v>
      </c>
      <c r="I118" s="80">
        <f t="shared" si="44"/>
        <v>2</v>
      </c>
      <c r="J118" s="34">
        <f t="shared" si="45"/>
        <v>8</v>
      </c>
      <c r="K118" s="33">
        <f t="shared" si="46"/>
        <v>21</v>
      </c>
      <c r="L118" s="90">
        <f t="shared" si="47"/>
        <v>29</v>
      </c>
      <c r="M118" s="35" t="s">
        <v>10</v>
      </c>
      <c r="P118" s="2" t="s">
        <v>14</v>
      </c>
      <c r="Q118" s="27">
        <v>22</v>
      </c>
      <c r="R118" s="27">
        <v>52</v>
      </c>
      <c r="S118" s="27">
        <v>2</v>
      </c>
      <c r="T118" s="27">
        <v>4</v>
      </c>
      <c r="V118" s="28"/>
      <c r="W118" s="28"/>
    </row>
    <row r="119" spans="1:25" x14ac:dyDescent="0.15">
      <c r="A119" s="29"/>
      <c r="B119" s="30" t="s">
        <v>15</v>
      </c>
      <c r="C119" s="31"/>
      <c r="D119" s="32">
        <f t="shared" si="48"/>
        <v>10</v>
      </c>
      <c r="E119" s="33">
        <f t="shared" si="48"/>
        <v>17</v>
      </c>
      <c r="F119" s="80">
        <f t="shared" si="43"/>
        <v>27</v>
      </c>
      <c r="G119" s="34">
        <f t="shared" si="49"/>
        <v>1</v>
      </c>
      <c r="H119" s="33">
        <f t="shared" si="49"/>
        <v>3</v>
      </c>
      <c r="I119" s="80">
        <f t="shared" si="44"/>
        <v>4</v>
      </c>
      <c r="J119" s="34">
        <f t="shared" si="45"/>
        <v>11</v>
      </c>
      <c r="K119" s="33">
        <f t="shared" si="46"/>
        <v>20</v>
      </c>
      <c r="L119" s="90">
        <f t="shared" si="47"/>
        <v>31</v>
      </c>
      <c r="M119" s="35" t="s">
        <v>10</v>
      </c>
      <c r="P119" s="2" t="s">
        <v>15</v>
      </c>
      <c r="Q119" s="27">
        <v>32</v>
      </c>
      <c r="R119" s="27">
        <v>69</v>
      </c>
      <c r="S119" s="27">
        <v>3</v>
      </c>
      <c r="T119" s="27">
        <v>7</v>
      </c>
      <c r="V119" s="28"/>
      <c r="W119" s="28"/>
    </row>
    <row r="120" spans="1:25" x14ac:dyDescent="0.15">
      <c r="A120" s="13"/>
      <c r="B120" s="36" t="s">
        <v>16</v>
      </c>
      <c r="C120" s="37"/>
      <c r="D120" s="38">
        <f t="shared" si="48"/>
        <v>9</v>
      </c>
      <c r="E120" s="39">
        <f t="shared" si="48"/>
        <v>20</v>
      </c>
      <c r="F120" s="81">
        <f t="shared" si="43"/>
        <v>29</v>
      </c>
      <c r="G120" s="40">
        <f t="shared" si="49"/>
        <v>1</v>
      </c>
      <c r="H120" s="39">
        <f t="shared" si="49"/>
        <v>2</v>
      </c>
      <c r="I120" s="81">
        <f t="shared" si="44"/>
        <v>3</v>
      </c>
      <c r="J120" s="40">
        <f t="shared" si="45"/>
        <v>10</v>
      </c>
      <c r="K120" s="39">
        <f t="shared" si="46"/>
        <v>22</v>
      </c>
      <c r="L120" s="91">
        <f t="shared" si="47"/>
        <v>32</v>
      </c>
      <c r="M120" s="41" t="s">
        <v>10</v>
      </c>
      <c r="P120" s="2" t="s">
        <v>16</v>
      </c>
      <c r="Q120" s="27">
        <v>41</v>
      </c>
      <c r="R120" s="27">
        <v>89</v>
      </c>
      <c r="S120" s="27">
        <v>4</v>
      </c>
      <c r="T120" s="27">
        <v>9</v>
      </c>
      <c r="V120" s="28"/>
      <c r="W120" s="28"/>
    </row>
    <row r="121" spans="1:25" s="49" customFormat="1" x14ac:dyDescent="0.15">
      <c r="A121" s="42"/>
      <c r="B121" s="43" t="s">
        <v>74</v>
      </c>
      <c r="C121" s="44"/>
      <c r="D121" s="45">
        <f>SUM(D115:D120)</f>
        <v>41</v>
      </c>
      <c r="E121" s="46">
        <f>SUM(E115:E120)</f>
        <v>89</v>
      </c>
      <c r="F121" s="82">
        <f t="shared" si="43"/>
        <v>130</v>
      </c>
      <c r="G121" s="47">
        <f>SUM(G115:G120)</f>
        <v>4</v>
      </c>
      <c r="H121" s="46">
        <f>SUM(H115:H120)</f>
        <v>9</v>
      </c>
      <c r="I121" s="82">
        <f t="shared" si="44"/>
        <v>13</v>
      </c>
      <c r="J121" s="47">
        <f t="shared" si="45"/>
        <v>45</v>
      </c>
      <c r="K121" s="46">
        <f t="shared" si="46"/>
        <v>98</v>
      </c>
      <c r="L121" s="92">
        <f t="shared" si="47"/>
        <v>143</v>
      </c>
      <c r="M121" s="48">
        <f>IFERROR(ROUND(L121/$L$157*100,1),"-")</f>
        <v>15.1</v>
      </c>
      <c r="N121" s="2"/>
      <c r="P121" s="50" t="s">
        <v>17</v>
      </c>
      <c r="Q121" s="51">
        <v>68</v>
      </c>
      <c r="R121" s="51">
        <v>108</v>
      </c>
      <c r="S121" s="51">
        <v>5</v>
      </c>
      <c r="T121" s="51">
        <v>11</v>
      </c>
      <c r="U121" s="2"/>
      <c r="V121" s="28"/>
      <c r="W121" s="28"/>
    </row>
    <row r="122" spans="1:25" x14ac:dyDescent="0.15">
      <c r="A122" s="9"/>
      <c r="B122" s="21" t="s">
        <v>75</v>
      </c>
      <c r="C122" s="22"/>
      <c r="D122" s="23">
        <f t="shared" ref="D122:E127" si="50">Q121-Q120</f>
        <v>27</v>
      </c>
      <c r="E122" s="24">
        <f t="shared" si="50"/>
        <v>19</v>
      </c>
      <c r="F122" s="79">
        <f t="shared" si="43"/>
        <v>46</v>
      </c>
      <c r="G122" s="25">
        <f>S121-S120</f>
        <v>1</v>
      </c>
      <c r="H122" s="24">
        <f>T121-T120</f>
        <v>2</v>
      </c>
      <c r="I122" s="79">
        <f t="shared" si="44"/>
        <v>3</v>
      </c>
      <c r="J122" s="25">
        <f t="shared" si="45"/>
        <v>28</v>
      </c>
      <c r="K122" s="24">
        <f t="shared" si="46"/>
        <v>21</v>
      </c>
      <c r="L122" s="89">
        <f t="shared" si="47"/>
        <v>49</v>
      </c>
      <c r="M122" s="26" t="s">
        <v>10</v>
      </c>
      <c r="P122" s="5" t="s">
        <v>18</v>
      </c>
      <c r="Q122" s="52">
        <v>77</v>
      </c>
      <c r="R122" s="52">
        <v>146</v>
      </c>
      <c r="S122" s="52">
        <v>5</v>
      </c>
      <c r="T122" s="52">
        <v>16</v>
      </c>
      <c r="V122" s="28"/>
      <c r="W122" s="28"/>
    </row>
    <row r="123" spans="1:25" x14ac:dyDescent="0.15">
      <c r="A123" s="29"/>
      <c r="B123" s="30" t="s">
        <v>18</v>
      </c>
      <c r="C123" s="31"/>
      <c r="D123" s="32">
        <f t="shared" si="50"/>
        <v>9</v>
      </c>
      <c r="E123" s="33">
        <f t="shared" si="50"/>
        <v>38</v>
      </c>
      <c r="F123" s="80">
        <f t="shared" si="43"/>
        <v>47</v>
      </c>
      <c r="G123" s="34">
        <f t="shared" ref="G123:G127" si="51">S122-S121</f>
        <v>0</v>
      </c>
      <c r="H123" s="33">
        <f>T122-T121</f>
        <v>5</v>
      </c>
      <c r="I123" s="80">
        <f t="shared" si="44"/>
        <v>5</v>
      </c>
      <c r="J123" s="34">
        <f t="shared" si="45"/>
        <v>9</v>
      </c>
      <c r="K123" s="33">
        <f t="shared" si="46"/>
        <v>43</v>
      </c>
      <c r="L123" s="90">
        <f t="shared" si="47"/>
        <v>52</v>
      </c>
      <c r="M123" s="35" t="s">
        <v>10</v>
      </c>
      <c r="P123" s="5" t="s">
        <v>19</v>
      </c>
      <c r="Q123" s="52">
        <v>78</v>
      </c>
      <c r="R123" s="52">
        <v>181</v>
      </c>
      <c r="S123" s="52">
        <v>5</v>
      </c>
      <c r="T123" s="52">
        <v>21</v>
      </c>
      <c r="V123" s="28"/>
      <c r="W123" s="28"/>
    </row>
    <row r="124" spans="1:25" x14ac:dyDescent="0.15">
      <c r="A124" s="29"/>
      <c r="B124" s="30" t="s">
        <v>19</v>
      </c>
      <c r="C124" s="31"/>
      <c r="D124" s="32">
        <f t="shared" si="50"/>
        <v>1</v>
      </c>
      <c r="E124" s="33">
        <f t="shared" si="50"/>
        <v>35</v>
      </c>
      <c r="F124" s="80">
        <f t="shared" si="43"/>
        <v>36</v>
      </c>
      <c r="G124" s="34">
        <f t="shared" si="51"/>
        <v>0</v>
      </c>
      <c r="H124" s="33">
        <f>T123-T122</f>
        <v>5</v>
      </c>
      <c r="I124" s="80">
        <f t="shared" si="44"/>
        <v>5</v>
      </c>
      <c r="J124" s="34">
        <f t="shared" si="45"/>
        <v>1</v>
      </c>
      <c r="K124" s="33">
        <f t="shared" si="46"/>
        <v>40</v>
      </c>
      <c r="L124" s="90">
        <f t="shared" si="47"/>
        <v>41</v>
      </c>
      <c r="M124" s="35" t="s">
        <v>10</v>
      </c>
      <c r="P124" s="5" t="s">
        <v>20</v>
      </c>
      <c r="Q124" s="52">
        <v>84</v>
      </c>
      <c r="R124" s="52">
        <v>208</v>
      </c>
      <c r="S124" s="52">
        <v>5</v>
      </c>
      <c r="T124" s="52">
        <v>23</v>
      </c>
      <c r="V124" s="28"/>
      <c r="W124" s="28"/>
    </row>
    <row r="125" spans="1:25" x14ac:dyDescent="0.15">
      <c r="A125" s="29"/>
      <c r="B125" s="30" t="s">
        <v>20</v>
      </c>
      <c r="C125" s="31"/>
      <c r="D125" s="32">
        <f t="shared" si="50"/>
        <v>6</v>
      </c>
      <c r="E125" s="33">
        <f t="shared" si="50"/>
        <v>27</v>
      </c>
      <c r="F125" s="80">
        <f t="shared" si="43"/>
        <v>33</v>
      </c>
      <c r="G125" s="34">
        <f t="shared" si="51"/>
        <v>0</v>
      </c>
      <c r="H125" s="33">
        <f>T124-T123</f>
        <v>2</v>
      </c>
      <c r="I125" s="80">
        <f t="shared" si="44"/>
        <v>2</v>
      </c>
      <c r="J125" s="34">
        <f t="shared" si="45"/>
        <v>6</v>
      </c>
      <c r="K125" s="33">
        <f t="shared" si="46"/>
        <v>29</v>
      </c>
      <c r="L125" s="90">
        <f t="shared" si="47"/>
        <v>35</v>
      </c>
      <c r="M125" s="35" t="s">
        <v>10</v>
      </c>
      <c r="P125" s="5" t="s">
        <v>21</v>
      </c>
      <c r="Q125" s="52">
        <v>85</v>
      </c>
      <c r="R125" s="52">
        <v>224</v>
      </c>
      <c r="S125" s="52">
        <v>6</v>
      </c>
      <c r="T125" s="52">
        <v>27</v>
      </c>
      <c r="V125" s="28"/>
      <c r="W125" s="28"/>
    </row>
    <row r="126" spans="1:25" x14ac:dyDescent="0.15">
      <c r="A126" s="29"/>
      <c r="B126" s="30" t="s">
        <v>21</v>
      </c>
      <c r="C126" s="31"/>
      <c r="D126" s="32">
        <f t="shared" si="50"/>
        <v>1</v>
      </c>
      <c r="E126" s="33">
        <f t="shared" si="50"/>
        <v>16</v>
      </c>
      <c r="F126" s="80">
        <f t="shared" si="43"/>
        <v>17</v>
      </c>
      <c r="G126" s="34">
        <f t="shared" si="51"/>
        <v>1</v>
      </c>
      <c r="H126" s="33">
        <f>T125-T124</f>
        <v>4</v>
      </c>
      <c r="I126" s="80">
        <f t="shared" si="44"/>
        <v>5</v>
      </c>
      <c r="J126" s="34">
        <f t="shared" si="45"/>
        <v>2</v>
      </c>
      <c r="K126" s="33">
        <f t="shared" si="46"/>
        <v>20</v>
      </c>
      <c r="L126" s="90">
        <f t="shared" si="47"/>
        <v>22</v>
      </c>
      <c r="M126" s="35" t="s">
        <v>10</v>
      </c>
      <c r="P126" s="53" t="s">
        <v>22</v>
      </c>
      <c r="Q126" s="54">
        <v>85</v>
      </c>
      <c r="R126" s="54">
        <v>239</v>
      </c>
      <c r="S126" s="54">
        <v>7</v>
      </c>
      <c r="T126" s="54">
        <v>28</v>
      </c>
      <c r="V126" s="28"/>
      <c r="W126" s="28"/>
    </row>
    <row r="127" spans="1:25" x14ac:dyDescent="0.15">
      <c r="A127" s="13"/>
      <c r="B127" s="36" t="s">
        <v>22</v>
      </c>
      <c r="C127" s="37"/>
      <c r="D127" s="38">
        <f t="shared" si="50"/>
        <v>0</v>
      </c>
      <c r="E127" s="39">
        <f t="shared" si="50"/>
        <v>15</v>
      </c>
      <c r="F127" s="81">
        <f t="shared" si="43"/>
        <v>15</v>
      </c>
      <c r="G127" s="40">
        <f t="shared" si="51"/>
        <v>1</v>
      </c>
      <c r="H127" s="39">
        <f>T126-T125</f>
        <v>1</v>
      </c>
      <c r="I127" s="81">
        <f t="shared" si="44"/>
        <v>2</v>
      </c>
      <c r="J127" s="40">
        <f t="shared" si="45"/>
        <v>1</v>
      </c>
      <c r="K127" s="39">
        <f t="shared" si="46"/>
        <v>16</v>
      </c>
      <c r="L127" s="91">
        <f t="shared" si="47"/>
        <v>17</v>
      </c>
      <c r="M127" s="41" t="s">
        <v>10</v>
      </c>
      <c r="P127" s="50" t="s">
        <v>23</v>
      </c>
      <c r="Q127" s="51">
        <v>88</v>
      </c>
      <c r="R127" s="51">
        <v>252</v>
      </c>
      <c r="S127" s="51">
        <v>9</v>
      </c>
      <c r="T127" s="51">
        <v>33</v>
      </c>
      <c r="V127" s="28"/>
      <c r="W127" s="28"/>
    </row>
    <row r="128" spans="1:25" s="49" customFormat="1" x14ac:dyDescent="0.15">
      <c r="A128" s="42"/>
      <c r="B128" s="43" t="s">
        <v>76</v>
      </c>
      <c r="C128" s="44"/>
      <c r="D128" s="45">
        <f>SUM(D122:D127)</f>
        <v>44</v>
      </c>
      <c r="E128" s="46">
        <f>SUM(E122:E127)</f>
        <v>150</v>
      </c>
      <c r="F128" s="82">
        <f t="shared" si="43"/>
        <v>194</v>
      </c>
      <c r="G128" s="47">
        <f>SUM(G122:G127)</f>
        <v>3</v>
      </c>
      <c r="H128" s="46">
        <f>SUM(H122:H127)</f>
        <v>19</v>
      </c>
      <c r="I128" s="82">
        <f t="shared" si="44"/>
        <v>22</v>
      </c>
      <c r="J128" s="47">
        <f t="shared" si="45"/>
        <v>47</v>
      </c>
      <c r="K128" s="46">
        <f t="shared" si="46"/>
        <v>169</v>
      </c>
      <c r="L128" s="92">
        <f t="shared" si="47"/>
        <v>216</v>
      </c>
      <c r="M128" s="48">
        <f>IFERROR(ROUND(L128/$L$157*100,1),"-")</f>
        <v>22.8</v>
      </c>
      <c r="N128" s="2"/>
      <c r="P128" s="5" t="s">
        <v>24</v>
      </c>
      <c r="Q128" s="52">
        <v>89</v>
      </c>
      <c r="R128" s="52">
        <v>259</v>
      </c>
      <c r="S128" s="52">
        <v>9</v>
      </c>
      <c r="T128" s="52">
        <v>37</v>
      </c>
      <c r="U128" s="2"/>
      <c r="V128" s="28"/>
      <c r="W128" s="28"/>
    </row>
    <row r="129" spans="1:23" x14ac:dyDescent="0.15">
      <c r="A129" s="9"/>
      <c r="B129" s="21" t="s">
        <v>23</v>
      </c>
      <c r="C129" s="22"/>
      <c r="D129" s="23">
        <f t="shared" ref="D129:E134" si="52">Q127-Q126</f>
        <v>3</v>
      </c>
      <c r="E129" s="24">
        <f t="shared" si="52"/>
        <v>13</v>
      </c>
      <c r="F129" s="79">
        <f t="shared" si="43"/>
        <v>16</v>
      </c>
      <c r="G129" s="25">
        <f>S127-S126</f>
        <v>2</v>
      </c>
      <c r="H129" s="24">
        <f>T127-T126</f>
        <v>5</v>
      </c>
      <c r="I129" s="79">
        <f t="shared" si="44"/>
        <v>7</v>
      </c>
      <c r="J129" s="25">
        <f t="shared" si="45"/>
        <v>5</v>
      </c>
      <c r="K129" s="24">
        <f t="shared" si="46"/>
        <v>18</v>
      </c>
      <c r="L129" s="89">
        <f t="shared" si="47"/>
        <v>23</v>
      </c>
      <c r="M129" s="26" t="s">
        <v>10</v>
      </c>
      <c r="P129" s="5" t="s">
        <v>25</v>
      </c>
      <c r="Q129" s="52">
        <v>91</v>
      </c>
      <c r="R129" s="52">
        <v>271</v>
      </c>
      <c r="S129" s="52">
        <v>10</v>
      </c>
      <c r="T129" s="52">
        <v>40</v>
      </c>
      <c r="V129" s="28"/>
      <c r="W129" s="28"/>
    </row>
    <row r="130" spans="1:23" x14ac:dyDescent="0.15">
      <c r="A130" s="29"/>
      <c r="B130" s="30" t="s">
        <v>24</v>
      </c>
      <c r="C130" s="31"/>
      <c r="D130" s="32">
        <f t="shared" si="52"/>
        <v>1</v>
      </c>
      <c r="E130" s="33">
        <f t="shared" si="52"/>
        <v>7</v>
      </c>
      <c r="F130" s="80">
        <f t="shared" si="43"/>
        <v>8</v>
      </c>
      <c r="G130" s="34">
        <f t="shared" ref="G130:G134" si="53">S128-S127</f>
        <v>0</v>
      </c>
      <c r="H130" s="33">
        <f>T128-T127</f>
        <v>4</v>
      </c>
      <c r="I130" s="80">
        <f t="shared" si="44"/>
        <v>4</v>
      </c>
      <c r="J130" s="34">
        <f t="shared" si="45"/>
        <v>1</v>
      </c>
      <c r="K130" s="33">
        <f t="shared" si="46"/>
        <v>11</v>
      </c>
      <c r="L130" s="90">
        <f t="shared" si="47"/>
        <v>12</v>
      </c>
      <c r="M130" s="35" t="s">
        <v>10</v>
      </c>
      <c r="P130" s="5" t="s">
        <v>26</v>
      </c>
      <c r="Q130" s="52">
        <v>93</v>
      </c>
      <c r="R130" s="52">
        <v>275</v>
      </c>
      <c r="S130" s="52">
        <v>12</v>
      </c>
      <c r="T130" s="52">
        <v>43</v>
      </c>
      <c r="V130" s="28"/>
      <c r="W130" s="28"/>
    </row>
    <row r="131" spans="1:23" x14ac:dyDescent="0.15">
      <c r="A131" s="29"/>
      <c r="B131" s="30" t="s">
        <v>25</v>
      </c>
      <c r="C131" s="31"/>
      <c r="D131" s="32">
        <f t="shared" si="52"/>
        <v>2</v>
      </c>
      <c r="E131" s="33">
        <f t="shared" si="52"/>
        <v>12</v>
      </c>
      <c r="F131" s="80">
        <f t="shared" si="43"/>
        <v>14</v>
      </c>
      <c r="G131" s="34">
        <f t="shared" si="53"/>
        <v>1</v>
      </c>
      <c r="H131" s="33">
        <f>T129-T128</f>
        <v>3</v>
      </c>
      <c r="I131" s="80">
        <f t="shared" si="44"/>
        <v>4</v>
      </c>
      <c r="J131" s="34">
        <f t="shared" si="45"/>
        <v>3</v>
      </c>
      <c r="K131" s="33">
        <f t="shared" si="46"/>
        <v>15</v>
      </c>
      <c r="L131" s="90">
        <f t="shared" si="47"/>
        <v>18</v>
      </c>
      <c r="M131" s="35" t="s">
        <v>10</v>
      </c>
      <c r="P131" s="5" t="s">
        <v>27</v>
      </c>
      <c r="Q131" s="52">
        <v>94</v>
      </c>
      <c r="R131" s="52">
        <v>287</v>
      </c>
      <c r="S131" s="52">
        <v>13</v>
      </c>
      <c r="T131" s="52">
        <v>45</v>
      </c>
      <c r="V131" s="28"/>
      <c r="W131" s="28"/>
    </row>
    <row r="132" spans="1:23" x14ac:dyDescent="0.15">
      <c r="A132" s="29"/>
      <c r="B132" s="30" t="s">
        <v>26</v>
      </c>
      <c r="C132" s="31"/>
      <c r="D132" s="32">
        <f t="shared" si="52"/>
        <v>2</v>
      </c>
      <c r="E132" s="33">
        <f t="shared" si="52"/>
        <v>4</v>
      </c>
      <c r="F132" s="80">
        <f t="shared" si="43"/>
        <v>6</v>
      </c>
      <c r="G132" s="34">
        <f t="shared" si="53"/>
        <v>2</v>
      </c>
      <c r="H132" s="33">
        <f>T130-T129</f>
        <v>3</v>
      </c>
      <c r="I132" s="80">
        <f t="shared" si="44"/>
        <v>5</v>
      </c>
      <c r="J132" s="34">
        <f t="shared" si="45"/>
        <v>4</v>
      </c>
      <c r="K132" s="33">
        <f t="shared" si="46"/>
        <v>7</v>
      </c>
      <c r="L132" s="90">
        <f t="shared" si="47"/>
        <v>11</v>
      </c>
      <c r="M132" s="35" t="s">
        <v>10</v>
      </c>
      <c r="P132" s="53" t="s">
        <v>28</v>
      </c>
      <c r="Q132" s="54">
        <v>94</v>
      </c>
      <c r="R132" s="54">
        <v>296</v>
      </c>
      <c r="S132" s="54">
        <v>14</v>
      </c>
      <c r="T132" s="54">
        <v>46</v>
      </c>
      <c r="V132" s="28"/>
      <c r="W132" s="28"/>
    </row>
    <row r="133" spans="1:23" x14ac:dyDescent="0.15">
      <c r="A133" s="29"/>
      <c r="B133" s="30" t="s">
        <v>27</v>
      </c>
      <c r="C133" s="31"/>
      <c r="D133" s="32">
        <f t="shared" si="52"/>
        <v>1</v>
      </c>
      <c r="E133" s="33">
        <f t="shared" si="52"/>
        <v>12</v>
      </c>
      <c r="F133" s="80">
        <f t="shared" si="43"/>
        <v>13</v>
      </c>
      <c r="G133" s="34">
        <f t="shared" si="53"/>
        <v>1</v>
      </c>
      <c r="H133" s="33">
        <f>T131-T130</f>
        <v>2</v>
      </c>
      <c r="I133" s="80">
        <f t="shared" si="44"/>
        <v>3</v>
      </c>
      <c r="J133" s="34">
        <f t="shared" si="45"/>
        <v>2</v>
      </c>
      <c r="K133" s="33">
        <f t="shared" si="46"/>
        <v>14</v>
      </c>
      <c r="L133" s="90">
        <f t="shared" si="47"/>
        <v>16</v>
      </c>
      <c r="M133" s="35" t="s">
        <v>10</v>
      </c>
      <c r="P133" s="50" t="s">
        <v>68</v>
      </c>
      <c r="Q133" s="87">
        <v>0</v>
      </c>
      <c r="R133" s="87">
        <v>5</v>
      </c>
      <c r="S133" s="87">
        <v>4</v>
      </c>
      <c r="T133" s="87">
        <v>6</v>
      </c>
      <c r="V133" s="28"/>
      <c r="W133" s="28"/>
    </row>
    <row r="134" spans="1:23" x14ac:dyDescent="0.15">
      <c r="A134" s="13"/>
      <c r="B134" s="36" t="s">
        <v>28</v>
      </c>
      <c r="C134" s="37"/>
      <c r="D134" s="38">
        <f t="shared" si="52"/>
        <v>0</v>
      </c>
      <c r="E134" s="39">
        <f t="shared" si="52"/>
        <v>9</v>
      </c>
      <c r="F134" s="81">
        <f t="shared" si="43"/>
        <v>9</v>
      </c>
      <c r="G134" s="40">
        <f t="shared" si="53"/>
        <v>1</v>
      </c>
      <c r="H134" s="39">
        <f>T132-T131</f>
        <v>1</v>
      </c>
      <c r="I134" s="81">
        <f t="shared" si="44"/>
        <v>2</v>
      </c>
      <c r="J134" s="40">
        <f t="shared" si="45"/>
        <v>1</v>
      </c>
      <c r="K134" s="39">
        <f t="shared" si="46"/>
        <v>10</v>
      </c>
      <c r="L134" s="91">
        <f t="shared" si="47"/>
        <v>11</v>
      </c>
      <c r="M134" s="41" t="s">
        <v>10</v>
      </c>
      <c r="P134" s="5" t="s">
        <v>29</v>
      </c>
      <c r="Q134" s="52">
        <v>2</v>
      </c>
      <c r="R134" s="52">
        <v>13</v>
      </c>
      <c r="S134" s="52">
        <v>8</v>
      </c>
      <c r="T134" s="52">
        <v>14</v>
      </c>
      <c r="V134" s="28"/>
      <c r="W134" s="28"/>
    </row>
    <row r="135" spans="1:23" s="49" customFormat="1" x14ac:dyDescent="0.15">
      <c r="A135" s="42"/>
      <c r="B135" s="43" t="s">
        <v>78</v>
      </c>
      <c r="C135" s="44"/>
      <c r="D135" s="45">
        <f>SUM(D129:D134)</f>
        <v>9</v>
      </c>
      <c r="E135" s="46">
        <f>SUM(E129:E134)</f>
        <v>57</v>
      </c>
      <c r="F135" s="82">
        <f t="shared" si="43"/>
        <v>66</v>
      </c>
      <c r="G135" s="47">
        <f>SUM(G129:G134)</f>
        <v>7</v>
      </c>
      <c r="H135" s="46">
        <f>SUM(H129:H134)</f>
        <v>18</v>
      </c>
      <c r="I135" s="82">
        <f t="shared" si="44"/>
        <v>25</v>
      </c>
      <c r="J135" s="47">
        <f t="shared" si="45"/>
        <v>16</v>
      </c>
      <c r="K135" s="46">
        <f t="shared" si="46"/>
        <v>75</v>
      </c>
      <c r="L135" s="92">
        <f t="shared" si="47"/>
        <v>91</v>
      </c>
      <c r="M135" s="48">
        <f>IFERROR(ROUND(L135/$L$157*100,1),"-")</f>
        <v>9.6</v>
      </c>
      <c r="N135" s="2"/>
      <c r="P135" s="5" t="s">
        <v>30</v>
      </c>
      <c r="Q135" s="52">
        <v>3</v>
      </c>
      <c r="R135" s="52">
        <v>15</v>
      </c>
      <c r="S135" s="52">
        <v>10</v>
      </c>
      <c r="T135" s="52">
        <v>21</v>
      </c>
      <c r="U135" s="2"/>
      <c r="V135" s="28"/>
      <c r="W135" s="28"/>
    </row>
    <row r="136" spans="1:23" x14ac:dyDescent="0.15">
      <c r="A136" s="9"/>
      <c r="B136" s="21" t="s">
        <v>77</v>
      </c>
      <c r="C136" s="22"/>
      <c r="D136" s="23">
        <f>Q133</f>
        <v>0</v>
      </c>
      <c r="E136" s="24">
        <f>R133</f>
        <v>5</v>
      </c>
      <c r="F136" s="79">
        <f t="shared" si="43"/>
        <v>5</v>
      </c>
      <c r="G136" s="25">
        <f>S133</f>
        <v>4</v>
      </c>
      <c r="H136" s="24">
        <f>T133</f>
        <v>6</v>
      </c>
      <c r="I136" s="79">
        <f t="shared" si="44"/>
        <v>10</v>
      </c>
      <c r="J136" s="25">
        <f t="shared" si="45"/>
        <v>4</v>
      </c>
      <c r="K136" s="24">
        <f t="shared" si="46"/>
        <v>11</v>
      </c>
      <c r="L136" s="89">
        <f t="shared" si="47"/>
        <v>15</v>
      </c>
      <c r="M136" s="26" t="s">
        <v>10</v>
      </c>
      <c r="P136" s="5" t="s">
        <v>31</v>
      </c>
      <c r="Q136" s="52">
        <v>3</v>
      </c>
      <c r="R136" s="52">
        <v>22</v>
      </c>
      <c r="S136" s="52">
        <v>12</v>
      </c>
      <c r="T136" s="52">
        <v>29</v>
      </c>
      <c r="V136" s="28"/>
      <c r="W136" s="28"/>
    </row>
    <row r="137" spans="1:23" x14ac:dyDescent="0.15">
      <c r="A137" s="29"/>
      <c r="B137" s="30" t="s">
        <v>51</v>
      </c>
      <c r="C137" s="31"/>
      <c r="D137" s="32">
        <f t="shared" ref="D137:E141" si="54">Q134-Q133</f>
        <v>2</v>
      </c>
      <c r="E137" s="33">
        <f t="shared" si="54"/>
        <v>8</v>
      </c>
      <c r="F137" s="80">
        <f t="shared" si="43"/>
        <v>10</v>
      </c>
      <c r="G137" s="34">
        <f t="shared" ref="G137:H141" si="55">S134-S133</f>
        <v>4</v>
      </c>
      <c r="H137" s="33">
        <f t="shared" si="55"/>
        <v>8</v>
      </c>
      <c r="I137" s="80">
        <f t="shared" si="44"/>
        <v>12</v>
      </c>
      <c r="J137" s="34">
        <f t="shared" si="45"/>
        <v>6</v>
      </c>
      <c r="K137" s="33">
        <f t="shared" si="46"/>
        <v>16</v>
      </c>
      <c r="L137" s="90">
        <f t="shared" si="47"/>
        <v>22</v>
      </c>
      <c r="M137" s="35" t="s">
        <v>10</v>
      </c>
      <c r="P137" s="5" t="s">
        <v>32</v>
      </c>
      <c r="Q137" s="52">
        <v>4</v>
      </c>
      <c r="R137" s="52">
        <v>34</v>
      </c>
      <c r="S137" s="52">
        <v>15</v>
      </c>
      <c r="T137" s="52">
        <v>37</v>
      </c>
      <c r="V137" s="28"/>
      <c r="W137" s="28"/>
    </row>
    <row r="138" spans="1:23" x14ac:dyDescent="0.15">
      <c r="A138" s="29"/>
      <c r="B138" s="30" t="s">
        <v>52</v>
      </c>
      <c r="C138" s="31"/>
      <c r="D138" s="32">
        <f t="shared" si="54"/>
        <v>1</v>
      </c>
      <c r="E138" s="33">
        <f t="shared" si="54"/>
        <v>2</v>
      </c>
      <c r="F138" s="80">
        <f t="shared" si="43"/>
        <v>3</v>
      </c>
      <c r="G138" s="34">
        <f t="shared" si="55"/>
        <v>2</v>
      </c>
      <c r="H138" s="33">
        <f t="shared" si="55"/>
        <v>7</v>
      </c>
      <c r="I138" s="80">
        <f t="shared" si="44"/>
        <v>9</v>
      </c>
      <c r="J138" s="34">
        <f t="shared" si="45"/>
        <v>3</v>
      </c>
      <c r="K138" s="33">
        <f t="shared" si="46"/>
        <v>9</v>
      </c>
      <c r="L138" s="90">
        <f t="shared" si="47"/>
        <v>12</v>
      </c>
      <c r="M138" s="35" t="s">
        <v>10</v>
      </c>
      <c r="P138" s="53" t="s">
        <v>33</v>
      </c>
      <c r="Q138" s="54">
        <v>6</v>
      </c>
      <c r="R138" s="54">
        <v>41</v>
      </c>
      <c r="S138" s="54">
        <v>20</v>
      </c>
      <c r="T138" s="54">
        <v>45</v>
      </c>
      <c r="V138" s="28"/>
      <c r="W138" s="28"/>
    </row>
    <row r="139" spans="1:23" x14ac:dyDescent="0.15">
      <c r="A139" s="29"/>
      <c r="B139" s="30" t="s">
        <v>53</v>
      </c>
      <c r="C139" s="31"/>
      <c r="D139" s="32">
        <f t="shared" si="54"/>
        <v>0</v>
      </c>
      <c r="E139" s="33">
        <f t="shared" si="54"/>
        <v>7</v>
      </c>
      <c r="F139" s="80">
        <f t="shared" si="43"/>
        <v>7</v>
      </c>
      <c r="G139" s="34">
        <f t="shared" si="55"/>
        <v>2</v>
      </c>
      <c r="H139" s="33">
        <f t="shared" si="55"/>
        <v>8</v>
      </c>
      <c r="I139" s="80">
        <f t="shared" si="44"/>
        <v>10</v>
      </c>
      <c r="J139" s="34">
        <f t="shared" si="45"/>
        <v>2</v>
      </c>
      <c r="K139" s="33">
        <f t="shared" si="46"/>
        <v>15</v>
      </c>
      <c r="L139" s="90">
        <f t="shared" si="47"/>
        <v>17</v>
      </c>
      <c r="M139" s="35" t="s">
        <v>10</v>
      </c>
      <c r="P139" s="50" t="s">
        <v>34</v>
      </c>
      <c r="Q139" s="51">
        <v>9</v>
      </c>
      <c r="R139" s="51">
        <v>48</v>
      </c>
      <c r="S139" s="51">
        <v>32</v>
      </c>
      <c r="T139" s="51">
        <v>62</v>
      </c>
      <c r="V139" s="28"/>
      <c r="W139" s="28"/>
    </row>
    <row r="140" spans="1:23" s="49" customFormat="1" x14ac:dyDescent="0.15">
      <c r="A140" s="29"/>
      <c r="B140" s="30" t="s">
        <v>54</v>
      </c>
      <c r="C140" s="31"/>
      <c r="D140" s="32">
        <f t="shared" si="54"/>
        <v>1</v>
      </c>
      <c r="E140" s="33">
        <f t="shared" si="54"/>
        <v>12</v>
      </c>
      <c r="F140" s="80">
        <f t="shared" si="43"/>
        <v>13</v>
      </c>
      <c r="G140" s="34">
        <f t="shared" si="55"/>
        <v>3</v>
      </c>
      <c r="H140" s="33">
        <f t="shared" si="55"/>
        <v>8</v>
      </c>
      <c r="I140" s="80">
        <f t="shared" si="44"/>
        <v>11</v>
      </c>
      <c r="J140" s="34">
        <f t="shared" si="45"/>
        <v>4</v>
      </c>
      <c r="K140" s="33">
        <f t="shared" si="46"/>
        <v>20</v>
      </c>
      <c r="L140" s="90">
        <f t="shared" si="47"/>
        <v>24</v>
      </c>
      <c r="M140" s="35" t="s">
        <v>10</v>
      </c>
      <c r="N140" s="2"/>
      <c r="P140" s="5" t="s">
        <v>35</v>
      </c>
      <c r="Q140" s="52">
        <v>15</v>
      </c>
      <c r="R140" s="52">
        <v>55</v>
      </c>
      <c r="S140" s="52">
        <v>36</v>
      </c>
      <c r="T140" s="52">
        <v>64</v>
      </c>
      <c r="U140" s="2"/>
      <c r="V140" s="28"/>
      <c r="W140" s="28"/>
    </row>
    <row r="141" spans="1:23" x14ac:dyDescent="0.15">
      <c r="A141" s="13"/>
      <c r="B141" s="36" t="s">
        <v>55</v>
      </c>
      <c r="C141" s="37"/>
      <c r="D141" s="38">
        <f t="shared" si="54"/>
        <v>2</v>
      </c>
      <c r="E141" s="39">
        <f t="shared" si="54"/>
        <v>7</v>
      </c>
      <c r="F141" s="81">
        <f t="shared" si="43"/>
        <v>9</v>
      </c>
      <c r="G141" s="40">
        <f t="shared" si="55"/>
        <v>5</v>
      </c>
      <c r="H141" s="39">
        <f t="shared" si="55"/>
        <v>8</v>
      </c>
      <c r="I141" s="81">
        <f t="shared" si="44"/>
        <v>13</v>
      </c>
      <c r="J141" s="40">
        <f t="shared" si="45"/>
        <v>7</v>
      </c>
      <c r="K141" s="39">
        <f t="shared" si="46"/>
        <v>15</v>
      </c>
      <c r="L141" s="91">
        <f t="shared" si="47"/>
        <v>22</v>
      </c>
      <c r="M141" s="41" t="s">
        <v>10</v>
      </c>
      <c r="P141" s="5" t="s">
        <v>36</v>
      </c>
      <c r="Q141" s="52">
        <v>15</v>
      </c>
      <c r="R141" s="52">
        <v>61</v>
      </c>
      <c r="S141" s="52">
        <v>40</v>
      </c>
      <c r="T141" s="52">
        <v>66</v>
      </c>
      <c r="V141" s="28"/>
      <c r="W141" s="28"/>
    </row>
    <row r="142" spans="1:23" x14ac:dyDescent="0.15">
      <c r="A142" s="42"/>
      <c r="B142" s="43" t="s">
        <v>37</v>
      </c>
      <c r="C142" s="44"/>
      <c r="D142" s="45">
        <f>SUM(D136:D141)</f>
        <v>6</v>
      </c>
      <c r="E142" s="46">
        <f>SUM(E136:E141)</f>
        <v>41</v>
      </c>
      <c r="F142" s="82">
        <f t="shared" si="43"/>
        <v>47</v>
      </c>
      <c r="G142" s="47">
        <f>SUM(G136:G141)</f>
        <v>20</v>
      </c>
      <c r="H142" s="46">
        <f>SUM(H136:H141)</f>
        <v>45</v>
      </c>
      <c r="I142" s="82">
        <f t="shared" si="44"/>
        <v>65</v>
      </c>
      <c r="J142" s="47">
        <f t="shared" si="45"/>
        <v>26</v>
      </c>
      <c r="K142" s="46">
        <f t="shared" si="46"/>
        <v>86</v>
      </c>
      <c r="L142" s="92">
        <f t="shared" si="47"/>
        <v>112</v>
      </c>
      <c r="M142" s="48">
        <f>IFERROR(ROUND(L142/$L$157*100,1),"-")</f>
        <v>11.8</v>
      </c>
      <c r="P142" s="5" t="s">
        <v>38</v>
      </c>
      <c r="Q142" s="52">
        <v>18</v>
      </c>
      <c r="R142" s="52">
        <v>69</v>
      </c>
      <c r="S142" s="52">
        <v>43</v>
      </c>
      <c r="T142" s="52">
        <v>83</v>
      </c>
      <c r="V142" s="28"/>
      <c r="W142" s="28"/>
    </row>
    <row r="143" spans="1:23" x14ac:dyDescent="0.15">
      <c r="A143" s="9"/>
      <c r="B143" s="21" t="s">
        <v>56</v>
      </c>
      <c r="C143" s="22"/>
      <c r="D143" s="23">
        <f t="shared" ref="D143:E148" si="56">Q139-Q138</f>
        <v>3</v>
      </c>
      <c r="E143" s="24">
        <f t="shared" si="56"/>
        <v>7</v>
      </c>
      <c r="F143" s="79">
        <f t="shared" si="43"/>
        <v>10</v>
      </c>
      <c r="G143" s="25">
        <f t="shared" ref="G143:H148" si="57">S139-S138</f>
        <v>12</v>
      </c>
      <c r="H143" s="24">
        <f t="shared" si="57"/>
        <v>17</v>
      </c>
      <c r="I143" s="79">
        <f t="shared" si="44"/>
        <v>29</v>
      </c>
      <c r="J143" s="25">
        <f t="shared" si="45"/>
        <v>15</v>
      </c>
      <c r="K143" s="24">
        <f t="shared" si="46"/>
        <v>24</v>
      </c>
      <c r="L143" s="89">
        <f t="shared" si="47"/>
        <v>39</v>
      </c>
      <c r="M143" s="26" t="s">
        <v>10</v>
      </c>
      <c r="P143" s="5" t="s">
        <v>39</v>
      </c>
      <c r="Q143" s="52">
        <v>28</v>
      </c>
      <c r="R143" s="52">
        <v>83</v>
      </c>
      <c r="S143" s="52">
        <v>49</v>
      </c>
      <c r="T143" s="52">
        <v>107</v>
      </c>
      <c r="V143" s="28"/>
      <c r="W143" s="28"/>
    </row>
    <row r="144" spans="1:23" x14ac:dyDescent="0.15">
      <c r="A144" s="29"/>
      <c r="B144" s="30" t="s">
        <v>57</v>
      </c>
      <c r="C144" s="31"/>
      <c r="D144" s="32">
        <f t="shared" si="56"/>
        <v>6</v>
      </c>
      <c r="E144" s="33">
        <f t="shared" si="56"/>
        <v>7</v>
      </c>
      <c r="F144" s="80">
        <f t="shared" si="43"/>
        <v>13</v>
      </c>
      <c r="G144" s="34">
        <f t="shared" si="57"/>
        <v>4</v>
      </c>
      <c r="H144" s="33">
        <f t="shared" si="57"/>
        <v>2</v>
      </c>
      <c r="I144" s="80">
        <f t="shared" si="44"/>
        <v>6</v>
      </c>
      <c r="J144" s="34">
        <f t="shared" si="45"/>
        <v>10</v>
      </c>
      <c r="K144" s="33">
        <f t="shared" si="46"/>
        <v>9</v>
      </c>
      <c r="L144" s="90">
        <f t="shared" si="47"/>
        <v>19</v>
      </c>
      <c r="M144" s="35" t="s">
        <v>10</v>
      </c>
      <c r="P144" s="53" t="s">
        <v>40</v>
      </c>
      <c r="Q144" s="54">
        <v>33</v>
      </c>
      <c r="R144" s="54">
        <v>92</v>
      </c>
      <c r="S144" s="54">
        <v>57</v>
      </c>
      <c r="T144" s="54">
        <v>122</v>
      </c>
      <c r="V144" s="28"/>
      <c r="W144" s="28"/>
    </row>
    <row r="145" spans="1:22" x14ac:dyDescent="0.15">
      <c r="A145" s="29"/>
      <c r="B145" s="30" t="s">
        <v>58</v>
      </c>
      <c r="C145" s="31"/>
      <c r="D145" s="32">
        <f t="shared" si="56"/>
        <v>0</v>
      </c>
      <c r="E145" s="33">
        <f t="shared" si="56"/>
        <v>6</v>
      </c>
      <c r="F145" s="80">
        <f t="shared" si="43"/>
        <v>6</v>
      </c>
      <c r="G145" s="34">
        <f t="shared" si="57"/>
        <v>4</v>
      </c>
      <c r="H145" s="33">
        <f t="shared" si="57"/>
        <v>2</v>
      </c>
      <c r="I145" s="80">
        <f t="shared" si="44"/>
        <v>6</v>
      </c>
      <c r="J145" s="34">
        <f t="shared" si="45"/>
        <v>4</v>
      </c>
      <c r="K145" s="33">
        <f t="shared" si="46"/>
        <v>8</v>
      </c>
      <c r="L145" s="90">
        <f t="shared" si="47"/>
        <v>12</v>
      </c>
      <c r="M145" s="35" t="s">
        <v>10</v>
      </c>
      <c r="P145" s="50" t="s">
        <v>41</v>
      </c>
      <c r="Q145" s="51">
        <v>43</v>
      </c>
      <c r="R145" s="51">
        <v>107</v>
      </c>
      <c r="S145" s="51">
        <v>62</v>
      </c>
      <c r="T145" s="51">
        <v>142</v>
      </c>
    </row>
    <row r="146" spans="1:22" x14ac:dyDescent="0.15">
      <c r="A146" s="29"/>
      <c r="B146" s="30" t="s">
        <v>59</v>
      </c>
      <c r="C146" s="31"/>
      <c r="D146" s="32">
        <f t="shared" si="56"/>
        <v>3</v>
      </c>
      <c r="E146" s="33">
        <f t="shared" si="56"/>
        <v>8</v>
      </c>
      <c r="F146" s="80">
        <f t="shared" si="43"/>
        <v>11</v>
      </c>
      <c r="G146" s="34">
        <f t="shared" si="57"/>
        <v>3</v>
      </c>
      <c r="H146" s="33">
        <f t="shared" si="57"/>
        <v>17</v>
      </c>
      <c r="I146" s="80">
        <f t="shared" si="44"/>
        <v>20</v>
      </c>
      <c r="J146" s="34">
        <f t="shared" si="45"/>
        <v>6</v>
      </c>
      <c r="K146" s="33">
        <f t="shared" si="46"/>
        <v>25</v>
      </c>
      <c r="L146" s="90">
        <f t="shared" si="47"/>
        <v>31</v>
      </c>
      <c r="M146" s="35" t="s">
        <v>10</v>
      </c>
      <c r="P146" s="5" t="s">
        <v>42</v>
      </c>
      <c r="Q146" s="52">
        <v>45</v>
      </c>
      <c r="R146" s="52">
        <v>111</v>
      </c>
      <c r="S146" s="52">
        <v>64</v>
      </c>
      <c r="T146" s="52">
        <v>150</v>
      </c>
    </row>
    <row r="147" spans="1:22" s="49" customFormat="1" x14ac:dyDescent="0.15">
      <c r="A147" s="29"/>
      <c r="B147" s="30" t="s">
        <v>60</v>
      </c>
      <c r="C147" s="31"/>
      <c r="D147" s="32">
        <f t="shared" si="56"/>
        <v>10</v>
      </c>
      <c r="E147" s="33">
        <f t="shared" si="56"/>
        <v>14</v>
      </c>
      <c r="F147" s="80">
        <f t="shared" si="43"/>
        <v>24</v>
      </c>
      <c r="G147" s="34">
        <f t="shared" si="57"/>
        <v>6</v>
      </c>
      <c r="H147" s="33">
        <f t="shared" si="57"/>
        <v>24</v>
      </c>
      <c r="I147" s="80">
        <f t="shared" si="44"/>
        <v>30</v>
      </c>
      <c r="J147" s="34">
        <f t="shared" si="45"/>
        <v>16</v>
      </c>
      <c r="K147" s="33">
        <f t="shared" si="46"/>
        <v>38</v>
      </c>
      <c r="L147" s="90">
        <f t="shared" si="47"/>
        <v>54</v>
      </c>
      <c r="M147" s="35" t="s">
        <v>10</v>
      </c>
      <c r="N147" s="2"/>
      <c r="P147" s="5" t="s">
        <v>43</v>
      </c>
      <c r="Q147" s="52">
        <v>46</v>
      </c>
      <c r="R147" s="52">
        <v>117</v>
      </c>
      <c r="S147" s="52">
        <v>75</v>
      </c>
      <c r="T147" s="52">
        <v>169</v>
      </c>
      <c r="U147" s="2"/>
      <c r="V147" s="2"/>
    </row>
    <row r="148" spans="1:22" x14ac:dyDescent="0.15">
      <c r="A148" s="13"/>
      <c r="B148" s="36" t="s">
        <v>61</v>
      </c>
      <c r="C148" s="37"/>
      <c r="D148" s="38">
        <f t="shared" si="56"/>
        <v>5</v>
      </c>
      <c r="E148" s="39">
        <f t="shared" si="56"/>
        <v>9</v>
      </c>
      <c r="F148" s="81">
        <f t="shared" si="43"/>
        <v>14</v>
      </c>
      <c r="G148" s="40">
        <f t="shared" si="57"/>
        <v>8</v>
      </c>
      <c r="H148" s="39">
        <f t="shared" si="57"/>
        <v>15</v>
      </c>
      <c r="I148" s="81">
        <f t="shared" si="44"/>
        <v>23</v>
      </c>
      <c r="J148" s="40">
        <f t="shared" si="45"/>
        <v>13</v>
      </c>
      <c r="K148" s="39">
        <f t="shared" si="46"/>
        <v>24</v>
      </c>
      <c r="L148" s="91">
        <f t="shared" si="47"/>
        <v>37</v>
      </c>
      <c r="M148" s="41" t="s">
        <v>10</v>
      </c>
      <c r="P148" s="5" t="s">
        <v>44</v>
      </c>
      <c r="Q148" s="52">
        <v>48</v>
      </c>
      <c r="R148" s="52">
        <v>122</v>
      </c>
      <c r="S148" s="52">
        <v>81</v>
      </c>
      <c r="T148" s="52">
        <v>174</v>
      </c>
    </row>
    <row r="149" spans="1:22" x14ac:dyDescent="0.15">
      <c r="A149" s="42"/>
      <c r="B149" s="43" t="s">
        <v>45</v>
      </c>
      <c r="C149" s="44"/>
      <c r="D149" s="45">
        <f>SUM(D143:D148)</f>
        <v>27</v>
      </c>
      <c r="E149" s="46">
        <f>SUM(E143:E148)</f>
        <v>51</v>
      </c>
      <c r="F149" s="82">
        <f t="shared" si="43"/>
        <v>78</v>
      </c>
      <c r="G149" s="47">
        <f>SUM(G143:G148)</f>
        <v>37</v>
      </c>
      <c r="H149" s="46">
        <f>SUM(H143:H148)</f>
        <v>77</v>
      </c>
      <c r="I149" s="82">
        <f t="shared" si="44"/>
        <v>114</v>
      </c>
      <c r="J149" s="47">
        <f t="shared" si="45"/>
        <v>64</v>
      </c>
      <c r="K149" s="46">
        <f t="shared" si="46"/>
        <v>128</v>
      </c>
      <c r="L149" s="92">
        <f t="shared" si="47"/>
        <v>192</v>
      </c>
      <c r="M149" s="48">
        <f>IFERROR(ROUND(L149/$L$157*100,1),"-")</f>
        <v>20.3</v>
      </c>
      <c r="P149" s="5" t="s">
        <v>46</v>
      </c>
      <c r="Q149" s="52">
        <v>51</v>
      </c>
      <c r="R149" s="52">
        <v>124</v>
      </c>
      <c r="S149" s="52">
        <v>106</v>
      </c>
      <c r="T149" s="52">
        <v>186</v>
      </c>
    </row>
    <row r="150" spans="1:22" x14ac:dyDescent="0.15">
      <c r="A150" s="9"/>
      <c r="B150" s="21" t="s">
        <v>62</v>
      </c>
      <c r="C150" s="22"/>
      <c r="D150" s="23">
        <f t="shared" ref="D150:E155" si="58">Q145-Q144</f>
        <v>10</v>
      </c>
      <c r="E150" s="24">
        <f t="shared" si="58"/>
        <v>15</v>
      </c>
      <c r="F150" s="79">
        <f t="shared" si="43"/>
        <v>25</v>
      </c>
      <c r="G150" s="25">
        <f t="shared" ref="G150:H155" si="59">S145-S144</f>
        <v>5</v>
      </c>
      <c r="H150" s="24">
        <f t="shared" si="59"/>
        <v>20</v>
      </c>
      <c r="I150" s="79">
        <f t="shared" si="44"/>
        <v>25</v>
      </c>
      <c r="J150" s="25">
        <f t="shared" si="45"/>
        <v>15</v>
      </c>
      <c r="K150" s="24">
        <f t="shared" si="46"/>
        <v>35</v>
      </c>
      <c r="L150" s="89">
        <f t="shared" si="47"/>
        <v>50</v>
      </c>
      <c r="M150" s="26" t="s">
        <v>10</v>
      </c>
      <c r="P150" s="53" t="s">
        <v>47</v>
      </c>
      <c r="Q150" s="54">
        <v>55</v>
      </c>
      <c r="R150" s="54">
        <v>130</v>
      </c>
      <c r="S150" s="54">
        <v>115</v>
      </c>
      <c r="T150" s="54">
        <v>198</v>
      </c>
    </row>
    <row r="151" spans="1:22" x14ac:dyDescent="0.15">
      <c r="A151" s="29"/>
      <c r="B151" s="30" t="s">
        <v>63</v>
      </c>
      <c r="C151" s="31"/>
      <c r="D151" s="32">
        <f t="shared" si="58"/>
        <v>2</v>
      </c>
      <c r="E151" s="33">
        <f t="shared" si="58"/>
        <v>4</v>
      </c>
      <c r="F151" s="80">
        <f t="shared" si="43"/>
        <v>6</v>
      </c>
      <c r="G151" s="34">
        <f t="shared" si="59"/>
        <v>2</v>
      </c>
      <c r="H151" s="33">
        <f t="shared" si="59"/>
        <v>8</v>
      </c>
      <c r="I151" s="80">
        <f t="shared" si="44"/>
        <v>10</v>
      </c>
      <c r="J151" s="34">
        <f t="shared" si="45"/>
        <v>4</v>
      </c>
      <c r="K151" s="33">
        <f t="shared" si="46"/>
        <v>12</v>
      </c>
      <c r="L151" s="90">
        <f t="shared" si="47"/>
        <v>16</v>
      </c>
      <c r="M151" s="35" t="s">
        <v>10</v>
      </c>
      <c r="P151" s="49"/>
      <c r="Q151" s="49"/>
      <c r="R151" s="49"/>
      <c r="S151" s="49"/>
      <c r="T151" s="49"/>
    </row>
    <row r="152" spans="1:22" x14ac:dyDescent="0.15">
      <c r="A152" s="29"/>
      <c r="B152" s="30" t="s">
        <v>64</v>
      </c>
      <c r="C152" s="31"/>
      <c r="D152" s="32">
        <f t="shared" si="58"/>
        <v>1</v>
      </c>
      <c r="E152" s="33">
        <f t="shared" si="58"/>
        <v>6</v>
      </c>
      <c r="F152" s="80">
        <f t="shared" si="43"/>
        <v>7</v>
      </c>
      <c r="G152" s="34">
        <f t="shared" si="59"/>
        <v>11</v>
      </c>
      <c r="H152" s="33">
        <f t="shared" si="59"/>
        <v>19</v>
      </c>
      <c r="I152" s="80">
        <f t="shared" si="44"/>
        <v>30</v>
      </c>
      <c r="J152" s="34">
        <f t="shared" si="45"/>
        <v>12</v>
      </c>
      <c r="K152" s="33">
        <f t="shared" si="46"/>
        <v>25</v>
      </c>
      <c r="L152" s="90">
        <f t="shared" si="47"/>
        <v>37</v>
      </c>
      <c r="M152" s="35" t="s">
        <v>10</v>
      </c>
      <c r="P152" s="49"/>
      <c r="Q152" s="49"/>
      <c r="R152" s="49"/>
      <c r="S152" s="49"/>
      <c r="T152" s="49"/>
    </row>
    <row r="153" spans="1:22" x14ac:dyDescent="0.15">
      <c r="A153" s="29"/>
      <c r="B153" s="30" t="s">
        <v>65</v>
      </c>
      <c r="C153" s="31"/>
      <c r="D153" s="32">
        <f t="shared" si="58"/>
        <v>2</v>
      </c>
      <c r="E153" s="33">
        <f t="shared" si="58"/>
        <v>5</v>
      </c>
      <c r="F153" s="80">
        <f t="shared" si="43"/>
        <v>7</v>
      </c>
      <c r="G153" s="34">
        <f t="shared" si="59"/>
        <v>6</v>
      </c>
      <c r="H153" s="33">
        <f t="shared" si="59"/>
        <v>5</v>
      </c>
      <c r="I153" s="80">
        <f t="shared" si="44"/>
        <v>11</v>
      </c>
      <c r="J153" s="34">
        <f t="shared" si="45"/>
        <v>8</v>
      </c>
      <c r="K153" s="33">
        <f t="shared" si="46"/>
        <v>10</v>
      </c>
      <c r="L153" s="90">
        <f t="shared" si="47"/>
        <v>18</v>
      </c>
      <c r="M153" s="35" t="s">
        <v>10</v>
      </c>
      <c r="P153" s="49"/>
      <c r="Q153" s="49"/>
      <c r="R153" s="49"/>
      <c r="S153" s="49"/>
      <c r="T153" s="49"/>
    </row>
    <row r="154" spans="1:22" x14ac:dyDescent="0.15">
      <c r="A154" s="29"/>
      <c r="B154" s="30" t="s">
        <v>66</v>
      </c>
      <c r="C154" s="31"/>
      <c r="D154" s="32">
        <f t="shared" si="58"/>
        <v>3</v>
      </c>
      <c r="E154" s="33">
        <f t="shared" si="58"/>
        <v>2</v>
      </c>
      <c r="F154" s="80">
        <f t="shared" si="43"/>
        <v>5</v>
      </c>
      <c r="G154" s="34">
        <f t="shared" si="59"/>
        <v>25</v>
      </c>
      <c r="H154" s="33">
        <f t="shared" si="59"/>
        <v>12</v>
      </c>
      <c r="I154" s="80">
        <f t="shared" si="44"/>
        <v>37</v>
      </c>
      <c r="J154" s="34">
        <f t="shared" si="45"/>
        <v>28</v>
      </c>
      <c r="K154" s="33">
        <f t="shared" si="46"/>
        <v>14</v>
      </c>
      <c r="L154" s="90">
        <f t="shared" si="47"/>
        <v>42</v>
      </c>
      <c r="M154" s="35" t="s">
        <v>10</v>
      </c>
      <c r="P154" s="55"/>
      <c r="Q154" s="56"/>
      <c r="R154" s="55"/>
      <c r="S154" s="55"/>
      <c r="T154" s="55"/>
    </row>
    <row r="155" spans="1:22" x14ac:dyDescent="0.15">
      <c r="A155" s="13"/>
      <c r="B155" s="36" t="s">
        <v>67</v>
      </c>
      <c r="C155" s="37"/>
      <c r="D155" s="38">
        <f t="shared" si="58"/>
        <v>4</v>
      </c>
      <c r="E155" s="39">
        <f t="shared" si="58"/>
        <v>6</v>
      </c>
      <c r="F155" s="81">
        <f t="shared" si="43"/>
        <v>10</v>
      </c>
      <c r="G155" s="40">
        <f t="shared" si="59"/>
        <v>9</v>
      </c>
      <c r="H155" s="39">
        <f t="shared" si="59"/>
        <v>12</v>
      </c>
      <c r="I155" s="81">
        <f t="shared" si="44"/>
        <v>21</v>
      </c>
      <c r="J155" s="40">
        <f t="shared" si="45"/>
        <v>13</v>
      </c>
      <c r="K155" s="39">
        <f t="shared" si="46"/>
        <v>18</v>
      </c>
      <c r="L155" s="91">
        <f t="shared" si="47"/>
        <v>31</v>
      </c>
      <c r="M155" s="41" t="s">
        <v>10</v>
      </c>
      <c r="P155" s="55"/>
      <c r="Q155" s="55"/>
      <c r="R155" s="55"/>
      <c r="S155" s="55"/>
      <c r="T155" s="55"/>
    </row>
    <row r="156" spans="1:22" ht="12" thickBot="1" x14ac:dyDescent="0.2">
      <c r="A156" s="57"/>
      <c r="B156" s="43" t="s">
        <v>48</v>
      </c>
      <c r="C156" s="58"/>
      <c r="D156" s="59">
        <f>SUM(D150:D155)</f>
        <v>22</v>
      </c>
      <c r="E156" s="60">
        <f t="shared" ref="E156" si="60">SUM(E150:E155)</f>
        <v>38</v>
      </c>
      <c r="F156" s="83">
        <f t="shared" si="43"/>
        <v>60</v>
      </c>
      <c r="G156" s="61">
        <f t="shared" ref="G156:H156" si="61">SUM(G150:G155)</f>
        <v>58</v>
      </c>
      <c r="H156" s="60">
        <f t="shared" si="61"/>
        <v>76</v>
      </c>
      <c r="I156" s="83">
        <f t="shared" si="44"/>
        <v>134</v>
      </c>
      <c r="J156" s="61">
        <f t="shared" si="45"/>
        <v>80</v>
      </c>
      <c r="K156" s="60">
        <f t="shared" si="46"/>
        <v>114</v>
      </c>
      <c r="L156" s="93">
        <f t="shared" si="47"/>
        <v>194</v>
      </c>
      <c r="M156" s="48">
        <f t="shared" ref="M156:M157" si="62">IFERROR(ROUND(L156/$L$157*100,1),"-")</f>
        <v>20.5</v>
      </c>
      <c r="P156" s="55"/>
      <c r="Q156" s="62"/>
      <c r="R156" s="62"/>
      <c r="S156" s="62"/>
      <c r="T156" s="62"/>
    </row>
    <row r="157" spans="1:22" ht="12" thickTop="1" x14ac:dyDescent="0.15">
      <c r="A157" s="63"/>
      <c r="B157" s="64" t="s">
        <v>49</v>
      </c>
      <c r="C157" s="65"/>
      <c r="D157" s="66">
        <f>SUM(D121,D128,D135,D142,D149,D156)</f>
        <v>149</v>
      </c>
      <c r="E157" s="67">
        <f t="shared" ref="E157" si="63">SUM(E121,E128,E135,E142,E149,E156)</f>
        <v>426</v>
      </c>
      <c r="F157" s="84">
        <f t="shared" si="43"/>
        <v>575</v>
      </c>
      <c r="G157" s="68">
        <f t="shared" ref="G157:H157" si="64">SUM(G121,G128,G135,G142,G149,G156)</f>
        <v>129</v>
      </c>
      <c r="H157" s="67">
        <f t="shared" si="64"/>
        <v>244</v>
      </c>
      <c r="I157" s="84">
        <f t="shared" si="44"/>
        <v>373</v>
      </c>
      <c r="J157" s="68">
        <f t="shared" si="45"/>
        <v>278</v>
      </c>
      <c r="K157" s="67">
        <f t="shared" si="46"/>
        <v>670</v>
      </c>
      <c r="L157" s="94">
        <f t="shared" si="47"/>
        <v>948</v>
      </c>
      <c r="M157" s="69">
        <f t="shared" si="62"/>
        <v>100</v>
      </c>
      <c r="P157" s="55"/>
      <c r="Q157" s="55"/>
      <c r="R157" s="55"/>
      <c r="S157" s="55"/>
      <c r="T157" s="55"/>
    </row>
    <row r="158" spans="1:22" x14ac:dyDescent="0.15">
      <c r="A158" s="70"/>
      <c r="B158" s="71"/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P158" s="55"/>
      <c r="Q158" s="55"/>
      <c r="R158" s="55"/>
      <c r="S158" s="55"/>
      <c r="T158" s="55"/>
    </row>
    <row r="159" spans="1:22" x14ac:dyDescent="0.15">
      <c r="A159" s="70"/>
      <c r="B159" s="71"/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P159" s="55"/>
      <c r="Q159" s="55"/>
      <c r="R159" s="55"/>
      <c r="S159" s="55"/>
      <c r="T159" s="55"/>
    </row>
    <row r="160" spans="1:22" ht="12" x14ac:dyDescent="0.15">
      <c r="B160" s="8" t="s">
        <v>93</v>
      </c>
      <c r="Q160" s="103" t="str">
        <f>B160</f>
        <v>イ↔ニ</v>
      </c>
    </row>
    <row r="161" spans="1:25" ht="21" x14ac:dyDescent="0.15">
      <c r="A161" s="9"/>
      <c r="B161" s="10"/>
      <c r="C161" s="11" t="s">
        <v>85</v>
      </c>
      <c r="D161" s="74" t="s">
        <v>79</v>
      </c>
      <c r="E161" s="75"/>
      <c r="F161" s="77"/>
      <c r="G161" s="85" t="s">
        <v>80</v>
      </c>
      <c r="H161" s="75"/>
      <c r="I161" s="77"/>
      <c r="J161" s="85" t="s">
        <v>84</v>
      </c>
      <c r="K161" s="75"/>
      <c r="L161" s="76"/>
      <c r="M161" s="12" t="s">
        <v>8</v>
      </c>
      <c r="Q161" s="3" t="str">
        <f>D161</f>
        <v>イ→ニ</v>
      </c>
      <c r="S161" s="3" t="str">
        <f>G161</f>
        <v>ニ→イ</v>
      </c>
    </row>
    <row r="162" spans="1:25" x14ac:dyDescent="0.15">
      <c r="A162" s="13" t="s">
        <v>9</v>
      </c>
      <c r="B162" s="14"/>
      <c r="C162" s="15"/>
      <c r="D162" s="16" t="s">
        <v>81</v>
      </c>
      <c r="E162" s="17" t="s">
        <v>82</v>
      </c>
      <c r="F162" s="78" t="s">
        <v>83</v>
      </c>
      <c r="G162" s="18" t="s">
        <v>81</v>
      </c>
      <c r="H162" s="17" t="s">
        <v>82</v>
      </c>
      <c r="I162" s="78" t="s">
        <v>83</v>
      </c>
      <c r="J162" s="18" t="s">
        <v>81</v>
      </c>
      <c r="K162" s="17" t="s">
        <v>82</v>
      </c>
      <c r="L162" s="88" t="s">
        <v>83</v>
      </c>
      <c r="M162" s="19" t="s">
        <v>73</v>
      </c>
      <c r="Q162" s="20" t="s">
        <v>81</v>
      </c>
      <c r="R162" s="20" t="s">
        <v>82</v>
      </c>
      <c r="S162" s="20" t="s">
        <v>81</v>
      </c>
      <c r="T162" s="20" t="s">
        <v>0</v>
      </c>
    </row>
    <row r="163" spans="1:25" x14ac:dyDescent="0.15">
      <c r="A163" s="9"/>
      <c r="B163" s="21" t="s">
        <v>11</v>
      </c>
      <c r="C163" s="22"/>
      <c r="D163" s="23">
        <f>Q163</f>
        <v>2</v>
      </c>
      <c r="E163" s="24">
        <f>R163</f>
        <v>1</v>
      </c>
      <c r="F163" s="79">
        <f t="shared" ref="F163:F205" si="65">SUBTOTAL(9,D163:E163)</f>
        <v>3</v>
      </c>
      <c r="G163" s="25">
        <f>S163</f>
        <v>0</v>
      </c>
      <c r="H163" s="24">
        <f>T163</f>
        <v>1</v>
      </c>
      <c r="I163" s="79">
        <f t="shared" ref="I163:I205" si="66">SUBTOTAL(9,G163:H163)</f>
        <v>1</v>
      </c>
      <c r="J163" s="25">
        <f t="shared" ref="J163:J205" si="67">SUM(D163,G163)</f>
        <v>2</v>
      </c>
      <c r="K163" s="24">
        <f t="shared" ref="K163:K205" si="68">SUM(E163,H163)</f>
        <v>2</v>
      </c>
      <c r="L163" s="89">
        <f t="shared" ref="L163:L205" si="69">SUM(J163:K163)</f>
        <v>4</v>
      </c>
      <c r="M163" s="26" t="s">
        <v>10</v>
      </c>
      <c r="P163" s="2" t="s">
        <v>11</v>
      </c>
      <c r="Q163" s="86">
        <v>2</v>
      </c>
      <c r="R163" s="86">
        <v>1</v>
      </c>
      <c r="S163" s="86">
        <v>0</v>
      </c>
      <c r="T163" s="86">
        <v>1</v>
      </c>
      <c r="V163" s="28"/>
      <c r="W163" s="28"/>
      <c r="X163" s="28"/>
      <c r="Y163" s="28"/>
    </row>
    <row r="164" spans="1:25" x14ac:dyDescent="0.15">
      <c r="A164" s="29"/>
      <c r="B164" s="30" t="s">
        <v>12</v>
      </c>
      <c r="C164" s="31"/>
      <c r="D164" s="32">
        <f t="shared" ref="D164:E168" si="70">Q164-Q163</f>
        <v>2</v>
      </c>
      <c r="E164" s="33">
        <f t="shared" si="70"/>
        <v>2</v>
      </c>
      <c r="F164" s="80">
        <f t="shared" si="65"/>
        <v>4</v>
      </c>
      <c r="G164" s="34">
        <f t="shared" ref="G164:H168" si="71">S164-S163</f>
        <v>0</v>
      </c>
      <c r="H164" s="33">
        <f t="shared" si="71"/>
        <v>5</v>
      </c>
      <c r="I164" s="80">
        <f t="shared" si="66"/>
        <v>5</v>
      </c>
      <c r="J164" s="34">
        <f t="shared" si="67"/>
        <v>2</v>
      </c>
      <c r="K164" s="33">
        <f t="shared" si="68"/>
        <v>7</v>
      </c>
      <c r="L164" s="90">
        <f t="shared" si="69"/>
        <v>9</v>
      </c>
      <c r="M164" s="35" t="s">
        <v>10</v>
      </c>
      <c r="P164" s="2" t="s">
        <v>12</v>
      </c>
      <c r="Q164" s="27">
        <v>4</v>
      </c>
      <c r="R164" s="27">
        <v>3</v>
      </c>
      <c r="S164" s="27">
        <v>0</v>
      </c>
      <c r="T164" s="27">
        <v>6</v>
      </c>
      <c r="V164" s="28"/>
      <c r="W164" s="28"/>
    </row>
    <row r="165" spans="1:25" x14ac:dyDescent="0.15">
      <c r="A165" s="29"/>
      <c r="B165" s="30" t="s">
        <v>13</v>
      </c>
      <c r="C165" s="31"/>
      <c r="D165" s="32">
        <f t="shared" si="70"/>
        <v>0</v>
      </c>
      <c r="E165" s="33">
        <f t="shared" si="70"/>
        <v>0</v>
      </c>
      <c r="F165" s="80">
        <f t="shared" si="65"/>
        <v>0</v>
      </c>
      <c r="G165" s="34">
        <f t="shared" si="71"/>
        <v>3</v>
      </c>
      <c r="H165" s="33">
        <f t="shared" si="71"/>
        <v>3</v>
      </c>
      <c r="I165" s="80">
        <f t="shared" si="66"/>
        <v>6</v>
      </c>
      <c r="J165" s="34">
        <f t="shared" si="67"/>
        <v>3</v>
      </c>
      <c r="K165" s="33">
        <f t="shared" si="68"/>
        <v>3</v>
      </c>
      <c r="L165" s="90">
        <f t="shared" si="69"/>
        <v>6</v>
      </c>
      <c r="M165" s="35" t="s">
        <v>10</v>
      </c>
      <c r="P165" s="2" t="s">
        <v>13</v>
      </c>
      <c r="Q165" s="27">
        <v>4</v>
      </c>
      <c r="R165" s="27">
        <v>3</v>
      </c>
      <c r="S165" s="27">
        <v>3</v>
      </c>
      <c r="T165" s="27">
        <v>9</v>
      </c>
      <c r="V165" s="28"/>
      <c r="W165" s="28"/>
    </row>
    <row r="166" spans="1:25" x14ac:dyDescent="0.15">
      <c r="A166" s="29"/>
      <c r="B166" s="30" t="s">
        <v>14</v>
      </c>
      <c r="C166" s="31"/>
      <c r="D166" s="32">
        <f t="shared" si="70"/>
        <v>3</v>
      </c>
      <c r="E166" s="33">
        <f t="shared" si="70"/>
        <v>6</v>
      </c>
      <c r="F166" s="80">
        <f t="shared" si="65"/>
        <v>9</v>
      </c>
      <c r="G166" s="34">
        <f t="shared" si="71"/>
        <v>1</v>
      </c>
      <c r="H166" s="33">
        <f t="shared" si="71"/>
        <v>7</v>
      </c>
      <c r="I166" s="80">
        <f t="shared" si="66"/>
        <v>8</v>
      </c>
      <c r="J166" s="34">
        <f t="shared" si="67"/>
        <v>4</v>
      </c>
      <c r="K166" s="33">
        <f t="shared" si="68"/>
        <v>13</v>
      </c>
      <c r="L166" s="90">
        <f t="shared" si="69"/>
        <v>17</v>
      </c>
      <c r="M166" s="35" t="s">
        <v>10</v>
      </c>
      <c r="P166" s="2" t="s">
        <v>14</v>
      </c>
      <c r="Q166" s="27">
        <v>7</v>
      </c>
      <c r="R166" s="27">
        <v>9</v>
      </c>
      <c r="S166" s="27">
        <v>4</v>
      </c>
      <c r="T166" s="27">
        <v>16</v>
      </c>
      <c r="V166" s="28"/>
      <c r="W166" s="28"/>
    </row>
    <row r="167" spans="1:25" x14ac:dyDescent="0.15">
      <c r="A167" s="29"/>
      <c r="B167" s="30" t="s">
        <v>15</v>
      </c>
      <c r="C167" s="31"/>
      <c r="D167" s="32">
        <f t="shared" si="70"/>
        <v>2</v>
      </c>
      <c r="E167" s="33">
        <f t="shared" si="70"/>
        <v>4</v>
      </c>
      <c r="F167" s="80">
        <f t="shared" si="65"/>
        <v>6</v>
      </c>
      <c r="G167" s="34">
        <f t="shared" si="71"/>
        <v>0</v>
      </c>
      <c r="H167" s="33">
        <f t="shared" si="71"/>
        <v>10</v>
      </c>
      <c r="I167" s="80">
        <f t="shared" si="66"/>
        <v>10</v>
      </c>
      <c r="J167" s="34">
        <f t="shared" si="67"/>
        <v>2</v>
      </c>
      <c r="K167" s="33">
        <f t="shared" si="68"/>
        <v>14</v>
      </c>
      <c r="L167" s="90">
        <f t="shared" si="69"/>
        <v>16</v>
      </c>
      <c r="M167" s="35" t="s">
        <v>10</v>
      </c>
      <c r="P167" s="2" t="s">
        <v>15</v>
      </c>
      <c r="Q167" s="27">
        <v>9</v>
      </c>
      <c r="R167" s="27">
        <v>13</v>
      </c>
      <c r="S167" s="27">
        <v>4</v>
      </c>
      <c r="T167" s="27">
        <v>26</v>
      </c>
      <c r="V167" s="28"/>
      <c r="W167" s="28"/>
    </row>
    <row r="168" spans="1:25" x14ac:dyDescent="0.15">
      <c r="A168" s="13"/>
      <c r="B168" s="36" t="s">
        <v>16</v>
      </c>
      <c r="C168" s="37"/>
      <c r="D168" s="38">
        <f t="shared" si="70"/>
        <v>1</v>
      </c>
      <c r="E168" s="39">
        <f t="shared" si="70"/>
        <v>4</v>
      </c>
      <c r="F168" s="81">
        <f t="shared" si="65"/>
        <v>5</v>
      </c>
      <c r="G168" s="40">
        <f t="shared" si="71"/>
        <v>0</v>
      </c>
      <c r="H168" s="39">
        <f t="shared" si="71"/>
        <v>10</v>
      </c>
      <c r="I168" s="81">
        <f t="shared" si="66"/>
        <v>10</v>
      </c>
      <c r="J168" s="40">
        <f t="shared" si="67"/>
        <v>1</v>
      </c>
      <c r="K168" s="39">
        <f t="shared" si="68"/>
        <v>14</v>
      </c>
      <c r="L168" s="91">
        <f t="shared" si="69"/>
        <v>15</v>
      </c>
      <c r="M168" s="41" t="s">
        <v>10</v>
      </c>
      <c r="P168" s="2" t="s">
        <v>16</v>
      </c>
      <c r="Q168" s="27">
        <v>10</v>
      </c>
      <c r="R168" s="27">
        <v>17</v>
      </c>
      <c r="S168" s="27">
        <v>4</v>
      </c>
      <c r="T168" s="27">
        <v>36</v>
      </c>
      <c r="V168" s="28"/>
      <c r="W168" s="28"/>
    </row>
    <row r="169" spans="1:25" s="49" customFormat="1" x14ac:dyDescent="0.15">
      <c r="A169" s="42"/>
      <c r="B169" s="43" t="s">
        <v>74</v>
      </c>
      <c r="C169" s="44"/>
      <c r="D169" s="45">
        <f>SUM(D163:D168)</f>
        <v>10</v>
      </c>
      <c r="E169" s="46">
        <f>SUM(E163:E168)</f>
        <v>17</v>
      </c>
      <c r="F169" s="82">
        <f t="shared" si="65"/>
        <v>27</v>
      </c>
      <c r="G169" s="47">
        <f>SUM(G163:G168)</f>
        <v>4</v>
      </c>
      <c r="H169" s="46">
        <f>SUM(H163:H168)</f>
        <v>36</v>
      </c>
      <c r="I169" s="82">
        <f t="shared" si="66"/>
        <v>40</v>
      </c>
      <c r="J169" s="47">
        <f t="shared" si="67"/>
        <v>14</v>
      </c>
      <c r="K169" s="46">
        <f t="shared" si="68"/>
        <v>53</v>
      </c>
      <c r="L169" s="92">
        <f t="shared" si="69"/>
        <v>67</v>
      </c>
      <c r="M169" s="48">
        <f>IFERROR(ROUND(L169/$L$205*100,1),"-")</f>
        <v>14.7</v>
      </c>
      <c r="N169" s="2"/>
      <c r="P169" s="50" t="s">
        <v>17</v>
      </c>
      <c r="Q169" s="51">
        <v>14</v>
      </c>
      <c r="R169" s="51">
        <v>21</v>
      </c>
      <c r="S169" s="51">
        <v>10</v>
      </c>
      <c r="T169" s="51">
        <v>47</v>
      </c>
      <c r="U169" s="2"/>
      <c r="V169" s="28"/>
      <c r="W169" s="28"/>
    </row>
    <row r="170" spans="1:25" x14ac:dyDescent="0.15">
      <c r="A170" s="9"/>
      <c r="B170" s="21" t="s">
        <v>75</v>
      </c>
      <c r="C170" s="22"/>
      <c r="D170" s="23">
        <f t="shared" ref="D170:E175" si="72">Q169-Q168</f>
        <v>4</v>
      </c>
      <c r="E170" s="24">
        <f t="shared" si="72"/>
        <v>4</v>
      </c>
      <c r="F170" s="79">
        <f t="shared" si="65"/>
        <v>8</v>
      </c>
      <c r="G170" s="25">
        <f>S169-S168</f>
        <v>6</v>
      </c>
      <c r="H170" s="24">
        <f>T169-T168</f>
        <v>11</v>
      </c>
      <c r="I170" s="79">
        <f t="shared" si="66"/>
        <v>17</v>
      </c>
      <c r="J170" s="25">
        <f t="shared" si="67"/>
        <v>10</v>
      </c>
      <c r="K170" s="24">
        <f t="shared" si="68"/>
        <v>15</v>
      </c>
      <c r="L170" s="89">
        <f t="shared" si="69"/>
        <v>25</v>
      </c>
      <c r="M170" s="26" t="s">
        <v>10</v>
      </c>
      <c r="P170" s="5" t="s">
        <v>18</v>
      </c>
      <c r="Q170" s="52">
        <v>16</v>
      </c>
      <c r="R170" s="52">
        <v>28</v>
      </c>
      <c r="S170" s="52">
        <v>14</v>
      </c>
      <c r="T170" s="52">
        <v>55</v>
      </c>
      <c r="V170" s="28"/>
      <c r="W170" s="28"/>
    </row>
    <row r="171" spans="1:25" x14ac:dyDescent="0.15">
      <c r="A171" s="29"/>
      <c r="B171" s="30" t="s">
        <v>18</v>
      </c>
      <c r="C171" s="31"/>
      <c r="D171" s="32">
        <f t="shared" si="72"/>
        <v>2</v>
      </c>
      <c r="E171" s="33">
        <f t="shared" si="72"/>
        <v>7</v>
      </c>
      <c r="F171" s="80">
        <f t="shared" si="65"/>
        <v>9</v>
      </c>
      <c r="G171" s="34">
        <f t="shared" ref="G171:G175" si="73">S170-S169</f>
        <v>4</v>
      </c>
      <c r="H171" s="33">
        <f>T170-T169</f>
        <v>8</v>
      </c>
      <c r="I171" s="80">
        <f t="shared" si="66"/>
        <v>12</v>
      </c>
      <c r="J171" s="34">
        <f t="shared" si="67"/>
        <v>6</v>
      </c>
      <c r="K171" s="33">
        <f t="shared" si="68"/>
        <v>15</v>
      </c>
      <c r="L171" s="90">
        <f t="shared" si="69"/>
        <v>21</v>
      </c>
      <c r="M171" s="35" t="s">
        <v>10</v>
      </c>
      <c r="P171" s="5" t="s">
        <v>19</v>
      </c>
      <c r="Q171" s="52">
        <v>19</v>
      </c>
      <c r="R171" s="52">
        <v>34</v>
      </c>
      <c r="S171" s="52">
        <v>15</v>
      </c>
      <c r="T171" s="52">
        <v>65</v>
      </c>
      <c r="V171" s="28"/>
      <c r="W171" s="28"/>
    </row>
    <row r="172" spans="1:25" x14ac:dyDescent="0.15">
      <c r="A172" s="29"/>
      <c r="B172" s="30" t="s">
        <v>19</v>
      </c>
      <c r="C172" s="31"/>
      <c r="D172" s="32">
        <f t="shared" si="72"/>
        <v>3</v>
      </c>
      <c r="E172" s="33">
        <f t="shared" si="72"/>
        <v>6</v>
      </c>
      <c r="F172" s="80">
        <f t="shared" si="65"/>
        <v>9</v>
      </c>
      <c r="G172" s="34">
        <f t="shared" si="73"/>
        <v>1</v>
      </c>
      <c r="H172" s="33">
        <f>T171-T170</f>
        <v>10</v>
      </c>
      <c r="I172" s="80">
        <f t="shared" si="66"/>
        <v>11</v>
      </c>
      <c r="J172" s="34">
        <f t="shared" si="67"/>
        <v>4</v>
      </c>
      <c r="K172" s="33">
        <f t="shared" si="68"/>
        <v>16</v>
      </c>
      <c r="L172" s="90">
        <f t="shared" si="69"/>
        <v>20</v>
      </c>
      <c r="M172" s="35" t="s">
        <v>10</v>
      </c>
      <c r="P172" s="5" t="s">
        <v>20</v>
      </c>
      <c r="Q172" s="52">
        <v>21</v>
      </c>
      <c r="R172" s="52">
        <v>39</v>
      </c>
      <c r="S172" s="52">
        <v>20</v>
      </c>
      <c r="T172" s="52">
        <v>71</v>
      </c>
      <c r="V172" s="28"/>
      <c r="W172" s="28"/>
    </row>
    <row r="173" spans="1:25" x14ac:dyDescent="0.15">
      <c r="A173" s="29"/>
      <c r="B173" s="30" t="s">
        <v>20</v>
      </c>
      <c r="C173" s="31"/>
      <c r="D173" s="32">
        <f t="shared" si="72"/>
        <v>2</v>
      </c>
      <c r="E173" s="33">
        <f t="shared" si="72"/>
        <v>5</v>
      </c>
      <c r="F173" s="80">
        <f t="shared" si="65"/>
        <v>7</v>
      </c>
      <c r="G173" s="34">
        <f t="shared" si="73"/>
        <v>5</v>
      </c>
      <c r="H173" s="33">
        <f>T172-T171</f>
        <v>6</v>
      </c>
      <c r="I173" s="80">
        <f t="shared" si="66"/>
        <v>11</v>
      </c>
      <c r="J173" s="34">
        <f t="shared" si="67"/>
        <v>7</v>
      </c>
      <c r="K173" s="33">
        <f t="shared" si="68"/>
        <v>11</v>
      </c>
      <c r="L173" s="90">
        <f t="shared" si="69"/>
        <v>18</v>
      </c>
      <c r="M173" s="35" t="s">
        <v>10</v>
      </c>
      <c r="P173" s="5" t="s">
        <v>21</v>
      </c>
      <c r="Q173" s="52">
        <v>23</v>
      </c>
      <c r="R173" s="52">
        <v>49</v>
      </c>
      <c r="S173" s="52">
        <v>23</v>
      </c>
      <c r="T173" s="52">
        <v>81</v>
      </c>
      <c r="V173" s="28"/>
      <c r="W173" s="28"/>
    </row>
    <row r="174" spans="1:25" x14ac:dyDescent="0.15">
      <c r="A174" s="29"/>
      <c r="B174" s="30" t="s">
        <v>21</v>
      </c>
      <c r="C174" s="31"/>
      <c r="D174" s="32">
        <f t="shared" si="72"/>
        <v>2</v>
      </c>
      <c r="E174" s="33">
        <f t="shared" si="72"/>
        <v>10</v>
      </c>
      <c r="F174" s="80">
        <f t="shared" si="65"/>
        <v>12</v>
      </c>
      <c r="G174" s="34">
        <f t="shared" si="73"/>
        <v>3</v>
      </c>
      <c r="H174" s="33">
        <f>T173-T172</f>
        <v>10</v>
      </c>
      <c r="I174" s="80">
        <f t="shared" si="66"/>
        <v>13</v>
      </c>
      <c r="J174" s="34">
        <f t="shared" si="67"/>
        <v>5</v>
      </c>
      <c r="K174" s="33">
        <f t="shared" si="68"/>
        <v>20</v>
      </c>
      <c r="L174" s="90">
        <f t="shared" si="69"/>
        <v>25</v>
      </c>
      <c r="M174" s="35" t="s">
        <v>10</v>
      </c>
      <c r="P174" s="53" t="s">
        <v>22</v>
      </c>
      <c r="Q174" s="54">
        <v>26</v>
      </c>
      <c r="R174" s="54">
        <v>54</v>
      </c>
      <c r="S174" s="54">
        <v>23</v>
      </c>
      <c r="T174" s="54">
        <v>85</v>
      </c>
      <c r="V174" s="28"/>
      <c r="W174" s="28"/>
    </row>
    <row r="175" spans="1:25" x14ac:dyDescent="0.15">
      <c r="A175" s="13"/>
      <c r="B175" s="36" t="s">
        <v>22</v>
      </c>
      <c r="C175" s="37"/>
      <c r="D175" s="38">
        <f t="shared" si="72"/>
        <v>3</v>
      </c>
      <c r="E175" s="39">
        <f t="shared" si="72"/>
        <v>5</v>
      </c>
      <c r="F175" s="81">
        <f t="shared" si="65"/>
        <v>8</v>
      </c>
      <c r="G175" s="40">
        <f t="shared" si="73"/>
        <v>0</v>
      </c>
      <c r="H175" s="39">
        <f>T174-T173</f>
        <v>4</v>
      </c>
      <c r="I175" s="81">
        <f t="shared" si="66"/>
        <v>4</v>
      </c>
      <c r="J175" s="40">
        <f t="shared" si="67"/>
        <v>3</v>
      </c>
      <c r="K175" s="39">
        <f t="shared" si="68"/>
        <v>9</v>
      </c>
      <c r="L175" s="91">
        <f t="shared" si="69"/>
        <v>12</v>
      </c>
      <c r="M175" s="41" t="s">
        <v>10</v>
      </c>
      <c r="P175" s="50" t="s">
        <v>23</v>
      </c>
      <c r="Q175" s="51">
        <v>28</v>
      </c>
      <c r="R175" s="51">
        <v>57</v>
      </c>
      <c r="S175" s="51">
        <v>25</v>
      </c>
      <c r="T175" s="51">
        <v>88</v>
      </c>
      <c r="V175" s="28"/>
      <c r="W175" s="28"/>
    </row>
    <row r="176" spans="1:25" s="49" customFormat="1" x14ac:dyDescent="0.15">
      <c r="A176" s="42"/>
      <c r="B176" s="43" t="s">
        <v>76</v>
      </c>
      <c r="C176" s="44"/>
      <c r="D176" s="45">
        <f>SUM(D170:D175)</f>
        <v>16</v>
      </c>
      <c r="E176" s="46">
        <f>SUM(E170:E175)</f>
        <v>37</v>
      </c>
      <c r="F176" s="82">
        <f t="shared" si="65"/>
        <v>53</v>
      </c>
      <c r="G176" s="47">
        <f>SUM(G170:G175)</f>
        <v>19</v>
      </c>
      <c r="H176" s="46">
        <f>SUM(H170:H175)</f>
        <v>49</v>
      </c>
      <c r="I176" s="82">
        <f t="shared" si="66"/>
        <v>68</v>
      </c>
      <c r="J176" s="47">
        <f t="shared" si="67"/>
        <v>35</v>
      </c>
      <c r="K176" s="46">
        <f t="shared" si="68"/>
        <v>86</v>
      </c>
      <c r="L176" s="92">
        <f t="shared" si="69"/>
        <v>121</v>
      </c>
      <c r="M176" s="48">
        <f>IFERROR(ROUND(L176/$L$205*100,1),"-")</f>
        <v>26.5</v>
      </c>
      <c r="N176" s="2"/>
      <c r="P176" s="5" t="s">
        <v>24</v>
      </c>
      <c r="Q176" s="52">
        <v>28</v>
      </c>
      <c r="R176" s="52">
        <v>62</v>
      </c>
      <c r="S176" s="52">
        <v>26</v>
      </c>
      <c r="T176" s="52">
        <v>90</v>
      </c>
      <c r="U176" s="2"/>
      <c r="V176" s="28"/>
      <c r="W176" s="28"/>
    </row>
    <row r="177" spans="1:23" x14ac:dyDescent="0.15">
      <c r="A177" s="9"/>
      <c r="B177" s="21" t="s">
        <v>23</v>
      </c>
      <c r="C177" s="22"/>
      <c r="D177" s="23">
        <f t="shared" ref="D177:E182" si="74">Q175-Q174</f>
        <v>2</v>
      </c>
      <c r="E177" s="24">
        <f t="shared" si="74"/>
        <v>3</v>
      </c>
      <c r="F177" s="79">
        <f t="shared" si="65"/>
        <v>5</v>
      </c>
      <c r="G177" s="25">
        <f>S175-S174</f>
        <v>2</v>
      </c>
      <c r="H177" s="24">
        <f>T175-T174</f>
        <v>3</v>
      </c>
      <c r="I177" s="79">
        <f t="shared" si="66"/>
        <v>5</v>
      </c>
      <c r="J177" s="25">
        <f t="shared" si="67"/>
        <v>4</v>
      </c>
      <c r="K177" s="24">
        <f t="shared" si="68"/>
        <v>6</v>
      </c>
      <c r="L177" s="89">
        <f t="shared" si="69"/>
        <v>10</v>
      </c>
      <c r="M177" s="26" t="s">
        <v>10</v>
      </c>
      <c r="P177" s="5" t="s">
        <v>25</v>
      </c>
      <c r="Q177" s="52">
        <v>28</v>
      </c>
      <c r="R177" s="52">
        <v>63</v>
      </c>
      <c r="S177" s="52">
        <v>28</v>
      </c>
      <c r="T177" s="52">
        <v>95</v>
      </c>
      <c r="V177" s="28"/>
      <c r="W177" s="28"/>
    </row>
    <row r="178" spans="1:23" x14ac:dyDescent="0.15">
      <c r="A178" s="29"/>
      <c r="B178" s="30" t="s">
        <v>24</v>
      </c>
      <c r="C178" s="31"/>
      <c r="D178" s="32">
        <f t="shared" si="74"/>
        <v>0</v>
      </c>
      <c r="E178" s="33">
        <f t="shared" si="74"/>
        <v>5</v>
      </c>
      <c r="F178" s="80">
        <f t="shared" si="65"/>
        <v>5</v>
      </c>
      <c r="G178" s="34">
        <f t="shared" ref="G178:G182" si="75">S176-S175</f>
        <v>1</v>
      </c>
      <c r="H178" s="33">
        <f>T176-T175</f>
        <v>2</v>
      </c>
      <c r="I178" s="80">
        <f t="shared" si="66"/>
        <v>3</v>
      </c>
      <c r="J178" s="34">
        <f t="shared" si="67"/>
        <v>1</v>
      </c>
      <c r="K178" s="33">
        <f t="shared" si="68"/>
        <v>7</v>
      </c>
      <c r="L178" s="90">
        <f t="shared" si="69"/>
        <v>8</v>
      </c>
      <c r="M178" s="35" t="s">
        <v>10</v>
      </c>
      <c r="P178" s="5" t="s">
        <v>26</v>
      </c>
      <c r="Q178" s="52">
        <v>30</v>
      </c>
      <c r="R178" s="52">
        <v>66</v>
      </c>
      <c r="S178" s="52">
        <v>28</v>
      </c>
      <c r="T178" s="52">
        <v>95</v>
      </c>
      <c r="V178" s="28"/>
      <c r="W178" s="28"/>
    </row>
    <row r="179" spans="1:23" x14ac:dyDescent="0.15">
      <c r="A179" s="29"/>
      <c r="B179" s="30" t="s">
        <v>25</v>
      </c>
      <c r="C179" s="31"/>
      <c r="D179" s="32">
        <f t="shared" si="74"/>
        <v>0</v>
      </c>
      <c r="E179" s="33">
        <f t="shared" si="74"/>
        <v>1</v>
      </c>
      <c r="F179" s="80">
        <f t="shared" si="65"/>
        <v>1</v>
      </c>
      <c r="G179" s="34">
        <f t="shared" si="75"/>
        <v>2</v>
      </c>
      <c r="H179" s="33">
        <f>T177-T176</f>
        <v>5</v>
      </c>
      <c r="I179" s="80">
        <f t="shared" si="66"/>
        <v>7</v>
      </c>
      <c r="J179" s="34">
        <f t="shared" si="67"/>
        <v>2</v>
      </c>
      <c r="K179" s="33">
        <f t="shared" si="68"/>
        <v>6</v>
      </c>
      <c r="L179" s="90">
        <f t="shared" si="69"/>
        <v>8</v>
      </c>
      <c r="M179" s="35" t="s">
        <v>10</v>
      </c>
      <c r="P179" s="5" t="s">
        <v>27</v>
      </c>
      <c r="Q179" s="52">
        <v>32</v>
      </c>
      <c r="R179" s="52">
        <v>68</v>
      </c>
      <c r="S179" s="52">
        <v>28</v>
      </c>
      <c r="T179" s="52">
        <v>96</v>
      </c>
      <c r="V179" s="28"/>
      <c r="W179" s="28"/>
    </row>
    <row r="180" spans="1:23" x14ac:dyDescent="0.15">
      <c r="A180" s="29"/>
      <c r="B180" s="30" t="s">
        <v>26</v>
      </c>
      <c r="C180" s="31"/>
      <c r="D180" s="32">
        <f t="shared" si="74"/>
        <v>2</v>
      </c>
      <c r="E180" s="33">
        <f t="shared" si="74"/>
        <v>3</v>
      </c>
      <c r="F180" s="80">
        <f t="shared" si="65"/>
        <v>5</v>
      </c>
      <c r="G180" s="34">
        <f t="shared" si="75"/>
        <v>0</v>
      </c>
      <c r="H180" s="33">
        <f>T178-T177</f>
        <v>0</v>
      </c>
      <c r="I180" s="80">
        <f t="shared" si="66"/>
        <v>0</v>
      </c>
      <c r="J180" s="34">
        <f t="shared" si="67"/>
        <v>2</v>
      </c>
      <c r="K180" s="33">
        <f t="shared" si="68"/>
        <v>3</v>
      </c>
      <c r="L180" s="90">
        <f t="shared" si="69"/>
        <v>5</v>
      </c>
      <c r="M180" s="35" t="s">
        <v>10</v>
      </c>
      <c r="P180" s="53" t="s">
        <v>28</v>
      </c>
      <c r="Q180" s="54">
        <v>33</v>
      </c>
      <c r="R180" s="54">
        <v>72</v>
      </c>
      <c r="S180" s="54">
        <v>29</v>
      </c>
      <c r="T180" s="54">
        <v>100</v>
      </c>
      <c r="V180" s="28"/>
      <c r="W180" s="28"/>
    </row>
    <row r="181" spans="1:23" x14ac:dyDescent="0.15">
      <c r="A181" s="29"/>
      <c r="B181" s="30" t="s">
        <v>27</v>
      </c>
      <c r="C181" s="31"/>
      <c r="D181" s="32">
        <f t="shared" si="74"/>
        <v>2</v>
      </c>
      <c r="E181" s="33">
        <f t="shared" si="74"/>
        <v>2</v>
      </c>
      <c r="F181" s="80">
        <f t="shared" si="65"/>
        <v>4</v>
      </c>
      <c r="G181" s="34">
        <f t="shared" si="75"/>
        <v>0</v>
      </c>
      <c r="H181" s="33">
        <f>T179-T178</f>
        <v>1</v>
      </c>
      <c r="I181" s="80">
        <f t="shared" si="66"/>
        <v>1</v>
      </c>
      <c r="J181" s="34">
        <f t="shared" si="67"/>
        <v>2</v>
      </c>
      <c r="K181" s="33">
        <f t="shared" si="68"/>
        <v>3</v>
      </c>
      <c r="L181" s="90">
        <f t="shared" si="69"/>
        <v>5</v>
      </c>
      <c r="M181" s="35" t="s">
        <v>10</v>
      </c>
      <c r="P181" s="50" t="s">
        <v>68</v>
      </c>
      <c r="Q181" s="87">
        <v>2</v>
      </c>
      <c r="R181" s="87">
        <v>3</v>
      </c>
      <c r="S181" s="87">
        <v>2</v>
      </c>
      <c r="T181" s="87">
        <v>3</v>
      </c>
      <c r="V181" s="28"/>
      <c r="W181" s="28"/>
    </row>
    <row r="182" spans="1:23" x14ac:dyDescent="0.15">
      <c r="A182" s="13"/>
      <c r="B182" s="36" t="s">
        <v>28</v>
      </c>
      <c r="C182" s="37"/>
      <c r="D182" s="38">
        <f t="shared" si="74"/>
        <v>1</v>
      </c>
      <c r="E182" s="39">
        <f t="shared" si="74"/>
        <v>4</v>
      </c>
      <c r="F182" s="81">
        <f t="shared" si="65"/>
        <v>5</v>
      </c>
      <c r="G182" s="40">
        <f t="shared" si="75"/>
        <v>1</v>
      </c>
      <c r="H182" s="39">
        <f>T180-T179</f>
        <v>4</v>
      </c>
      <c r="I182" s="81">
        <f t="shared" si="66"/>
        <v>5</v>
      </c>
      <c r="J182" s="40">
        <f t="shared" si="67"/>
        <v>2</v>
      </c>
      <c r="K182" s="39">
        <f t="shared" si="68"/>
        <v>8</v>
      </c>
      <c r="L182" s="91">
        <f t="shared" si="69"/>
        <v>10</v>
      </c>
      <c r="M182" s="41" t="s">
        <v>10</v>
      </c>
      <c r="P182" s="5" t="s">
        <v>29</v>
      </c>
      <c r="Q182" s="52">
        <v>6</v>
      </c>
      <c r="R182" s="52">
        <v>6</v>
      </c>
      <c r="S182" s="52">
        <v>3</v>
      </c>
      <c r="T182" s="52">
        <v>5</v>
      </c>
      <c r="V182" s="28"/>
      <c r="W182" s="28"/>
    </row>
    <row r="183" spans="1:23" s="49" customFormat="1" x14ac:dyDescent="0.15">
      <c r="A183" s="42"/>
      <c r="B183" s="43" t="s">
        <v>78</v>
      </c>
      <c r="C183" s="44"/>
      <c r="D183" s="45">
        <f>SUM(D177:D182)</f>
        <v>7</v>
      </c>
      <c r="E183" s="46">
        <f>SUM(E177:E182)</f>
        <v>18</v>
      </c>
      <c r="F183" s="82">
        <f t="shared" si="65"/>
        <v>25</v>
      </c>
      <c r="G183" s="47">
        <f>SUM(G177:G182)</f>
        <v>6</v>
      </c>
      <c r="H183" s="46">
        <f>SUM(H177:H182)</f>
        <v>15</v>
      </c>
      <c r="I183" s="82">
        <f t="shared" si="66"/>
        <v>21</v>
      </c>
      <c r="J183" s="47">
        <f t="shared" si="67"/>
        <v>13</v>
      </c>
      <c r="K183" s="46">
        <f t="shared" si="68"/>
        <v>33</v>
      </c>
      <c r="L183" s="92">
        <f t="shared" si="69"/>
        <v>46</v>
      </c>
      <c r="M183" s="48">
        <f>IFERROR(ROUND(L183/$L$205*100,1),"-")</f>
        <v>10.1</v>
      </c>
      <c r="N183" s="2"/>
      <c r="P183" s="5" t="s">
        <v>30</v>
      </c>
      <c r="Q183" s="52">
        <v>8</v>
      </c>
      <c r="R183" s="52">
        <v>12</v>
      </c>
      <c r="S183" s="52">
        <v>3</v>
      </c>
      <c r="T183" s="52">
        <v>5</v>
      </c>
      <c r="U183" s="2"/>
      <c r="V183" s="28"/>
      <c r="W183" s="28"/>
    </row>
    <row r="184" spans="1:23" x14ac:dyDescent="0.15">
      <c r="A184" s="9"/>
      <c r="B184" s="21" t="s">
        <v>77</v>
      </c>
      <c r="C184" s="22"/>
      <c r="D184" s="23">
        <f>Q181</f>
        <v>2</v>
      </c>
      <c r="E184" s="24">
        <f>R181</f>
        <v>3</v>
      </c>
      <c r="F184" s="79">
        <f t="shared" si="65"/>
        <v>5</v>
      </c>
      <c r="G184" s="25">
        <f>S181</f>
        <v>2</v>
      </c>
      <c r="H184" s="24">
        <f>T181</f>
        <v>3</v>
      </c>
      <c r="I184" s="79">
        <f t="shared" si="66"/>
        <v>5</v>
      </c>
      <c r="J184" s="25">
        <f t="shared" si="67"/>
        <v>4</v>
      </c>
      <c r="K184" s="24">
        <f t="shared" si="68"/>
        <v>6</v>
      </c>
      <c r="L184" s="89">
        <f t="shared" si="69"/>
        <v>10</v>
      </c>
      <c r="M184" s="26" t="s">
        <v>10</v>
      </c>
      <c r="P184" s="5" t="s">
        <v>31</v>
      </c>
      <c r="Q184" s="52">
        <v>8</v>
      </c>
      <c r="R184" s="52">
        <v>16</v>
      </c>
      <c r="S184" s="52">
        <v>3</v>
      </c>
      <c r="T184" s="52">
        <v>6</v>
      </c>
      <c r="V184" s="28"/>
      <c r="W184" s="28"/>
    </row>
    <row r="185" spans="1:23" x14ac:dyDescent="0.15">
      <c r="A185" s="29"/>
      <c r="B185" s="30" t="s">
        <v>51</v>
      </c>
      <c r="C185" s="31"/>
      <c r="D185" s="32">
        <f t="shared" ref="D185:E189" si="76">Q182-Q181</f>
        <v>4</v>
      </c>
      <c r="E185" s="33">
        <f t="shared" si="76"/>
        <v>3</v>
      </c>
      <c r="F185" s="80">
        <f t="shared" si="65"/>
        <v>7</v>
      </c>
      <c r="G185" s="34">
        <f t="shared" ref="G185:H189" si="77">S182-S181</f>
        <v>1</v>
      </c>
      <c r="H185" s="33">
        <f t="shared" si="77"/>
        <v>2</v>
      </c>
      <c r="I185" s="80">
        <f t="shared" si="66"/>
        <v>3</v>
      </c>
      <c r="J185" s="34">
        <f t="shared" si="67"/>
        <v>5</v>
      </c>
      <c r="K185" s="33">
        <f t="shared" si="68"/>
        <v>5</v>
      </c>
      <c r="L185" s="90">
        <f t="shared" si="69"/>
        <v>10</v>
      </c>
      <c r="M185" s="35" t="s">
        <v>10</v>
      </c>
      <c r="P185" s="5" t="s">
        <v>32</v>
      </c>
      <c r="Q185" s="52">
        <v>8</v>
      </c>
      <c r="R185" s="52">
        <v>20</v>
      </c>
      <c r="S185" s="52">
        <v>4</v>
      </c>
      <c r="T185" s="52">
        <v>8</v>
      </c>
      <c r="V185" s="28"/>
      <c r="W185" s="28"/>
    </row>
    <row r="186" spans="1:23" x14ac:dyDescent="0.15">
      <c r="A186" s="29"/>
      <c r="B186" s="30" t="s">
        <v>52</v>
      </c>
      <c r="C186" s="31"/>
      <c r="D186" s="32">
        <f t="shared" si="76"/>
        <v>2</v>
      </c>
      <c r="E186" s="33">
        <f t="shared" si="76"/>
        <v>6</v>
      </c>
      <c r="F186" s="80">
        <f t="shared" si="65"/>
        <v>8</v>
      </c>
      <c r="G186" s="34">
        <f t="shared" si="77"/>
        <v>0</v>
      </c>
      <c r="H186" s="33">
        <f t="shared" si="77"/>
        <v>0</v>
      </c>
      <c r="I186" s="80">
        <f t="shared" si="66"/>
        <v>0</v>
      </c>
      <c r="J186" s="34">
        <f t="shared" si="67"/>
        <v>2</v>
      </c>
      <c r="K186" s="33">
        <f t="shared" si="68"/>
        <v>6</v>
      </c>
      <c r="L186" s="90">
        <f t="shared" si="69"/>
        <v>8</v>
      </c>
      <c r="M186" s="35" t="s">
        <v>10</v>
      </c>
      <c r="P186" s="53" t="s">
        <v>33</v>
      </c>
      <c r="Q186" s="54">
        <v>10</v>
      </c>
      <c r="R186" s="54">
        <v>24</v>
      </c>
      <c r="S186" s="54">
        <v>5</v>
      </c>
      <c r="T186" s="54">
        <v>8</v>
      </c>
      <c r="V186" s="28"/>
      <c r="W186" s="28"/>
    </row>
    <row r="187" spans="1:23" x14ac:dyDescent="0.15">
      <c r="A187" s="29"/>
      <c r="B187" s="30" t="s">
        <v>53</v>
      </c>
      <c r="C187" s="31"/>
      <c r="D187" s="32">
        <f t="shared" si="76"/>
        <v>0</v>
      </c>
      <c r="E187" s="33">
        <f t="shared" si="76"/>
        <v>4</v>
      </c>
      <c r="F187" s="80">
        <f t="shared" si="65"/>
        <v>4</v>
      </c>
      <c r="G187" s="34">
        <f t="shared" si="77"/>
        <v>0</v>
      </c>
      <c r="H187" s="33">
        <f t="shared" si="77"/>
        <v>1</v>
      </c>
      <c r="I187" s="80">
        <f t="shared" si="66"/>
        <v>1</v>
      </c>
      <c r="J187" s="34">
        <f t="shared" si="67"/>
        <v>0</v>
      </c>
      <c r="K187" s="33">
        <f t="shared" si="68"/>
        <v>5</v>
      </c>
      <c r="L187" s="90">
        <f t="shared" si="69"/>
        <v>5</v>
      </c>
      <c r="M187" s="35" t="s">
        <v>10</v>
      </c>
      <c r="P187" s="50" t="s">
        <v>34</v>
      </c>
      <c r="Q187" s="51">
        <v>12</v>
      </c>
      <c r="R187" s="51">
        <v>29</v>
      </c>
      <c r="S187" s="51">
        <v>5</v>
      </c>
      <c r="T187" s="51">
        <v>8</v>
      </c>
      <c r="V187" s="28"/>
      <c r="W187" s="28"/>
    </row>
    <row r="188" spans="1:23" s="49" customFormat="1" x14ac:dyDescent="0.15">
      <c r="A188" s="29"/>
      <c r="B188" s="30" t="s">
        <v>54</v>
      </c>
      <c r="C188" s="31"/>
      <c r="D188" s="32">
        <f t="shared" si="76"/>
        <v>0</v>
      </c>
      <c r="E188" s="33">
        <f t="shared" si="76"/>
        <v>4</v>
      </c>
      <c r="F188" s="80">
        <f t="shared" si="65"/>
        <v>4</v>
      </c>
      <c r="G188" s="34">
        <f t="shared" si="77"/>
        <v>1</v>
      </c>
      <c r="H188" s="33">
        <f t="shared" si="77"/>
        <v>2</v>
      </c>
      <c r="I188" s="80">
        <f t="shared" si="66"/>
        <v>3</v>
      </c>
      <c r="J188" s="34">
        <f t="shared" si="67"/>
        <v>1</v>
      </c>
      <c r="K188" s="33">
        <f t="shared" si="68"/>
        <v>6</v>
      </c>
      <c r="L188" s="90">
        <f t="shared" si="69"/>
        <v>7</v>
      </c>
      <c r="M188" s="35" t="s">
        <v>10</v>
      </c>
      <c r="N188" s="2"/>
      <c r="P188" s="5" t="s">
        <v>35</v>
      </c>
      <c r="Q188" s="52">
        <v>13</v>
      </c>
      <c r="R188" s="52">
        <v>35</v>
      </c>
      <c r="S188" s="52">
        <v>5</v>
      </c>
      <c r="T188" s="52">
        <v>12</v>
      </c>
      <c r="U188" s="2"/>
      <c r="V188" s="28"/>
      <c r="W188" s="28"/>
    </row>
    <row r="189" spans="1:23" x14ac:dyDescent="0.15">
      <c r="A189" s="13"/>
      <c r="B189" s="36" t="s">
        <v>55</v>
      </c>
      <c r="C189" s="37"/>
      <c r="D189" s="38">
        <f t="shared" si="76"/>
        <v>2</v>
      </c>
      <c r="E189" s="39">
        <f t="shared" si="76"/>
        <v>4</v>
      </c>
      <c r="F189" s="81">
        <f t="shared" si="65"/>
        <v>6</v>
      </c>
      <c r="G189" s="40">
        <f t="shared" si="77"/>
        <v>1</v>
      </c>
      <c r="H189" s="39">
        <f t="shared" si="77"/>
        <v>0</v>
      </c>
      <c r="I189" s="81">
        <f t="shared" si="66"/>
        <v>1</v>
      </c>
      <c r="J189" s="40">
        <f t="shared" si="67"/>
        <v>3</v>
      </c>
      <c r="K189" s="39">
        <f t="shared" si="68"/>
        <v>4</v>
      </c>
      <c r="L189" s="91">
        <f t="shared" si="69"/>
        <v>7</v>
      </c>
      <c r="M189" s="41" t="s">
        <v>10</v>
      </c>
      <c r="P189" s="5" t="s">
        <v>36</v>
      </c>
      <c r="Q189" s="52">
        <v>18</v>
      </c>
      <c r="R189" s="52">
        <v>40</v>
      </c>
      <c r="S189" s="52">
        <v>7</v>
      </c>
      <c r="T189" s="52">
        <v>16</v>
      </c>
      <c r="V189" s="28"/>
      <c r="W189" s="28"/>
    </row>
    <row r="190" spans="1:23" x14ac:dyDescent="0.15">
      <c r="A190" s="42"/>
      <c r="B190" s="43" t="s">
        <v>37</v>
      </c>
      <c r="C190" s="44"/>
      <c r="D190" s="45">
        <f>SUM(D184:D189)</f>
        <v>10</v>
      </c>
      <c r="E190" s="46">
        <f>SUM(E184:E189)</f>
        <v>24</v>
      </c>
      <c r="F190" s="82">
        <f t="shared" si="65"/>
        <v>34</v>
      </c>
      <c r="G190" s="47">
        <f>SUM(G184:G189)</f>
        <v>5</v>
      </c>
      <c r="H190" s="46">
        <f>SUM(H184:H189)</f>
        <v>8</v>
      </c>
      <c r="I190" s="82">
        <f t="shared" si="66"/>
        <v>13</v>
      </c>
      <c r="J190" s="47">
        <f t="shared" si="67"/>
        <v>15</v>
      </c>
      <c r="K190" s="46">
        <f t="shared" si="68"/>
        <v>32</v>
      </c>
      <c r="L190" s="92">
        <f t="shared" si="69"/>
        <v>47</v>
      </c>
      <c r="M190" s="48">
        <f>IFERROR(ROUND(L190/$L$205*100,1),"-")</f>
        <v>10.3</v>
      </c>
      <c r="P190" s="5" t="s">
        <v>38</v>
      </c>
      <c r="Q190" s="52">
        <v>19</v>
      </c>
      <c r="R190" s="52">
        <v>44</v>
      </c>
      <c r="S190" s="52">
        <v>11</v>
      </c>
      <c r="T190" s="52">
        <v>20</v>
      </c>
      <c r="V190" s="28"/>
      <c r="W190" s="28"/>
    </row>
    <row r="191" spans="1:23" x14ac:dyDescent="0.15">
      <c r="A191" s="9"/>
      <c r="B191" s="21" t="s">
        <v>56</v>
      </c>
      <c r="C191" s="22"/>
      <c r="D191" s="23">
        <f t="shared" ref="D191:E196" si="78">Q187-Q186</f>
        <v>2</v>
      </c>
      <c r="E191" s="24">
        <f t="shared" si="78"/>
        <v>5</v>
      </c>
      <c r="F191" s="79">
        <f t="shared" si="65"/>
        <v>7</v>
      </c>
      <c r="G191" s="25">
        <f t="shared" ref="G191:H196" si="79">S187-S186</f>
        <v>0</v>
      </c>
      <c r="H191" s="24">
        <f t="shared" si="79"/>
        <v>0</v>
      </c>
      <c r="I191" s="79">
        <f t="shared" si="66"/>
        <v>0</v>
      </c>
      <c r="J191" s="25">
        <f t="shared" si="67"/>
        <v>2</v>
      </c>
      <c r="K191" s="24">
        <f t="shared" si="68"/>
        <v>5</v>
      </c>
      <c r="L191" s="89">
        <f t="shared" si="69"/>
        <v>7</v>
      </c>
      <c r="M191" s="26" t="s">
        <v>10</v>
      </c>
      <c r="P191" s="5" t="s">
        <v>39</v>
      </c>
      <c r="Q191" s="52">
        <v>26</v>
      </c>
      <c r="R191" s="52">
        <v>49</v>
      </c>
      <c r="S191" s="52">
        <v>14</v>
      </c>
      <c r="T191" s="52">
        <v>24</v>
      </c>
      <c r="V191" s="28"/>
      <c r="W191" s="28"/>
    </row>
    <row r="192" spans="1:23" x14ac:dyDescent="0.15">
      <c r="A192" s="29"/>
      <c r="B192" s="30" t="s">
        <v>57</v>
      </c>
      <c r="C192" s="31"/>
      <c r="D192" s="32">
        <f t="shared" si="78"/>
        <v>1</v>
      </c>
      <c r="E192" s="33">
        <f t="shared" si="78"/>
        <v>6</v>
      </c>
      <c r="F192" s="80">
        <f t="shared" si="65"/>
        <v>7</v>
      </c>
      <c r="G192" s="34">
        <f t="shared" si="79"/>
        <v>0</v>
      </c>
      <c r="H192" s="33">
        <f t="shared" si="79"/>
        <v>4</v>
      </c>
      <c r="I192" s="80">
        <f t="shared" si="66"/>
        <v>4</v>
      </c>
      <c r="J192" s="34">
        <f t="shared" si="67"/>
        <v>1</v>
      </c>
      <c r="K192" s="33">
        <f t="shared" si="68"/>
        <v>10</v>
      </c>
      <c r="L192" s="90">
        <f t="shared" si="69"/>
        <v>11</v>
      </c>
      <c r="M192" s="35" t="s">
        <v>10</v>
      </c>
      <c r="P192" s="53" t="s">
        <v>40</v>
      </c>
      <c r="Q192" s="54">
        <v>31</v>
      </c>
      <c r="R192" s="54">
        <v>54</v>
      </c>
      <c r="S192" s="54">
        <v>18</v>
      </c>
      <c r="T192" s="54">
        <v>26</v>
      </c>
      <c r="V192" s="28"/>
      <c r="W192" s="28"/>
    </row>
    <row r="193" spans="1:22" x14ac:dyDescent="0.15">
      <c r="A193" s="29"/>
      <c r="B193" s="30" t="s">
        <v>58</v>
      </c>
      <c r="C193" s="31"/>
      <c r="D193" s="32">
        <f t="shared" si="78"/>
        <v>5</v>
      </c>
      <c r="E193" s="33">
        <f t="shared" si="78"/>
        <v>5</v>
      </c>
      <c r="F193" s="80">
        <f t="shared" si="65"/>
        <v>10</v>
      </c>
      <c r="G193" s="34">
        <f t="shared" si="79"/>
        <v>2</v>
      </c>
      <c r="H193" s="33">
        <f t="shared" si="79"/>
        <v>4</v>
      </c>
      <c r="I193" s="80">
        <f t="shared" si="66"/>
        <v>6</v>
      </c>
      <c r="J193" s="34">
        <f t="shared" si="67"/>
        <v>7</v>
      </c>
      <c r="K193" s="33">
        <f t="shared" si="68"/>
        <v>9</v>
      </c>
      <c r="L193" s="90">
        <f t="shared" si="69"/>
        <v>16</v>
      </c>
      <c r="M193" s="35" t="s">
        <v>10</v>
      </c>
      <c r="P193" s="50" t="s">
        <v>41</v>
      </c>
      <c r="Q193" s="51">
        <v>35</v>
      </c>
      <c r="R193" s="51">
        <v>66</v>
      </c>
      <c r="S193" s="51">
        <v>23</v>
      </c>
      <c r="T193" s="51">
        <v>31</v>
      </c>
    </row>
    <row r="194" spans="1:22" x14ac:dyDescent="0.15">
      <c r="A194" s="29"/>
      <c r="B194" s="30" t="s">
        <v>59</v>
      </c>
      <c r="C194" s="31"/>
      <c r="D194" s="32">
        <f t="shared" si="78"/>
        <v>1</v>
      </c>
      <c r="E194" s="33">
        <f t="shared" si="78"/>
        <v>4</v>
      </c>
      <c r="F194" s="80">
        <f t="shared" si="65"/>
        <v>5</v>
      </c>
      <c r="G194" s="34">
        <f t="shared" si="79"/>
        <v>4</v>
      </c>
      <c r="H194" s="33">
        <f t="shared" si="79"/>
        <v>4</v>
      </c>
      <c r="I194" s="80">
        <f t="shared" si="66"/>
        <v>8</v>
      </c>
      <c r="J194" s="34">
        <f t="shared" si="67"/>
        <v>5</v>
      </c>
      <c r="K194" s="33">
        <f t="shared" si="68"/>
        <v>8</v>
      </c>
      <c r="L194" s="90">
        <f t="shared" si="69"/>
        <v>13</v>
      </c>
      <c r="M194" s="35" t="s">
        <v>10</v>
      </c>
      <c r="P194" s="5" t="s">
        <v>42</v>
      </c>
      <c r="Q194" s="52">
        <v>36</v>
      </c>
      <c r="R194" s="52">
        <v>71</v>
      </c>
      <c r="S194" s="52">
        <v>28</v>
      </c>
      <c r="T194" s="52">
        <v>33</v>
      </c>
    </row>
    <row r="195" spans="1:22" s="49" customFormat="1" x14ac:dyDescent="0.15">
      <c r="A195" s="29"/>
      <c r="B195" s="30" t="s">
        <v>60</v>
      </c>
      <c r="C195" s="31"/>
      <c r="D195" s="32">
        <f t="shared" si="78"/>
        <v>7</v>
      </c>
      <c r="E195" s="33">
        <f t="shared" si="78"/>
        <v>5</v>
      </c>
      <c r="F195" s="80">
        <f t="shared" si="65"/>
        <v>12</v>
      </c>
      <c r="G195" s="34">
        <f t="shared" si="79"/>
        <v>3</v>
      </c>
      <c r="H195" s="33">
        <f t="shared" si="79"/>
        <v>4</v>
      </c>
      <c r="I195" s="80">
        <f t="shared" si="66"/>
        <v>7</v>
      </c>
      <c r="J195" s="34">
        <f t="shared" si="67"/>
        <v>10</v>
      </c>
      <c r="K195" s="33">
        <f t="shared" si="68"/>
        <v>9</v>
      </c>
      <c r="L195" s="90">
        <f t="shared" si="69"/>
        <v>19</v>
      </c>
      <c r="M195" s="35" t="s">
        <v>10</v>
      </c>
      <c r="N195" s="2"/>
      <c r="P195" s="5" t="s">
        <v>43</v>
      </c>
      <c r="Q195" s="52">
        <v>39</v>
      </c>
      <c r="R195" s="52">
        <v>79</v>
      </c>
      <c r="S195" s="52">
        <v>28</v>
      </c>
      <c r="T195" s="52">
        <v>36</v>
      </c>
      <c r="U195" s="2"/>
      <c r="V195" s="2"/>
    </row>
    <row r="196" spans="1:22" x14ac:dyDescent="0.15">
      <c r="A196" s="13"/>
      <c r="B196" s="36" t="s">
        <v>61</v>
      </c>
      <c r="C196" s="37"/>
      <c r="D196" s="38">
        <f t="shared" si="78"/>
        <v>5</v>
      </c>
      <c r="E196" s="39">
        <f t="shared" si="78"/>
        <v>5</v>
      </c>
      <c r="F196" s="81">
        <f t="shared" si="65"/>
        <v>10</v>
      </c>
      <c r="G196" s="40">
        <f t="shared" si="79"/>
        <v>4</v>
      </c>
      <c r="H196" s="39">
        <f t="shared" si="79"/>
        <v>2</v>
      </c>
      <c r="I196" s="81">
        <f t="shared" si="66"/>
        <v>6</v>
      </c>
      <c r="J196" s="40">
        <f t="shared" si="67"/>
        <v>9</v>
      </c>
      <c r="K196" s="39">
        <f t="shared" si="68"/>
        <v>7</v>
      </c>
      <c r="L196" s="91">
        <f t="shared" si="69"/>
        <v>16</v>
      </c>
      <c r="M196" s="41" t="s">
        <v>10</v>
      </c>
      <c r="P196" s="5" t="s">
        <v>44</v>
      </c>
      <c r="Q196" s="52">
        <v>43</v>
      </c>
      <c r="R196" s="52">
        <v>83</v>
      </c>
      <c r="S196" s="52">
        <v>28</v>
      </c>
      <c r="T196" s="52">
        <v>41</v>
      </c>
    </row>
    <row r="197" spans="1:22" x14ac:dyDescent="0.15">
      <c r="A197" s="42"/>
      <c r="B197" s="43" t="s">
        <v>45</v>
      </c>
      <c r="C197" s="44"/>
      <c r="D197" s="45">
        <f>SUM(D191:D196)</f>
        <v>21</v>
      </c>
      <c r="E197" s="46">
        <f>SUM(E191:E196)</f>
        <v>30</v>
      </c>
      <c r="F197" s="82">
        <f t="shared" si="65"/>
        <v>51</v>
      </c>
      <c r="G197" s="47">
        <f>SUM(G191:G196)</f>
        <v>13</v>
      </c>
      <c r="H197" s="46">
        <f>SUM(H191:H196)</f>
        <v>18</v>
      </c>
      <c r="I197" s="82">
        <f t="shared" si="66"/>
        <v>31</v>
      </c>
      <c r="J197" s="47">
        <f t="shared" si="67"/>
        <v>34</v>
      </c>
      <c r="K197" s="46">
        <f t="shared" si="68"/>
        <v>48</v>
      </c>
      <c r="L197" s="92">
        <f t="shared" si="69"/>
        <v>82</v>
      </c>
      <c r="M197" s="48">
        <f>IFERROR(ROUND(L197/$L$205*100,1),"-")</f>
        <v>18</v>
      </c>
      <c r="P197" s="5" t="s">
        <v>46</v>
      </c>
      <c r="Q197" s="52">
        <v>46</v>
      </c>
      <c r="R197" s="52">
        <v>93</v>
      </c>
      <c r="S197" s="52">
        <v>29</v>
      </c>
      <c r="T197" s="52">
        <v>46</v>
      </c>
    </row>
    <row r="198" spans="1:22" x14ac:dyDescent="0.15">
      <c r="A198" s="9"/>
      <c r="B198" s="21" t="s">
        <v>62</v>
      </c>
      <c r="C198" s="22"/>
      <c r="D198" s="23">
        <f t="shared" ref="D198:E203" si="80">Q193-Q192</f>
        <v>4</v>
      </c>
      <c r="E198" s="24">
        <f t="shared" si="80"/>
        <v>12</v>
      </c>
      <c r="F198" s="79">
        <f t="shared" si="65"/>
        <v>16</v>
      </c>
      <c r="G198" s="25">
        <f t="shared" ref="G198:H203" si="81">S193-S192</f>
        <v>5</v>
      </c>
      <c r="H198" s="24">
        <f t="shared" si="81"/>
        <v>5</v>
      </c>
      <c r="I198" s="79">
        <f t="shared" si="66"/>
        <v>10</v>
      </c>
      <c r="J198" s="25">
        <f t="shared" si="67"/>
        <v>9</v>
      </c>
      <c r="K198" s="24">
        <f t="shared" si="68"/>
        <v>17</v>
      </c>
      <c r="L198" s="89">
        <f t="shared" si="69"/>
        <v>26</v>
      </c>
      <c r="M198" s="26" t="s">
        <v>10</v>
      </c>
      <c r="P198" s="53" t="s">
        <v>47</v>
      </c>
      <c r="Q198" s="54">
        <v>48</v>
      </c>
      <c r="R198" s="54">
        <v>97</v>
      </c>
      <c r="S198" s="54">
        <v>30</v>
      </c>
      <c r="T198" s="54">
        <v>47</v>
      </c>
    </row>
    <row r="199" spans="1:22" x14ac:dyDescent="0.15">
      <c r="A199" s="29"/>
      <c r="B199" s="30" t="s">
        <v>63</v>
      </c>
      <c r="C199" s="31"/>
      <c r="D199" s="32">
        <f t="shared" si="80"/>
        <v>1</v>
      </c>
      <c r="E199" s="33">
        <f t="shared" si="80"/>
        <v>5</v>
      </c>
      <c r="F199" s="80">
        <f t="shared" si="65"/>
        <v>6</v>
      </c>
      <c r="G199" s="34">
        <f t="shared" si="81"/>
        <v>5</v>
      </c>
      <c r="H199" s="33">
        <f t="shared" si="81"/>
        <v>2</v>
      </c>
      <c r="I199" s="80">
        <f t="shared" si="66"/>
        <v>7</v>
      </c>
      <c r="J199" s="34">
        <f t="shared" si="67"/>
        <v>6</v>
      </c>
      <c r="K199" s="33">
        <f t="shared" si="68"/>
        <v>7</v>
      </c>
      <c r="L199" s="90">
        <f t="shared" si="69"/>
        <v>13</v>
      </c>
      <c r="M199" s="35" t="s">
        <v>10</v>
      </c>
      <c r="P199" s="49"/>
      <c r="Q199" s="49"/>
      <c r="R199" s="49"/>
      <c r="S199" s="49"/>
      <c r="T199" s="49"/>
    </row>
    <row r="200" spans="1:22" x14ac:dyDescent="0.15">
      <c r="A200" s="29"/>
      <c r="B200" s="30" t="s">
        <v>64</v>
      </c>
      <c r="C200" s="31"/>
      <c r="D200" s="32">
        <f t="shared" si="80"/>
        <v>3</v>
      </c>
      <c r="E200" s="33">
        <f t="shared" si="80"/>
        <v>8</v>
      </c>
      <c r="F200" s="80">
        <f t="shared" si="65"/>
        <v>11</v>
      </c>
      <c r="G200" s="34">
        <f t="shared" si="81"/>
        <v>0</v>
      </c>
      <c r="H200" s="33">
        <f t="shared" si="81"/>
        <v>3</v>
      </c>
      <c r="I200" s="80">
        <f t="shared" si="66"/>
        <v>3</v>
      </c>
      <c r="J200" s="34">
        <f t="shared" si="67"/>
        <v>3</v>
      </c>
      <c r="K200" s="33">
        <f t="shared" si="68"/>
        <v>11</v>
      </c>
      <c r="L200" s="90">
        <f t="shared" si="69"/>
        <v>14</v>
      </c>
      <c r="M200" s="35" t="s">
        <v>10</v>
      </c>
      <c r="P200" s="49"/>
      <c r="Q200" s="49"/>
      <c r="R200" s="49"/>
      <c r="S200" s="49"/>
      <c r="T200" s="49"/>
    </row>
    <row r="201" spans="1:22" x14ac:dyDescent="0.15">
      <c r="A201" s="29"/>
      <c r="B201" s="30" t="s">
        <v>65</v>
      </c>
      <c r="C201" s="31"/>
      <c r="D201" s="32">
        <f t="shared" si="80"/>
        <v>4</v>
      </c>
      <c r="E201" s="33">
        <f t="shared" si="80"/>
        <v>4</v>
      </c>
      <c r="F201" s="80">
        <f t="shared" si="65"/>
        <v>8</v>
      </c>
      <c r="G201" s="34">
        <f t="shared" si="81"/>
        <v>0</v>
      </c>
      <c r="H201" s="33">
        <f t="shared" si="81"/>
        <v>5</v>
      </c>
      <c r="I201" s="80">
        <f t="shared" si="66"/>
        <v>5</v>
      </c>
      <c r="J201" s="34">
        <f t="shared" si="67"/>
        <v>4</v>
      </c>
      <c r="K201" s="33">
        <f t="shared" si="68"/>
        <v>9</v>
      </c>
      <c r="L201" s="90">
        <f t="shared" si="69"/>
        <v>13</v>
      </c>
      <c r="M201" s="35" t="s">
        <v>10</v>
      </c>
      <c r="P201" s="49"/>
      <c r="Q201" s="49"/>
      <c r="R201" s="49"/>
      <c r="S201" s="49"/>
      <c r="T201" s="49"/>
    </row>
    <row r="202" spans="1:22" x14ac:dyDescent="0.15">
      <c r="A202" s="29"/>
      <c r="B202" s="30" t="s">
        <v>66</v>
      </c>
      <c r="C202" s="31"/>
      <c r="D202" s="32">
        <f t="shared" si="80"/>
        <v>3</v>
      </c>
      <c r="E202" s="33">
        <f t="shared" si="80"/>
        <v>10</v>
      </c>
      <c r="F202" s="80">
        <f t="shared" si="65"/>
        <v>13</v>
      </c>
      <c r="G202" s="34">
        <f t="shared" si="81"/>
        <v>1</v>
      </c>
      <c r="H202" s="33">
        <f t="shared" si="81"/>
        <v>5</v>
      </c>
      <c r="I202" s="80">
        <f t="shared" si="66"/>
        <v>6</v>
      </c>
      <c r="J202" s="34">
        <f t="shared" si="67"/>
        <v>4</v>
      </c>
      <c r="K202" s="33">
        <f t="shared" si="68"/>
        <v>15</v>
      </c>
      <c r="L202" s="90">
        <f t="shared" si="69"/>
        <v>19</v>
      </c>
      <c r="M202" s="35" t="s">
        <v>10</v>
      </c>
      <c r="P202" s="55"/>
      <c r="Q202" s="56"/>
      <c r="R202" s="55"/>
      <c r="S202" s="55"/>
      <c r="T202" s="55"/>
    </row>
    <row r="203" spans="1:22" x14ac:dyDescent="0.15">
      <c r="A203" s="13"/>
      <c r="B203" s="36" t="s">
        <v>67</v>
      </c>
      <c r="C203" s="37"/>
      <c r="D203" s="38">
        <f t="shared" si="80"/>
        <v>2</v>
      </c>
      <c r="E203" s="39">
        <f t="shared" si="80"/>
        <v>4</v>
      </c>
      <c r="F203" s="81">
        <f t="shared" si="65"/>
        <v>6</v>
      </c>
      <c r="G203" s="40">
        <f t="shared" si="81"/>
        <v>1</v>
      </c>
      <c r="H203" s="39">
        <f t="shared" si="81"/>
        <v>1</v>
      </c>
      <c r="I203" s="81">
        <f t="shared" si="66"/>
        <v>2</v>
      </c>
      <c r="J203" s="40">
        <f t="shared" si="67"/>
        <v>3</v>
      </c>
      <c r="K203" s="39">
        <f t="shared" si="68"/>
        <v>5</v>
      </c>
      <c r="L203" s="91">
        <f t="shared" si="69"/>
        <v>8</v>
      </c>
      <c r="M203" s="41" t="s">
        <v>10</v>
      </c>
      <c r="P203" s="55"/>
      <c r="Q203" s="55"/>
      <c r="R203" s="55"/>
      <c r="S203" s="55"/>
      <c r="T203" s="55"/>
    </row>
    <row r="204" spans="1:22" ht="12" thickBot="1" x14ac:dyDescent="0.2">
      <c r="A204" s="57"/>
      <c r="B204" s="43" t="s">
        <v>48</v>
      </c>
      <c r="C204" s="58"/>
      <c r="D204" s="59">
        <f>SUM(D198:D203)</f>
        <v>17</v>
      </c>
      <c r="E204" s="60">
        <f t="shared" ref="E204" si="82">SUM(E198:E203)</f>
        <v>43</v>
      </c>
      <c r="F204" s="83">
        <f t="shared" si="65"/>
        <v>60</v>
      </c>
      <c r="G204" s="61">
        <f t="shared" ref="G204:H204" si="83">SUM(G198:G203)</f>
        <v>12</v>
      </c>
      <c r="H204" s="60">
        <f t="shared" si="83"/>
        <v>21</v>
      </c>
      <c r="I204" s="83">
        <f t="shared" si="66"/>
        <v>33</v>
      </c>
      <c r="J204" s="61">
        <f t="shared" si="67"/>
        <v>29</v>
      </c>
      <c r="K204" s="60">
        <f t="shared" si="68"/>
        <v>64</v>
      </c>
      <c r="L204" s="93">
        <f t="shared" si="69"/>
        <v>93</v>
      </c>
      <c r="M204" s="48">
        <f t="shared" ref="M204:M205" si="84">IFERROR(ROUND(L204/$L$205*100,1),"-")</f>
        <v>20.399999999999999</v>
      </c>
      <c r="P204" s="55"/>
      <c r="Q204" s="62"/>
      <c r="R204" s="62"/>
      <c r="S204" s="62"/>
      <c r="T204" s="62"/>
    </row>
    <row r="205" spans="1:22" ht="12" thickTop="1" x14ac:dyDescent="0.15">
      <c r="A205" s="63"/>
      <c r="B205" s="64" t="s">
        <v>49</v>
      </c>
      <c r="C205" s="65"/>
      <c r="D205" s="66">
        <f>SUM(D169,D176,D183,D190,D197,D204)</f>
        <v>81</v>
      </c>
      <c r="E205" s="67">
        <f t="shared" ref="E205" si="85">SUM(E169,E176,E183,E190,E197,E204)</f>
        <v>169</v>
      </c>
      <c r="F205" s="84">
        <f t="shared" si="65"/>
        <v>250</v>
      </c>
      <c r="G205" s="68">
        <f t="shared" ref="G205:H205" si="86">SUM(G169,G176,G183,G190,G197,G204)</f>
        <v>59</v>
      </c>
      <c r="H205" s="67">
        <f t="shared" si="86"/>
        <v>147</v>
      </c>
      <c r="I205" s="84">
        <f t="shared" si="66"/>
        <v>206</v>
      </c>
      <c r="J205" s="68">
        <f t="shared" si="67"/>
        <v>140</v>
      </c>
      <c r="K205" s="67">
        <f t="shared" si="68"/>
        <v>316</v>
      </c>
      <c r="L205" s="94">
        <f t="shared" si="69"/>
        <v>456</v>
      </c>
      <c r="M205" s="69">
        <f t="shared" si="84"/>
        <v>100</v>
      </c>
      <c r="P205" s="55"/>
      <c r="Q205" s="55"/>
      <c r="R205" s="55"/>
      <c r="S205" s="55"/>
      <c r="T205" s="55"/>
    </row>
  </sheetData>
  <autoFilter ref="P1:T205"/>
  <phoneticPr fontId="1"/>
  <conditionalFormatting sqref="Q20:T36 Q38:T54">
    <cfRule type="expression" dxfId="25" priority="4">
      <formula>Q20&lt;Q19</formula>
    </cfRule>
  </conditionalFormatting>
  <conditionalFormatting sqref="Q68:T84 Q86:T102">
    <cfRule type="expression" dxfId="24" priority="3">
      <formula>Q68&lt;Q67</formula>
    </cfRule>
  </conditionalFormatting>
  <conditionalFormatting sqref="Q116:T132 Q134:T150">
    <cfRule type="expression" dxfId="23" priority="2">
      <formula>Q116&lt;Q115</formula>
    </cfRule>
  </conditionalFormatting>
  <conditionalFormatting sqref="Q164:T180 Q182:T198">
    <cfRule type="expression" dxfId="22" priority="1">
      <formula>Q164&lt;Q163</formula>
    </cfRule>
  </conditionalFormatting>
  <printOptions horizontalCentered="1"/>
  <pageMargins left="0.59055118110236227" right="0.39370078740157483" top="0.47244094488188981" bottom="0.47244094488188981" header="0.31496062992125984" footer="0.31496062992125984"/>
  <pageSetup paperSize="9" orientation="portrait" r:id="rId1"/>
  <rowBreaks count="3" manualBreakCount="3">
    <brk id="61" max="12" man="1"/>
    <brk id="109" max="12" man="1"/>
    <brk id="157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Y205"/>
  <sheetViews>
    <sheetView zoomScaleNormal="100" zoomScaleSheetLayoutView="100" workbookViewId="0">
      <pane ySplit="12" topLeftCell="A13" activePane="bottomLeft" state="frozen"/>
      <selection activeCell="X21" sqref="X21"/>
      <selection pane="bottomLeft" activeCell="X21" sqref="X21"/>
    </sheetView>
  </sheetViews>
  <sheetFormatPr defaultRowHeight="11.25" x14ac:dyDescent="0.15"/>
  <cols>
    <col min="1" max="1" width="1.83203125" style="2" customWidth="1"/>
    <col min="2" max="2" width="11.1640625" style="2" customWidth="1"/>
    <col min="3" max="3" width="1.83203125" style="2" customWidth="1"/>
    <col min="4" max="13" width="8.33203125" style="3" customWidth="1"/>
    <col min="14" max="14" width="8.33203125" style="2" customWidth="1"/>
    <col min="15" max="15" width="8.1640625" style="2" hidden="1" customWidth="1"/>
    <col min="16" max="16" width="15.1640625" style="2" hidden="1" customWidth="1"/>
    <col min="17" max="21" width="0" style="2" hidden="1" customWidth="1"/>
    <col min="22" max="16384" width="9.33203125" style="2"/>
  </cols>
  <sheetData>
    <row r="1" spans="1:17" ht="17.25" x14ac:dyDescent="0.15">
      <c r="A1" s="1" t="s">
        <v>69</v>
      </c>
    </row>
    <row r="2" spans="1:17" x14ac:dyDescent="0.15">
      <c r="I2" s="4"/>
      <c r="J2" s="4"/>
      <c r="K2" s="4"/>
      <c r="L2" s="4"/>
      <c r="M2" s="5"/>
    </row>
    <row r="3" spans="1:17" x14ac:dyDescent="0.15">
      <c r="I3" s="4"/>
      <c r="J3" s="4"/>
      <c r="K3" s="4"/>
      <c r="L3" s="4"/>
      <c r="M3" s="5"/>
    </row>
    <row r="4" spans="1:17" ht="20.100000000000001" customHeight="1" x14ac:dyDescent="0.15">
      <c r="A4" s="6"/>
      <c r="B4" s="95" t="s">
        <v>1</v>
      </c>
      <c r="C4" s="96" t="s">
        <v>50</v>
      </c>
      <c r="D4" s="97" t="s">
        <v>70</v>
      </c>
      <c r="E4" s="98"/>
      <c r="F4" s="98"/>
      <c r="G4" s="98"/>
      <c r="I4" s="4"/>
      <c r="J4" s="4"/>
      <c r="K4" s="4"/>
      <c r="L4" s="4"/>
      <c r="M4" s="5"/>
    </row>
    <row r="5" spans="1:17" ht="20.100000000000001" customHeight="1" x14ac:dyDescent="0.15">
      <c r="A5" s="7"/>
      <c r="B5" s="99" t="s">
        <v>2</v>
      </c>
      <c r="C5" s="100" t="s">
        <v>50</v>
      </c>
      <c r="D5" s="101" t="s">
        <v>72</v>
      </c>
      <c r="E5" s="102"/>
      <c r="F5" s="102"/>
      <c r="G5" s="102"/>
      <c r="I5" s="4"/>
      <c r="J5" s="4"/>
      <c r="K5" s="4"/>
      <c r="L5" s="4"/>
      <c r="M5" s="5"/>
    </row>
    <row r="6" spans="1:17" ht="20.100000000000001" customHeight="1" x14ac:dyDescent="0.15">
      <c r="A6" s="7"/>
      <c r="B6" s="99" t="s">
        <v>3</v>
      </c>
      <c r="C6" s="100" t="s">
        <v>50</v>
      </c>
      <c r="D6" s="101" t="s">
        <v>96</v>
      </c>
      <c r="E6" s="102"/>
      <c r="F6" s="102"/>
      <c r="G6" s="102"/>
      <c r="I6" s="4"/>
      <c r="J6" s="4"/>
      <c r="K6" s="4"/>
      <c r="L6" s="4"/>
      <c r="M6" s="5"/>
    </row>
    <row r="7" spans="1:17" ht="20.100000000000001" customHeight="1" x14ac:dyDescent="0.15">
      <c r="A7" s="7"/>
      <c r="B7" s="99" t="s">
        <v>5</v>
      </c>
      <c r="C7" s="100" t="s">
        <v>50</v>
      </c>
      <c r="D7" s="101" t="s">
        <v>6</v>
      </c>
      <c r="E7" s="102"/>
      <c r="F7" s="102"/>
      <c r="G7" s="102"/>
      <c r="I7" s="4"/>
      <c r="J7" s="4"/>
      <c r="K7" s="4"/>
      <c r="L7" s="4"/>
      <c r="M7" s="5"/>
    </row>
    <row r="8" spans="1:17" x14ac:dyDescent="0.15">
      <c r="I8" s="4"/>
      <c r="J8" s="4"/>
      <c r="K8" s="4"/>
      <c r="L8" s="4"/>
      <c r="M8" s="5"/>
    </row>
    <row r="9" spans="1:17" x14ac:dyDescent="0.15">
      <c r="I9" s="4"/>
      <c r="J9" s="4"/>
      <c r="K9" s="4"/>
      <c r="L9" s="4"/>
      <c r="M9" s="5"/>
    </row>
    <row r="10" spans="1:17" x14ac:dyDescent="0.15">
      <c r="I10" s="4"/>
      <c r="J10" s="4"/>
      <c r="K10" s="4"/>
      <c r="L10" s="4"/>
      <c r="M10" s="5"/>
    </row>
    <row r="11" spans="1:17" x14ac:dyDescent="0.15">
      <c r="I11" s="4"/>
      <c r="J11" s="4"/>
      <c r="K11" s="4"/>
      <c r="L11" s="4"/>
      <c r="M11" s="5"/>
    </row>
    <row r="12" spans="1:17" x14ac:dyDescent="0.15">
      <c r="I12" s="4"/>
      <c r="J12" s="4"/>
      <c r="K12" s="4"/>
      <c r="L12" s="4"/>
      <c r="M12" s="5"/>
    </row>
    <row r="13" spans="1:17" x14ac:dyDescent="0.15">
      <c r="K13" s="4"/>
      <c r="L13" s="4"/>
      <c r="M13" s="4"/>
      <c r="N13" s="5"/>
    </row>
    <row r="15" spans="1:17" x14ac:dyDescent="0.15">
      <c r="P15" s="2" t="s">
        <v>7</v>
      </c>
    </row>
    <row r="16" spans="1:17" ht="12" x14ac:dyDescent="0.15">
      <c r="B16" s="8" t="s">
        <v>92</v>
      </c>
      <c r="Q16" s="103" t="str">
        <f>B16</f>
        <v>イ↔ロ</v>
      </c>
    </row>
    <row r="17" spans="1:25" ht="21" x14ac:dyDescent="0.15">
      <c r="A17" s="9"/>
      <c r="B17" s="10"/>
      <c r="C17" s="11" t="s">
        <v>85</v>
      </c>
      <c r="D17" s="74" t="s">
        <v>86</v>
      </c>
      <c r="E17" s="75"/>
      <c r="F17" s="77"/>
      <c r="G17" s="85" t="s">
        <v>87</v>
      </c>
      <c r="H17" s="75"/>
      <c r="I17" s="77"/>
      <c r="J17" s="85" t="s">
        <v>84</v>
      </c>
      <c r="K17" s="75"/>
      <c r="L17" s="76"/>
      <c r="M17" s="12" t="s">
        <v>8</v>
      </c>
      <c r="Q17" s="3" t="str">
        <f>D17</f>
        <v>イ→ロ</v>
      </c>
      <c r="S17" s="3" t="str">
        <f>G17</f>
        <v>ロ→イ</v>
      </c>
    </row>
    <row r="18" spans="1:25" x14ac:dyDescent="0.15">
      <c r="A18" s="13" t="s">
        <v>9</v>
      </c>
      <c r="B18" s="14"/>
      <c r="C18" s="15"/>
      <c r="D18" s="16" t="s">
        <v>81</v>
      </c>
      <c r="E18" s="17" t="s">
        <v>82</v>
      </c>
      <c r="F18" s="78" t="s">
        <v>83</v>
      </c>
      <c r="G18" s="18" t="s">
        <v>81</v>
      </c>
      <c r="H18" s="17" t="s">
        <v>82</v>
      </c>
      <c r="I18" s="78" t="s">
        <v>83</v>
      </c>
      <c r="J18" s="18" t="s">
        <v>81</v>
      </c>
      <c r="K18" s="17" t="s">
        <v>82</v>
      </c>
      <c r="L18" s="88" t="s">
        <v>83</v>
      </c>
      <c r="M18" s="19" t="s">
        <v>73</v>
      </c>
      <c r="Q18" s="20" t="s">
        <v>81</v>
      </c>
      <c r="R18" s="20" t="s">
        <v>82</v>
      </c>
      <c r="S18" s="20" t="s">
        <v>81</v>
      </c>
      <c r="T18" s="20" t="s">
        <v>0</v>
      </c>
    </row>
    <row r="19" spans="1:25" x14ac:dyDescent="0.15">
      <c r="A19" s="9"/>
      <c r="B19" s="21" t="s">
        <v>11</v>
      </c>
      <c r="C19" s="22"/>
      <c r="D19" s="23">
        <f>Q19</f>
        <v>1</v>
      </c>
      <c r="E19" s="24">
        <f>R19</f>
        <v>2</v>
      </c>
      <c r="F19" s="79">
        <f t="shared" ref="F19:F61" si="0">SUBTOTAL(9,D19:E19)</f>
        <v>3</v>
      </c>
      <c r="G19" s="25">
        <f>S19</f>
        <v>1</v>
      </c>
      <c r="H19" s="24">
        <f>T19</f>
        <v>5</v>
      </c>
      <c r="I19" s="79">
        <f t="shared" ref="I19:I61" si="1">SUBTOTAL(9,G19:H19)</f>
        <v>6</v>
      </c>
      <c r="J19" s="25">
        <f t="shared" ref="J19:K34" si="2">SUM(D19,G19)</f>
        <v>2</v>
      </c>
      <c r="K19" s="24">
        <f t="shared" si="2"/>
        <v>7</v>
      </c>
      <c r="L19" s="89">
        <f t="shared" ref="L19:L61" si="3">SUM(J19:K19)</f>
        <v>9</v>
      </c>
      <c r="M19" s="26" t="s">
        <v>10</v>
      </c>
      <c r="P19" s="2" t="s">
        <v>11</v>
      </c>
      <c r="Q19" s="86">
        <v>1</v>
      </c>
      <c r="R19" s="86">
        <v>2</v>
      </c>
      <c r="S19" s="86">
        <v>1</v>
      </c>
      <c r="T19" s="86">
        <v>5</v>
      </c>
      <c r="V19" s="28"/>
      <c r="W19" s="28"/>
      <c r="X19" s="28"/>
      <c r="Y19" s="28"/>
    </row>
    <row r="20" spans="1:25" x14ac:dyDescent="0.15">
      <c r="A20" s="29"/>
      <c r="B20" s="30" t="s">
        <v>12</v>
      </c>
      <c r="C20" s="31"/>
      <c r="D20" s="32">
        <f t="shared" ref="D20:E24" si="4">Q20-Q19</f>
        <v>0</v>
      </c>
      <c r="E20" s="33">
        <f t="shared" si="4"/>
        <v>3</v>
      </c>
      <c r="F20" s="80">
        <f t="shared" si="0"/>
        <v>3</v>
      </c>
      <c r="G20" s="34">
        <f t="shared" ref="G20:H24" si="5">S20-S19</f>
        <v>1</v>
      </c>
      <c r="H20" s="33">
        <f t="shared" si="5"/>
        <v>8</v>
      </c>
      <c r="I20" s="80">
        <f t="shared" si="1"/>
        <v>9</v>
      </c>
      <c r="J20" s="34">
        <f t="shared" si="2"/>
        <v>1</v>
      </c>
      <c r="K20" s="33">
        <f t="shared" si="2"/>
        <v>11</v>
      </c>
      <c r="L20" s="90">
        <f t="shared" si="3"/>
        <v>12</v>
      </c>
      <c r="M20" s="35" t="s">
        <v>10</v>
      </c>
      <c r="P20" s="2" t="s">
        <v>12</v>
      </c>
      <c r="Q20" s="27">
        <v>1</v>
      </c>
      <c r="R20" s="27">
        <v>5</v>
      </c>
      <c r="S20" s="27">
        <v>2</v>
      </c>
      <c r="T20" s="27">
        <v>13</v>
      </c>
      <c r="V20" s="28"/>
      <c r="W20" s="28"/>
    </row>
    <row r="21" spans="1:25" x14ac:dyDescent="0.15">
      <c r="A21" s="29"/>
      <c r="B21" s="30" t="s">
        <v>13</v>
      </c>
      <c r="C21" s="31"/>
      <c r="D21" s="32">
        <f t="shared" si="4"/>
        <v>0</v>
      </c>
      <c r="E21" s="33">
        <f t="shared" si="4"/>
        <v>8</v>
      </c>
      <c r="F21" s="80">
        <f t="shared" si="0"/>
        <v>8</v>
      </c>
      <c r="G21" s="34">
        <f t="shared" si="5"/>
        <v>1</v>
      </c>
      <c r="H21" s="33">
        <f t="shared" si="5"/>
        <v>11</v>
      </c>
      <c r="I21" s="80">
        <f t="shared" si="1"/>
        <v>12</v>
      </c>
      <c r="J21" s="34">
        <f t="shared" si="2"/>
        <v>1</v>
      </c>
      <c r="K21" s="33">
        <f t="shared" si="2"/>
        <v>19</v>
      </c>
      <c r="L21" s="90">
        <f t="shared" si="3"/>
        <v>20</v>
      </c>
      <c r="M21" s="35" t="s">
        <v>10</v>
      </c>
      <c r="P21" s="2" t="s">
        <v>13</v>
      </c>
      <c r="Q21" s="27">
        <v>1</v>
      </c>
      <c r="R21" s="27">
        <v>13</v>
      </c>
      <c r="S21" s="27">
        <v>3</v>
      </c>
      <c r="T21" s="27">
        <v>24</v>
      </c>
      <c r="V21" s="28"/>
      <c r="W21" s="28"/>
    </row>
    <row r="22" spans="1:25" x14ac:dyDescent="0.15">
      <c r="A22" s="29"/>
      <c r="B22" s="30" t="s">
        <v>14</v>
      </c>
      <c r="C22" s="31"/>
      <c r="D22" s="32">
        <f t="shared" si="4"/>
        <v>2</v>
      </c>
      <c r="E22" s="33">
        <f t="shared" si="4"/>
        <v>3</v>
      </c>
      <c r="F22" s="80">
        <f t="shared" si="0"/>
        <v>5</v>
      </c>
      <c r="G22" s="34">
        <f t="shared" si="5"/>
        <v>4</v>
      </c>
      <c r="H22" s="33">
        <f t="shared" si="5"/>
        <v>23</v>
      </c>
      <c r="I22" s="80">
        <f t="shared" si="1"/>
        <v>27</v>
      </c>
      <c r="J22" s="34">
        <f t="shared" si="2"/>
        <v>6</v>
      </c>
      <c r="K22" s="33">
        <f t="shared" si="2"/>
        <v>26</v>
      </c>
      <c r="L22" s="90">
        <f t="shared" si="3"/>
        <v>32</v>
      </c>
      <c r="M22" s="35" t="s">
        <v>10</v>
      </c>
      <c r="P22" s="2" t="s">
        <v>14</v>
      </c>
      <c r="Q22" s="27">
        <v>3</v>
      </c>
      <c r="R22" s="27">
        <v>16</v>
      </c>
      <c r="S22" s="27">
        <v>7</v>
      </c>
      <c r="T22" s="27">
        <v>47</v>
      </c>
      <c r="V22" s="28"/>
      <c r="W22" s="28"/>
    </row>
    <row r="23" spans="1:25" x14ac:dyDescent="0.15">
      <c r="A23" s="29"/>
      <c r="B23" s="30" t="s">
        <v>15</v>
      </c>
      <c r="C23" s="31"/>
      <c r="D23" s="32">
        <f t="shared" si="4"/>
        <v>7</v>
      </c>
      <c r="E23" s="33">
        <f t="shared" si="4"/>
        <v>5</v>
      </c>
      <c r="F23" s="80">
        <f t="shared" si="0"/>
        <v>12</v>
      </c>
      <c r="G23" s="34">
        <f t="shared" si="5"/>
        <v>2</v>
      </c>
      <c r="H23" s="33">
        <f t="shared" si="5"/>
        <v>16</v>
      </c>
      <c r="I23" s="80">
        <f t="shared" si="1"/>
        <v>18</v>
      </c>
      <c r="J23" s="34">
        <f t="shared" si="2"/>
        <v>9</v>
      </c>
      <c r="K23" s="33">
        <f t="shared" si="2"/>
        <v>21</v>
      </c>
      <c r="L23" s="90">
        <f t="shared" si="3"/>
        <v>30</v>
      </c>
      <c r="M23" s="35" t="s">
        <v>10</v>
      </c>
      <c r="P23" s="2" t="s">
        <v>15</v>
      </c>
      <c r="Q23" s="27">
        <v>10</v>
      </c>
      <c r="R23" s="27">
        <v>21</v>
      </c>
      <c r="S23" s="27">
        <v>9</v>
      </c>
      <c r="T23" s="27">
        <v>63</v>
      </c>
      <c r="V23" s="28"/>
      <c r="W23" s="28"/>
    </row>
    <row r="24" spans="1:25" x14ac:dyDescent="0.15">
      <c r="A24" s="13"/>
      <c r="B24" s="36" t="s">
        <v>16</v>
      </c>
      <c r="C24" s="37"/>
      <c r="D24" s="38">
        <f t="shared" si="4"/>
        <v>0</v>
      </c>
      <c r="E24" s="39">
        <f t="shared" si="4"/>
        <v>7</v>
      </c>
      <c r="F24" s="81">
        <f t="shared" si="0"/>
        <v>7</v>
      </c>
      <c r="G24" s="40">
        <f t="shared" si="5"/>
        <v>3</v>
      </c>
      <c r="H24" s="39">
        <f t="shared" si="5"/>
        <v>17</v>
      </c>
      <c r="I24" s="81">
        <f t="shared" si="1"/>
        <v>20</v>
      </c>
      <c r="J24" s="40">
        <f t="shared" si="2"/>
        <v>3</v>
      </c>
      <c r="K24" s="39">
        <f t="shared" si="2"/>
        <v>24</v>
      </c>
      <c r="L24" s="91">
        <f t="shared" si="3"/>
        <v>27</v>
      </c>
      <c r="M24" s="41" t="s">
        <v>10</v>
      </c>
      <c r="P24" s="2" t="s">
        <v>16</v>
      </c>
      <c r="Q24" s="27">
        <v>10</v>
      </c>
      <c r="R24" s="27">
        <v>28</v>
      </c>
      <c r="S24" s="27">
        <v>12</v>
      </c>
      <c r="T24" s="27">
        <v>80</v>
      </c>
      <c r="V24" s="28"/>
      <c r="W24" s="28"/>
    </row>
    <row r="25" spans="1:25" s="49" customFormat="1" x14ac:dyDescent="0.15">
      <c r="A25" s="42"/>
      <c r="B25" s="43" t="s">
        <v>74</v>
      </c>
      <c r="C25" s="44"/>
      <c r="D25" s="45">
        <f>SUM(D19:D24)</f>
        <v>10</v>
      </c>
      <c r="E25" s="46">
        <f>SUM(E19:E24)</f>
        <v>28</v>
      </c>
      <c r="F25" s="82">
        <f t="shared" si="0"/>
        <v>38</v>
      </c>
      <c r="G25" s="47">
        <f>SUM(G19:G24)</f>
        <v>12</v>
      </c>
      <c r="H25" s="46">
        <f>SUM(H19:H24)</f>
        <v>80</v>
      </c>
      <c r="I25" s="82">
        <f t="shared" si="1"/>
        <v>92</v>
      </c>
      <c r="J25" s="47">
        <f t="shared" si="2"/>
        <v>22</v>
      </c>
      <c r="K25" s="46">
        <f t="shared" si="2"/>
        <v>108</v>
      </c>
      <c r="L25" s="92">
        <f t="shared" si="3"/>
        <v>130</v>
      </c>
      <c r="M25" s="48">
        <f>IFERROR(ROUND(L25/$L$61*100,1),"-")</f>
        <v>16.600000000000001</v>
      </c>
      <c r="N25" s="2"/>
      <c r="P25" s="50" t="s">
        <v>17</v>
      </c>
      <c r="Q25" s="51">
        <v>16</v>
      </c>
      <c r="R25" s="51">
        <v>35</v>
      </c>
      <c r="S25" s="51">
        <v>16</v>
      </c>
      <c r="T25" s="51">
        <v>99</v>
      </c>
      <c r="U25" s="2"/>
      <c r="V25" s="28"/>
      <c r="W25" s="28"/>
    </row>
    <row r="26" spans="1:25" x14ac:dyDescent="0.15">
      <c r="A26" s="9"/>
      <c r="B26" s="21" t="s">
        <v>75</v>
      </c>
      <c r="C26" s="22"/>
      <c r="D26" s="23">
        <f t="shared" ref="D26:E31" si="6">Q25-Q24</f>
        <v>6</v>
      </c>
      <c r="E26" s="24">
        <f t="shared" si="6"/>
        <v>7</v>
      </c>
      <c r="F26" s="79">
        <f t="shared" si="0"/>
        <v>13</v>
      </c>
      <c r="G26" s="25">
        <f>S25-S24</f>
        <v>4</v>
      </c>
      <c r="H26" s="24">
        <f>T25-T24</f>
        <v>19</v>
      </c>
      <c r="I26" s="79">
        <f t="shared" si="1"/>
        <v>23</v>
      </c>
      <c r="J26" s="25">
        <f t="shared" si="2"/>
        <v>10</v>
      </c>
      <c r="K26" s="24">
        <f t="shared" si="2"/>
        <v>26</v>
      </c>
      <c r="L26" s="89">
        <f t="shared" si="3"/>
        <v>36</v>
      </c>
      <c r="M26" s="26" t="s">
        <v>10</v>
      </c>
      <c r="P26" s="5" t="s">
        <v>18</v>
      </c>
      <c r="Q26" s="52">
        <v>18</v>
      </c>
      <c r="R26" s="52">
        <v>39</v>
      </c>
      <c r="S26" s="52">
        <v>25</v>
      </c>
      <c r="T26" s="52">
        <v>120</v>
      </c>
      <c r="V26" s="28"/>
      <c r="W26" s="28"/>
    </row>
    <row r="27" spans="1:25" x14ac:dyDescent="0.15">
      <c r="A27" s="29"/>
      <c r="B27" s="30" t="s">
        <v>18</v>
      </c>
      <c r="C27" s="31"/>
      <c r="D27" s="32">
        <f t="shared" si="6"/>
        <v>2</v>
      </c>
      <c r="E27" s="33">
        <f t="shared" si="6"/>
        <v>4</v>
      </c>
      <c r="F27" s="80">
        <f t="shared" si="0"/>
        <v>6</v>
      </c>
      <c r="G27" s="34">
        <f t="shared" ref="G27:G31" si="7">S26-S25</f>
        <v>9</v>
      </c>
      <c r="H27" s="33">
        <f>T26-T25</f>
        <v>21</v>
      </c>
      <c r="I27" s="80">
        <f t="shared" si="1"/>
        <v>30</v>
      </c>
      <c r="J27" s="34">
        <f t="shared" si="2"/>
        <v>11</v>
      </c>
      <c r="K27" s="33">
        <f t="shared" si="2"/>
        <v>25</v>
      </c>
      <c r="L27" s="90">
        <f t="shared" si="3"/>
        <v>36</v>
      </c>
      <c r="M27" s="35" t="s">
        <v>10</v>
      </c>
      <c r="P27" s="5" t="s">
        <v>19</v>
      </c>
      <c r="Q27" s="52">
        <v>20</v>
      </c>
      <c r="R27" s="52">
        <v>39</v>
      </c>
      <c r="S27" s="52">
        <v>30</v>
      </c>
      <c r="T27" s="52">
        <v>130</v>
      </c>
      <c r="V27" s="28"/>
      <c r="W27" s="28"/>
    </row>
    <row r="28" spans="1:25" x14ac:dyDescent="0.15">
      <c r="A28" s="29"/>
      <c r="B28" s="30" t="s">
        <v>19</v>
      </c>
      <c r="C28" s="31"/>
      <c r="D28" s="32">
        <f t="shared" si="6"/>
        <v>2</v>
      </c>
      <c r="E28" s="33">
        <f t="shared" si="6"/>
        <v>0</v>
      </c>
      <c r="F28" s="80">
        <f t="shared" si="0"/>
        <v>2</v>
      </c>
      <c r="G28" s="34">
        <f t="shared" si="7"/>
        <v>5</v>
      </c>
      <c r="H28" s="33">
        <f>T27-T26</f>
        <v>10</v>
      </c>
      <c r="I28" s="80">
        <f t="shared" si="1"/>
        <v>15</v>
      </c>
      <c r="J28" s="34">
        <f t="shared" si="2"/>
        <v>7</v>
      </c>
      <c r="K28" s="33">
        <f t="shared" si="2"/>
        <v>10</v>
      </c>
      <c r="L28" s="90">
        <f t="shared" si="3"/>
        <v>17</v>
      </c>
      <c r="M28" s="35" t="s">
        <v>10</v>
      </c>
      <c r="P28" s="5" t="s">
        <v>20</v>
      </c>
      <c r="Q28" s="52">
        <v>23</v>
      </c>
      <c r="R28" s="52">
        <v>49</v>
      </c>
      <c r="S28" s="52">
        <v>30</v>
      </c>
      <c r="T28" s="52">
        <v>146</v>
      </c>
      <c r="V28" s="28"/>
      <c r="W28" s="28"/>
    </row>
    <row r="29" spans="1:25" x14ac:dyDescent="0.15">
      <c r="A29" s="29"/>
      <c r="B29" s="30" t="s">
        <v>20</v>
      </c>
      <c r="C29" s="31"/>
      <c r="D29" s="32">
        <f t="shared" si="6"/>
        <v>3</v>
      </c>
      <c r="E29" s="33">
        <f t="shared" si="6"/>
        <v>10</v>
      </c>
      <c r="F29" s="80">
        <f t="shared" si="0"/>
        <v>13</v>
      </c>
      <c r="G29" s="34">
        <f t="shared" si="7"/>
        <v>0</v>
      </c>
      <c r="H29" s="33">
        <f>T28-T27</f>
        <v>16</v>
      </c>
      <c r="I29" s="80">
        <f t="shared" si="1"/>
        <v>16</v>
      </c>
      <c r="J29" s="34">
        <f t="shared" si="2"/>
        <v>3</v>
      </c>
      <c r="K29" s="33">
        <f t="shared" si="2"/>
        <v>26</v>
      </c>
      <c r="L29" s="90">
        <f t="shared" si="3"/>
        <v>29</v>
      </c>
      <c r="M29" s="35" t="s">
        <v>10</v>
      </c>
      <c r="P29" s="5" t="s">
        <v>21</v>
      </c>
      <c r="Q29" s="52">
        <v>26</v>
      </c>
      <c r="R29" s="52">
        <v>57</v>
      </c>
      <c r="S29" s="52">
        <v>32</v>
      </c>
      <c r="T29" s="52">
        <v>153</v>
      </c>
      <c r="V29" s="28"/>
      <c r="W29" s="28"/>
    </row>
    <row r="30" spans="1:25" x14ac:dyDescent="0.15">
      <c r="A30" s="29"/>
      <c r="B30" s="30" t="s">
        <v>21</v>
      </c>
      <c r="C30" s="31"/>
      <c r="D30" s="32">
        <f t="shared" si="6"/>
        <v>3</v>
      </c>
      <c r="E30" s="33">
        <f t="shared" si="6"/>
        <v>8</v>
      </c>
      <c r="F30" s="80">
        <f t="shared" si="0"/>
        <v>11</v>
      </c>
      <c r="G30" s="34">
        <f t="shared" si="7"/>
        <v>2</v>
      </c>
      <c r="H30" s="33">
        <f>T29-T28</f>
        <v>7</v>
      </c>
      <c r="I30" s="80">
        <f t="shared" si="1"/>
        <v>9</v>
      </c>
      <c r="J30" s="34">
        <f t="shared" si="2"/>
        <v>5</v>
      </c>
      <c r="K30" s="33">
        <f t="shared" si="2"/>
        <v>15</v>
      </c>
      <c r="L30" s="90">
        <f t="shared" si="3"/>
        <v>20</v>
      </c>
      <c r="M30" s="35" t="s">
        <v>10</v>
      </c>
      <c r="P30" s="53" t="s">
        <v>22</v>
      </c>
      <c r="Q30" s="54">
        <v>28</v>
      </c>
      <c r="R30" s="54">
        <v>63</v>
      </c>
      <c r="S30" s="54">
        <v>34</v>
      </c>
      <c r="T30" s="54">
        <v>157</v>
      </c>
      <c r="V30" s="28"/>
      <c r="W30" s="28"/>
    </row>
    <row r="31" spans="1:25" x14ac:dyDescent="0.15">
      <c r="A31" s="13"/>
      <c r="B31" s="36" t="s">
        <v>22</v>
      </c>
      <c r="C31" s="37"/>
      <c r="D31" s="38">
        <f t="shared" si="6"/>
        <v>2</v>
      </c>
      <c r="E31" s="39">
        <f t="shared" si="6"/>
        <v>6</v>
      </c>
      <c r="F31" s="81">
        <f t="shared" si="0"/>
        <v>8</v>
      </c>
      <c r="G31" s="40">
        <f t="shared" si="7"/>
        <v>2</v>
      </c>
      <c r="H31" s="39">
        <f>T30-T29</f>
        <v>4</v>
      </c>
      <c r="I31" s="81">
        <f t="shared" si="1"/>
        <v>6</v>
      </c>
      <c r="J31" s="40">
        <f t="shared" si="2"/>
        <v>4</v>
      </c>
      <c r="K31" s="39">
        <f t="shared" si="2"/>
        <v>10</v>
      </c>
      <c r="L31" s="91">
        <f t="shared" si="3"/>
        <v>14</v>
      </c>
      <c r="M31" s="41" t="s">
        <v>10</v>
      </c>
      <c r="P31" s="50" t="s">
        <v>23</v>
      </c>
      <c r="Q31" s="51">
        <v>31</v>
      </c>
      <c r="R31" s="51">
        <v>65</v>
      </c>
      <c r="S31" s="51">
        <v>35</v>
      </c>
      <c r="T31" s="51">
        <v>162</v>
      </c>
      <c r="V31" s="28"/>
      <c r="W31" s="28"/>
    </row>
    <row r="32" spans="1:25" s="49" customFormat="1" x14ac:dyDescent="0.15">
      <c r="A32" s="42"/>
      <c r="B32" s="43" t="s">
        <v>76</v>
      </c>
      <c r="C32" s="44"/>
      <c r="D32" s="45">
        <f>SUM(D26:D31)</f>
        <v>18</v>
      </c>
      <c r="E32" s="46">
        <f>SUM(E26:E31)</f>
        <v>35</v>
      </c>
      <c r="F32" s="82">
        <f t="shared" si="0"/>
        <v>53</v>
      </c>
      <c r="G32" s="47">
        <f>SUM(G26:G31)</f>
        <v>22</v>
      </c>
      <c r="H32" s="46">
        <f>SUM(H26:H31)</f>
        <v>77</v>
      </c>
      <c r="I32" s="82">
        <f t="shared" si="1"/>
        <v>99</v>
      </c>
      <c r="J32" s="47">
        <f t="shared" si="2"/>
        <v>40</v>
      </c>
      <c r="K32" s="46">
        <f t="shared" si="2"/>
        <v>112</v>
      </c>
      <c r="L32" s="92">
        <f t="shared" si="3"/>
        <v>152</v>
      </c>
      <c r="M32" s="48">
        <f>IFERROR(ROUND(L32/$L$61*100,1),"-")</f>
        <v>19.399999999999999</v>
      </c>
      <c r="N32" s="2"/>
      <c r="P32" s="5" t="s">
        <v>24</v>
      </c>
      <c r="Q32" s="52">
        <v>34</v>
      </c>
      <c r="R32" s="52">
        <v>70</v>
      </c>
      <c r="S32" s="52">
        <v>36</v>
      </c>
      <c r="T32" s="52">
        <v>167</v>
      </c>
      <c r="U32" s="2"/>
      <c r="V32" s="28"/>
      <c r="W32" s="28"/>
    </row>
    <row r="33" spans="1:23" x14ac:dyDescent="0.15">
      <c r="A33" s="9"/>
      <c r="B33" s="21" t="s">
        <v>23</v>
      </c>
      <c r="C33" s="22"/>
      <c r="D33" s="23">
        <f t="shared" ref="D33:E38" si="8">Q31-Q30</f>
        <v>3</v>
      </c>
      <c r="E33" s="24">
        <f t="shared" si="8"/>
        <v>2</v>
      </c>
      <c r="F33" s="79">
        <f t="shared" si="0"/>
        <v>5</v>
      </c>
      <c r="G33" s="25">
        <f>S31-S30</f>
        <v>1</v>
      </c>
      <c r="H33" s="24">
        <f>T31-T30</f>
        <v>5</v>
      </c>
      <c r="I33" s="79">
        <f t="shared" si="1"/>
        <v>6</v>
      </c>
      <c r="J33" s="25">
        <f t="shared" si="2"/>
        <v>4</v>
      </c>
      <c r="K33" s="24">
        <f t="shared" si="2"/>
        <v>7</v>
      </c>
      <c r="L33" s="89">
        <f t="shared" si="3"/>
        <v>11</v>
      </c>
      <c r="M33" s="26" t="s">
        <v>10</v>
      </c>
      <c r="P33" s="5" t="s">
        <v>25</v>
      </c>
      <c r="Q33" s="52">
        <v>38</v>
      </c>
      <c r="R33" s="52">
        <v>76</v>
      </c>
      <c r="S33" s="52">
        <v>39</v>
      </c>
      <c r="T33" s="52">
        <v>181</v>
      </c>
      <c r="V33" s="28"/>
      <c r="W33" s="28"/>
    </row>
    <row r="34" spans="1:23" x14ac:dyDescent="0.15">
      <c r="A34" s="29"/>
      <c r="B34" s="30" t="s">
        <v>24</v>
      </c>
      <c r="C34" s="31"/>
      <c r="D34" s="32">
        <f t="shared" si="8"/>
        <v>3</v>
      </c>
      <c r="E34" s="33">
        <f t="shared" si="8"/>
        <v>5</v>
      </c>
      <c r="F34" s="80">
        <f t="shared" si="0"/>
        <v>8</v>
      </c>
      <c r="G34" s="34">
        <f t="shared" ref="G34:G38" si="9">S32-S31</f>
        <v>1</v>
      </c>
      <c r="H34" s="33">
        <f>T32-T31</f>
        <v>5</v>
      </c>
      <c r="I34" s="80">
        <f t="shared" si="1"/>
        <v>6</v>
      </c>
      <c r="J34" s="34">
        <f t="shared" si="2"/>
        <v>4</v>
      </c>
      <c r="K34" s="33">
        <f t="shared" si="2"/>
        <v>10</v>
      </c>
      <c r="L34" s="90">
        <f t="shared" si="3"/>
        <v>14</v>
      </c>
      <c r="M34" s="35" t="s">
        <v>10</v>
      </c>
      <c r="P34" s="5" t="s">
        <v>26</v>
      </c>
      <c r="Q34" s="52">
        <v>42</v>
      </c>
      <c r="R34" s="52">
        <v>80</v>
      </c>
      <c r="S34" s="52">
        <v>39</v>
      </c>
      <c r="T34" s="52">
        <v>193</v>
      </c>
      <c r="V34" s="28"/>
      <c r="W34" s="28"/>
    </row>
    <row r="35" spans="1:23" x14ac:dyDescent="0.15">
      <c r="A35" s="29"/>
      <c r="B35" s="30" t="s">
        <v>25</v>
      </c>
      <c r="C35" s="31"/>
      <c r="D35" s="32">
        <f t="shared" si="8"/>
        <v>4</v>
      </c>
      <c r="E35" s="33">
        <f t="shared" si="8"/>
        <v>6</v>
      </c>
      <c r="F35" s="80">
        <f t="shared" si="0"/>
        <v>10</v>
      </c>
      <c r="G35" s="34">
        <f t="shared" si="9"/>
        <v>3</v>
      </c>
      <c r="H35" s="33">
        <f>T33-T32</f>
        <v>14</v>
      </c>
      <c r="I35" s="80">
        <f t="shared" si="1"/>
        <v>17</v>
      </c>
      <c r="J35" s="34">
        <f t="shared" ref="J35:K61" si="10">SUM(D35,G35)</f>
        <v>7</v>
      </c>
      <c r="K35" s="33">
        <f t="shared" si="10"/>
        <v>20</v>
      </c>
      <c r="L35" s="90">
        <f t="shared" si="3"/>
        <v>27</v>
      </c>
      <c r="M35" s="35" t="s">
        <v>10</v>
      </c>
      <c r="P35" s="5" t="s">
        <v>27</v>
      </c>
      <c r="Q35" s="52">
        <v>42</v>
      </c>
      <c r="R35" s="52">
        <v>87</v>
      </c>
      <c r="S35" s="52">
        <v>40</v>
      </c>
      <c r="T35" s="52">
        <v>197</v>
      </c>
      <c r="V35" s="28"/>
      <c r="W35" s="28"/>
    </row>
    <row r="36" spans="1:23" x14ac:dyDescent="0.15">
      <c r="A36" s="29"/>
      <c r="B36" s="30" t="s">
        <v>26</v>
      </c>
      <c r="C36" s="31"/>
      <c r="D36" s="32">
        <f t="shared" si="8"/>
        <v>4</v>
      </c>
      <c r="E36" s="33">
        <f t="shared" si="8"/>
        <v>4</v>
      </c>
      <c r="F36" s="80">
        <f t="shared" si="0"/>
        <v>8</v>
      </c>
      <c r="G36" s="34">
        <f t="shared" si="9"/>
        <v>0</v>
      </c>
      <c r="H36" s="33">
        <f>T34-T33</f>
        <v>12</v>
      </c>
      <c r="I36" s="80">
        <f t="shared" si="1"/>
        <v>12</v>
      </c>
      <c r="J36" s="34">
        <f t="shared" si="10"/>
        <v>4</v>
      </c>
      <c r="K36" s="33">
        <f t="shared" si="10"/>
        <v>16</v>
      </c>
      <c r="L36" s="90">
        <f t="shared" si="3"/>
        <v>20</v>
      </c>
      <c r="M36" s="35" t="s">
        <v>10</v>
      </c>
      <c r="P36" s="53" t="s">
        <v>28</v>
      </c>
      <c r="Q36" s="54">
        <v>45</v>
      </c>
      <c r="R36" s="54">
        <v>88</v>
      </c>
      <c r="S36" s="54">
        <v>42</v>
      </c>
      <c r="T36" s="54">
        <v>201</v>
      </c>
      <c r="V36" s="28"/>
      <c r="W36" s="28"/>
    </row>
    <row r="37" spans="1:23" x14ac:dyDescent="0.15">
      <c r="A37" s="29"/>
      <c r="B37" s="30" t="s">
        <v>27</v>
      </c>
      <c r="C37" s="31"/>
      <c r="D37" s="32">
        <f t="shared" si="8"/>
        <v>0</v>
      </c>
      <c r="E37" s="33">
        <f t="shared" si="8"/>
        <v>7</v>
      </c>
      <c r="F37" s="80">
        <f t="shared" si="0"/>
        <v>7</v>
      </c>
      <c r="G37" s="34">
        <f t="shared" si="9"/>
        <v>1</v>
      </c>
      <c r="H37" s="33">
        <f>T35-T34</f>
        <v>4</v>
      </c>
      <c r="I37" s="80">
        <f t="shared" si="1"/>
        <v>5</v>
      </c>
      <c r="J37" s="34">
        <f t="shared" si="10"/>
        <v>1</v>
      </c>
      <c r="K37" s="33">
        <f t="shared" si="10"/>
        <v>11</v>
      </c>
      <c r="L37" s="90">
        <f t="shared" si="3"/>
        <v>12</v>
      </c>
      <c r="M37" s="35" t="s">
        <v>10</v>
      </c>
      <c r="P37" s="50" t="s">
        <v>68</v>
      </c>
      <c r="Q37" s="87">
        <v>0</v>
      </c>
      <c r="R37" s="87">
        <v>8</v>
      </c>
      <c r="S37" s="87">
        <v>0</v>
      </c>
      <c r="T37" s="87">
        <v>3</v>
      </c>
      <c r="V37" s="28"/>
      <c r="W37" s="28"/>
    </row>
    <row r="38" spans="1:23" x14ac:dyDescent="0.15">
      <c r="A38" s="13"/>
      <c r="B38" s="36" t="s">
        <v>28</v>
      </c>
      <c r="C38" s="37"/>
      <c r="D38" s="38">
        <f t="shared" si="8"/>
        <v>3</v>
      </c>
      <c r="E38" s="39">
        <f t="shared" si="8"/>
        <v>1</v>
      </c>
      <c r="F38" s="81">
        <f t="shared" si="0"/>
        <v>4</v>
      </c>
      <c r="G38" s="40">
        <f t="shared" si="9"/>
        <v>2</v>
      </c>
      <c r="H38" s="39">
        <f>T36-T35</f>
        <v>4</v>
      </c>
      <c r="I38" s="81">
        <f t="shared" si="1"/>
        <v>6</v>
      </c>
      <c r="J38" s="40">
        <f t="shared" si="10"/>
        <v>5</v>
      </c>
      <c r="K38" s="39">
        <f t="shared" si="10"/>
        <v>5</v>
      </c>
      <c r="L38" s="91">
        <f t="shared" si="3"/>
        <v>10</v>
      </c>
      <c r="M38" s="41" t="s">
        <v>10</v>
      </c>
      <c r="P38" s="5" t="s">
        <v>29</v>
      </c>
      <c r="Q38" s="52">
        <v>4</v>
      </c>
      <c r="R38" s="52">
        <v>22</v>
      </c>
      <c r="S38" s="52">
        <v>3</v>
      </c>
      <c r="T38" s="52">
        <v>8</v>
      </c>
      <c r="V38" s="28"/>
      <c r="W38" s="28"/>
    </row>
    <row r="39" spans="1:23" s="49" customFormat="1" x14ac:dyDescent="0.15">
      <c r="A39" s="42"/>
      <c r="B39" s="43" t="s">
        <v>78</v>
      </c>
      <c r="C39" s="44"/>
      <c r="D39" s="45">
        <f>SUM(D33:D38)</f>
        <v>17</v>
      </c>
      <c r="E39" s="46">
        <f>SUM(E33:E38)</f>
        <v>25</v>
      </c>
      <c r="F39" s="82">
        <f t="shared" si="0"/>
        <v>42</v>
      </c>
      <c r="G39" s="47">
        <f>SUM(G33:G38)</f>
        <v>8</v>
      </c>
      <c r="H39" s="46">
        <f>SUM(H33:H38)</f>
        <v>44</v>
      </c>
      <c r="I39" s="82">
        <f t="shared" si="1"/>
        <v>52</v>
      </c>
      <c r="J39" s="47">
        <f t="shared" si="10"/>
        <v>25</v>
      </c>
      <c r="K39" s="46">
        <f t="shared" si="10"/>
        <v>69</v>
      </c>
      <c r="L39" s="92">
        <f t="shared" si="3"/>
        <v>94</v>
      </c>
      <c r="M39" s="48">
        <f>IFERROR(ROUND(L39/$L$61*100,1),"-")</f>
        <v>12</v>
      </c>
      <c r="N39" s="2"/>
      <c r="P39" s="5" t="s">
        <v>30</v>
      </c>
      <c r="Q39" s="52">
        <v>7</v>
      </c>
      <c r="R39" s="52">
        <v>31</v>
      </c>
      <c r="S39" s="52">
        <v>4</v>
      </c>
      <c r="T39" s="52">
        <v>14</v>
      </c>
      <c r="U39" s="2"/>
      <c r="V39" s="28"/>
      <c r="W39" s="28"/>
    </row>
    <row r="40" spans="1:23" x14ac:dyDescent="0.15">
      <c r="A40" s="9"/>
      <c r="B40" s="21" t="s">
        <v>68</v>
      </c>
      <c r="C40" s="22"/>
      <c r="D40" s="23">
        <f>Q37</f>
        <v>0</v>
      </c>
      <c r="E40" s="24">
        <f>R37</f>
        <v>8</v>
      </c>
      <c r="F40" s="79">
        <f t="shared" si="0"/>
        <v>8</v>
      </c>
      <c r="G40" s="25">
        <f>S37</f>
        <v>0</v>
      </c>
      <c r="H40" s="24">
        <f>T37</f>
        <v>3</v>
      </c>
      <c r="I40" s="79">
        <f t="shared" si="1"/>
        <v>3</v>
      </c>
      <c r="J40" s="25">
        <f t="shared" si="10"/>
        <v>0</v>
      </c>
      <c r="K40" s="24">
        <f t="shared" si="10"/>
        <v>11</v>
      </c>
      <c r="L40" s="89">
        <f t="shared" si="3"/>
        <v>11</v>
      </c>
      <c r="M40" s="26" t="s">
        <v>10</v>
      </c>
      <c r="P40" s="5" t="s">
        <v>31</v>
      </c>
      <c r="Q40" s="52">
        <v>9</v>
      </c>
      <c r="R40" s="52">
        <v>37</v>
      </c>
      <c r="S40" s="52">
        <v>5</v>
      </c>
      <c r="T40" s="52">
        <v>19</v>
      </c>
      <c r="V40" s="28"/>
      <c r="W40" s="28"/>
    </row>
    <row r="41" spans="1:23" x14ac:dyDescent="0.15">
      <c r="A41" s="29"/>
      <c r="B41" s="30" t="s">
        <v>51</v>
      </c>
      <c r="C41" s="31"/>
      <c r="D41" s="32">
        <f t="shared" ref="D41:E45" si="11">Q38-Q37</f>
        <v>4</v>
      </c>
      <c r="E41" s="33">
        <f t="shared" si="11"/>
        <v>14</v>
      </c>
      <c r="F41" s="80">
        <f t="shared" si="0"/>
        <v>18</v>
      </c>
      <c r="G41" s="34">
        <f t="shared" ref="G41:H45" si="12">S38-S37</f>
        <v>3</v>
      </c>
      <c r="H41" s="33">
        <f t="shared" si="12"/>
        <v>5</v>
      </c>
      <c r="I41" s="80">
        <f t="shared" si="1"/>
        <v>8</v>
      </c>
      <c r="J41" s="34">
        <f t="shared" si="10"/>
        <v>7</v>
      </c>
      <c r="K41" s="33">
        <f t="shared" si="10"/>
        <v>19</v>
      </c>
      <c r="L41" s="90">
        <f t="shared" si="3"/>
        <v>26</v>
      </c>
      <c r="M41" s="35" t="s">
        <v>10</v>
      </c>
      <c r="P41" s="5" t="s">
        <v>32</v>
      </c>
      <c r="Q41" s="52">
        <v>12</v>
      </c>
      <c r="R41" s="52">
        <v>50</v>
      </c>
      <c r="S41" s="52">
        <v>8</v>
      </c>
      <c r="T41" s="52">
        <v>29</v>
      </c>
      <c r="V41" s="28"/>
      <c r="W41" s="28"/>
    </row>
    <row r="42" spans="1:23" x14ac:dyDescent="0.15">
      <c r="A42" s="29"/>
      <c r="B42" s="30" t="s">
        <v>52</v>
      </c>
      <c r="C42" s="31"/>
      <c r="D42" s="32">
        <f t="shared" si="11"/>
        <v>3</v>
      </c>
      <c r="E42" s="33">
        <f t="shared" si="11"/>
        <v>9</v>
      </c>
      <c r="F42" s="80">
        <f t="shared" si="0"/>
        <v>12</v>
      </c>
      <c r="G42" s="34">
        <f t="shared" si="12"/>
        <v>1</v>
      </c>
      <c r="H42" s="33">
        <f t="shared" si="12"/>
        <v>6</v>
      </c>
      <c r="I42" s="80">
        <f t="shared" si="1"/>
        <v>7</v>
      </c>
      <c r="J42" s="34">
        <f t="shared" si="10"/>
        <v>4</v>
      </c>
      <c r="K42" s="33">
        <f t="shared" si="10"/>
        <v>15</v>
      </c>
      <c r="L42" s="90">
        <f t="shared" si="3"/>
        <v>19</v>
      </c>
      <c r="M42" s="35" t="s">
        <v>10</v>
      </c>
      <c r="P42" s="53" t="s">
        <v>33</v>
      </c>
      <c r="Q42" s="54">
        <v>13</v>
      </c>
      <c r="R42" s="54">
        <v>57</v>
      </c>
      <c r="S42" s="54">
        <v>9</v>
      </c>
      <c r="T42" s="54">
        <v>34</v>
      </c>
      <c r="V42" s="28"/>
      <c r="W42" s="28"/>
    </row>
    <row r="43" spans="1:23" x14ac:dyDescent="0.15">
      <c r="A43" s="29"/>
      <c r="B43" s="30" t="s">
        <v>53</v>
      </c>
      <c r="C43" s="31"/>
      <c r="D43" s="32">
        <f t="shared" si="11"/>
        <v>2</v>
      </c>
      <c r="E43" s="33">
        <f t="shared" si="11"/>
        <v>6</v>
      </c>
      <c r="F43" s="80">
        <f t="shared" si="0"/>
        <v>8</v>
      </c>
      <c r="G43" s="34">
        <f t="shared" si="12"/>
        <v>1</v>
      </c>
      <c r="H43" s="33">
        <f t="shared" si="12"/>
        <v>5</v>
      </c>
      <c r="I43" s="80">
        <f t="shared" si="1"/>
        <v>6</v>
      </c>
      <c r="J43" s="34">
        <f t="shared" si="10"/>
        <v>3</v>
      </c>
      <c r="K43" s="33">
        <f t="shared" si="10"/>
        <v>11</v>
      </c>
      <c r="L43" s="90">
        <f t="shared" si="3"/>
        <v>14</v>
      </c>
      <c r="M43" s="35" t="s">
        <v>10</v>
      </c>
      <c r="P43" s="50" t="s">
        <v>34</v>
      </c>
      <c r="Q43" s="51">
        <v>17</v>
      </c>
      <c r="R43" s="51">
        <v>62</v>
      </c>
      <c r="S43" s="51">
        <v>11</v>
      </c>
      <c r="T43" s="51">
        <v>37</v>
      </c>
      <c r="V43" s="28"/>
      <c r="W43" s="28"/>
    </row>
    <row r="44" spans="1:23" s="49" customFormat="1" x14ac:dyDescent="0.15">
      <c r="A44" s="29"/>
      <c r="B44" s="30" t="s">
        <v>54</v>
      </c>
      <c r="C44" s="31"/>
      <c r="D44" s="32">
        <f t="shared" si="11"/>
        <v>3</v>
      </c>
      <c r="E44" s="33">
        <f t="shared" si="11"/>
        <v>13</v>
      </c>
      <c r="F44" s="80">
        <f t="shared" si="0"/>
        <v>16</v>
      </c>
      <c r="G44" s="34">
        <f t="shared" si="12"/>
        <v>3</v>
      </c>
      <c r="H44" s="33">
        <f t="shared" si="12"/>
        <v>10</v>
      </c>
      <c r="I44" s="80">
        <f t="shared" si="1"/>
        <v>13</v>
      </c>
      <c r="J44" s="34">
        <f t="shared" si="10"/>
        <v>6</v>
      </c>
      <c r="K44" s="33">
        <f t="shared" si="10"/>
        <v>23</v>
      </c>
      <c r="L44" s="90">
        <f t="shared" si="3"/>
        <v>29</v>
      </c>
      <c r="M44" s="35" t="s">
        <v>10</v>
      </c>
      <c r="N44" s="2"/>
      <c r="P44" s="5" t="s">
        <v>35</v>
      </c>
      <c r="Q44" s="52">
        <v>19</v>
      </c>
      <c r="R44" s="52">
        <v>71</v>
      </c>
      <c r="S44" s="52">
        <v>11</v>
      </c>
      <c r="T44" s="52">
        <v>40</v>
      </c>
      <c r="U44" s="2"/>
      <c r="V44" s="28"/>
      <c r="W44" s="28"/>
    </row>
    <row r="45" spans="1:23" x14ac:dyDescent="0.15">
      <c r="A45" s="13"/>
      <c r="B45" s="36" t="s">
        <v>55</v>
      </c>
      <c r="C45" s="37"/>
      <c r="D45" s="38">
        <f t="shared" si="11"/>
        <v>1</v>
      </c>
      <c r="E45" s="39">
        <f t="shared" si="11"/>
        <v>7</v>
      </c>
      <c r="F45" s="81">
        <f t="shared" si="0"/>
        <v>8</v>
      </c>
      <c r="G45" s="40">
        <f t="shared" si="12"/>
        <v>1</v>
      </c>
      <c r="H45" s="39">
        <f t="shared" si="12"/>
        <v>5</v>
      </c>
      <c r="I45" s="81">
        <f t="shared" si="1"/>
        <v>6</v>
      </c>
      <c r="J45" s="40">
        <f t="shared" si="10"/>
        <v>2</v>
      </c>
      <c r="K45" s="39">
        <f t="shared" si="10"/>
        <v>12</v>
      </c>
      <c r="L45" s="91">
        <f t="shared" si="3"/>
        <v>14</v>
      </c>
      <c r="M45" s="41" t="s">
        <v>10</v>
      </c>
      <c r="P45" s="5" t="s">
        <v>36</v>
      </c>
      <c r="Q45" s="52">
        <v>24</v>
      </c>
      <c r="R45" s="52">
        <v>80</v>
      </c>
      <c r="S45" s="52">
        <v>14</v>
      </c>
      <c r="T45" s="52">
        <v>43</v>
      </c>
      <c r="V45" s="28"/>
      <c r="W45" s="28"/>
    </row>
    <row r="46" spans="1:23" x14ac:dyDescent="0.15">
      <c r="A46" s="42"/>
      <c r="B46" s="43" t="s">
        <v>37</v>
      </c>
      <c r="C46" s="44"/>
      <c r="D46" s="45">
        <f>SUM(D40:D45)</f>
        <v>13</v>
      </c>
      <c r="E46" s="46">
        <f>SUM(E40:E45)</f>
        <v>57</v>
      </c>
      <c r="F46" s="82">
        <f t="shared" si="0"/>
        <v>70</v>
      </c>
      <c r="G46" s="47">
        <f>SUM(G40:G45)</f>
        <v>9</v>
      </c>
      <c r="H46" s="46">
        <f>SUM(H40:H45)</f>
        <v>34</v>
      </c>
      <c r="I46" s="82">
        <f t="shared" si="1"/>
        <v>43</v>
      </c>
      <c r="J46" s="47">
        <f t="shared" si="10"/>
        <v>22</v>
      </c>
      <c r="K46" s="46">
        <f t="shared" si="10"/>
        <v>91</v>
      </c>
      <c r="L46" s="92">
        <f t="shared" si="3"/>
        <v>113</v>
      </c>
      <c r="M46" s="48">
        <f>IFERROR(ROUND(L46/$L$61*100,1),"-")</f>
        <v>14.5</v>
      </c>
      <c r="P46" s="5" t="s">
        <v>38</v>
      </c>
      <c r="Q46" s="52">
        <v>25</v>
      </c>
      <c r="R46" s="52">
        <v>95</v>
      </c>
      <c r="S46" s="52">
        <v>15</v>
      </c>
      <c r="T46" s="52">
        <v>51</v>
      </c>
      <c r="V46" s="28"/>
      <c r="W46" s="28"/>
    </row>
    <row r="47" spans="1:23" x14ac:dyDescent="0.15">
      <c r="A47" s="9"/>
      <c r="B47" s="21" t="s">
        <v>56</v>
      </c>
      <c r="C47" s="22"/>
      <c r="D47" s="23">
        <f t="shared" ref="D47:E52" si="13">Q43-Q42</f>
        <v>4</v>
      </c>
      <c r="E47" s="24">
        <f t="shared" si="13"/>
        <v>5</v>
      </c>
      <c r="F47" s="79">
        <f t="shared" si="0"/>
        <v>9</v>
      </c>
      <c r="G47" s="25">
        <f t="shared" ref="G47:H52" si="14">S43-S42</f>
        <v>2</v>
      </c>
      <c r="H47" s="24">
        <f t="shared" si="14"/>
        <v>3</v>
      </c>
      <c r="I47" s="79">
        <f t="shared" si="1"/>
        <v>5</v>
      </c>
      <c r="J47" s="25">
        <f t="shared" si="10"/>
        <v>6</v>
      </c>
      <c r="K47" s="24">
        <f t="shared" si="10"/>
        <v>8</v>
      </c>
      <c r="L47" s="89">
        <f t="shared" si="3"/>
        <v>14</v>
      </c>
      <c r="M47" s="26" t="s">
        <v>10</v>
      </c>
      <c r="P47" s="5" t="s">
        <v>39</v>
      </c>
      <c r="Q47" s="52">
        <v>29</v>
      </c>
      <c r="R47" s="52">
        <v>107</v>
      </c>
      <c r="S47" s="52">
        <v>17</v>
      </c>
      <c r="T47" s="52">
        <v>61</v>
      </c>
      <c r="V47" s="28"/>
      <c r="W47" s="28"/>
    </row>
    <row r="48" spans="1:23" x14ac:dyDescent="0.15">
      <c r="A48" s="29"/>
      <c r="B48" s="30" t="s">
        <v>57</v>
      </c>
      <c r="C48" s="31"/>
      <c r="D48" s="32">
        <f t="shared" si="13"/>
        <v>2</v>
      </c>
      <c r="E48" s="33">
        <f t="shared" si="13"/>
        <v>9</v>
      </c>
      <c r="F48" s="80">
        <f t="shared" si="0"/>
        <v>11</v>
      </c>
      <c r="G48" s="34">
        <f t="shared" si="14"/>
        <v>0</v>
      </c>
      <c r="H48" s="33">
        <f t="shared" si="14"/>
        <v>3</v>
      </c>
      <c r="I48" s="80">
        <f t="shared" si="1"/>
        <v>3</v>
      </c>
      <c r="J48" s="34">
        <f t="shared" si="10"/>
        <v>2</v>
      </c>
      <c r="K48" s="33">
        <f t="shared" si="10"/>
        <v>12</v>
      </c>
      <c r="L48" s="90">
        <f t="shared" si="3"/>
        <v>14</v>
      </c>
      <c r="M48" s="35" t="s">
        <v>10</v>
      </c>
      <c r="P48" s="53" t="s">
        <v>40</v>
      </c>
      <c r="Q48" s="54">
        <v>35</v>
      </c>
      <c r="R48" s="54">
        <v>128</v>
      </c>
      <c r="S48" s="54">
        <v>21</v>
      </c>
      <c r="T48" s="54">
        <v>65</v>
      </c>
      <c r="V48" s="28"/>
      <c r="W48" s="28"/>
    </row>
    <row r="49" spans="1:22" x14ac:dyDescent="0.15">
      <c r="A49" s="29"/>
      <c r="B49" s="30" t="s">
        <v>58</v>
      </c>
      <c r="C49" s="31"/>
      <c r="D49" s="32">
        <f t="shared" si="13"/>
        <v>5</v>
      </c>
      <c r="E49" s="33">
        <f t="shared" si="13"/>
        <v>9</v>
      </c>
      <c r="F49" s="80">
        <f t="shared" si="0"/>
        <v>14</v>
      </c>
      <c r="G49" s="34">
        <f t="shared" si="14"/>
        <v>3</v>
      </c>
      <c r="H49" s="33">
        <f t="shared" si="14"/>
        <v>3</v>
      </c>
      <c r="I49" s="80">
        <f t="shared" si="1"/>
        <v>6</v>
      </c>
      <c r="J49" s="34">
        <f t="shared" si="10"/>
        <v>8</v>
      </c>
      <c r="K49" s="33">
        <f t="shared" si="10"/>
        <v>12</v>
      </c>
      <c r="L49" s="90">
        <f t="shared" si="3"/>
        <v>20</v>
      </c>
      <c r="M49" s="35" t="s">
        <v>10</v>
      </c>
      <c r="P49" s="50" t="s">
        <v>41</v>
      </c>
      <c r="Q49" s="51">
        <v>35</v>
      </c>
      <c r="R49" s="51">
        <v>141</v>
      </c>
      <c r="S49" s="51">
        <v>22</v>
      </c>
      <c r="T49" s="51">
        <v>72</v>
      </c>
    </row>
    <row r="50" spans="1:22" x14ac:dyDescent="0.15">
      <c r="A50" s="29"/>
      <c r="B50" s="30" t="s">
        <v>59</v>
      </c>
      <c r="C50" s="31"/>
      <c r="D50" s="32">
        <f t="shared" si="13"/>
        <v>1</v>
      </c>
      <c r="E50" s="33">
        <f t="shared" si="13"/>
        <v>15</v>
      </c>
      <c r="F50" s="80">
        <f t="shared" si="0"/>
        <v>16</v>
      </c>
      <c r="G50" s="34">
        <f t="shared" si="14"/>
        <v>1</v>
      </c>
      <c r="H50" s="33">
        <f t="shared" si="14"/>
        <v>8</v>
      </c>
      <c r="I50" s="80">
        <f t="shared" si="1"/>
        <v>9</v>
      </c>
      <c r="J50" s="34">
        <f t="shared" si="10"/>
        <v>2</v>
      </c>
      <c r="K50" s="33">
        <f t="shared" si="10"/>
        <v>23</v>
      </c>
      <c r="L50" s="90">
        <f t="shared" si="3"/>
        <v>25</v>
      </c>
      <c r="M50" s="35" t="s">
        <v>10</v>
      </c>
      <c r="P50" s="5" t="s">
        <v>42</v>
      </c>
      <c r="Q50" s="52">
        <v>38</v>
      </c>
      <c r="R50" s="52">
        <v>157</v>
      </c>
      <c r="S50" s="52">
        <v>26</v>
      </c>
      <c r="T50" s="52">
        <v>75</v>
      </c>
    </row>
    <row r="51" spans="1:22" s="49" customFormat="1" x14ac:dyDescent="0.15">
      <c r="A51" s="29"/>
      <c r="B51" s="30" t="s">
        <v>60</v>
      </c>
      <c r="C51" s="31"/>
      <c r="D51" s="32">
        <f t="shared" si="13"/>
        <v>4</v>
      </c>
      <c r="E51" s="33">
        <f t="shared" si="13"/>
        <v>12</v>
      </c>
      <c r="F51" s="80">
        <f t="shared" si="0"/>
        <v>16</v>
      </c>
      <c r="G51" s="34">
        <f t="shared" si="14"/>
        <v>2</v>
      </c>
      <c r="H51" s="33">
        <f t="shared" si="14"/>
        <v>10</v>
      </c>
      <c r="I51" s="80">
        <f t="shared" si="1"/>
        <v>12</v>
      </c>
      <c r="J51" s="34">
        <f t="shared" si="10"/>
        <v>6</v>
      </c>
      <c r="K51" s="33">
        <f t="shared" si="10"/>
        <v>22</v>
      </c>
      <c r="L51" s="90">
        <f t="shared" si="3"/>
        <v>28</v>
      </c>
      <c r="M51" s="35" t="s">
        <v>10</v>
      </c>
      <c r="N51" s="2"/>
      <c r="P51" s="5" t="s">
        <v>43</v>
      </c>
      <c r="Q51" s="52">
        <v>45</v>
      </c>
      <c r="R51" s="52">
        <v>174</v>
      </c>
      <c r="S51" s="52">
        <v>26</v>
      </c>
      <c r="T51" s="52">
        <v>81</v>
      </c>
      <c r="U51" s="2"/>
      <c r="V51" s="2"/>
    </row>
    <row r="52" spans="1:22" x14ac:dyDescent="0.15">
      <c r="A52" s="13"/>
      <c r="B52" s="36" t="s">
        <v>61</v>
      </c>
      <c r="C52" s="37"/>
      <c r="D52" s="38">
        <f t="shared" si="13"/>
        <v>6</v>
      </c>
      <c r="E52" s="39">
        <f t="shared" si="13"/>
        <v>21</v>
      </c>
      <c r="F52" s="81">
        <f t="shared" si="0"/>
        <v>27</v>
      </c>
      <c r="G52" s="40">
        <f t="shared" si="14"/>
        <v>4</v>
      </c>
      <c r="H52" s="39">
        <f t="shared" si="14"/>
        <v>4</v>
      </c>
      <c r="I52" s="81">
        <f t="shared" si="1"/>
        <v>8</v>
      </c>
      <c r="J52" s="40">
        <f t="shared" si="10"/>
        <v>10</v>
      </c>
      <c r="K52" s="39">
        <f t="shared" si="10"/>
        <v>25</v>
      </c>
      <c r="L52" s="91">
        <f t="shared" si="3"/>
        <v>35</v>
      </c>
      <c r="M52" s="41" t="s">
        <v>10</v>
      </c>
      <c r="P52" s="5" t="s">
        <v>44</v>
      </c>
      <c r="Q52" s="52">
        <v>52</v>
      </c>
      <c r="R52" s="52">
        <v>195</v>
      </c>
      <c r="S52" s="52">
        <v>27</v>
      </c>
      <c r="T52" s="52">
        <v>83</v>
      </c>
    </row>
    <row r="53" spans="1:22" x14ac:dyDescent="0.15">
      <c r="A53" s="42"/>
      <c r="B53" s="43" t="s">
        <v>45</v>
      </c>
      <c r="C53" s="44"/>
      <c r="D53" s="45">
        <f>SUM(D47:D52)</f>
        <v>22</v>
      </c>
      <c r="E53" s="46">
        <f>SUM(E47:E52)</f>
        <v>71</v>
      </c>
      <c r="F53" s="82">
        <f t="shared" si="0"/>
        <v>93</v>
      </c>
      <c r="G53" s="47">
        <f>SUM(G47:G52)</f>
        <v>12</v>
      </c>
      <c r="H53" s="46">
        <f>SUM(H47:H52)</f>
        <v>31</v>
      </c>
      <c r="I53" s="82">
        <f t="shared" si="1"/>
        <v>43</v>
      </c>
      <c r="J53" s="47">
        <f t="shared" si="10"/>
        <v>34</v>
      </c>
      <c r="K53" s="46">
        <f t="shared" si="10"/>
        <v>102</v>
      </c>
      <c r="L53" s="92">
        <f t="shared" si="3"/>
        <v>136</v>
      </c>
      <c r="M53" s="48">
        <f>IFERROR(ROUND(L53/$L$61*100,1),"-")</f>
        <v>17.399999999999999</v>
      </c>
      <c r="P53" s="5" t="s">
        <v>46</v>
      </c>
      <c r="Q53" s="52">
        <v>52</v>
      </c>
      <c r="R53" s="52">
        <v>212</v>
      </c>
      <c r="S53" s="52">
        <v>27</v>
      </c>
      <c r="T53" s="52">
        <v>89</v>
      </c>
    </row>
    <row r="54" spans="1:22" x14ac:dyDescent="0.15">
      <c r="A54" s="9"/>
      <c r="B54" s="21" t="s">
        <v>62</v>
      </c>
      <c r="C54" s="22"/>
      <c r="D54" s="23">
        <f t="shared" ref="D54:E59" si="15">Q49-Q48</f>
        <v>0</v>
      </c>
      <c r="E54" s="24">
        <f t="shared" si="15"/>
        <v>13</v>
      </c>
      <c r="F54" s="79">
        <f t="shared" si="0"/>
        <v>13</v>
      </c>
      <c r="G54" s="25">
        <f t="shared" ref="G54:H59" si="16">S49-S48</f>
        <v>1</v>
      </c>
      <c r="H54" s="24">
        <f t="shared" si="16"/>
        <v>7</v>
      </c>
      <c r="I54" s="79">
        <f t="shared" si="1"/>
        <v>8</v>
      </c>
      <c r="J54" s="25">
        <f t="shared" si="10"/>
        <v>1</v>
      </c>
      <c r="K54" s="24">
        <f t="shared" si="10"/>
        <v>20</v>
      </c>
      <c r="L54" s="89">
        <f t="shared" si="3"/>
        <v>21</v>
      </c>
      <c r="M54" s="26" t="s">
        <v>10</v>
      </c>
      <c r="P54" s="53" t="s">
        <v>47</v>
      </c>
      <c r="Q54" s="54">
        <v>58</v>
      </c>
      <c r="R54" s="54">
        <v>223</v>
      </c>
      <c r="S54" s="54">
        <v>29</v>
      </c>
      <c r="T54" s="54">
        <v>96</v>
      </c>
    </row>
    <row r="55" spans="1:22" x14ac:dyDescent="0.15">
      <c r="A55" s="29"/>
      <c r="B55" s="30" t="s">
        <v>63</v>
      </c>
      <c r="C55" s="31"/>
      <c r="D55" s="32">
        <f t="shared" si="15"/>
        <v>3</v>
      </c>
      <c r="E55" s="33">
        <f t="shared" si="15"/>
        <v>16</v>
      </c>
      <c r="F55" s="80">
        <f t="shared" si="0"/>
        <v>19</v>
      </c>
      <c r="G55" s="34">
        <f t="shared" si="16"/>
        <v>4</v>
      </c>
      <c r="H55" s="33">
        <f t="shared" si="16"/>
        <v>3</v>
      </c>
      <c r="I55" s="80">
        <f t="shared" si="1"/>
        <v>7</v>
      </c>
      <c r="J55" s="34">
        <f t="shared" si="10"/>
        <v>7</v>
      </c>
      <c r="K55" s="33">
        <f t="shared" si="10"/>
        <v>19</v>
      </c>
      <c r="L55" s="90">
        <f t="shared" si="3"/>
        <v>26</v>
      </c>
      <c r="M55" s="35" t="s">
        <v>10</v>
      </c>
      <c r="P55" s="49"/>
      <c r="Q55" s="49"/>
      <c r="R55" s="49"/>
      <c r="S55" s="49"/>
      <c r="T55" s="49"/>
    </row>
    <row r="56" spans="1:22" x14ac:dyDescent="0.15">
      <c r="A56" s="29"/>
      <c r="B56" s="30" t="s">
        <v>64</v>
      </c>
      <c r="C56" s="31"/>
      <c r="D56" s="32">
        <f t="shared" si="15"/>
        <v>7</v>
      </c>
      <c r="E56" s="33">
        <f t="shared" si="15"/>
        <v>17</v>
      </c>
      <c r="F56" s="80">
        <f t="shared" si="0"/>
        <v>24</v>
      </c>
      <c r="G56" s="34">
        <f t="shared" si="16"/>
        <v>0</v>
      </c>
      <c r="H56" s="33">
        <f t="shared" si="16"/>
        <v>6</v>
      </c>
      <c r="I56" s="80">
        <f t="shared" si="1"/>
        <v>6</v>
      </c>
      <c r="J56" s="34">
        <f t="shared" si="10"/>
        <v>7</v>
      </c>
      <c r="K56" s="33">
        <f t="shared" si="10"/>
        <v>23</v>
      </c>
      <c r="L56" s="90">
        <f t="shared" si="3"/>
        <v>30</v>
      </c>
      <c r="M56" s="35" t="s">
        <v>10</v>
      </c>
      <c r="P56" s="49"/>
      <c r="Q56" s="49"/>
      <c r="R56" s="49"/>
      <c r="S56" s="49"/>
      <c r="T56" s="49"/>
    </row>
    <row r="57" spans="1:22" x14ac:dyDescent="0.15">
      <c r="A57" s="29"/>
      <c r="B57" s="30" t="s">
        <v>65</v>
      </c>
      <c r="C57" s="31"/>
      <c r="D57" s="32">
        <f t="shared" si="15"/>
        <v>7</v>
      </c>
      <c r="E57" s="33">
        <f t="shared" si="15"/>
        <v>21</v>
      </c>
      <c r="F57" s="80">
        <f t="shared" si="0"/>
        <v>28</v>
      </c>
      <c r="G57" s="34">
        <f t="shared" si="16"/>
        <v>1</v>
      </c>
      <c r="H57" s="33">
        <f t="shared" si="16"/>
        <v>2</v>
      </c>
      <c r="I57" s="80">
        <f t="shared" si="1"/>
        <v>3</v>
      </c>
      <c r="J57" s="34">
        <f t="shared" si="10"/>
        <v>8</v>
      </c>
      <c r="K57" s="33">
        <f t="shared" si="10"/>
        <v>23</v>
      </c>
      <c r="L57" s="90">
        <f t="shared" si="3"/>
        <v>31</v>
      </c>
      <c r="M57" s="35" t="s">
        <v>10</v>
      </c>
      <c r="P57" s="49"/>
      <c r="Q57" s="49"/>
      <c r="R57" s="49"/>
      <c r="S57" s="49"/>
      <c r="T57" s="49"/>
    </row>
    <row r="58" spans="1:22" x14ac:dyDescent="0.15">
      <c r="A58" s="29"/>
      <c r="B58" s="30" t="s">
        <v>66</v>
      </c>
      <c r="C58" s="31"/>
      <c r="D58" s="32">
        <f t="shared" si="15"/>
        <v>0</v>
      </c>
      <c r="E58" s="33">
        <f t="shared" si="15"/>
        <v>17</v>
      </c>
      <c r="F58" s="80">
        <f t="shared" si="0"/>
        <v>17</v>
      </c>
      <c r="G58" s="34">
        <f t="shared" si="16"/>
        <v>0</v>
      </c>
      <c r="H58" s="33">
        <f t="shared" si="16"/>
        <v>6</v>
      </c>
      <c r="I58" s="80">
        <f t="shared" si="1"/>
        <v>6</v>
      </c>
      <c r="J58" s="34">
        <f t="shared" si="10"/>
        <v>0</v>
      </c>
      <c r="K58" s="33">
        <f t="shared" si="10"/>
        <v>23</v>
      </c>
      <c r="L58" s="90">
        <f t="shared" si="3"/>
        <v>23</v>
      </c>
      <c r="M58" s="35" t="s">
        <v>10</v>
      </c>
      <c r="P58" s="55"/>
      <c r="Q58" s="56"/>
      <c r="R58" s="55"/>
      <c r="S58" s="55"/>
      <c r="T58" s="55"/>
    </row>
    <row r="59" spans="1:22" x14ac:dyDescent="0.15">
      <c r="A59" s="13"/>
      <c r="B59" s="36" t="s">
        <v>67</v>
      </c>
      <c r="C59" s="37"/>
      <c r="D59" s="38">
        <f t="shared" si="15"/>
        <v>6</v>
      </c>
      <c r="E59" s="39">
        <f t="shared" si="15"/>
        <v>11</v>
      </c>
      <c r="F59" s="81">
        <f t="shared" si="0"/>
        <v>17</v>
      </c>
      <c r="G59" s="40">
        <f t="shared" si="16"/>
        <v>2</v>
      </c>
      <c r="H59" s="39">
        <f t="shared" si="16"/>
        <v>7</v>
      </c>
      <c r="I59" s="81">
        <f t="shared" si="1"/>
        <v>9</v>
      </c>
      <c r="J59" s="40">
        <f t="shared" si="10"/>
        <v>8</v>
      </c>
      <c r="K59" s="39">
        <f t="shared" si="10"/>
        <v>18</v>
      </c>
      <c r="L59" s="91">
        <f t="shared" si="3"/>
        <v>26</v>
      </c>
      <c r="M59" s="41" t="s">
        <v>10</v>
      </c>
      <c r="P59" s="55"/>
      <c r="Q59" s="55"/>
      <c r="R59" s="55"/>
      <c r="S59" s="55"/>
      <c r="T59" s="55"/>
    </row>
    <row r="60" spans="1:22" ht="12" thickBot="1" x14ac:dyDescent="0.2">
      <c r="A60" s="57"/>
      <c r="B60" s="43" t="s">
        <v>48</v>
      </c>
      <c r="C60" s="58"/>
      <c r="D60" s="59">
        <f>SUM(D54:D59)</f>
        <v>23</v>
      </c>
      <c r="E60" s="60">
        <f t="shared" ref="E60:H60" si="17">SUM(E54:E59)</f>
        <v>95</v>
      </c>
      <c r="F60" s="83">
        <f t="shared" si="0"/>
        <v>118</v>
      </c>
      <c r="G60" s="61">
        <f t="shared" si="17"/>
        <v>8</v>
      </c>
      <c r="H60" s="60">
        <f t="shared" si="17"/>
        <v>31</v>
      </c>
      <c r="I60" s="83">
        <f t="shared" si="1"/>
        <v>39</v>
      </c>
      <c r="J60" s="61">
        <f t="shared" si="10"/>
        <v>31</v>
      </c>
      <c r="K60" s="60">
        <f t="shared" si="10"/>
        <v>126</v>
      </c>
      <c r="L60" s="93">
        <f t="shared" si="3"/>
        <v>157</v>
      </c>
      <c r="M60" s="48">
        <f t="shared" ref="M60:M61" si="18">IFERROR(ROUND(L60/$L$61*100,1),"-")</f>
        <v>20.100000000000001</v>
      </c>
      <c r="P60" s="55"/>
      <c r="Q60" s="62"/>
      <c r="R60" s="62"/>
      <c r="S60" s="62"/>
      <c r="T60" s="62"/>
    </row>
    <row r="61" spans="1:22" ht="12" thickTop="1" x14ac:dyDescent="0.15">
      <c r="A61" s="63"/>
      <c r="B61" s="64" t="s">
        <v>49</v>
      </c>
      <c r="C61" s="65"/>
      <c r="D61" s="66">
        <f>SUM(D25,D32,D39,D46,D53,D60)</f>
        <v>103</v>
      </c>
      <c r="E61" s="67">
        <f t="shared" ref="E61:H61" si="19">SUM(E25,E32,E39,E46,E53,E60)</f>
        <v>311</v>
      </c>
      <c r="F61" s="84">
        <f t="shared" si="0"/>
        <v>414</v>
      </c>
      <c r="G61" s="68">
        <f t="shared" si="19"/>
        <v>71</v>
      </c>
      <c r="H61" s="67">
        <f t="shared" si="19"/>
        <v>297</v>
      </c>
      <c r="I61" s="84">
        <f t="shared" si="1"/>
        <v>368</v>
      </c>
      <c r="J61" s="68">
        <f t="shared" si="10"/>
        <v>174</v>
      </c>
      <c r="K61" s="67">
        <f t="shared" si="10"/>
        <v>608</v>
      </c>
      <c r="L61" s="94">
        <f t="shared" si="3"/>
        <v>782</v>
      </c>
      <c r="M61" s="69">
        <f t="shared" si="18"/>
        <v>100</v>
      </c>
      <c r="P61" s="55"/>
      <c r="Q61" s="55"/>
      <c r="R61" s="55"/>
      <c r="S61" s="55"/>
      <c r="T61" s="55"/>
    </row>
    <row r="62" spans="1:22" x14ac:dyDescent="0.15">
      <c r="A62" s="70"/>
      <c r="B62" s="71"/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P62" s="55"/>
      <c r="Q62" s="55"/>
      <c r="R62" s="55"/>
      <c r="S62" s="55"/>
      <c r="T62" s="55"/>
    </row>
    <row r="63" spans="1:22" x14ac:dyDescent="0.15">
      <c r="A63" s="70"/>
      <c r="B63" s="71"/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P63" s="55"/>
      <c r="Q63" s="55"/>
      <c r="R63" s="55"/>
      <c r="S63" s="55"/>
      <c r="T63" s="55"/>
    </row>
    <row r="64" spans="1:22" ht="12" x14ac:dyDescent="0.15">
      <c r="B64" s="8" t="s">
        <v>91</v>
      </c>
      <c r="C64" s="104" t="s">
        <v>97</v>
      </c>
      <c r="Q64" s="103" t="str">
        <f>B64</f>
        <v>ロ↔ハ</v>
      </c>
    </row>
    <row r="65" spans="1:25" ht="21" x14ac:dyDescent="0.15">
      <c r="A65" s="9"/>
      <c r="B65" s="10"/>
      <c r="C65" s="11" t="s">
        <v>85</v>
      </c>
      <c r="D65" s="74" t="s">
        <v>88</v>
      </c>
      <c r="E65" s="75"/>
      <c r="F65" s="77"/>
      <c r="G65" s="85" t="s">
        <v>89</v>
      </c>
      <c r="H65" s="75"/>
      <c r="I65" s="77"/>
      <c r="J65" s="85" t="s">
        <v>84</v>
      </c>
      <c r="K65" s="75"/>
      <c r="L65" s="76"/>
      <c r="M65" s="12" t="s">
        <v>8</v>
      </c>
      <c r="Q65" s="3" t="str">
        <f>D65</f>
        <v>ロ→ハ</v>
      </c>
      <c r="S65" s="3" t="str">
        <f>G65</f>
        <v>ハ→ロ</v>
      </c>
    </row>
    <row r="66" spans="1:25" x14ac:dyDescent="0.15">
      <c r="A66" s="13" t="s">
        <v>9</v>
      </c>
      <c r="B66" s="14"/>
      <c r="C66" s="15"/>
      <c r="D66" s="16" t="s">
        <v>81</v>
      </c>
      <c r="E66" s="17" t="s">
        <v>82</v>
      </c>
      <c r="F66" s="78" t="s">
        <v>83</v>
      </c>
      <c r="G66" s="18" t="s">
        <v>81</v>
      </c>
      <c r="H66" s="17" t="s">
        <v>82</v>
      </c>
      <c r="I66" s="78" t="s">
        <v>83</v>
      </c>
      <c r="J66" s="18" t="s">
        <v>81</v>
      </c>
      <c r="K66" s="17" t="s">
        <v>82</v>
      </c>
      <c r="L66" s="88" t="s">
        <v>83</v>
      </c>
      <c r="M66" s="19" t="s">
        <v>73</v>
      </c>
      <c r="Q66" s="20" t="s">
        <v>81</v>
      </c>
      <c r="R66" s="20" t="s">
        <v>82</v>
      </c>
      <c r="S66" s="20" t="s">
        <v>81</v>
      </c>
      <c r="T66" s="20" t="s">
        <v>0</v>
      </c>
    </row>
    <row r="67" spans="1:25" x14ac:dyDescent="0.15">
      <c r="A67" s="9"/>
      <c r="B67" s="21" t="s">
        <v>11</v>
      </c>
      <c r="C67" s="22"/>
      <c r="D67" s="23">
        <f>Q67</f>
        <v>0</v>
      </c>
      <c r="E67" s="24">
        <f>R67</f>
        <v>0</v>
      </c>
      <c r="F67" s="79">
        <f t="shared" ref="F67:F109" si="20">SUBTOTAL(9,D67:E67)</f>
        <v>0</v>
      </c>
      <c r="G67" s="25">
        <f>S67</f>
        <v>0</v>
      </c>
      <c r="H67" s="24">
        <f>T67</f>
        <v>0</v>
      </c>
      <c r="I67" s="79">
        <f t="shared" ref="I67:I109" si="21">SUBTOTAL(9,G67:H67)</f>
        <v>0</v>
      </c>
      <c r="J67" s="25">
        <f t="shared" ref="J67:K109" si="22">SUM(D67,G67)</f>
        <v>0</v>
      </c>
      <c r="K67" s="24">
        <f t="shared" si="22"/>
        <v>0</v>
      </c>
      <c r="L67" s="89">
        <f t="shared" ref="L67:L109" si="23">SUM(J67:K67)</f>
        <v>0</v>
      </c>
      <c r="M67" s="26" t="s">
        <v>10</v>
      </c>
      <c r="P67" s="2" t="s">
        <v>11</v>
      </c>
      <c r="Q67" s="86">
        <v>0</v>
      </c>
      <c r="R67" s="86"/>
      <c r="S67" s="86"/>
      <c r="T67" s="86"/>
      <c r="V67" s="28"/>
      <c r="W67" s="28"/>
      <c r="X67" s="28"/>
      <c r="Y67" s="28"/>
    </row>
    <row r="68" spans="1:25" x14ac:dyDescent="0.15">
      <c r="A68" s="29"/>
      <c r="B68" s="30" t="s">
        <v>12</v>
      </c>
      <c r="C68" s="31"/>
      <c r="D68" s="32">
        <f t="shared" ref="D68:E72" si="24">Q68-Q67</f>
        <v>0</v>
      </c>
      <c r="E68" s="33">
        <f t="shared" si="24"/>
        <v>0</v>
      </c>
      <c r="F68" s="80">
        <f t="shared" si="20"/>
        <v>0</v>
      </c>
      <c r="G68" s="34">
        <f t="shared" ref="G68:H72" si="25">S68-S67</f>
        <v>0</v>
      </c>
      <c r="H68" s="33">
        <f t="shared" si="25"/>
        <v>0</v>
      </c>
      <c r="I68" s="80">
        <f t="shared" si="21"/>
        <v>0</v>
      </c>
      <c r="J68" s="34">
        <f t="shared" si="22"/>
        <v>0</v>
      </c>
      <c r="K68" s="33">
        <f t="shared" si="22"/>
        <v>0</v>
      </c>
      <c r="L68" s="90">
        <f t="shared" si="23"/>
        <v>0</v>
      </c>
      <c r="M68" s="35" t="s">
        <v>10</v>
      </c>
      <c r="P68" s="2" t="s">
        <v>12</v>
      </c>
      <c r="Q68" s="27">
        <v>0</v>
      </c>
      <c r="R68" s="27"/>
      <c r="S68" s="27"/>
      <c r="T68" s="27"/>
      <c r="V68" s="28"/>
      <c r="W68" s="28"/>
    </row>
    <row r="69" spans="1:25" x14ac:dyDescent="0.15">
      <c r="A69" s="29"/>
      <c r="B69" s="30" t="s">
        <v>13</v>
      </c>
      <c r="C69" s="31"/>
      <c r="D69" s="32">
        <f t="shared" si="24"/>
        <v>0</v>
      </c>
      <c r="E69" s="33">
        <f t="shared" si="24"/>
        <v>0</v>
      </c>
      <c r="F69" s="80">
        <f t="shared" si="20"/>
        <v>0</v>
      </c>
      <c r="G69" s="34">
        <f t="shared" si="25"/>
        <v>0</v>
      </c>
      <c r="H69" s="33">
        <f t="shared" si="25"/>
        <v>0</v>
      </c>
      <c r="I69" s="80">
        <f t="shared" si="21"/>
        <v>0</v>
      </c>
      <c r="J69" s="34">
        <f t="shared" si="22"/>
        <v>0</v>
      </c>
      <c r="K69" s="33">
        <f t="shared" si="22"/>
        <v>0</v>
      </c>
      <c r="L69" s="90">
        <f t="shared" si="23"/>
        <v>0</v>
      </c>
      <c r="M69" s="35" t="s">
        <v>10</v>
      </c>
      <c r="P69" s="2" t="s">
        <v>13</v>
      </c>
      <c r="Q69" s="27">
        <v>0</v>
      </c>
      <c r="R69" s="27"/>
      <c r="S69" s="27"/>
      <c r="T69" s="27"/>
      <c r="V69" s="28"/>
      <c r="W69" s="28"/>
    </row>
    <row r="70" spans="1:25" x14ac:dyDescent="0.15">
      <c r="A70" s="29"/>
      <c r="B70" s="30" t="s">
        <v>14</v>
      </c>
      <c r="C70" s="31"/>
      <c r="D70" s="32">
        <f t="shared" si="24"/>
        <v>0</v>
      </c>
      <c r="E70" s="33">
        <f t="shared" si="24"/>
        <v>2</v>
      </c>
      <c r="F70" s="80">
        <f t="shared" si="20"/>
        <v>2</v>
      </c>
      <c r="G70" s="34">
        <f t="shared" si="25"/>
        <v>0</v>
      </c>
      <c r="H70" s="33">
        <f t="shared" si="25"/>
        <v>0</v>
      </c>
      <c r="I70" s="80">
        <f t="shared" si="21"/>
        <v>0</v>
      </c>
      <c r="J70" s="34">
        <f t="shared" si="22"/>
        <v>0</v>
      </c>
      <c r="K70" s="33">
        <f t="shared" si="22"/>
        <v>2</v>
      </c>
      <c r="L70" s="90">
        <f t="shared" si="23"/>
        <v>2</v>
      </c>
      <c r="M70" s="35" t="s">
        <v>10</v>
      </c>
      <c r="P70" s="2" t="s">
        <v>14</v>
      </c>
      <c r="Q70" s="27">
        <v>0</v>
      </c>
      <c r="R70" s="27">
        <v>2</v>
      </c>
      <c r="S70" s="27"/>
      <c r="T70" s="27"/>
      <c r="V70" s="28"/>
      <c r="W70" s="28"/>
    </row>
    <row r="71" spans="1:25" x14ac:dyDescent="0.15">
      <c r="A71" s="29"/>
      <c r="B71" s="30" t="s">
        <v>15</v>
      </c>
      <c r="C71" s="31"/>
      <c r="D71" s="32">
        <f t="shared" si="24"/>
        <v>0</v>
      </c>
      <c r="E71" s="33">
        <f t="shared" si="24"/>
        <v>1</v>
      </c>
      <c r="F71" s="80">
        <f t="shared" si="20"/>
        <v>1</v>
      </c>
      <c r="G71" s="34">
        <f t="shared" si="25"/>
        <v>0</v>
      </c>
      <c r="H71" s="33">
        <f t="shared" si="25"/>
        <v>0</v>
      </c>
      <c r="I71" s="80">
        <f t="shared" si="21"/>
        <v>0</v>
      </c>
      <c r="J71" s="34">
        <f t="shared" si="22"/>
        <v>0</v>
      </c>
      <c r="K71" s="33">
        <f t="shared" si="22"/>
        <v>1</v>
      </c>
      <c r="L71" s="90">
        <f t="shared" si="23"/>
        <v>1</v>
      </c>
      <c r="M71" s="35" t="s">
        <v>10</v>
      </c>
      <c r="P71" s="2" t="s">
        <v>15</v>
      </c>
      <c r="Q71" s="27">
        <v>0</v>
      </c>
      <c r="R71" s="27">
        <v>3</v>
      </c>
      <c r="S71" s="27"/>
      <c r="T71" s="27"/>
      <c r="V71" s="28"/>
      <c r="W71" s="28"/>
    </row>
    <row r="72" spans="1:25" x14ac:dyDescent="0.15">
      <c r="A72" s="13"/>
      <c r="B72" s="36" t="s">
        <v>16</v>
      </c>
      <c r="C72" s="37"/>
      <c r="D72" s="38">
        <f t="shared" si="24"/>
        <v>0</v>
      </c>
      <c r="E72" s="39">
        <f t="shared" si="24"/>
        <v>0</v>
      </c>
      <c r="F72" s="81">
        <f t="shared" si="20"/>
        <v>0</v>
      </c>
      <c r="G72" s="40">
        <f t="shared" si="25"/>
        <v>0</v>
      </c>
      <c r="H72" s="39">
        <f t="shared" si="25"/>
        <v>1</v>
      </c>
      <c r="I72" s="81">
        <f t="shared" si="21"/>
        <v>1</v>
      </c>
      <c r="J72" s="40">
        <f t="shared" si="22"/>
        <v>0</v>
      </c>
      <c r="K72" s="39">
        <f t="shared" si="22"/>
        <v>1</v>
      </c>
      <c r="L72" s="91">
        <f t="shared" si="23"/>
        <v>1</v>
      </c>
      <c r="M72" s="41" t="s">
        <v>10</v>
      </c>
      <c r="P72" s="2" t="s">
        <v>16</v>
      </c>
      <c r="Q72" s="27">
        <v>0</v>
      </c>
      <c r="R72" s="27">
        <v>3</v>
      </c>
      <c r="S72" s="27"/>
      <c r="T72" s="27">
        <v>1</v>
      </c>
      <c r="V72" s="28"/>
      <c r="W72" s="28"/>
    </row>
    <row r="73" spans="1:25" s="49" customFormat="1" x14ac:dyDescent="0.15">
      <c r="A73" s="42"/>
      <c r="B73" s="43" t="s">
        <v>74</v>
      </c>
      <c r="C73" s="44"/>
      <c r="D73" s="45">
        <f>SUM(D67:D72)</f>
        <v>0</v>
      </c>
      <c r="E73" s="46">
        <f>SUM(E67:E72)</f>
        <v>3</v>
      </c>
      <c r="F73" s="82">
        <f t="shared" si="20"/>
        <v>3</v>
      </c>
      <c r="G73" s="47">
        <f>SUM(G67:G72)</f>
        <v>0</v>
      </c>
      <c r="H73" s="46">
        <f>SUM(H67:H72)</f>
        <v>1</v>
      </c>
      <c r="I73" s="82">
        <f t="shared" si="21"/>
        <v>1</v>
      </c>
      <c r="J73" s="47">
        <f t="shared" si="22"/>
        <v>0</v>
      </c>
      <c r="K73" s="46">
        <f t="shared" si="22"/>
        <v>4</v>
      </c>
      <c r="L73" s="92">
        <f t="shared" si="23"/>
        <v>4</v>
      </c>
      <c r="M73" s="48">
        <f>IFERROR(ROUND(L73/$L$109*100,1),"-")</f>
        <v>25</v>
      </c>
      <c r="N73" s="2"/>
      <c r="P73" s="50" t="s">
        <v>17</v>
      </c>
      <c r="Q73" s="51">
        <v>1</v>
      </c>
      <c r="R73" s="51">
        <v>4</v>
      </c>
      <c r="S73" s="51"/>
      <c r="T73" s="51">
        <v>1</v>
      </c>
      <c r="U73" s="2"/>
      <c r="V73" s="28"/>
      <c r="W73" s="28"/>
    </row>
    <row r="74" spans="1:25" x14ac:dyDescent="0.15">
      <c r="A74" s="9"/>
      <c r="B74" s="21" t="s">
        <v>75</v>
      </c>
      <c r="C74" s="22"/>
      <c r="D74" s="23">
        <f t="shared" ref="D74:E79" si="26">Q73-Q72</f>
        <v>1</v>
      </c>
      <c r="E74" s="24">
        <f t="shared" si="26"/>
        <v>1</v>
      </c>
      <c r="F74" s="79">
        <f t="shared" si="20"/>
        <v>2</v>
      </c>
      <c r="G74" s="25">
        <f>S73-S72</f>
        <v>0</v>
      </c>
      <c r="H74" s="24">
        <f>T73-T72</f>
        <v>0</v>
      </c>
      <c r="I74" s="79">
        <f t="shared" si="21"/>
        <v>0</v>
      </c>
      <c r="J74" s="25">
        <f t="shared" si="22"/>
        <v>1</v>
      </c>
      <c r="K74" s="24">
        <f t="shared" si="22"/>
        <v>1</v>
      </c>
      <c r="L74" s="89">
        <f t="shared" si="23"/>
        <v>2</v>
      </c>
      <c r="M74" s="26" t="s">
        <v>10</v>
      </c>
      <c r="P74" s="5" t="s">
        <v>18</v>
      </c>
      <c r="Q74" s="52">
        <v>1</v>
      </c>
      <c r="R74" s="52">
        <v>4</v>
      </c>
      <c r="S74" s="52"/>
      <c r="T74" s="52">
        <v>1</v>
      </c>
      <c r="V74" s="28"/>
      <c r="W74" s="28"/>
    </row>
    <row r="75" spans="1:25" x14ac:dyDescent="0.15">
      <c r="A75" s="29"/>
      <c r="B75" s="30" t="s">
        <v>18</v>
      </c>
      <c r="C75" s="31"/>
      <c r="D75" s="32">
        <f t="shared" si="26"/>
        <v>0</v>
      </c>
      <c r="E75" s="33">
        <f t="shared" si="26"/>
        <v>0</v>
      </c>
      <c r="F75" s="80">
        <f t="shared" si="20"/>
        <v>0</v>
      </c>
      <c r="G75" s="34">
        <f t="shared" ref="G75:G79" si="27">S74-S73</f>
        <v>0</v>
      </c>
      <c r="H75" s="33">
        <f>T74-T73</f>
        <v>0</v>
      </c>
      <c r="I75" s="80">
        <f t="shared" si="21"/>
        <v>0</v>
      </c>
      <c r="J75" s="34">
        <f t="shared" si="22"/>
        <v>0</v>
      </c>
      <c r="K75" s="33">
        <f t="shared" si="22"/>
        <v>0</v>
      </c>
      <c r="L75" s="90">
        <f t="shared" si="23"/>
        <v>0</v>
      </c>
      <c r="M75" s="35" t="s">
        <v>10</v>
      </c>
      <c r="P75" s="5" t="s">
        <v>19</v>
      </c>
      <c r="Q75" s="52">
        <v>1</v>
      </c>
      <c r="R75" s="52">
        <v>4</v>
      </c>
      <c r="S75" s="52"/>
      <c r="T75" s="52">
        <v>1</v>
      </c>
      <c r="V75" s="28"/>
      <c r="W75" s="28"/>
    </row>
    <row r="76" spans="1:25" x14ac:dyDescent="0.15">
      <c r="A76" s="29"/>
      <c r="B76" s="30" t="s">
        <v>19</v>
      </c>
      <c r="C76" s="31"/>
      <c r="D76" s="32">
        <f t="shared" si="26"/>
        <v>0</v>
      </c>
      <c r="E76" s="33">
        <f t="shared" si="26"/>
        <v>0</v>
      </c>
      <c r="F76" s="80">
        <f t="shared" si="20"/>
        <v>0</v>
      </c>
      <c r="G76" s="34">
        <f t="shared" si="27"/>
        <v>0</v>
      </c>
      <c r="H76" s="33">
        <f>T75-T74</f>
        <v>0</v>
      </c>
      <c r="I76" s="80">
        <f t="shared" si="21"/>
        <v>0</v>
      </c>
      <c r="J76" s="34">
        <f t="shared" si="22"/>
        <v>0</v>
      </c>
      <c r="K76" s="33">
        <f t="shared" si="22"/>
        <v>0</v>
      </c>
      <c r="L76" s="90">
        <f t="shared" si="23"/>
        <v>0</v>
      </c>
      <c r="M76" s="35" t="s">
        <v>10</v>
      </c>
      <c r="P76" s="5" t="s">
        <v>20</v>
      </c>
      <c r="Q76" s="52">
        <v>1</v>
      </c>
      <c r="R76" s="52">
        <v>4</v>
      </c>
      <c r="S76" s="52"/>
      <c r="T76" s="52">
        <v>1</v>
      </c>
      <c r="V76" s="28"/>
      <c r="W76" s="28"/>
    </row>
    <row r="77" spans="1:25" x14ac:dyDescent="0.15">
      <c r="A77" s="29"/>
      <c r="B77" s="30" t="s">
        <v>20</v>
      </c>
      <c r="C77" s="31"/>
      <c r="D77" s="32">
        <f t="shared" si="26"/>
        <v>0</v>
      </c>
      <c r="E77" s="33">
        <f t="shared" si="26"/>
        <v>0</v>
      </c>
      <c r="F77" s="80">
        <f t="shared" si="20"/>
        <v>0</v>
      </c>
      <c r="G77" s="34">
        <f t="shared" si="27"/>
        <v>0</v>
      </c>
      <c r="H77" s="33">
        <f>T76-T75</f>
        <v>0</v>
      </c>
      <c r="I77" s="80">
        <f t="shared" si="21"/>
        <v>0</v>
      </c>
      <c r="J77" s="34">
        <f t="shared" si="22"/>
        <v>0</v>
      </c>
      <c r="K77" s="33">
        <f t="shared" si="22"/>
        <v>0</v>
      </c>
      <c r="L77" s="90">
        <f t="shared" si="23"/>
        <v>0</v>
      </c>
      <c r="M77" s="35" t="s">
        <v>10</v>
      </c>
      <c r="P77" s="5" t="s">
        <v>21</v>
      </c>
      <c r="Q77" s="52">
        <v>1</v>
      </c>
      <c r="R77" s="52">
        <v>4</v>
      </c>
      <c r="S77" s="52"/>
      <c r="T77" s="52">
        <v>1</v>
      </c>
      <c r="V77" s="28"/>
      <c r="W77" s="28"/>
    </row>
    <row r="78" spans="1:25" x14ac:dyDescent="0.15">
      <c r="A78" s="29"/>
      <c r="B78" s="30" t="s">
        <v>21</v>
      </c>
      <c r="C78" s="31"/>
      <c r="D78" s="32">
        <f t="shared" si="26"/>
        <v>0</v>
      </c>
      <c r="E78" s="33">
        <f t="shared" si="26"/>
        <v>0</v>
      </c>
      <c r="F78" s="80">
        <f t="shared" si="20"/>
        <v>0</v>
      </c>
      <c r="G78" s="34">
        <f t="shared" si="27"/>
        <v>0</v>
      </c>
      <c r="H78" s="33">
        <f>T77-T76</f>
        <v>0</v>
      </c>
      <c r="I78" s="80">
        <f t="shared" si="21"/>
        <v>0</v>
      </c>
      <c r="J78" s="34">
        <f t="shared" si="22"/>
        <v>0</v>
      </c>
      <c r="K78" s="33">
        <f t="shared" si="22"/>
        <v>0</v>
      </c>
      <c r="L78" s="90">
        <f t="shared" si="23"/>
        <v>0</v>
      </c>
      <c r="M78" s="35" t="s">
        <v>10</v>
      </c>
      <c r="P78" s="53" t="s">
        <v>22</v>
      </c>
      <c r="Q78" s="54">
        <v>1</v>
      </c>
      <c r="R78" s="54">
        <v>4</v>
      </c>
      <c r="S78" s="54"/>
      <c r="T78" s="54">
        <v>1</v>
      </c>
      <c r="V78" s="28"/>
      <c r="W78" s="28"/>
    </row>
    <row r="79" spans="1:25" x14ac:dyDescent="0.15">
      <c r="A79" s="13"/>
      <c r="B79" s="36" t="s">
        <v>22</v>
      </c>
      <c r="C79" s="37"/>
      <c r="D79" s="38">
        <f t="shared" si="26"/>
        <v>0</v>
      </c>
      <c r="E79" s="39">
        <f t="shared" si="26"/>
        <v>0</v>
      </c>
      <c r="F79" s="81">
        <f t="shared" si="20"/>
        <v>0</v>
      </c>
      <c r="G79" s="40">
        <f t="shared" si="27"/>
        <v>0</v>
      </c>
      <c r="H79" s="39">
        <f>T78-T77</f>
        <v>0</v>
      </c>
      <c r="I79" s="81">
        <f t="shared" si="21"/>
        <v>0</v>
      </c>
      <c r="J79" s="40">
        <f t="shared" si="22"/>
        <v>0</v>
      </c>
      <c r="K79" s="39">
        <f t="shared" si="22"/>
        <v>0</v>
      </c>
      <c r="L79" s="91">
        <f t="shared" si="23"/>
        <v>0</v>
      </c>
      <c r="M79" s="41" t="s">
        <v>10</v>
      </c>
      <c r="P79" s="50" t="s">
        <v>23</v>
      </c>
      <c r="Q79" s="51">
        <v>1</v>
      </c>
      <c r="R79" s="51">
        <v>4</v>
      </c>
      <c r="S79" s="51"/>
      <c r="T79" s="51">
        <v>1</v>
      </c>
      <c r="V79" s="28"/>
      <c r="W79" s="28"/>
    </row>
    <row r="80" spans="1:25" s="49" customFormat="1" x14ac:dyDescent="0.15">
      <c r="A80" s="42"/>
      <c r="B80" s="43" t="s">
        <v>76</v>
      </c>
      <c r="C80" s="44"/>
      <c r="D80" s="45">
        <f>SUM(D74:D79)</f>
        <v>1</v>
      </c>
      <c r="E80" s="46">
        <f>SUM(E74:E79)</f>
        <v>1</v>
      </c>
      <c r="F80" s="82">
        <f t="shared" si="20"/>
        <v>2</v>
      </c>
      <c r="G80" s="47">
        <f>SUM(G74:G79)</f>
        <v>0</v>
      </c>
      <c r="H80" s="46">
        <f>SUM(H74:H79)</f>
        <v>0</v>
      </c>
      <c r="I80" s="82">
        <f t="shared" si="21"/>
        <v>0</v>
      </c>
      <c r="J80" s="47">
        <f t="shared" si="22"/>
        <v>1</v>
      </c>
      <c r="K80" s="46">
        <f t="shared" si="22"/>
        <v>1</v>
      </c>
      <c r="L80" s="92">
        <f t="shared" si="23"/>
        <v>2</v>
      </c>
      <c r="M80" s="48">
        <f>IFERROR(ROUND(L80/$L$109*100,1),"-")</f>
        <v>12.5</v>
      </c>
      <c r="N80" s="2"/>
      <c r="P80" s="5" t="s">
        <v>24</v>
      </c>
      <c r="Q80" s="52">
        <v>1</v>
      </c>
      <c r="R80" s="52">
        <v>5</v>
      </c>
      <c r="S80" s="52"/>
      <c r="T80" s="52">
        <v>1</v>
      </c>
      <c r="U80" s="2"/>
      <c r="V80" s="28"/>
      <c r="W80" s="28"/>
    </row>
    <row r="81" spans="1:23" x14ac:dyDescent="0.15">
      <c r="A81" s="9"/>
      <c r="B81" s="21" t="s">
        <v>23</v>
      </c>
      <c r="C81" s="22"/>
      <c r="D81" s="23">
        <f t="shared" ref="D81:E86" si="28">Q79-Q78</f>
        <v>0</v>
      </c>
      <c r="E81" s="24">
        <f t="shared" si="28"/>
        <v>0</v>
      </c>
      <c r="F81" s="79">
        <f t="shared" si="20"/>
        <v>0</v>
      </c>
      <c r="G81" s="25">
        <f>S79-S78</f>
        <v>0</v>
      </c>
      <c r="H81" s="24">
        <f>T79-T78</f>
        <v>0</v>
      </c>
      <c r="I81" s="79">
        <f t="shared" si="21"/>
        <v>0</v>
      </c>
      <c r="J81" s="25">
        <f t="shared" si="22"/>
        <v>0</v>
      </c>
      <c r="K81" s="24">
        <f t="shared" si="22"/>
        <v>0</v>
      </c>
      <c r="L81" s="89">
        <f t="shared" si="23"/>
        <v>0</v>
      </c>
      <c r="M81" s="26" t="s">
        <v>10</v>
      </c>
      <c r="P81" s="5" t="s">
        <v>25</v>
      </c>
      <c r="Q81" s="52">
        <v>1</v>
      </c>
      <c r="R81" s="52">
        <v>5</v>
      </c>
      <c r="S81" s="52"/>
      <c r="T81" s="52">
        <v>1</v>
      </c>
      <c r="V81" s="28"/>
      <c r="W81" s="28"/>
    </row>
    <row r="82" spans="1:23" x14ac:dyDescent="0.15">
      <c r="A82" s="29"/>
      <c r="B82" s="30" t="s">
        <v>24</v>
      </c>
      <c r="C82" s="31"/>
      <c r="D82" s="32">
        <f t="shared" si="28"/>
        <v>0</v>
      </c>
      <c r="E82" s="33">
        <f t="shared" si="28"/>
        <v>1</v>
      </c>
      <c r="F82" s="80">
        <f t="shared" si="20"/>
        <v>1</v>
      </c>
      <c r="G82" s="34">
        <f t="shared" ref="G82:G86" si="29">S80-S79</f>
        <v>0</v>
      </c>
      <c r="H82" s="33">
        <f>T80-T79</f>
        <v>0</v>
      </c>
      <c r="I82" s="80">
        <f t="shared" si="21"/>
        <v>0</v>
      </c>
      <c r="J82" s="34">
        <f t="shared" si="22"/>
        <v>0</v>
      </c>
      <c r="K82" s="33">
        <f t="shared" si="22"/>
        <v>1</v>
      </c>
      <c r="L82" s="90">
        <f t="shared" si="23"/>
        <v>1</v>
      </c>
      <c r="M82" s="35" t="s">
        <v>10</v>
      </c>
      <c r="P82" s="5" t="s">
        <v>26</v>
      </c>
      <c r="Q82" s="52">
        <v>1</v>
      </c>
      <c r="R82" s="52">
        <v>5</v>
      </c>
      <c r="S82" s="52"/>
      <c r="T82" s="52">
        <v>1</v>
      </c>
      <c r="V82" s="28"/>
      <c r="W82" s="28"/>
    </row>
    <row r="83" spans="1:23" x14ac:dyDescent="0.15">
      <c r="A83" s="29"/>
      <c r="B83" s="30" t="s">
        <v>25</v>
      </c>
      <c r="C83" s="31"/>
      <c r="D83" s="32">
        <f t="shared" si="28"/>
        <v>0</v>
      </c>
      <c r="E83" s="33">
        <f t="shared" si="28"/>
        <v>0</v>
      </c>
      <c r="F83" s="80">
        <f t="shared" si="20"/>
        <v>0</v>
      </c>
      <c r="G83" s="34">
        <f t="shared" si="29"/>
        <v>0</v>
      </c>
      <c r="H83" s="33">
        <f>T81-T80</f>
        <v>0</v>
      </c>
      <c r="I83" s="80">
        <f t="shared" si="21"/>
        <v>0</v>
      </c>
      <c r="J83" s="34">
        <f t="shared" si="22"/>
        <v>0</v>
      </c>
      <c r="K83" s="33">
        <f t="shared" si="22"/>
        <v>0</v>
      </c>
      <c r="L83" s="90">
        <f t="shared" si="23"/>
        <v>0</v>
      </c>
      <c r="M83" s="35" t="s">
        <v>10</v>
      </c>
      <c r="P83" s="5" t="s">
        <v>27</v>
      </c>
      <c r="Q83" s="52">
        <v>1</v>
      </c>
      <c r="R83" s="52">
        <v>6</v>
      </c>
      <c r="S83" s="52"/>
      <c r="T83" s="52">
        <v>1</v>
      </c>
      <c r="V83" s="28"/>
      <c r="W83" s="28"/>
    </row>
    <row r="84" spans="1:23" x14ac:dyDescent="0.15">
      <c r="A84" s="29"/>
      <c r="B84" s="30" t="s">
        <v>26</v>
      </c>
      <c r="C84" s="31"/>
      <c r="D84" s="32">
        <f t="shared" si="28"/>
        <v>0</v>
      </c>
      <c r="E84" s="33">
        <f t="shared" si="28"/>
        <v>0</v>
      </c>
      <c r="F84" s="80">
        <f t="shared" si="20"/>
        <v>0</v>
      </c>
      <c r="G84" s="34">
        <f t="shared" si="29"/>
        <v>0</v>
      </c>
      <c r="H84" s="33">
        <f>T82-T81</f>
        <v>0</v>
      </c>
      <c r="I84" s="80">
        <f t="shared" si="21"/>
        <v>0</v>
      </c>
      <c r="J84" s="34">
        <f t="shared" si="22"/>
        <v>0</v>
      </c>
      <c r="K84" s="33">
        <f t="shared" si="22"/>
        <v>0</v>
      </c>
      <c r="L84" s="90">
        <f t="shared" si="23"/>
        <v>0</v>
      </c>
      <c r="M84" s="35" t="s">
        <v>10</v>
      </c>
      <c r="P84" s="53" t="s">
        <v>28</v>
      </c>
      <c r="Q84" s="54">
        <v>1</v>
      </c>
      <c r="R84" s="54">
        <v>6</v>
      </c>
      <c r="S84" s="54"/>
      <c r="T84" s="54">
        <v>1</v>
      </c>
      <c r="V84" s="28"/>
      <c r="W84" s="28"/>
    </row>
    <row r="85" spans="1:23" x14ac:dyDescent="0.15">
      <c r="A85" s="29"/>
      <c r="B85" s="30" t="s">
        <v>27</v>
      </c>
      <c r="C85" s="31"/>
      <c r="D85" s="32">
        <f t="shared" si="28"/>
        <v>0</v>
      </c>
      <c r="E85" s="33">
        <f t="shared" si="28"/>
        <v>1</v>
      </c>
      <c r="F85" s="80">
        <f t="shared" si="20"/>
        <v>1</v>
      </c>
      <c r="G85" s="34">
        <f t="shared" si="29"/>
        <v>0</v>
      </c>
      <c r="H85" s="33">
        <f>T83-T82</f>
        <v>0</v>
      </c>
      <c r="I85" s="80">
        <f t="shared" si="21"/>
        <v>0</v>
      </c>
      <c r="J85" s="34">
        <f t="shared" si="22"/>
        <v>0</v>
      </c>
      <c r="K85" s="33">
        <f t="shared" si="22"/>
        <v>1</v>
      </c>
      <c r="L85" s="90">
        <f t="shared" si="23"/>
        <v>1</v>
      </c>
      <c r="M85" s="35" t="s">
        <v>10</v>
      </c>
      <c r="P85" s="50" t="s">
        <v>68</v>
      </c>
      <c r="Q85" s="87"/>
      <c r="R85" s="87"/>
      <c r="S85" s="87"/>
      <c r="T85" s="87"/>
      <c r="V85" s="28"/>
      <c r="W85" s="28"/>
    </row>
    <row r="86" spans="1:23" x14ac:dyDescent="0.15">
      <c r="A86" s="13"/>
      <c r="B86" s="36" t="s">
        <v>28</v>
      </c>
      <c r="C86" s="37"/>
      <c r="D86" s="38">
        <f t="shared" si="28"/>
        <v>0</v>
      </c>
      <c r="E86" s="39">
        <f t="shared" si="28"/>
        <v>0</v>
      </c>
      <c r="F86" s="81">
        <f t="shared" si="20"/>
        <v>0</v>
      </c>
      <c r="G86" s="40">
        <f t="shared" si="29"/>
        <v>0</v>
      </c>
      <c r="H86" s="39">
        <f>T84-T83</f>
        <v>0</v>
      </c>
      <c r="I86" s="81">
        <f t="shared" si="21"/>
        <v>0</v>
      </c>
      <c r="J86" s="40">
        <f t="shared" si="22"/>
        <v>0</v>
      </c>
      <c r="K86" s="39">
        <f t="shared" si="22"/>
        <v>0</v>
      </c>
      <c r="L86" s="91">
        <f t="shared" si="23"/>
        <v>0</v>
      </c>
      <c r="M86" s="41" t="s">
        <v>10</v>
      </c>
      <c r="P86" s="5" t="s">
        <v>29</v>
      </c>
      <c r="Q86" s="52"/>
      <c r="R86" s="52"/>
      <c r="S86" s="52"/>
      <c r="T86" s="52"/>
      <c r="V86" s="28"/>
      <c r="W86" s="28"/>
    </row>
    <row r="87" spans="1:23" s="49" customFormat="1" x14ac:dyDescent="0.15">
      <c r="A87" s="42"/>
      <c r="B87" s="43" t="s">
        <v>78</v>
      </c>
      <c r="C87" s="44"/>
      <c r="D87" s="45">
        <f>SUM(D81:D86)</f>
        <v>0</v>
      </c>
      <c r="E87" s="46">
        <f>SUM(E81:E86)</f>
        <v>2</v>
      </c>
      <c r="F87" s="82">
        <f t="shared" si="20"/>
        <v>2</v>
      </c>
      <c r="G87" s="47">
        <f>SUM(G81:G86)</f>
        <v>0</v>
      </c>
      <c r="H87" s="46">
        <f>SUM(H81:H86)</f>
        <v>0</v>
      </c>
      <c r="I87" s="82">
        <f t="shared" si="21"/>
        <v>0</v>
      </c>
      <c r="J87" s="47">
        <f t="shared" si="22"/>
        <v>0</v>
      </c>
      <c r="K87" s="46">
        <f t="shared" si="22"/>
        <v>2</v>
      </c>
      <c r="L87" s="92">
        <f t="shared" si="23"/>
        <v>2</v>
      </c>
      <c r="M87" s="48">
        <f>IFERROR(ROUND(L87/$L$109*100,1),"-")</f>
        <v>12.5</v>
      </c>
      <c r="N87" s="2"/>
      <c r="P87" s="5" t="s">
        <v>30</v>
      </c>
      <c r="Q87" s="52"/>
      <c r="R87" s="52"/>
      <c r="S87" s="52"/>
      <c r="T87" s="52"/>
      <c r="U87" s="2"/>
      <c r="V87" s="28"/>
      <c r="W87" s="28"/>
    </row>
    <row r="88" spans="1:23" x14ac:dyDescent="0.15">
      <c r="A88" s="9"/>
      <c r="B88" s="21" t="s">
        <v>68</v>
      </c>
      <c r="C88" s="22"/>
      <c r="D88" s="23">
        <f>Q85</f>
        <v>0</v>
      </c>
      <c r="E88" s="24">
        <f>R85</f>
        <v>0</v>
      </c>
      <c r="F88" s="79">
        <f t="shared" si="20"/>
        <v>0</v>
      </c>
      <c r="G88" s="25">
        <f>S85</f>
        <v>0</v>
      </c>
      <c r="H88" s="24">
        <f>T85</f>
        <v>0</v>
      </c>
      <c r="I88" s="79">
        <f t="shared" si="21"/>
        <v>0</v>
      </c>
      <c r="J88" s="25">
        <f t="shared" si="22"/>
        <v>0</v>
      </c>
      <c r="K88" s="24">
        <f t="shared" si="22"/>
        <v>0</v>
      </c>
      <c r="L88" s="89">
        <f t="shared" si="23"/>
        <v>0</v>
      </c>
      <c r="M88" s="26" t="s">
        <v>10</v>
      </c>
      <c r="P88" s="5" t="s">
        <v>31</v>
      </c>
      <c r="Q88" s="52"/>
      <c r="R88" s="52"/>
      <c r="S88" s="52"/>
      <c r="T88" s="52"/>
      <c r="V88" s="28"/>
      <c r="W88" s="28"/>
    </row>
    <row r="89" spans="1:23" x14ac:dyDescent="0.15">
      <c r="A89" s="29"/>
      <c r="B89" s="30" t="s">
        <v>51</v>
      </c>
      <c r="C89" s="31"/>
      <c r="D89" s="32">
        <f t="shared" ref="D89:E93" si="30">Q86-Q85</f>
        <v>0</v>
      </c>
      <c r="E89" s="33">
        <f t="shared" si="30"/>
        <v>0</v>
      </c>
      <c r="F89" s="80">
        <f t="shared" si="20"/>
        <v>0</v>
      </c>
      <c r="G89" s="34">
        <f t="shared" ref="G89:H93" si="31">S86-S85</f>
        <v>0</v>
      </c>
      <c r="H89" s="33">
        <f t="shared" si="31"/>
        <v>0</v>
      </c>
      <c r="I89" s="80">
        <f t="shared" si="21"/>
        <v>0</v>
      </c>
      <c r="J89" s="34">
        <f t="shared" si="22"/>
        <v>0</v>
      </c>
      <c r="K89" s="33">
        <f t="shared" si="22"/>
        <v>0</v>
      </c>
      <c r="L89" s="90">
        <f t="shared" si="23"/>
        <v>0</v>
      </c>
      <c r="M89" s="35" t="s">
        <v>10</v>
      </c>
      <c r="P89" s="5" t="s">
        <v>32</v>
      </c>
      <c r="Q89" s="52"/>
      <c r="R89" s="52">
        <v>1</v>
      </c>
      <c r="S89" s="52"/>
      <c r="T89" s="52"/>
      <c r="V89" s="28"/>
      <c r="W89" s="28"/>
    </row>
    <row r="90" spans="1:23" x14ac:dyDescent="0.15">
      <c r="A90" s="29"/>
      <c r="B90" s="30" t="s">
        <v>52</v>
      </c>
      <c r="C90" s="31"/>
      <c r="D90" s="32">
        <f t="shared" si="30"/>
        <v>0</v>
      </c>
      <c r="E90" s="33">
        <f t="shared" si="30"/>
        <v>0</v>
      </c>
      <c r="F90" s="80">
        <f t="shared" si="20"/>
        <v>0</v>
      </c>
      <c r="G90" s="34">
        <f t="shared" si="31"/>
        <v>0</v>
      </c>
      <c r="H90" s="33">
        <f t="shared" si="31"/>
        <v>0</v>
      </c>
      <c r="I90" s="80">
        <f t="shared" si="21"/>
        <v>0</v>
      </c>
      <c r="J90" s="34">
        <f t="shared" si="22"/>
        <v>0</v>
      </c>
      <c r="K90" s="33">
        <f t="shared" si="22"/>
        <v>0</v>
      </c>
      <c r="L90" s="90">
        <f t="shared" si="23"/>
        <v>0</v>
      </c>
      <c r="M90" s="35" t="s">
        <v>10</v>
      </c>
      <c r="P90" s="53" t="s">
        <v>33</v>
      </c>
      <c r="Q90" s="54"/>
      <c r="R90" s="54">
        <v>2</v>
      </c>
      <c r="S90" s="54"/>
      <c r="T90" s="54"/>
      <c r="V90" s="28"/>
      <c r="W90" s="28"/>
    </row>
    <row r="91" spans="1:23" x14ac:dyDescent="0.15">
      <c r="A91" s="29"/>
      <c r="B91" s="30" t="s">
        <v>53</v>
      </c>
      <c r="C91" s="31"/>
      <c r="D91" s="32">
        <f t="shared" si="30"/>
        <v>0</v>
      </c>
      <c r="E91" s="33">
        <f t="shared" si="30"/>
        <v>0</v>
      </c>
      <c r="F91" s="80">
        <f t="shared" si="20"/>
        <v>0</v>
      </c>
      <c r="G91" s="34">
        <f t="shared" si="31"/>
        <v>0</v>
      </c>
      <c r="H91" s="33">
        <f t="shared" si="31"/>
        <v>0</v>
      </c>
      <c r="I91" s="80">
        <f t="shared" si="21"/>
        <v>0</v>
      </c>
      <c r="J91" s="34">
        <f t="shared" si="22"/>
        <v>0</v>
      </c>
      <c r="K91" s="33">
        <f t="shared" si="22"/>
        <v>0</v>
      </c>
      <c r="L91" s="90">
        <f t="shared" si="23"/>
        <v>0</v>
      </c>
      <c r="M91" s="35" t="s">
        <v>10</v>
      </c>
      <c r="P91" s="50" t="s">
        <v>34</v>
      </c>
      <c r="Q91" s="51"/>
      <c r="R91" s="51">
        <v>2</v>
      </c>
      <c r="S91" s="51"/>
      <c r="T91" s="51"/>
      <c r="V91" s="28"/>
      <c r="W91" s="28"/>
    </row>
    <row r="92" spans="1:23" s="49" customFormat="1" x14ac:dyDescent="0.15">
      <c r="A92" s="29"/>
      <c r="B92" s="30" t="s">
        <v>54</v>
      </c>
      <c r="C92" s="31"/>
      <c r="D92" s="32">
        <f t="shared" si="30"/>
        <v>0</v>
      </c>
      <c r="E92" s="33">
        <f t="shared" si="30"/>
        <v>1</v>
      </c>
      <c r="F92" s="80">
        <f t="shared" si="20"/>
        <v>1</v>
      </c>
      <c r="G92" s="34">
        <f t="shared" si="31"/>
        <v>0</v>
      </c>
      <c r="H92" s="33">
        <f t="shared" si="31"/>
        <v>0</v>
      </c>
      <c r="I92" s="80">
        <f t="shared" si="21"/>
        <v>0</v>
      </c>
      <c r="J92" s="34">
        <f t="shared" si="22"/>
        <v>0</v>
      </c>
      <c r="K92" s="33">
        <f t="shared" si="22"/>
        <v>1</v>
      </c>
      <c r="L92" s="90">
        <f t="shared" si="23"/>
        <v>1</v>
      </c>
      <c r="M92" s="35" t="s">
        <v>10</v>
      </c>
      <c r="N92" s="2"/>
      <c r="P92" s="5" t="s">
        <v>35</v>
      </c>
      <c r="Q92" s="52"/>
      <c r="R92" s="52">
        <v>2</v>
      </c>
      <c r="S92" s="52"/>
      <c r="T92" s="52"/>
      <c r="U92" s="2"/>
      <c r="V92" s="28"/>
      <c r="W92" s="28"/>
    </row>
    <row r="93" spans="1:23" x14ac:dyDescent="0.15">
      <c r="A93" s="13"/>
      <c r="B93" s="36" t="s">
        <v>55</v>
      </c>
      <c r="C93" s="37"/>
      <c r="D93" s="38">
        <f t="shared" si="30"/>
        <v>0</v>
      </c>
      <c r="E93" s="39">
        <f t="shared" si="30"/>
        <v>1</v>
      </c>
      <c r="F93" s="81">
        <f t="shared" si="20"/>
        <v>1</v>
      </c>
      <c r="G93" s="40">
        <f t="shared" si="31"/>
        <v>0</v>
      </c>
      <c r="H93" s="39">
        <f t="shared" si="31"/>
        <v>0</v>
      </c>
      <c r="I93" s="81">
        <f t="shared" si="21"/>
        <v>0</v>
      </c>
      <c r="J93" s="40">
        <f t="shared" si="22"/>
        <v>0</v>
      </c>
      <c r="K93" s="39">
        <f t="shared" si="22"/>
        <v>1</v>
      </c>
      <c r="L93" s="91">
        <f t="shared" si="23"/>
        <v>1</v>
      </c>
      <c r="M93" s="41" t="s">
        <v>10</v>
      </c>
      <c r="P93" s="5" t="s">
        <v>36</v>
      </c>
      <c r="Q93" s="52"/>
      <c r="R93" s="52">
        <v>2</v>
      </c>
      <c r="S93" s="52"/>
      <c r="T93" s="52"/>
      <c r="V93" s="28"/>
      <c r="W93" s="28"/>
    </row>
    <row r="94" spans="1:23" x14ac:dyDescent="0.15">
      <c r="A94" s="42"/>
      <c r="B94" s="43" t="s">
        <v>37</v>
      </c>
      <c r="C94" s="44"/>
      <c r="D94" s="45">
        <f>SUM(D88:D93)</f>
        <v>0</v>
      </c>
      <c r="E94" s="46">
        <f>SUM(E88:E93)</f>
        <v>2</v>
      </c>
      <c r="F94" s="82">
        <f t="shared" si="20"/>
        <v>2</v>
      </c>
      <c r="G94" s="47">
        <f>SUM(G88:G93)</f>
        <v>0</v>
      </c>
      <c r="H94" s="46">
        <f>SUM(H88:H93)</f>
        <v>0</v>
      </c>
      <c r="I94" s="82">
        <f t="shared" si="21"/>
        <v>0</v>
      </c>
      <c r="J94" s="47">
        <f t="shared" si="22"/>
        <v>0</v>
      </c>
      <c r="K94" s="46">
        <f t="shared" si="22"/>
        <v>2</v>
      </c>
      <c r="L94" s="92">
        <f t="shared" si="23"/>
        <v>2</v>
      </c>
      <c r="M94" s="48">
        <f>IFERROR(ROUND(L94/$L$109*100,1),"-")</f>
        <v>12.5</v>
      </c>
      <c r="P94" s="5" t="s">
        <v>38</v>
      </c>
      <c r="Q94" s="52"/>
      <c r="R94" s="52">
        <v>3</v>
      </c>
      <c r="S94" s="52"/>
      <c r="T94" s="52"/>
      <c r="V94" s="28"/>
      <c r="W94" s="28"/>
    </row>
    <row r="95" spans="1:23" x14ac:dyDescent="0.15">
      <c r="A95" s="9"/>
      <c r="B95" s="21" t="s">
        <v>56</v>
      </c>
      <c r="C95" s="22"/>
      <c r="D95" s="23">
        <f t="shared" ref="D95:E100" si="32">Q91-Q90</f>
        <v>0</v>
      </c>
      <c r="E95" s="24">
        <f t="shared" si="32"/>
        <v>0</v>
      </c>
      <c r="F95" s="79">
        <f t="shared" si="20"/>
        <v>0</v>
      </c>
      <c r="G95" s="25">
        <f t="shared" ref="G95:H100" si="33">S91-S90</f>
        <v>0</v>
      </c>
      <c r="H95" s="24">
        <f t="shared" si="33"/>
        <v>0</v>
      </c>
      <c r="I95" s="79">
        <f t="shared" si="21"/>
        <v>0</v>
      </c>
      <c r="J95" s="25">
        <f t="shared" si="22"/>
        <v>0</v>
      </c>
      <c r="K95" s="24">
        <f t="shared" si="22"/>
        <v>0</v>
      </c>
      <c r="L95" s="89">
        <f t="shared" si="23"/>
        <v>0</v>
      </c>
      <c r="M95" s="26" t="s">
        <v>10</v>
      </c>
      <c r="P95" s="5" t="s">
        <v>39</v>
      </c>
      <c r="Q95" s="52"/>
      <c r="R95" s="52">
        <v>5</v>
      </c>
      <c r="S95" s="52"/>
      <c r="T95" s="52"/>
      <c r="V95" s="28"/>
      <c r="W95" s="28"/>
    </row>
    <row r="96" spans="1:23" x14ac:dyDescent="0.15">
      <c r="A96" s="29"/>
      <c r="B96" s="30" t="s">
        <v>57</v>
      </c>
      <c r="C96" s="31"/>
      <c r="D96" s="32">
        <f t="shared" si="32"/>
        <v>0</v>
      </c>
      <c r="E96" s="33">
        <f t="shared" si="32"/>
        <v>0</v>
      </c>
      <c r="F96" s="80">
        <f t="shared" si="20"/>
        <v>0</v>
      </c>
      <c r="G96" s="34">
        <f t="shared" si="33"/>
        <v>0</v>
      </c>
      <c r="H96" s="33">
        <f t="shared" si="33"/>
        <v>0</v>
      </c>
      <c r="I96" s="80">
        <f t="shared" si="21"/>
        <v>0</v>
      </c>
      <c r="J96" s="34">
        <f t="shared" si="22"/>
        <v>0</v>
      </c>
      <c r="K96" s="33">
        <f t="shared" si="22"/>
        <v>0</v>
      </c>
      <c r="L96" s="90">
        <f t="shared" si="23"/>
        <v>0</v>
      </c>
      <c r="M96" s="35" t="s">
        <v>10</v>
      </c>
      <c r="P96" s="53" t="s">
        <v>40</v>
      </c>
      <c r="Q96" s="54"/>
      <c r="R96" s="54">
        <v>5</v>
      </c>
      <c r="S96" s="54"/>
      <c r="T96" s="54"/>
      <c r="V96" s="28"/>
      <c r="W96" s="28"/>
    </row>
    <row r="97" spans="1:22" x14ac:dyDescent="0.15">
      <c r="A97" s="29"/>
      <c r="B97" s="30" t="s">
        <v>58</v>
      </c>
      <c r="C97" s="31"/>
      <c r="D97" s="32">
        <f t="shared" si="32"/>
        <v>0</v>
      </c>
      <c r="E97" s="33">
        <f t="shared" si="32"/>
        <v>0</v>
      </c>
      <c r="F97" s="80">
        <f t="shared" si="20"/>
        <v>0</v>
      </c>
      <c r="G97" s="34">
        <f t="shared" si="33"/>
        <v>0</v>
      </c>
      <c r="H97" s="33">
        <f t="shared" si="33"/>
        <v>0</v>
      </c>
      <c r="I97" s="80">
        <f t="shared" si="21"/>
        <v>0</v>
      </c>
      <c r="J97" s="34">
        <f t="shared" si="22"/>
        <v>0</v>
      </c>
      <c r="K97" s="33">
        <f t="shared" si="22"/>
        <v>0</v>
      </c>
      <c r="L97" s="90">
        <f t="shared" si="23"/>
        <v>0</v>
      </c>
      <c r="M97" s="35" t="s">
        <v>10</v>
      </c>
      <c r="P97" s="50" t="s">
        <v>41</v>
      </c>
      <c r="Q97" s="51">
        <v>1</v>
      </c>
      <c r="R97" s="51">
        <v>6</v>
      </c>
      <c r="S97" s="51"/>
      <c r="T97" s="51"/>
    </row>
    <row r="98" spans="1:22" x14ac:dyDescent="0.15">
      <c r="A98" s="29"/>
      <c r="B98" s="30" t="s">
        <v>59</v>
      </c>
      <c r="C98" s="31"/>
      <c r="D98" s="32">
        <f t="shared" si="32"/>
        <v>0</v>
      </c>
      <c r="E98" s="33">
        <f t="shared" si="32"/>
        <v>1</v>
      </c>
      <c r="F98" s="80">
        <f t="shared" si="20"/>
        <v>1</v>
      </c>
      <c r="G98" s="34">
        <f t="shared" si="33"/>
        <v>0</v>
      </c>
      <c r="H98" s="33">
        <f t="shared" si="33"/>
        <v>0</v>
      </c>
      <c r="I98" s="80">
        <f t="shared" si="21"/>
        <v>0</v>
      </c>
      <c r="J98" s="34">
        <f t="shared" si="22"/>
        <v>0</v>
      </c>
      <c r="K98" s="33">
        <f t="shared" si="22"/>
        <v>1</v>
      </c>
      <c r="L98" s="90">
        <f t="shared" si="23"/>
        <v>1</v>
      </c>
      <c r="M98" s="35" t="s">
        <v>10</v>
      </c>
      <c r="P98" s="5" t="s">
        <v>42</v>
      </c>
      <c r="Q98" s="52">
        <v>1</v>
      </c>
      <c r="R98" s="52">
        <v>6</v>
      </c>
      <c r="S98" s="52"/>
      <c r="T98" s="52"/>
    </row>
    <row r="99" spans="1:22" s="49" customFormat="1" x14ac:dyDescent="0.15">
      <c r="A99" s="29"/>
      <c r="B99" s="30" t="s">
        <v>60</v>
      </c>
      <c r="C99" s="31"/>
      <c r="D99" s="32">
        <f t="shared" si="32"/>
        <v>0</v>
      </c>
      <c r="E99" s="33">
        <f t="shared" si="32"/>
        <v>2</v>
      </c>
      <c r="F99" s="80">
        <f t="shared" si="20"/>
        <v>2</v>
      </c>
      <c r="G99" s="34">
        <f t="shared" si="33"/>
        <v>0</v>
      </c>
      <c r="H99" s="33">
        <f t="shared" si="33"/>
        <v>0</v>
      </c>
      <c r="I99" s="80">
        <f t="shared" si="21"/>
        <v>0</v>
      </c>
      <c r="J99" s="34">
        <f t="shared" si="22"/>
        <v>0</v>
      </c>
      <c r="K99" s="33">
        <f t="shared" si="22"/>
        <v>2</v>
      </c>
      <c r="L99" s="90">
        <f t="shared" si="23"/>
        <v>2</v>
      </c>
      <c r="M99" s="35" t="s">
        <v>10</v>
      </c>
      <c r="N99" s="2"/>
      <c r="P99" s="5" t="s">
        <v>43</v>
      </c>
      <c r="Q99" s="52">
        <v>1</v>
      </c>
      <c r="R99" s="52">
        <v>6</v>
      </c>
      <c r="S99" s="52"/>
      <c r="T99" s="52">
        <v>1</v>
      </c>
      <c r="U99" s="2"/>
      <c r="V99" s="2"/>
    </row>
    <row r="100" spans="1:22" x14ac:dyDescent="0.15">
      <c r="A100" s="13"/>
      <c r="B100" s="36" t="s">
        <v>61</v>
      </c>
      <c r="C100" s="37"/>
      <c r="D100" s="38">
        <f t="shared" si="32"/>
        <v>0</v>
      </c>
      <c r="E100" s="39">
        <f t="shared" si="32"/>
        <v>0</v>
      </c>
      <c r="F100" s="81">
        <f t="shared" si="20"/>
        <v>0</v>
      </c>
      <c r="G100" s="40">
        <f t="shared" si="33"/>
        <v>0</v>
      </c>
      <c r="H100" s="39">
        <f t="shared" si="33"/>
        <v>0</v>
      </c>
      <c r="I100" s="81">
        <f t="shared" si="21"/>
        <v>0</v>
      </c>
      <c r="J100" s="40">
        <f t="shared" si="22"/>
        <v>0</v>
      </c>
      <c r="K100" s="39">
        <f t="shared" si="22"/>
        <v>0</v>
      </c>
      <c r="L100" s="91">
        <f t="shared" si="23"/>
        <v>0</v>
      </c>
      <c r="M100" s="41" t="s">
        <v>10</v>
      </c>
      <c r="P100" s="5" t="s">
        <v>44</v>
      </c>
      <c r="Q100" s="52">
        <v>1</v>
      </c>
      <c r="R100" s="52">
        <v>6</v>
      </c>
      <c r="S100" s="52"/>
      <c r="T100" s="52">
        <v>1</v>
      </c>
    </row>
    <row r="101" spans="1:22" x14ac:dyDescent="0.15">
      <c r="A101" s="42"/>
      <c r="B101" s="43" t="s">
        <v>45</v>
      </c>
      <c r="C101" s="44"/>
      <c r="D101" s="45">
        <f>SUM(D95:D100)</f>
        <v>0</v>
      </c>
      <c r="E101" s="46">
        <f>SUM(E95:E100)</f>
        <v>3</v>
      </c>
      <c r="F101" s="82">
        <f t="shared" si="20"/>
        <v>3</v>
      </c>
      <c r="G101" s="47">
        <f>SUM(G95:G100)</f>
        <v>0</v>
      </c>
      <c r="H101" s="46">
        <f>SUM(H95:H100)</f>
        <v>0</v>
      </c>
      <c r="I101" s="82">
        <f t="shared" si="21"/>
        <v>0</v>
      </c>
      <c r="J101" s="47">
        <f t="shared" si="22"/>
        <v>0</v>
      </c>
      <c r="K101" s="46">
        <f t="shared" si="22"/>
        <v>3</v>
      </c>
      <c r="L101" s="92">
        <f t="shared" si="23"/>
        <v>3</v>
      </c>
      <c r="M101" s="48">
        <f>IFERROR(ROUND(L101/$L$109*100,1),"-")</f>
        <v>18.8</v>
      </c>
      <c r="P101" s="5" t="s">
        <v>46</v>
      </c>
      <c r="Q101" s="52">
        <v>1</v>
      </c>
      <c r="R101" s="52">
        <v>6</v>
      </c>
      <c r="S101" s="52"/>
      <c r="T101" s="52">
        <v>1</v>
      </c>
    </row>
    <row r="102" spans="1:22" x14ac:dyDescent="0.15">
      <c r="A102" s="9"/>
      <c r="B102" s="21" t="s">
        <v>62</v>
      </c>
      <c r="C102" s="22"/>
      <c r="D102" s="23">
        <f t="shared" ref="D102:E107" si="34">Q97-Q96</f>
        <v>1</v>
      </c>
      <c r="E102" s="24">
        <f t="shared" si="34"/>
        <v>1</v>
      </c>
      <c r="F102" s="79">
        <f t="shared" si="20"/>
        <v>2</v>
      </c>
      <c r="G102" s="25">
        <f t="shared" ref="G102:H107" si="35">S97-S96</f>
        <v>0</v>
      </c>
      <c r="H102" s="24">
        <f t="shared" si="35"/>
        <v>0</v>
      </c>
      <c r="I102" s="79">
        <f t="shared" si="21"/>
        <v>0</v>
      </c>
      <c r="J102" s="25">
        <f t="shared" si="22"/>
        <v>1</v>
      </c>
      <c r="K102" s="24">
        <f t="shared" si="22"/>
        <v>1</v>
      </c>
      <c r="L102" s="89">
        <f t="shared" si="23"/>
        <v>2</v>
      </c>
      <c r="M102" s="26" t="s">
        <v>10</v>
      </c>
      <c r="P102" s="53" t="s">
        <v>47</v>
      </c>
      <c r="Q102" s="54">
        <v>1</v>
      </c>
      <c r="R102" s="54">
        <v>6</v>
      </c>
      <c r="S102" s="54"/>
      <c r="T102" s="54">
        <v>1</v>
      </c>
    </row>
    <row r="103" spans="1:22" x14ac:dyDescent="0.15">
      <c r="A103" s="29"/>
      <c r="B103" s="30" t="s">
        <v>63</v>
      </c>
      <c r="C103" s="31"/>
      <c r="D103" s="32">
        <f t="shared" si="34"/>
        <v>0</v>
      </c>
      <c r="E103" s="33">
        <f t="shared" si="34"/>
        <v>0</v>
      </c>
      <c r="F103" s="80">
        <f t="shared" si="20"/>
        <v>0</v>
      </c>
      <c r="G103" s="34">
        <f t="shared" si="35"/>
        <v>0</v>
      </c>
      <c r="H103" s="33">
        <f t="shared" si="35"/>
        <v>0</v>
      </c>
      <c r="I103" s="80">
        <f t="shared" si="21"/>
        <v>0</v>
      </c>
      <c r="J103" s="34">
        <f t="shared" si="22"/>
        <v>0</v>
      </c>
      <c r="K103" s="33">
        <f t="shared" si="22"/>
        <v>0</v>
      </c>
      <c r="L103" s="90">
        <f t="shared" si="23"/>
        <v>0</v>
      </c>
      <c r="M103" s="35" t="s">
        <v>10</v>
      </c>
      <c r="P103" s="49"/>
      <c r="Q103" s="49"/>
      <c r="R103" s="49"/>
      <c r="S103" s="49"/>
      <c r="T103" s="49"/>
    </row>
    <row r="104" spans="1:22" x14ac:dyDescent="0.15">
      <c r="A104" s="29"/>
      <c r="B104" s="30" t="s">
        <v>64</v>
      </c>
      <c r="C104" s="31"/>
      <c r="D104" s="32">
        <f t="shared" si="34"/>
        <v>0</v>
      </c>
      <c r="E104" s="33">
        <f t="shared" si="34"/>
        <v>0</v>
      </c>
      <c r="F104" s="80">
        <f t="shared" si="20"/>
        <v>0</v>
      </c>
      <c r="G104" s="34">
        <f t="shared" si="35"/>
        <v>0</v>
      </c>
      <c r="H104" s="33">
        <f t="shared" si="35"/>
        <v>1</v>
      </c>
      <c r="I104" s="80">
        <f t="shared" si="21"/>
        <v>1</v>
      </c>
      <c r="J104" s="34">
        <f t="shared" si="22"/>
        <v>0</v>
      </c>
      <c r="K104" s="33">
        <f t="shared" si="22"/>
        <v>1</v>
      </c>
      <c r="L104" s="90">
        <f t="shared" si="23"/>
        <v>1</v>
      </c>
      <c r="M104" s="35" t="s">
        <v>10</v>
      </c>
      <c r="P104" s="49"/>
      <c r="Q104" s="49"/>
      <c r="R104" s="49"/>
      <c r="S104" s="49"/>
      <c r="T104" s="49"/>
    </row>
    <row r="105" spans="1:22" x14ac:dyDescent="0.15">
      <c r="A105" s="29"/>
      <c r="B105" s="30" t="s">
        <v>65</v>
      </c>
      <c r="C105" s="31"/>
      <c r="D105" s="32">
        <f t="shared" si="34"/>
        <v>0</v>
      </c>
      <c r="E105" s="33">
        <f t="shared" si="34"/>
        <v>0</v>
      </c>
      <c r="F105" s="80">
        <f t="shared" si="20"/>
        <v>0</v>
      </c>
      <c r="G105" s="34">
        <f t="shared" si="35"/>
        <v>0</v>
      </c>
      <c r="H105" s="33">
        <f t="shared" si="35"/>
        <v>0</v>
      </c>
      <c r="I105" s="80">
        <f t="shared" si="21"/>
        <v>0</v>
      </c>
      <c r="J105" s="34">
        <f t="shared" si="22"/>
        <v>0</v>
      </c>
      <c r="K105" s="33">
        <f t="shared" si="22"/>
        <v>0</v>
      </c>
      <c r="L105" s="90">
        <f t="shared" si="23"/>
        <v>0</v>
      </c>
      <c r="M105" s="35" t="s">
        <v>10</v>
      </c>
      <c r="P105" s="49"/>
      <c r="Q105" s="49"/>
      <c r="R105" s="49"/>
      <c r="S105" s="49"/>
      <c r="T105" s="49"/>
    </row>
    <row r="106" spans="1:22" x14ac:dyDescent="0.15">
      <c r="A106" s="29"/>
      <c r="B106" s="30" t="s">
        <v>66</v>
      </c>
      <c r="C106" s="31"/>
      <c r="D106" s="32">
        <f t="shared" si="34"/>
        <v>0</v>
      </c>
      <c r="E106" s="33">
        <f t="shared" si="34"/>
        <v>0</v>
      </c>
      <c r="F106" s="80">
        <f t="shared" si="20"/>
        <v>0</v>
      </c>
      <c r="G106" s="34">
        <f t="shared" si="35"/>
        <v>0</v>
      </c>
      <c r="H106" s="33">
        <f t="shared" si="35"/>
        <v>0</v>
      </c>
      <c r="I106" s="80">
        <f t="shared" si="21"/>
        <v>0</v>
      </c>
      <c r="J106" s="34">
        <f t="shared" si="22"/>
        <v>0</v>
      </c>
      <c r="K106" s="33">
        <f t="shared" si="22"/>
        <v>0</v>
      </c>
      <c r="L106" s="90">
        <f t="shared" si="23"/>
        <v>0</v>
      </c>
      <c r="M106" s="35" t="s">
        <v>10</v>
      </c>
      <c r="P106" s="55"/>
      <c r="Q106" s="56"/>
      <c r="R106" s="55"/>
      <c r="S106" s="55"/>
      <c r="T106" s="55"/>
    </row>
    <row r="107" spans="1:22" x14ac:dyDescent="0.15">
      <c r="A107" s="13"/>
      <c r="B107" s="36" t="s">
        <v>67</v>
      </c>
      <c r="C107" s="37"/>
      <c r="D107" s="38">
        <f t="shared" si="34"/>
        <v>0</v>
      </c>
      <c r="E107" s="39">
        <f t="shared" si="34"/>
        <v>0</v>
      </c>
      <c r="F107" s="81">
        <f t="shared" si="20"/>
        <v>0</v>
      </c>
      <c r="G107" s="40">
        <f t="shared" si="35"/>
        <v>0</v>
      </c>
      <c r="H107" s="39">
        <f t="shared" si="35"/>
        <v>0</v>
      </c>
      <c r="I107" s="81">
        <f t="shared" si="21"/>
        <v>0</v>
      </c>
      <c r="J107" s="40">
        <f t="shared" si="22"/>
        <v>0</v>
      </c>
      <c r="K107" s="39">
        <f t="shared" si="22"/>
        <v>0</v>
      </c>
      <c r="L107" s="91">
        <f t="shared" si="23"/>
        <v>0</v>
      </c>
      <c r="M107" s="41" t="s">
        <v>10</v>
      </c>
      <c r="P107" s="55"/>
      <c r="Q107" s="55"/>
      <c r="R107" s="55"/>
      <c r="S107" s="55"/>
      <c r="T107" s="55"/>
    </row>
    <row r="108" spans="1:22" ht="12" thickBot="1" x14ac:dyDescent="0.2">
      <c r="A108" s="57"/>
      <c r="B108" s="43" t="s">
        <v>48</v>
      </c>
      <c r="C108" s="58"/>
      <c r="D108" s="59">
        <f>SUM(D102:D107)</f>
        <v>1</v>
      </c>
      <c r="E108" s="60">
        <f t="shared" ref="E108" si="36">SUM(E102:E107)</f>
        <v>1</v>
      </c>
      <c r="F108" s="83">
        <f t="shared" si="20"/>
        <v>2</v>
      </c>
      <c r="G108" s="61">
        <f t="shared" ref="G108:H108" si="37">SUM(G102:G107)</f>
        <v>0</v>
      </c>
      <c r="H108" s="60">
        <f t="shared" si="37"/>
        <v>1</v>
      </c>
      <c r="I108" s="83">
        <f t="shared" si="21"/>
        <v>1</v>
      </c>
      <c r="J108" s="61">
        <f t="shared" si="22"/>
        <v>1</v>
      </c>
      <c r="K108" s="60">
        <f t="shared" si="22"/>
        <v>2</v>
      </c>
      <c r="L108" s="93">
        <f t="shared" si="23"/>
        <v>3</v>
      </c>
      <c r="M108" s="48">
        <f t="shared" ref="M108:M109" si="38">IFERROR(ROUND(L108/$L$109*100,1),"-")</f>
        <v>18.8</v>
      </c>
      <c r="P108" s="55"/>
      <c r="Q108" s="62"/>
      <c r="R108" s="62"/>
      <c r="S108" s="62"/>
      <c r="T108" s="62"/>
    </row>
    <row r="109" spans="1:22" ht="12" thickTop="1" x14ac:dyDescent="0.15">
      <c r="A109" s="63"/>
      <c r="B109" s="64" t="s">
        <v>49</v>
      </c>
      <c r="C109" s="65"/>
      <c r="D109" s="66">
        <f>SUM(D73,D80,D87,D94,D101,D108)</f>
        <v>2</v>
      </c>
      <c r="E109" s="67">
        <f t="shared" ref="E109" si="39">SUM(E73,E80,E87,E94,E101,E108)</f>
        <v>12</v>
      </c>
      <c r="F109" s="84">
        <f t="shared" si="20"/>
        <v>14</v>
      </c>
      <c r="G109" s="68">
        <f t="shared" ref="G109:H109" si="40">SUM(G73,G80,G87,G94,G101,G108)</f>
        <v>0</v>
      </c>
      <c r="H109" s="67">
        <f t="shared" si="40"/>
        <v>2</v>
      </c>
      <c r="I109" s="84">
        <f t="shared" si="21"/>
        <v>2</v>
      </c>
      <c r="J109" s="68">
        <f t="shared" si="22"/>
        <v>2</v>
      </c>
      <c r="K109" s="67">
        <f t="shared" si="22"/>
        <v>14</v>
      </c>
      <c r="L109" s="94">
        <f t="shared" si="23"/>
        <v>16</v>
      </c>
      <c r="M109" s="69">
        <f t="shared" si="38"/>
        <v>100</v>
      </c>
      <c r="P109" s="55"/>
      <c r="Q109" s="55"/>
      <c r="R109" s="55"/>
      <c r="S109" s="55"/>
      <c r="T109" s="55"/>
    </row>
    <row r="110" spans="1:22" x14ac:dyDescent="0.15">
      <c r="A110" s="70"/>
      <c r="B110" s="71"/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P110" s="55"/>
      <c r="Q110" s="55"/>
      <c r="R110" s="55"/>
      <c r="S110" s="55"/>
      <c r="T110" s="55"/>
    </row>
    <row r="111" spans="1:22" x14ac:dyDescent="0.15">
      <c r="A111" s="70"/>
      <c r="B111" s="71"/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P111" s="55"/>
      <c r="Q111" s="55"/>
      <c r="R111" s="55"/>
      <c r="S111" s="55"/>
      <c r="T111" s="55"/>
    </row>
    <row r="112" spans="1:22" ht="12" x14ac:dyDescent="0.15">
      <c r="B112" s="8" t="s">
        <v>90</v>
      </c>
      <c r="Q112" s="103" t="str">
        <f>B112</f>
        <v>ハ↔ニ</v>
      </c>
    </row>
    <row r="113" spans="1:25" ht="21" x14ac:dyDescent="0.15">
      <c r="A113" s="9"/>
      <c r="B113" s="10"/>
      <c r="C113" s="11" t="s">
        <v>85</v>
      </c>
      <c r="D113" s="74" t="s">
        <v>94</v>
      </c>
      <c r="E113" s="75"/>
      <c r="F113" s="77"/>
      <c r="G113" s="85" t="s">
        <v>95</v>
      </c>
      <c r="H113" s="75"/>
      <c r="I113" s="77"/>
      <c r="J113" s="85" t="s">
        <v>84</v>
      </c>
      <c r="K113" s="75"/>
      <c r="L113" s="76"/>
      <c r="M113" s="12" t="s">
        <v>8</v>
      </c>
      <c r="Q113" s="3" t="str">
        <f>D113</f>
        <v>ハ→ニ</v>
      </c>
      <c r="S113" s="3" t="str">
        <f>G113</f>
        <v>ニ→ハ</v>
      </c>
    </row>
    <row r="114" spans="1:25" x14ac:dyDescent="0.15">
      <c r="A114" s="13" t="s">
        <v>9</v>
      </c>
      <c r="B114" s="14"/>
      <c r="C114" s="15"/>
      <c r="D114" s="16" t="s">
        <v>81</v>
      </c>
      <c r="E114" s="17" t="s">
        <v>82</v>
      </c>
      <c r="F114" s="78" t="s">
        <v>83</v>
      </c>
      <c r="G114" s="18" t="s">
        <v>81</v>
      </c>
      <c r="H114" s="17" t="s">
        <v>82</v>
      </c>
      <c r="I114" s="78" t="s">
        <v>83</v>
      </c>
      <c r="J114" s="18" t="s">
        <v>81</v>
      </c>
      <c r="K114" s="17" t="s">
        <v>82</v>
      </c>
      <c r="L114" s="88" t="s">
        <v>83</v>
      </c>
      <c r="M114" s="19" t="s">
        <v>73</v>
      </c>
      <c r="Q114" s="20" t="s">
        <v>81</v>
      </c>
      <c r="R114" s="20" t="s">
        <v>82</v>
      </c>
      <c r="S114" s="20" t="s">
        <v>81</v>
      </c>
      <c r="T114" s="20" t="s">
        <v>0</v>
      </c>
    </row>
    <row r="115" spans="1:25" x14ac:dyDescent="0.15">
      <c r="A115" s="9"/>
      <c r="B115" s="21" t="s">
        <v>11</v>
      </c>
      <c r="C115" s="22"/>
      <c r="D115" s="23">
        <f>Q115</f>
        <v>5</v>
      </c>
      <c r="E115" s="24">
        <f>R115</f>
        <v>5</v>
      </c>
      <c r="F115" s="79">
        <f t="shared" ref="F115:F157" si="41">SUBTOTAL(9,D115:E115)</f>
        <v>10</v>
      </c>
      <c r="G115" s="25">
        <f>S115</f>
        <v>0</v>
      </c>
      <c r="H115" s="24">
        <f>T115</f>
        <v>1</v>
      </c>
      <c r="I115" s="79">
        <f t="shared" ref="I115:I157" si="42">SUBTOTAL(9,G115:H115)</f>
        <v>1</v>
      </c>
      <c r="J115" s="25">
        <f t="shared" ref="J115:K157" si="43">SUM(D115,G115)</f>
        <v>5</v>
      </c>
      <c r="K115" s="24">
        <f t="shared" si="43"/>
        <v>6</v>
      </c>
      <c r="L115" s="89">
        <f t="shared" ref="L115:L157" si="44">SUM(J115:K115)</f>
        <v>11</v>
      </c>
      <c r="M115" s="26" t="s">
        <v>10</v>
      </c>
      <c r="P115" s="2" t="s">
        <v>11</v>
      </c>
      <c r="Q115" s="86">
        <v>5</v>
      </c>
      <c r="R115" s="86">
        <v>5</v>
      </c>
      <c r="S115" s="86">
        <v>0</v>
      </c>
      <c r="T115" s="86">
        <v>1</v>
      </c>
      <c r="V115" s="28"/>
      <c r="W115" s="28"/>
      <c r="X115" s="28"/>
      <c r="Y115" s="28"/>
    </row>
    <row r="116" spans="1:25" x14ac:dyDescent="0.15">
      <c r="A116" s="29"/>
      <c r="B116" s="30" t="s">
        <v>12</v>
      </c>
      <c r="C116" s="31"/>
      <c r="D116" s="32">
        <f t="shared" ref="D116:E120" si="45">Q116-Q115</f>
        <v>9</v>
      </c>
      <c r="E116" s="33">
        <f t="shared" si="45"/>
        <v>8</v>
      </c>
      <c r="F116" s="80">
        <f t="shared" si="41"/>
        <v>17</v>
      </c>
      <c r="G116" s="34">
        <f t="shared" ref="G116:H120" si="46">S116-S115</f>
        <v>0</v>
      </c>
      <c r="H116" s="33">
        <f t="shared" si="46"/>
        <v>2</v>
      </c>
      <c r="I116" s="80">
        <f t="shared" si="42"/>
        <v>2</v>
      </c>
      <c r="J116" s="34">
        <f t="shared" si="43"/>
        <v>9</v>
      </c>
      <c r="K116" s="33">
        <f t="shared" si="43"/>
        <v>10</v>
      </c>
      <c r="L116" s="90">
        <f t="shared" si="44"/>
        <v>19</v>
      </c>
      <c r="M116" s="35" t="s">
        <v>10</v>
      </c>
      <c r="P116" s="2" t="s">
        <v>12</v>
      </c>
      <c r="Q116" s="27">
        <v>14</v>
      </c>
      <c r="R116" s="27">
        <v>13</v>
      </c>
      <c r="S116" s="27">
        <v>0</v>
      </c>
      <c r="T116" s="27">
        <v>3</v>
      </c>
      <c r="V116" s="28"/>
      <c r="W116" s="28"/>
    </row>
    <row r="117" spans="1:25" x14ac:dyDescent="0.15">
      <c r="A117" s="29"/>
      <c r="B117" s="30" t="s">
        <v>13</v>
      </c>
      <c r="C117" s="31"/>
      <c r="D117" s="32">
        <f t="shared" si="45"/>
        <v>2</v>
      </c>
      <c r="E117" s="33">
        <f t="shared" si="45"/>
        <v>7</v>
      </c>
      <c r="F117" s="80">
        <f t="shared" si="41"/>
        <v>9</v>
      </c>
      <c r="G117" s="34">
        <f t="shared" si="46"/>
        <v>2</v>
      </c>
      <c r="H117" s="33">
        <f t="shared" si="46"/>
        <v>0</v>
      </c>
      <c r="I117" s="80">
        <f t="shared" si="42"/>
        <v>2</v>
      </c>
      <c r="J117" s="34">
        <f t="shared" si="43"/>
        <v>4</v>
      </c>
      <c r="K117" s="33">
        <f t="shared" si="43"/>
        <v>7</v>
      </c>
      <c r="L117" s="90">
        <f t="shared" si="44"/>
        <v>11</v>
      </c>
      <c r="M117" s="35" t="s">
        <v>10</v>
      </c>
      <c r="P117" s="2" t="s">
        <v>13</v>
      </c>
      <c r="Q117" s="27">
        <v>16</v>
      </c>
      <c r="R117" s="27">
        <v>20</v>
      </c>
      <c r="S117" s="27">
        <v>2</v>
      </c>
      <c r="T117" s="27">
        <v>3</v>
      </c>
      <c r="V117" s="28"/>
      <c r="W117" s="28"/>
    </row>
    <row r="118" spans="1:25" x14ac:dyDescent="0.15">
      <c r="A118" s="29"/>
      <c r="B118" s="30" t="s">
        <v>14</v>
      </c>
      <c r="C118" s="31"/>
      <c r="D118" s="32">
        <f t="shared" si="45"/>
        <v>7</v>
      </c>
      <c r="E118" s="33">
        <f t="shared" si="45"/>
        <v>10</v>
      </c>
      <c r="F118" s="80">
        <f t="shared" si="41"/>
        <v>17</v>
      </c>
      <c r="G118" s="34">
        <f t="shared" si="46"/>
        <v>5</v>
      </c>
      <c r="H118" s="33">
        <f t="shared" si="46"/>
        <v>7</v>
      </c>
      <c r="I118" s="80">
        <f t="shared" si="42"/>
        <v>12</v>
      </c>
      <c r="J118" s="34">
        <f t="shared" si="43"/>
        <v>12</v>
      </c>
      <c r="K118" s="33">
        <f t="shared" si="43"/>
        <v>17</v>
      </c>
      <c r="L118" s="90">
        <f t="shared" si="44"/>
        <v>29</v>
      </c>
      <c r="M118" s="35" t="s">
        <v>10</v>
      </c>
      <c r="P118" s="2" t="s">
        <v>14</v>
      </c>
      <c r="Q118" s="27">
        <v>23</v>
      </c>
      <c r="R118" s="27">
        <v>30</v>
      </c>
      <c r="S118" s="27">
        <v>7</v>
      </c>
      <c r="T118" s="27">
        <v>10</v>
      </c>
      <c r="V118" s="28"/>
      <c r="W118" s="28"/>
    </row>
    <row r="119" spans="1:25" x14ac:dyDescent="0.15">
      <c r="A119" s="29"/>
      <c r="B119" s="30" t="s">
        <v>15</v>
      </c>
      <c r="C119" s="31"/>
      <c r="D119" s="32">
        <f t="shared" si="45"/>
        <v>5</v>
      </c>
      <c r="E119" s="33">
        <f t="shared" si="45"/>
        <v>13</v>
      </c>
      <c r="F119" s="80">
        <f t="shared" si="41"/>
        <v>18</v>
      </c>
      <c r="G119" s="34">
        <f t="shared" si="46"/>
        <v>6</v>
      </c>
      <c r="H119" s="33">
        <f t="shared" si="46"/>
        <v>1</v>
      </c>
      <c r="I119" s="80">
        <f t="shared" si="42"/>
        <v>7</v>
      </c>
      <c r="J119" s="34">
        <f t="shared" si="43"/>
        <v>11</v>
      </c>
      <c r="K119" s="33">
        <f t="shared" si="43"/>
        <v>14</v>
      </c>
      <c r="L119" s="90">
        <f t="shared" si="44"/>
        <v>25</v>
      </c>
      <c r="M119" s="35" t="s">
        <v>10</v>
      </c>
      <c r="P119" s="2" t="s">
        <v>15</v>
      </c>
      <c r="Q119" s="27">
        <v>28</v>
      </c>
      <c r="R119" s="27">
        <v>43</v>
      </c>
      <c r="S119" s="27">
        <v>13</v>
      </c>
      <c r="T119" s="27">
        <v>11</v>
      </c>
      <c r="V119" s="28"/>
      <c r="W119" s="28"/>
    </row>
    <row r="120" spans="1:25" x14ac:dyDescent="0.15">
      <c r="A120" s="13"/>
      <c r="B120" s="36" t="s">
        <v>16</v>
      </c>
      <c r="C120" s="37"/>
      <c r="D120" s="38">
        <f t="shared" si="45"/>
        <v>12</v>
      </c>
      <c r="E120" s="39">
        <f t="shared" si="45"/>
        <v>13</v>
      </c>
      <c r="F120" s="81">
        <f t="shared" si="41"/>
        <v>25</v>
      </c>
      <c r="G120" s="40">
        <f t="shared" si="46"/>
        <v>2</v>
      </c>
      <c r="H120" s="39">
        <f t="shared" si="46"/>
        <v>4</v>
      </c>
      <c r="I120" s="81">
        <f t="shared" si="42"/>
        <v>6</v>
      </c>
      <c r="J120" s="40">
        <f t="shared" si="43"/>
        <v>14</v>
      </c>
      <c r="K120" s="39">
        <f t="shared" si="43"/>
        <v>17</v>
      </c>
      <c r="L120" s="91">
        <f t="shared" si="44"/>
        <v>31</v>
      </c>
      <c r="M120" s="41" t="s">
        <v>10</v>
      </c>
      <c r="P120" s="2" t="s">
        <v>16</v>
      </c>
      <c r="Q120" s="27">
        <v>40</v>
      </c>
      <c r="R120" s="27">
        <v>56</v>
      </c>
      <c r="S120" s="27">
        <v>15</v>
      </c>
      <c r="T120" s="27">
        <v>15</v>
      </c>
      <c r="V120" s="28"/>
      <c r="W120" s="28"/>
    </row>
    <row r="121" spans="1:25" s="49" customFormat="1" x14ac:dyDescent="0.15">
      <c r="A121" s="42"/>
      <c r="B121" s="43" t="s">
        <v>74</v>
      </c>
      <c r="C121" s="44"/>
      <c r="D121" s="45">
        <f>SUM(D115:D120)</f>
        <v>40</v>
      </c>
      <c r="E121" s="46">
        <f>SUM(E115:E120)</f>
        <v>56</v>
      </c>
      <c r="F121" s="82">
        <f t="shared" si="41"/>
        <v>96</v>
      </c>
      <c r="G121" s="47">
        <f>SUM(G115:G120)</f>
        <v>15</v>
      </c>
      <c r="H121" s="46">
        <f>SUM(H115:H120)</f>
        <v>15</v>
      </c>
      <c r="I121" s="82">
        <f t="shared" si="42"/>
        <v>30</v>
      </c>
      <c r="J121" s="47">
        <f t="shared" si="43"/>
        <v>55</v>
      </c>
      <c r="K121" s="46">
        <f t="shared" si="43"/>
        <v>71</v>
      </c>
      <c r="L121" s="92">
        <f t="shared" si="44"/>
        <v>126</v>
      </c>
      <c r="M121" s="48">
        <f>IFERROR(ROUND(L121/$L$157*100,1),"-")</f>
        <v>18.399999999999999</v>
      </c>
      <c r="N121" s="2"/>
      <c r="P121" s="50" t="s">
        <v>17</v>
      </c>
      <c r="Q121" s="51">
        <v>67</v>
      </c>
      <c r="R121" s="51">
        <v>74</v>
      </c>
      <c r="S121" s="51">
        <v>20</v>
      </c>
      <c r="T121" s="51">
        <v>15</v>
      </c>
      <c r="U121" s="2"/>
      <c r="V121" s="28"/>
      <c r="W121" s="28"/>
    </row>
    <row r="122" spans="1:25" x14ac:dyDescent="0.15">
      <c r="A122" s="9"/>
      <c r="B122" s="21" t="s">
        <v>75</v>
      </c>
      <c r="C122" s="22"/>
      <c r="D122" s="23">
        <f t="shared" ref="D122:E127" si="47">Q121-Q120</f>
        <v>27</v>
      </c>
      <c r="E122" s="24">
        <f t="shared" si="47"/>
        <v>18</v>
      </c>
      <c r="F122" s="79">
        <f t="shared" si="41"/>
        <v>45</v>
      </c>
      <c r="G122" s="25">
        <f>S121-S120</f>
        <v>5</v>
      </c>
      <c r="H122" s="24">
        <f>T121-T120</f>
        <v>0</v>
      </c>
      <c r="I122" s="79">
        <f t="shared" si="42"/>
        <v>5</v>
      </c>
      <c r="J122" s="25">
        <f t="shared" si="43"/>
        <v>32</v>
      </c>
      <c r="K122" s="24">
        <f t="shared" si="43"/>
        <v>18</v>
      </c>
      <c r="L122" s="89">
        <f t="shared" si="44"/>
        <v>50</v>
      </c>
      <c r="M122" s="26" t="s">
        <v>10</v>
      </c>
      <c r="P122" s="5" t="s">
        <v>18</v>
      </c>
      <c r="Q122" s="52">
        <v>83</v>
      </c>
      <c r="R122" s="52">
        <v>98</v>
      </c>
      <c r="S122" s="52">
        <v>22</v>
      </c>
      <c r="T122" s="52">
        <v>17</v>
      </c>
      <c r="V122" s="28"/>
      <c r="W122" s="28"/>
    </row>
    <row r="123" spans="1:25" x14ac:dyDescent="0.15">
      <c r="A123" s="29"/>
      <c r="B123" s="30" t="s">
        <v>18</v>
      </c>
      <c r="C123" s="31"/>
      <c r="D123" s="32">
        <f t="shared" si="47"/>
        <v>16</v>
      </c>
      <c r="E123" s="33">
        <f t="shared" si="47"/>
        <v>24</v>
      </c>
      <c r="F123" s="80">
        <f t="shared" si="41"/>
        <v>40</v>
      </c>
      <c r="G123" s="34">
        <f t="shared" ref="G123:G127" si="48">S122-S121</f>
        <v>2</v>
      </c>
      <c r="H123" s="33">
        <f>T122-T121</f>
        <v>2</v>
      </c>
      <c r="I123" s="80">
        <f t="shared" si="42"/>
        <v>4</v>
      </c>
      <c r="J123" s="34">
        <f t="shared" si="43"/>
        <v>18</v>
      </c>
      <c r="K123" s="33">
        <f t="shared" si="43"/>
        <v>26</v>
      </c>
      <c r="L123" s="90">
        <f t="shared" si="44"/>
        <v>44</v>
      </c>
      <c r="M123" s="35" t="s">
        <v>10</v>
      </c>
      <c r="P123" s="5" t="s">
        <v>19</v>
      </c>
      <c r="Q123" s="52">
        <v>83</v>
      </c>
      <c r="R123" s="52">
        <v>121</v>
      </c>
      <c r="S123" s="52">
        <v>22</v>
      </c>
      <c r="T123" s="52">
        <v>20</v>
      </c>
      <c r="V123" s="28"/>
      <c r="W123" s="28"/>
    </row>
    <row r="124" spans="1:25" x14ac:dyDescent="0.15">
      <c r="A124" s="29"/>
      <c r="B124" s="30" t="s">
        <v>19</v>
      </c>
      <c r="C124" s="31"/>
      <c r="D124" s="32">
        <f t="shared" si="47"/>
        <v>0</v>
      </c>
      <c r="E124" s="33">
        <f t="shared" si="47"/>
        <v>23</v>
      </c>
      <c r="F124" s="80">
        <f t="shared" si="41"/>
        <v>23</v>
      </c>
      <c r="G124" s="34">
        <f t="shared" si="48"/>
        <v>0</v>
      </c>
      <c r="H124" s="33">
        <f>T123-T122</f>
        <v>3</v>
      </c>
      <c r="I124" s="80">
        <f t="shared" si="42"/>
        <v>3</v>
      </c>
      <c r="J124" s="34">
        <f t="shared" si="43"/>
        <v>0</v>
      </c>
      <c r="K124" s="33">
        <f t="shared" si="43"/>
        <v>26</v>
      </c>
      <c r="L124" s="90">
        <f t="shared" si="44"/>
        <v>26</v>
      </c>
      <c r="M124" s="35" t="s">
        <v>10</v>
      </c>
      <c r="P124" s="5" t="s">
        <v>20</v>
      </c>
      <c r="Q124" s="52">
        <v>84</v>
      </c>
      <c r="R124" s="52">
        <v>141</v>
      </c>
      <c r="S124" s="52">
        <v>26</v>
      </c>
      <c r="T124" s="52">
        <v>24</v>
      </c>
      <c r="V124" s="28"/>
      <c r="W124" s="28"/>
    </row>
    <row r="125" spans="1:25" x14ac:dyDescent="0.15">
      <c r="A125" s="29"/>
      <c r="B125" s="30" t="s">
        <v>20</v>
      </c>
      <c r="C125" s="31"/>
      <c r="D125" s="32">
        <f t="shared" si="47"/>
        <v>1</v>
      </c>
      <c r="E125" s="33">
        <f t="shared" si="47"/>
        <v>20</v>
      </c>
      <c r="F125" s="80">
        <f t="shared" si="41"/>
        <v>21</v>
      </c>
      <c r="G125" s="34">
        <f t="shared" si="48"/>
        <v>4</v>
      </c>
      <c r="H125" s="33">
        <f>T124-T123</f>
        <v>4</v>
      </c>
      <c r="I125" s="80">
        <f t="shared" si="42"/>
        <v>8</v>
      </c>
      <c r="J125" s="34">
        <f t="shared" si="43"/>
        <v>5</v>
      </c>
      <c r="K125" s="33">
        <f t="shared" si="43"/>
        <v>24</v>
      </c>
      <c r="L125" s="90">
        <f t="shared" si="44"/>
        <v>29</v>
      </c>
      <c r="M125" s="35" t="s">
        <v>10</v>
      </c>
      <c r="P125" s="5" t="s">
        <v>21</v>
      </c>
      <c r="Q125" s="52">
        <v>84</v>
      </c>
      <c r="R125" s="52">
        <v>156</v>
      </c>
      <c r="S125" s="52">
        <v>27</v>
      </c>
      <c r="T125" s="52">
        <v>29</v>
      </c>
      <c r="V125" s="28"/>
      <c r="W125" s="28"/>
    </row>
    <row r="126" spans="1:25" x14ac:dyDescent="0.15">
      <c r="A126" s="29"/>
      <c r="B126" s="30" t="s">
        <v>21</v>
      </c>
      <c r="C126" s="31"/>
      <c r="D126" s="32">
        <f t="shared" si="47"/>
        <v>0</v>
      </c>
      <c r="E126" s="33">
        <f t="shared" si="47"/>
        <v>15</v>
      </c>
      <c r="F126" s="80">
        <f t="shared" si="41"/>
        <v>15</v>
      </c>
      <c r="G126" s="34">
        <f t="shared" si="48"/>
        <v>1</v>
      </c>
      <c r="H126" s="33">
        <f>T125-T124</f>
        <v>5</v>
      </c>
      <c r="I126" s="80">
        <f t="shared" si="42"/>
        <v>6</v>
      </c>
      <c r="J126" s="34">
        <f t="shared" si="43"/>
        <v>1</v>
      </c>
      <c r="K126" s="33">
        <f t="shared" si="43"/>
        <v>20</v>
      </c>
      <c r="L126" s="90">
        <f t="shared" si="44"/>
        <v>21</v>
      </c>
      <c r="M126" s="35" t="s">
        <v>10</v>
      </c>
      <c r="P126" s="53" t="s">
        <v>22</v>
      </c>
      <c r="Q126" s="54">
        <v>84</v>
      </c>
      <c r="R126" s="54">
        <v>165</v>
      </c>
      <c r="S126" s="54">
        <v>27</v>
      </c>
      <c r="T126" s="54">
        <v>30</v>
      </c>
      <c r="V126" s="28"/>
      <c r="W126" s="28"/>
    </row>
    <row r="127" spans="1:25" x14ac:dyDescent="0.15">
      <c r="A127" s="13"/>
      <c r="B127" s="36" t="s">
        <v>22</v>
      </c>
      <c r="C127" s="37"/>
      <c r="D127" s="38">
        <f t="shared" si="47"/>
        <v>0</v>
      </c>
      <c r="E127" s="39">
        <f t="shared" si="47"/>
        <v>9</v>
      </c>
      <c r="F127" s="81">
        <f t="shared" si="41"/>
        <v>9</v>
      </c>
      <c r="G127" s="40">
        <f t="shared" si="48"/>
        <v>0</v>
      </c>
      <c r="H127" s="39">
        <f>T126-T125</f>
        <v>1</v>
      </c>
      <c r="I127" s="81">
        <f t="shared" si="42"/>
        <v>1</v>
      </c>
      <c r="J127" s="40">
        <f t="shared" si="43"/>
        <v>0</v>
      </c>
      <c r="K127" s="39">
        <f t="shared" si="43"/>
        <v>10</v>
      </c>
      <c r="L127" s="91">
        <f t="shared" si="44"/>
        <v>10</v>
      </c>
      <c r="M127" s="41" t="s">
        <v>10</v>
      </c>
      <c r="P127" s="50" t="s">
        <v>23</v>
      </c>
      <c r="Q127" s="51">
        <v>84</v>
      </c>
      <c r="R127" s="51">
        <v>174</v>
      </c>
      <c r="S127" s="51">
        <v>28</v>
      </c>
      <c r="T127" s="51">
        <v>37</v>
      </c>
      <c r="V127" s="28"/>
      <c r="W127" s="28"/>
    </row>
    <row r="128" spans="1:25" s="49" customFormat="1" x14ac:dyDescent="0.15">
      <c r="A128" s="42"/>
      <c r="B128" s="43" t="s">
        <v>76</v>
      </c>
      <c r="C128" s="44"/>
      <c r="D128" s="45">
        <f>SUM(D122:D127)</f>
        <v>44</v>
      </c>
      <c r="E128" s="46">
        <f>SUM(E122:E127)</f>
        <v>109</v>
      </c>
      <c r="F128" s="82">
        <f t="shared" si="41"/>
        <v>153</v>
      </c>
      <c r="G128" s="47">
        <f>SUM(G122:G127)</f>
        <v>12</v>
      </c>
      <c r="H128" s="46">
        <f>SUM(H122:H127)</f>
        <v>15</v>
      </c>
      <c r="I128" s="82">
        <f t="shared" si="42"/>
        <v>27</v>
      </c>
      <c r="J128" s="47">
        <f t="shared" si="43"/>
        <v>56</v>
      </c>
      <c r="K128" s="46">
        <f t="shared" si="43"/>
        <v>124</v>
      </c>
      <c r="L128" s="92">
        <f t="shared" si="44"/>
        <v>180</v>
      </c>
      <c r="M128" s="48">
        <f>IFERROR(ROUND(L128/$L$157*100,1),"-")</f>
        <v>26.2</v>
      </c>
      <c r="N128" s="2"/>
      <c r="P128" s="5" t="s">
        <v>24</v>
      </c>
      <c r="Q128" s="52">
        <v>84</v>
      </c>
      <c r="R128" s="52">
        <v>180</v>
      </c>
      <c r="S128" s="52">
        <v>30</v>
      </c>
      <c r="T128" s="52">
        <v>39</v>
      </c>
      <c r="U128" s="2"/>
      <c r="V128" s="28"/>
      <c r="W128" s="28"/>
    </row>
    <row r="129" spans="1:23" x14ac:dyDescent="0.15">
      <c r="A129" s="9"/>
      <c r="B129" s="21" t="s">
        <v>23</v>
      </c>
      <c r="C129" s="22"/>
      <c r="D129" s="23">
        <f t="shared" ref="D129:E134" si="49">Q127-Q126</f>
        <v>0</v>
      </c>
      <c r="E129" s="24">
        <f t="shared" si="49"/>
        <v>9</v>
      </c>
      <c r="F129" s="79">
        <f t="shared" si="41"/>
        <v>9</v>
      </c>
      <c r="G129" s="25">
        <f>S127-S126</f>
        <v>1</v>
      </c>
      <c r="H129" s="24">
        <f>T127-T126</f>
        <v>7</v>
      </c>
      <c r="I129" s="79">
        <f t="shared" si="42"/>
        <v>8</v>
      </c>
      <c r="J129" s="25">
        <f t="shared" si="43"/>
        <v>1</v>
      </c>
      <c r="K129" s="24">
        <f t="shared" si="43"/>
        <v>16</v>
      </c>
      <c r="L129" s="89">
        <f t="shared" si="44"/>
        <v>17</v>
      </c>
      <c r="M129" s="26" t="s">
        <v>10</v>
      </c>
      <c r="P129" s="5" t="s">
        <v>25</v>
      </c>
      <c r="Q129" s="52">
        <v>86</v>
      </c>
      <c r="R129" s="52">
        <v>190</v>
      </c>
      <c r="S129" s="52">
        <v>30</v>
      </c>
      <c r="T129" s="52">
        <v>42</v>
      </c>
      <c r="V129" s="28"/>
      <c r="W129" s="28"/>
    </row>
    <row r="130" spans="1:23" x14ac:dyDescent="0.15">
      <c r="A130" s="29"/>
      <c r="B130" s="30" t="s">
        <v>24</v>
      </c>
      <c r="C130" s="31"/>
      <c r="D130" s="32">
        <f t="shared" si="49"/>
        <v>0</v>
      </c>
      <c r="E130" s="33">
        <f t="shared" si="49"/>
        <v>6</v>
      </c>
      <c r="F130" s="80">
        <f t="shared" si="41"/>
        <v>6</v>
      </c>
      <c r="G130" s="34">
        <f t="shared" ref="G130:G134" si="50">S128-S127</f>
        <v>2</v>
      </c>
      <c r="H130" s="33">
        <f>T128-T127</f>
        <v>2</v>
      </c>
      <c r="I130" s="80">
        <f t="shared" si="42"/>
        <v>4</v>
      </c>
      <c r="J130" s="34">
        <f t="shared" si="43"/>
        <v>2</v>
      </c>
      <c r="K130" s="33">
        <f t="shared" si="43"/>
        <v>8</v>
      </c>
      <c r="L130" s="90">
        <f t="shared" si="44"/>
        <v>10</v>
      </c>
      <c r="M130" s="35" t="s">
        <v>10</v>
      </c>
      <c r="P130" s="5" t="s">
        <v>26</v>
      </c>
      <c r="Q130" s="52">
        <v>87</v>
      </c>
      <c r="R130" s="52">
        <v>194</v>
      </c>
      <c r="S130" s="52">
        <v>30</v>
      </c>
      <c r="T130" s="52">
        <v>42</v>
      </c>
      <c r="V130" s="28"/>
      <c r="W130" s="28"/>
    </row>
    <row r="131" spans="1:23" x14ac:dyDescent="0.15">
      <c r="A131" s="29"/>
      <c r="B131" s="30" t="s">
        <v>25</v>
      </c>
      <c r="C131" s="31"/>
      <c r="D131" s="32">
        <f t="shared" si="49"/>
        <v>2</v>
      </c>
      <c r="E131" s="33">
        <f t="shared" si="49"/>
        <v>10</v>
      </c>
      <c r="F131" s="80">
        <f t="shared" si="41"/>
        <v>12</v>
      </c>
      <c r="G131" s="34">
        <f t="shared" si="50"/>
        <v>0</v>
      </c>
      <c r="H131" s="33">
        <f>T129-T128</f>
        <v>3</v>
      </c>
      <c r="I131" s="80">
        <f t="shared" si="42"/>
        <v>3</v>
      </c>
      <c r="J131" s="34">
        <f t="shared" si="43"/>
        <v>2</v>
      </c>
      <c r="K131" s="33">
        <f t="shared" si="43"/>
        <v>13</v>
      </c>
      <c r="L131" s="90">
        <f t="shared" si="44"/>
        <v>15</v>
      </c>
      <c r="M131" s="35" t="s">
        <v>10</v>
      </c>
      <c r="P131" s="5" t="s">
        <v>27</v>
      </c>
      <c r="Q131" s="52">
        <v>89</v>
      </c>
      <c r="R131" s="52">
        <v>200</v>
      </c>
      <c r="S131" s="52">
        <v>30</v>
      </c>
      <c r="T131" s="52">
        <v>46</v>
      </c>
      <c r="V131" s="28"/>
      <c r="W131" s="28"/>
    </row>
    <row r="132" spans="1:23" x14ac:dyDescent="0.15">
      <c r="A132" s="29"/>
      <c r="B132" s="30" t="s">
        <v>26</v>
      </c>
      <c r="C132" s="31"/>
      <c r="D132" s="32">
        <f t="shared" si="49"/>
        <v>1</v>
      </c>
      <c r="E132" s="33">
        <f t="shared" si="49"/>
        <v>4</v>
      </c>
      <c r="F132" s="80">
        <f t="shared" si="41"/>
        <v>5</v>
      </c>
      <c r="G132" s="34">
        <f t="shared" si="50"/>
        <v>0</v>
      </c>
      <c r="H132" s="33">
        <f>T130-T129</f>
        <v>0</v>
      </c>
      <c r="I132" s="80">
        <f t="shared" si="42"/>
        <v>0</v>
      </c>
      <c r="J132" s="34">
        <f t="shared" si="43"/>
        <v>1</v>
      </c>
      <c r="K132" s="33">
        <f t="shared" si="43"/>
        <v>4</v>
      </c>
      <c r="L132" s="90">
        <f t="shared" si="44"/>
        <v>5</v>
      </c>
      <c r="M132" s="35" t="s">
        <v>10</v>
      </c>
      <c r="P132" s="53" t="s">
        <v>28</v>
      </c>
      <c r="Q132" s="54">
        <v>89</v>
      </c>
      <c r="R132" s="54">
        <v>204</v>
      </c>
      <c r="S132" s="54">
        <v>31</v>
      </c>
      <c r="T132" s="54">
        <v>48</v>
      </c>
      <c r="V132" s="28"/>
      <c r="W132" s="28"/>
    </row>
    <row r="133" spans="1:23" x14ac:dyDescent="0.15">
      <c r="A133" s="29"/>
      <c r="B133" s="30" t="s">
        <v>27</v>
      </c>
      <c r="C133" s="31"/>
      <c r="D133" s="32">
        <f t="shared" si="49"/>
        <v>2</v>
      </c>
      <c r="E133" s="33">
        <f t="shared" si="49"/>
        <v>6</v>
      </c>
      <c r="F133" s="80">
        <f t="shared" si="41"/>
        <v>8</v>
      </c>
      <c r="G133" s="34">
        <f t="shared" si="50"/>
        <v>0</v>
      </c>
      <c r="H133" s="33">
        <f>T131-T130</f>
        <v>4</v>
      </c>
      <c r="I133" s="80">
        <f t="shared" si="42"/>
        <v>4</v>
      </c>
      <c r="J133" s="34">
        <f t="shared" si="43"/>
        <v>2</v>
      </c>
      <c r="K133" s="33">
        <f t="shared" si="43"/>
        <v>10</v>
      </c>
      <c r="L133" s="90">
        <f t="shared" si="44"/>
        <v>12</v>
      </c>
      <c r="M133" s="35" t="s">
        <v>10</v>
      </c>
      <c r="P133" s="50" t="s">
        <v>68</v>
      </c>
      <c r="Q133" s="87">
        <v>2</v>
      </c>
      <c r="R133" s="87">
        <v>1</v>
      </c>
      <c r="S133" s="87">
        <v>1</v>
      </c>
      <c r="T133" s="87">
        <v>4</v>
      </c>
      <c r="V133" s="28"/>
      <c r="W133" s="28"/>
    </row>
    <row r="134" spans="1:23" x14ac:dyDescent="0.15">
      <c r="A134" s="13"/>
      <c r="B134" s="36" t="s">
        <v>28</v>
      </c>
      <c r="C134" s="37"/>
      <c r="D134" s="38">
        <f t="shared" si="49"/>
        <v>0</v>
      </c>
      <c r="E134" s="39">
        <f t="shared" si="49"/>
        <v>4</v>
      </c>
      <c r="F134" s="81">
        <f t="shared" si="41"/>
        <v>4</v>
      </c>
      <c r="G134" s="40">
        <f t="shared" si="50"/>
        <v>1</v>
      </c>
      <c r="H134" s="39">
        <f>T132-T131</f>
        <v>2</v>
      </c>
      <c r="I134" s="81">
        <f t="shared" si="42"/>
        <v>3</v>
      </c>
      <c r="J134" s="40">
        <f t="shared" si="43"/>
        <v>1</v>
      </c>
      <c r="K134" s="39">
        <f t="shared" si="43"/>
        <v>6</v>
      </c>
      <c r="L134" s="91">
        <f t="shared" si="44"/>
        <v>7</v>
      </c>
      <c r="M134" s="41" t="s">
        <v>10</v>
      </c>
      <c r="P134" s="5" t="s">
        <v>29</v>
      </c>
      <c r="Q134" s="52">
        <v>3</v>
      </c>
      <c r="R134" s="52">
        <v>6</v>
      </c>
      <c r="S134" s="52">
        <v>2</v>
      </c>
      <c r="T134" s="52">
        <v>9</v>
      </c>
      <c r="V134" s="28"/>
      <c r="W134" s="28"/>
    </row>
    <row r="135" spans="1:23" s="49" customFormat="1" x14ac:dyDescent="0.15">
      <c r="A135" s="42"/>
      <c r="B135" s="43" t="s">
        <v>78</v>
      </c>
      <c r="C135" s="44"/>
      <c r="D135" s="45">
        <f>SUM(D129:D134)</f>
        <v>5</v>
      </c>
      <c r="E135" s="46">
        <f>SUM(E129:E134)</f>
        <v>39</v>
      </c>
      <c r="F135" s="82">
        <f t="shared" si="41"/>
        <v>44</v>
      </c>
      <c r="G135" s="47">
        <f>SUM(G129:G134)</f>
        <v>4</v>
      </c>
      <c r="H135" s="46">
        <f>SUM(H129:H134)</f>
        <v>18</v>
      </c>
      <c r="I135" s="82">
        <f t="shared" si="42"/>
        <v>22</v>
      </c>
      <c r="J135" s="47">
        <f t="shared" si="43"/>
        <v>9</v>
      </c>
      <c r="K135" s="46">
        <f t="shared" si="43"/>
        <v>57</v>
      </c>
      <c r="L135" s="92">
        <f t="shared" si="44"/>
        <v>66</v>
      </c>
      <c r="M135" s="48">
        <f>IFERROR(ROUND(L135/$L$157*100,1),"-")</f>
        <v>9.6</v>
      </c>
      <c r="N135" s="2"/>
      <c r="P135" s="5" t="s">
        <v>30</v>
      </c>
      <c r="Q135" s="52">
        <v>3</v>
      </c>
      <c r="R135" s="52">
        <v>8</v>
      </c>
      <c r="S135" s="52">
        <v>2</v>
      </c>
      <c r="T135" s="52">
        <v>12</v>
      </c>
      <c r="U135" s="2"/>
      <c r="V135" s="28"/>
      <c r="W135" s="28"/>
    </row>
    <row r="136" spans="1:23" x14ac:dyDescent="0.15">
      <c r="A136" s="9"/>
      <c r="B136" s="21" t="s">
        <v>68</v>
      </c>
      <c r="C136" s="22"/>
      <c r="D136" s="23">
        <f>Q133</f>
        <v>2</v>
      </c>
      <c r="E136" s="24">
        <f>R133</f>
        <v>1</v>
      </c>
      <c r="F136" s="79">
        <f t="shared" si="41"/>
        <v>3</v>
      </c>
      <c r="G136" s="25">
        <f>S133</f>
        <v>1</v>
      </c>
      <c r="H136" s="24">
        <f>T133</f>
        <v>4</v>
      </c>
      <c r="I136" s="79">
        <f t="shared" si="42"/>
        <v>5</v>
      </c>
      <c r="J136" s="25">
        <f t="shared" si="43"/>
        <v>3</v>
      </c>
      <c r="K136" s="24">
        <f t="shared" si="43"/>
        <v>5</v>
      </c>
      <c r="L136" s="89">
        <f t="shared" si="44"/>
        <v>8</v>
      </c>
      <c r="M136" s="26" t="s">
        <v>10</v>
      </c>
      <c r="P136" s="5" t="s">
        <v>31</v>
      </c>
      <c r="Q136" s="52">
        <v>5</v>
      </c>
      <c r="R136" s="52">
        <v>14</v>
      </c>
      <c r="S136" s="52">
        <v>3</v>
      </c>
      <c r="T136" s="52">
        <v>15</v>
      </c>
      <c r="V136" s="28"/>
      <c r="W136" s="28"/>
    </row>
    <row r="137" spans="1:23" x14ac:dyDescent="0.15">
      <c r="A137" s="29"/>
      <c r="B137" s="30" t="s">
        <v>51</v>
      </c>
      <c r="C137" s="31"/>
      <c r="D137" s="32">
        <f t="shared" ref="D137:E141" si="51">Q134-Q133</f>
        <v>1</v>
      </c>
      <c r="E137" s="33">
        <f t="shared" si="51"/>
        <v>5</v>
      </c>
      <c r="F137" s="80">
        <f t="shared" si="41"/>
        <v>6</v>
      </c>
      <c r="G137" s="34">
        <f t="shared" ref="G137:H141" si="52">S134-S133</f>
        <v>1</v>
      </c>
      <c r="H137" s="33">
        <f t="shared" si="52"/>
        <v>5</v>
      </c>
      <c r="I137" s="80">
        <f t="shared" si="42"/>
        <v>6</v>
      </c>
      <c r="J137" s="34">
        <f t="shared" si="43"/>
        <v>2</v>
      </c>
      <c r="K137" s="33">
        <f t="shared" si="43"/>
        <v>10</v>
      </c>
      <c r="L137" s="90">
        <f t="shared" si="44"/>
        <v>12</v>
      </c>
      <c r="M137" s="35" t="s">
        <v>10</v>
      </c>
      <c r="P137" s="5" t="s">
        <v>32</v>
      </c>
      <c r="Q137" s="52">
        <v>6</v>
      </c>
      <c r="R137" s="52">
        <v>22</v>
      </c>
      <c r="S137" s="52">
        <v>3</v>
      </c>
      <c r="T137" s="52">
        <v>21</v>
      </c>
      <c r="V137" s="28"/>
      <c r="W137" s="28"/>
    </row>
    <row r="138" spans="1:23" x14ac:dyDescent="0.15">
      <c r="A138" s="29"/>
      <c r="B138" s="30" t="s">
        <v>52</v>
      </c>
      <c r="C138" s="31"/>
      <c r="D138" s="32">
        <f t="shared" si="51"/>
        <v>0</v>
      </c>
      <c r="E138" s="33">
        <f t="shared" si="51"/>
        <v>2</v>
      </c>
      <c r="F138" s="80">
        <f t="shared" si="41"/>
        <v>2</v>
      </c>
      <c r="G138" s="34">
        <f t="shared" si="52"/>
        <v>0</v>
      </c>
      <c r="H138" s="33">
        <f t="shared" si="52"/>
        <v>3</v>
      </c>
      <c r="I138" s="80">
        <f t="shared" si="42"/>
        <v>3</v>
      </c>
      <c r="J138" s="34">
        <f t="shared" si="43"/>
        <v>0</v>
      </c>
      <c r="K138" s="33">
        <f t="shared" si="43"/>
        <v>5</v>
      </c>
      <c r="L138" s="90">
        <f t="shared" si="44"/>
        <v>5</v>
      </c>
      <c r="M138" s="35" t="s">
        <v>10</v>
      </c>
      <c r="P138" s="53" t="s">
        <v>33</v>
      </c>
      <c r="Q138" s="54">
        <v>7</v>
      </c>
      <c r="R138" s="54">
        <v>25</v>
      </c>
      <c r="S138" s="54">
        <v>6</v>
      </c>
      <c r="T138" s="54">
        <v>24</v>
      </c>
      <c r="V138" s="28"/>
      <c r="W138" s="28"/>
    </row>
    <row r="139" spans="1:23" x14ac:dyDescent="0.15">
      <c r="A139" s="29"/>
      <c r="B139" s="30" t="s">
        <v>53</v>
      </c>
      <c r="C139" s="31"/>
      <c r="D139" s="32">
        <f t="shared" si="51"/>
        <v>2</v>
      </c>
      <c r="E139" s="33">
        <f t="shared" si="51"/>
        <v>6</v>
      </c>
      <c r="F139" s="80">
        <f t="shared" si="41"/>
        <v>8</v>
      </c>
      <c r="G139" s="34">
        <f t="shared" si="52"/>
        <v>1</v>
      </c>
      <c r="H139" s="33">
        <f t="shared" si="52"/>
        <v>3</v>
      </c>
      <c r="I139" s="80">
        <f t="shared" si="42"/>
        <v>4</v>
      </c>
      <c r="J139" s="34">
        <f t="shared" si="43"/>
        <v>3</v>
      </c>
      <c r="K139" s="33">
        <f t="shared" si="43"/>
        <v>9</v>
      </c>
      <c r="L139" s="90">
        <f t="shared" si="44"/>
        <v>12</v>
      </c>
      <c r="M139" s="35" t="s">
        <v>10</v>
      </c>
      <c r="P139" s="50" t="s">
        <v>34</v>
      </c>
      <c r="Q139" s="51">
        <v>7</v>
      </c>
      <c r="R139" s="51">
        <v>27</v>
      </c>
      <c r="S139" s="51">
        <v>6</v>
      </c>
      <c r="T139" s="51">
        <v>27</v>
      </c>
      <c r="V139" s="28"/>
      <c r="W139" s="28"/>
    </row>
    <row r="140" spans="1:23" s="49" customFormat="1" x14ac:dyDescent="0.15">
      <c r="A140" s="29"/>
      <c r="B140" s="30" t="s">
        <v>54</v>
      </c>
      <c r="C140" s="31"/>
      <c r="D140" s="32">
        <f t="shared" si="51"/>
        <v>1</v>
      </c>
      <c r="E140" s="33">
        <f t="shared" si="51"/>
        <v>8</v>
      </c>
      <c r="F140" s="80">
        <f t="shared" si="41"/>
        <v>9</v>
      </c>
      <c r="G140" s="34">
        <f t="shared" si="52"/>
        <v>0</v>
      </c>
      <c r="H140" s="33">
        <f t="shared" si="52"/>
        <v>6</v>
      </c>
      <c r="I140" s="80">
        <f t="shared" si="42"/>
        <v>6</v>
      </c>
      <c r="J140" s="34">
        <f t="shared" si="43"/>
        <v>1</v>
      </c>
      <c r="K140" s="33">
        <f t="shared" si="43"/>
        <v>14</v>
      </c>
      <c r="L140" s="90">
        <f t="shared" si="44"/>
        <v>15</v>
      </c>
      <c r="M140" s="35" t="s">
        <v>10</v>
      </c>
      <c r="N140" s="2"/>
      <c r="P140" s="5" t="s">
        <v>35</v>
      </c>
      <c r="Q140" s="52">
        <v>12</v>
      </c>
      <c r="R140" s="52">
        <v>35</v>
      </c>
      <c r="S140" s="52">
        <v>7</v>
      </c>
      <c r="T140" s="52">
        <v>37</v>
      </c>
      <c r="U140" s="2"/>
      <c r="V140" s="28"/>
      <c r="W140" s="28"/>
    </row>
    <row r="141" spans="1:23" x14ac:dyDescent="0.15">
      <c r="A141" s="13"/>
      <c r="B141" s="36" t="s">
        <v>55</v>
      </c>
      <c r="C141" s="37"/>
      <c r="D141" s="38">
        <f t="shared" si="51"/>
        <v>1</v>
      </c>
      <c r="E141" s="39">
        <f t="shared" si="51"/>
        <v>3</v>
      </c>
      <c r="F141" s="81">
        <f t="shared" si="41"/>
        <v>4</v>
      </c>
      <c r="G141" s="40">
        <f t="shared" si="52"/>
        <v>3</v>
      </c>
      <c r="H141" s="39">
        <f t="shared" si="52"/>
        <v>3</v>
      </c>
      <c r="I141" s="81">
        <f t="shared" si="42"/>
        <v>6</v>
      </c>
      <c r="J141" s="40">
        <f t="shared" si="43"/>
        <v>4</v>
      </c>
      <c r="K141" s="39">
        <f t="shared" si="43"/>
        <v>6</v>
      </c>
      <c r="L141" s="91">
        <f t="shared" si="44"/>
        <v>10</v>
      </c>
      <c r="M141" s="41" t="s">
        <v>10</v>
      </c>
      <c r="P141" s="5" t="s">
        <v>36</v>
      </c>
      <c r="Q141" s="52">
        <v>13</v>
      </c>
      <c r="R141" s="52">
        <v>39</v>
      </c>
      <c r="S141" s="52">
        <v>9</v>
      </c>
      <c r="T141" s="52">
        <v>43</v>
      </c>
      <c r="V141" s="28"/>
      <c r="W141" s="28"/>
    </row>
    <row r="142" spans="1:23" x14ac:dyDescent="0.15">
      <c r="A142" s="42"/>
      <c r="B142" s="43" t="s">
        <v>37</v>
      </c>
      <c r="C142" s="44"/>
      <c r="D142" s="45">
        <f>SUM(D136:D141)</f>
        <v>7</v>
      </c>
      <c r="E142" s="46">
        <f>SUM(E136:E141)</f>
        <v>25</v>
      </c>
      <c r="F142" s="82">
        <f t="shared" si="41"/>
        <v>32</v>
      </c>
      <c r="G142" s="47">
        <f>SUM(G136:G141)</f>
        <v>6</v>
      </c>
      <c r="H142" s="46">
        <f>SUM(H136:H141)</f>
        <v>24</v>
      </c>
      <c r="I142" s="82">
        <f t="shared" si="42"/>
        <v>30</v>
      </c>
      <c r="J142" s="47">
        <f t="shared" si="43"/>
        <v>13</v>
      </c>
      <c r="K142" s="46">
        <f t="shared" si="43"/>
        <v>49</v>
      </c>
      <c r="L142" s="92">
        <f t="shared" si="44"/>
        <v>62</v>
      </c>
      <c r="M142" s="48">
        <f>IFERROR(ROUND(L142/$L$157*100,1),"-")</f>
        <v>9</v>
      </c>
      <c r="P142" s="5" t="s">
        <v>38</v>
      </c>
      <c r="Q142" s="52">
        <v>13</v>
      </c>
      <c r="R142" s="52">
        <v>42</v>
      </c>
      <c r="S142" s="52">
        <v>12</v>
      </c>
      <c r="T142" s="52">
        <v>54</v>
      </c>
      <c r="V142" s="28"/>
      <c r="W142" s="28"/>
    </row>
    <row r="143" spans="1:23" x14ac:dyDescent="0.15">
      <c r="A143" s="9"/>
      <c r="B143" s="21" t="s">
        <v>56</v>
      </c>
      <c r="C143" s="22"/>
      <c r="D143" s="23">
        <f t="shared" ref="D143:E148" si="53">Q139-Q138</f>
        <v>0</v>
      </c>
      <c r="E143" s="24">
        <f t="shared" si="53"/>
        <v>2</v>
      </c>
      <c r="F143" s="79">
        <f t="shared" si="41"/>
        <v>2</v>
      </c>
      <c r="G143" s="25">
        <f t="shared" ref="G143:H148" si="54">S139-S138</f>
        <v>0</v>
      </c>
      <c r="H143" s="24">
        <f t="shared" si="54"/>
        <v>3</v>
      </c>
      <c r="I143" s="79">
        <f t="shared" si="42"/>
        <v>3</v>
      </c>
      <c r="J143" s="25">
        <f t="shared" si="43"/>
        <v>0</v>
      </c>
      <c r="K143" s="24">
        <f t="shared" si="43"/>
        <v>5</v>
      </c>
      <c r="L143" s="89">
        <f t="shared" si="44"/>
        <v>5</v>
      </c>
      <c r="M143" s="26" t="s">
        <v>10</v>
      </c>
      <c r="P143" s="5" t="s">
        <v>39</v>
      </c>
      <c r="Q143" s="52">
        <v>16</v>
      </c>
      <c r="R143" s="52">
        <v>47</v>
      </c>
      <c r="S143" s="52">
        <v>13</v>
      </c>
      <c r="T143" s="52">
        <v>77</v>
      </c>
      <c r="V143" s="28"/>
      <c r="W143" s="28"/>
    </row>
    <row r="144" spans="1:23" x14ac:dyDescent="0.15">
      <c r="A144" s="29"/>
      <c r="B144" s="30" t="s">
        <v>57</v>
      </c>
      <c r="C144" s="31"/>
      <c r="D144" s="32">
        <f t="shared" si="53"/>
        <v>5</v>
      </c>
      <c r="E144" s="33">
        <f t="shared" si="53"/>
        <v>8</v>
      </c>
      <c r="F144" s="80">
        <f t="shared" si="41"/>
        <v>13</v>
      </c>
      <c r="G144" s="34">
        <f t="shared" si="54"/>
        <v>1</v>
      </c>
      <c r="H144" s="33">
        <f t="shared" si="54"/>
        <v>10</v>
      </c>
      <c r="I144" s="80">
        <f t="shared" si="42"/>
        <v>11</v>
      </c>
      <c r="J144" s="34">
        <f t="shared" si="43"/>
        <v>6</v>
      </c>
      <c r="K144" s="33">
        <f t="shared" si="43"/>
        <v>18</v>
      </c>
      <c r="L144" s="90">
        <f t="shared" si="44"/>
        <v>24</v>
      </c>
      <c r="M144" s="35" t="s">
        <v>10</v>
      </c>
      <c r="P144" s="53" t="s">
        <v>40</v>
      </c>
      <c r="Q144" s="54">
        <v>21</v>
      </c>
      <c r="R144" s="54">
        <v>51</v>
      </c>
      <c r="S144" s="54">
        <v>14</v>
      </c>
      <c r="T144" s="54">
        <v>85</v>
      </c>
      <c r="V144" s="28"/>
      <c r="W144" s="28"/>
    </row>
    <row r="145" spans="1:22" x14ac:dyDescent="0.15">
      <c r="A145" s="29"/>
      <c r="B145" s="30" t="s">
        <v>58</v>
      </c>
      <c r="C145" s="31"/>
      <c r="D145" s="32">
        <f t="shared" si="53"/>
        <v>1</v>
      </c>
      <c r="E145" s="33">
        <f t="shared" si="53"/>
        <v>4</v>
      </c>
      <c r="F145" s="80">
        <f t="shared" si="41"/>
        <v>5</v>
      </c>
      <c r="G145" s="34">
        <f t="shared" si="54"/>
        <v>2</v>
      </c>
      <c r="H145" s="33">
        <f t="shared" si="54"/>
        <v>6</v>
      </c>
      <c r="I145" s="80">
        <f t="shared" si="42"/>
        <v>8</v>
      </c>
      <c r="J145" s="34">
        <f t="shared" si="43"/>
        <v>3</v>
      </c>
      <c r="K145" s="33">
        <f t="shared" si="43"/>
        <v>10</v>
      </c>
      <c r="L145" s="90">
        <f t="shared" si="44"/>
        <v>13</v>
      </c>
      <c r="M145" s="35" t="s">
        <v>10</v>
      </c>
      <c r="P145" s="50" t="s">
        <v>41</v>
      </c>
      <c r="Q145" s="51">
        <v>25</v>
      </c>
      <c r="R145" s="51">
        <v>56</v>
      </c>
      <c r="S145" s="51">
        <v>15</v>
      </c>
      <c r="T145" s="51">
        <v>95</v>
      </c>
    </row>
    <row r="146" spans="1:22" x14ac:dyDescent="0.15">
      <c r="A146" s="29"/>
      <c r="B146" s="30" t="s">
        <v>59</v>
      </c>
      <c r="C146" s="31"/>
      <c r="D146" s="32">
        <f t="shared" si="53"/>
        <v>0</v>
      </c>
      <c r="E146" s="33">
        <f t="shared" si="53"/>
        <v>3</v>
      </c>
      <c r="F146" s="80">
        <f t="shared" si="41"/>
        <v>3</v>
      </c>
      <c r="G146" s="34">
        <f t="shared" si="54"/>
        <v>3</v>
      </c>
      <c r="H146" s="33">
        <f t="shared" si="54"/>
        <v>11</v>
      </c>
      <c r="I146" s="80">
        <f t="shared" si="42"/>
        <v>14</v>
      </c>
      <c r="J146" s="34">
        <f t="shared" si="43"/>
        <v>3</v>
      </c>
      <c r="K146" s="33">
        <f t="shared" si="43"/>
        <v>14</v>
      </c>
      <c r="L146" s="90">
        <f t="shared" si="44"/>
        <v>17</v>
      </c>
      <c r="M146" s="35" t="s">
        <v>10</v>
      </c>
      <c r="P146" s="5" t="s">
        <v>42</v>
      </c>
      <c r="Q146" s="52">
        <v>28</v>
      </c>
      <c r="R146" s="52">
        <v>60</v>
      </c>
      <c r="S146" s="52">
        <v>25</v>
      </c>
      <c r="T146" s="52">
        <v>99</v>
      </c>
    </row>
    <row r="147" spans="1:22" s="49" customFormat="1" x14ac:dyDescent="0.15">
      <c r="A147" s="29"/>
      <c r="B147" s="30" t="s">
        <v>60</v>
      </c>
      <c r="C147" s="31"/>
      <c r="D147" s="32">
        <f t="shared" si="53"/>
        <v>3</v>
      </c>
      <c r="E147" s="33">
        <f t="shared" si="53"/>
        <v>5</v>
      </c>
      <c r="F147" s="80">
        <f t="shared" si="41"/>
        <v>8</v>
      </c>
      <c r="G147" s="34">
        <f t="shared" si="54"/>
        <v>1</v>
      </c>
      <c r="H147" s="33">
        <f t="shared" si="54"/>
        <v>23</v>
      </c>
      <c r="I147" s="80">
        <f t="shared" si="42"/>
        <v>24</v>
      </c>
      <c r="J147" s="34">
        <f t="shared" si="43"/>
        <v>4</v>
      </c>
      <c r="K147" s="33">
        <f t="shared" si="43"/>
        <v>28</v>
      </c>
      <c r="L147" s="90">
        <f t="shared" si="44"/>
        <v>32</v>
      </c>
      <c r="M147" s="35" t="s">
        <v>10</v>
      </c>
      <c r="N147" s="2"/>
      <c r="P147" s="5" t="s">
        <v>43</v>
      </c>
      <c r="Q147" s="52">
        <v>32</v>
      </c>
      <c r="R147" s="52">
        <v>70</v>
      </c>
      <c r="S147" s="52">
        <v>32</v>
      </c>
      <c r="T147" s="52">
        <v>105</v>
      </c>
      <c r="U147" s="2"/>
      <c r="V147" s="2"/>
    </row>
    <row r="148" spans="1:22" x14ac:dyDescent="0.15">
      <c r="A148" s="13"/>
      <c r="B148" s="36" t="s">
        <v>61</v>
      </c>
      <c r="C148" s="37"/>
      <c r="D148" s="38">
        <f t="shared" si="53"/>
        <v>5</v>
      </c>
      <c r="E148" s="39">
        <f t="shared" si="53"/>
        <v>4</v>
      </c>
      <c r="F148" s="81">
        <f t="shared" si="41"/>
        <v>9</v>
      </c>
      <c r="G148" s="40">
        <f t="shared" si="54"/>
        <v>1</v>
      </c>
      <c r="H148" s="39">
        <f t="shared" si="54"/>
        <v>8</v>
      </c>
      <c r="I148" s="81">
        <f t="shared" si="42"/>
        <v>9</v>
      </c>
      <c r="J148" s="40">
        <f t="shared" si="43"/>
        <v>6</v>
      </c>
      <c r="K148" s="39">
        <f t="shared" si="43"/>
        <v>12</v>
      </c>
      <c r="L148" s="91">
        <f t="shared" si="44"/>
        <v>18</v>
      </c>
      <c r="M148" s="41" t="s">
        <v>10</v>
      </c>
      <c r="P148" s="5" t="s">
        <v>44</v>
      </c>
      <c r="Q148" s="52">
        <v>32</v>
      </c>
      <c r="R148" s="52">
        <v>75</v>
      </c>
      <c r="S148" s="52">
        <v>53</v>
      </c>
      <c r="T148" s="52">
        <v>114</v>
      </c>
    </row>
    <row r="149" spans="1:22" x14ac:dyDescent="0.15">
      <c r="A149" s="42"/>
      <c r="B149" s="43" t="s">
        <v>45</v>
      </c>
      <c r="C149" s="44"/>
      <c r="D149" s="45">
        <f>SUM(D143:D148)</f>
        <v>14</v>
      </c>
      <c r="E149" s="46">
        <f>SUM(E143:E148)</f>
        <v>26</v>
      </c>
      <c r="F149" s="82">
        <f t="shared" si="41"/>
        <v>40</v>
      </c>
      <c r="G149" s="47">
        <f>SUM(G143:G148)</f>
        <v>8</v>
      </c>
      <c r="H149" s="46">
        <f>SUM(H143:H148)</f>
        <v>61</v>
      </c>
      <c r="I149" s="82">
        <f t="shared" si="42"/>
        <v>69</v>
      </c>
      <c r="J149" s="47">
        <f t="shared" si="43"/>
        <v>22</v>
      </c>
      <c r="K149" s="46">
        <f t="shared" si="43"/>
        <v>87</v>
      </c>
      <c r="L149" s="92">
        <f t="shared" si="44"/>
        <v>109</v>
      </c>
      <c r="M149" s="48">
        <f>IFERROR(ROUND(L149/$L$157*100,1),"-")</f>
        <v>15.9</v>
      </c>
      <c r="P149" s="5" t="s">
        <v>46</v>
      </c>
      <c r="Q149" s="52">
        <v>33</v>
      </c>
      <c r="R149" s="52">
        <v>76</v>
      </c>
      <c r="S149" s="52">
        <v>64</v>
      </c>
      <c r="T149" s="52">
        <v>117</v>
      </c>
    </row>
    <row r="150" spans="1:22" x14ac:dyDescent="0.15">
      <c r="A150" s="9"/>
      <c r="B150" s="21" t="s">
        <v>62</v>
      </c>
      <c r="C150" s="22"/>
      <c r="D150" s="23">
        <f t="shared" ref="D150:E155" si="55">Q145-Q144</f>
        <v>4</v>
      </c>
      <c r="E150" s="24">
        <f t="shared" si="55"/>
        <v>5</v>
      </c>
      <c r="F150" s="79">
        <f t="shared" si="41"/>
        <v>9</v>
      </c>
      <c r="G150" s="25">
        <f t="shared" ref="G150:H155" si="56">S145-S144</f>
        <v>1</v>
      </c>
      <c r="H150" s="24">
        <f t="shared" si="56"/>
        <v>10</v>
      </c>
      <c r="I150" s="79">
        <f t="shared" si="42"/>
        <v>11</v>
      </c>
      <c r="J150" s="25">
        <f t="shared" si="43"/>
        <v>5</v>
      </c>
      <c r="K150" s="24">
        <f t="shared" si="43"/>
        <v>15</v>
      </c>
      <c r="L150" s="89">
        <f t="shared" si="44"/>
        <v>20</v>
      </c>
      <c r="M150" s="26" t="s">
        <v>10</v>
      </c>
      <c r="P150" s="53" t="s">
        <v>47</v>
      </c>
      <c r="Q150" s="54">
        <v>35</v>
      </c>
      <c r="R150" s="54">
        <v>83</v>
      </c>
      <c r="S150" s="54">
        <v>70</v>
      </c>
      <c r="T150" s="54">
        <v>126</v>
      </c>
    </row>
    <row r="151" spans="1:22" x14ac:dyDescent="0.15">
      <c r="A151" s="29"/>
      <c r="B151" s="30" t="s">
        <v>63</v>
      </c>
      <c r="C151" s="31"/>
      <c r="D151" s="32">
        <f t="shared" si="55"/>
        <v>3</v>
      </c>
      <c r="E151" s="33">
        <f t="shared" si="55"/>
        <v>4</v>
      </c>
      <c r="F151" s="80">
        <f t="shared" si="41"/>
        <v>7</v>
      </c>
      <c r="G151" s="34">
        <f t="shared" si="56"/>
        <v>10</v>
      </c>
      <c r="H151" s="33">
        <f t="shared" si="56"/>
        <v>4</v>
      </c>
      <c r="I151" s="80">
        <f t="shared" si="42"/>
        <v>14</v>
      </c>
      <c r="J151" s="34">
        <f t="shared" si="43"/>
        <v>13</v>
      </c>
      <c r="K151" s="33">
        <f t="shared" si="43"/>
        <v>8</v>
      </c>
      <c r="L151" s="90">
        <f t="shared" si="44"/>
        <v>21</v>
      </c>
      <c r="M151" s="35" t="s">
        <v>10</v>
      </c>
      <c r="P151" s="49"/>
      <c r="Q151" s="49"/>
      <c r="R151" s="49"/>
      <c r="S151" s="49"/>
      <c r="T151" s="49"/>
    </row>
    <row r="152" spans="1:22" x14ac:dyDescent="0.15">
      <c r="A152" s="29"/>
      <c r="B152" s="30" t="s">
        <v>64</v>
      </c>
      <c r="C152" s="31"/>
      <c r="D152" s="32">
        <f t="shared" si="55"/>
        <v>4</v>
      </c>
      <c r="E152" s="33">
        <f t="shared" si="55"/>
        <v>10</v>
      </c>
      <c r="F152" s="80">
        <f t="shared" si="41"/>
        <v>14</v>
      </c>
      <c r="G152" s="34">
        <f t="shared" si="56"/>
        <v>7</v>
      </c>
      <c r="H152" s="33">
        <f t="shared" si="56"/>
        <v>6</v>
      </c>
      <c r="I152" s="80">
        <f t="shared" si="42"/>
        <v>13</v>
      </c>
      <c r="J152" s="34">
        <f t="shared" si="43"/>
        <v>11</v>
      </c>
      <c r="K152" s="33">
        <f t="shared" si="43"/>
        <v>16</v>
      </c>
      <c r="L152" s="90">
        <f t="shared" si="44"/>
        <v>27</v>
      </c>
      <c r="M152" s="35" t="s">
        <v>10</v>
      </c>
      <c r="P152" s="49"/>
      <c r="Q152" s="49"/>
      <c r="R152" s="49"/>
      <c r="S152" s="49"/>
      <c r="T152" s="49"/>
    </row>
    <row r="153" spans="1:22" x14ac:dyDescent="0.15">
      <c r="A153" s="29"/>
      <c r="B153" s="30" t="s">
        <v>65</v>
      </c>
      <c r="C153" s="31"/>
      <c r="D153" s="32">
        <f t="shared" si="55"/>
        <v>0</v>
      </c>
      <c r="E153" s="33">
        <f t="shared" si="55"/>
        <v>5</v>
      </c>
      <c r="F153" s="80">
        <f t="shared" si="41"/>
        <v>5</v>
      </c>
      <c r="G153" s="34">
        <f t="shared" si="56"/>
        <v>21</v>
      </c>
      <c r="H153" s="33">
        <f t="shared" si="56"/>
        <v>9</v>
      </c>
      <c r="I153" s="80">
        <f t="shared" si="42"/>
        <v>30</v>
      </c>
      <c r="J153" s="34">
        <f t="shared" si="43"/>
        <v>21</v>
      </c>
      <c r="K153" s="33">
        <f t="shared" si="43"/>
        <v>14</v>
      </c>
      <c r="L153" s="90">
        <f t="shared" si="44"/>
        <v>35</v>
      </c>
      <c r="M153" s="35" t="s">
        <v>10</v>
      </c>
      <c r="P153" s="49"/>
      <c r="Q153" s="49"/>
      <c r="R153" s="49"/>
      <c r="S153" s="49"/>
      <c r="T153" s="49"/>
    </row>
    <row r="154" spans="1:22" x14ac:dyDescent="0.15">
      <c r="A154" s="29"/>
      <c r="B154" s="30" t="s">
        <v>66</v>
      </c>
      <c r="C154" s="31"/>
      <c r="D154" s="32">
        <f t="shared" si="55"/>
        <v>1</v>
      </c>
      <c r="E154" s="33">
        <f t="shared" si="55"/>
        <v>1</v>
      </c>
      <c r="F154" s="80">
        <f t="shared" si="41"/>
        <v>2</v>
      </c>
      <c r="G154" s="34">
        <f t="shared" si="56"/>
        <v>11</v>
      </c>
      <c r="H154" s="33">
        <f t="shared" si="56"/>
        <v>3</v>
      </c>
      <c r="I154" s="80">
        <f t="shared" si="42"/>
        <v>14</v>
      </c>
      <c r="J154" s="34">
        <f t="shared" si="43"/>
        <v>12</v>
      </c>
      <c r="K154" s="33">
        <f t="shared" si="43"/>
        <v>4</v>
      </c>
      <c r="L154" s="90">
        <f t="shared" si="44"/>
        <v>16</v>
      </c>
      <c r="M154" s="35" t="s">
        <v>10</v>
      </c>
      <c r="P154" s="55"/>
      <c r="Q154" s="56"/>
      <c r="R154" s="55"/>
      <c r="S154" s="55"/>
      <c r="T154" s="55"/>
    </row>
    <row r="155" spans="1:22" x14ac:dyDescent="0.15">
      <c r="A155" s="13"/>
      <c r="B155" s="36" t="s">
        <v>67</v>
      </c>
      <c r="C155" s="37"/>
      <c r="D155" s="38">
        <f t="shared" si="55"/>
        <v>2</v>
      </c>
      <c r="E155" s="39">
        <f t="shared" si="55"/>
        <v>7</v>
      </c>
      <c r="F155" s="81">
        <f t="shared" si="41"/>
        <v>9</v>
      </c>
      <c r="G155" s="40">
        <f t="shared" si="56"/>
        <v>6</v>
      </c>
      <c r="H155" s="39">
        <f t="shared" si="56"/>
        <v>9</v>
      </c>
      <c r="I155" s="81">
        <f t="shared" si="42"/>
        <v>15</v>
      </c>
      <c r="J155" s="40">
        <f t="shared" si="43"/>
        <v>8</v>
      </c>
      <c r="K155" s="39">
        <f t="shared" si="43"/>
        <v>16</v>
      </c>
      <c r="L155" s="91">
        <f t="shared" si="44"/>
        <v>24</v>
      </c>
      <c r="M155" s="41" t="s">
        <v>10</v>
      </c>
      <c r="P155" s="55"/>
      <c r="Q155" s="55"/>
      <c r="R155" s="55"/>
      <c r="S155" s="55"/>
      <c r="T155" s="55"/>
    </row>
    <row r="156" spans="1:22" ht="12" thickBot="1" x14ac:dyDescent="0.2">
      <c r="A156" s="57"/>
      <c r="B156" s="43" t="s">
        <v>48</v>
      </c>
      <c r="C156" s="58"/>
      <c r="D156" s="59">
        <f>SUM(D150:D155)</f>
        <v>14</v>
      </c>
      <c r="E156" s="60">
        <f t="shared" ref="E156" si="57">SUM(E150:E155)</f>
        <v>32</v>
      </c>
      <c r="F156" s="83">
        <f t="shared" si="41"/>
        <v>46</v>
      </c>
      <c r="G156" s="61">
        <f t="shared" ref="G156:H156" si="58">SUM(G150:G155)</f>
        <v>56</v>
      </c>
      <c r="H156" s="60">
        <f t="shared" si="58"/>
        <v>41</v>
      </c>
      <c r="I156" s="83">
        <f t="shared" si="42"/>
        <v>97</v>
      </c>
      <c r="J156" s="61">
        <f t="shared" si="43"/>
        <v>70</v>
      </c>
      <c r="K156" s="60">
        <f t="shared" si="43"/>
        <v>73</v>
      </c>
      <c r="L156" s="93">
        <f t="shared" si="44"/>
        <v>143</v>
      </c>
      <c r="M156" s="48">
        <f t="shared" ref="M156:M157" si="59">IFERROR(ROUND(L156/$L$157*100,1),"-")</f>
        <v>20.8</v>
      </c>
      <c r="P156" s="55"/>
      <c r="Q156" s="62"/>
      <c r="R156" s="62"/>
      <c r="S156" s="62"/>
      <c r="T156" s="62"/>
    </row>
    <row r="157" spans="1:22" ht="12" thickTop="1" x14ac:dyDescent="0.15">
      <c r="A157" s="63"/>
      <c r="B157" s="64" t="s">
        <v>49</v>
      </c>
      <c r="C157" s="65"/>
      <c r="D157" s="66">
        <f>SUM(D121,D128,D135,D142,D149,D156)</f>
        <v>124</v>
      </c>
      <c r="E157" s="67">
        <f t="shared" ref="E157" si="60">SUM(E121,E128,E135,E142,E149,E156)</f>
        <v>287</v>
      </c>
      <c r="F157" s="84">
        <f t="shared" si="41"/>
        <v>411</v>
      </c>
      <c r="G157" s="68">
        <f t="shared" ref="G157:H157" si="61">SUM(G121,G128,G135,G142,G149,G156)</f>
        <v>101</v>
      </c>
      <c r="H157" s="67">
        <f t="shared" si="61"/>
        <v>174</v>
      </c>
      <c r="I157" s="84">
        <f t="shared" si="42"/>
        <v>275</v>
      </c>
      <c r="J157" s="68">
        <f t="shared" si="43"/>
        <v>225</v>
      </c>
      <c r="K157" s="67">
        <f t="shared" si="43"/>
        <v>461</v>
      </c>
      <c r="L157" s="94">
        <f t="shared" si="44"/>
        <v>686</v>
      </c>
      <c r="M157" s="69">
        <f t="shared" si="59"/>
        <v>100</v>
      </c>
      <c r="P157" s="55"/>
      <c r="Q157" s="55"/>
      <c r="R157" s="55"/>
      <c r="S157" s="55"/>
      <c r="T157" s="55"/>
    </row>
    <row r="158" spans="1:22" x14ac:dyDescent="0.15">
      <c r="A158" s="70"/>
      <c r="B158" s="71"/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P158" s="55"/>
      <c r="Q158" s="55"/>
      <c r="R158" s="55"/>
      <c r="S158" s="55"/>
      <c r="T158" s="55"/>
    </row>
    <row r="159" spans="1:22" x14ac:dyDescent="0.15">
      <c r="A159" s="70"/>
      <c r="B159" s="71"/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P159" s="55"/>
      <c r="Q159" s="55"/>
      <c r="R159" s="55"/>
      <c r="S159" s="55"/>
      <c r="T159" s="55"/>
    </row>
    <row r="160" spans="1:22" ht="12" x14ac:dyDescent="0.15">
      <c r="B160" s="8" t="s">
        <v>93</v>
      </c>
      <c r="Q160" s="103" t="str">
        <f>B160</f>
        <v>イ↔ニ</v>
      </c>
    </row>
    <row r="161" spans="1:25" ht="21" x14ac:dyDescent="0.15">
      <c r="A161" s="9"/>
      <c r="B161" s="10"/>
      <c r="C161" s="11" t="s">
        <v>85</v>
      </c>
      <c r="D161" s="74" t="s">
        <v>79</v>
      </c>
      <c r="E161" s="75"/>
      <c r="F161" s="77"/>
      <c r="G161" s="85" t="s">
        <v>80</v>
      </c>
      <c r="H161" s="75"/>
      <c r="I161" s="77"/>
      <c r="J161" s="85" t="s">
        <v>84</v>
      </c>
      <c r="K161" s="75"/>
      <c r="L161" s="76"/>
      <c r="M161" s="12" t="s">
        <v>8</v>
      </c>
      <c r="Q161" s="3" t="str">
        <f>D161</f>
        <v>イ→ニ</v>
      </c>
      <c r="S161" s="3" t="str">
        <f>G161</f>
        <v>ニ→イ</v>
      </c>
    </row>
    <row r="162" spans="1:25" x14ac:dyDescent="0.15">
      <c r="A162" s="13" t="s">
        <v>9</v>
      </c>
      <c r="B162" s="14"/>
      <c r="C162" s="15"/>
      <c r="D162" s="16" t="s">
        <v>81</v>
      </c>
      <c r="E162" s="17" t="s">
        <v>82</v>
      </c>
      <c r="F162" s="78" t="s">
        <v>83</v>
      </c>
      <c r="G162" s="18" t="s">
        <v>81</v>
      </c>
      <c r="H162" s="17" t="s">
        <v>82</v>
      </c>
      <c r="I162" s="78" t="s">
        <v>83</v>
      </c>
      <c r="J162" s="18" t="s">
        <v>81</v>
      </c>
      <c r="K162" s="17" t="s">
        <v>82</v>
      </c>
      <c r="L162" s="88" t="s">
        <v>83</v>
      </c>
      <c r="M162" s="19" t="s">
        <v>73</v>
      </c>
      <c r="Q162" s="20" t="s">
        <v>81</v>
      </c>
      <c r="R162" s="20" t="s">
        <v>82</v>
      </c>
      <c r="S162" s="20" t="s">
        <v>81</v>
      </c>
      <c r="T162" s="20" t="s">
        <v>0</v>
      </c>
    </row>
    <row r="163" spans="1:25" x14ac:dyDescent="0.15">
      <c r="A163" s="9"/>
      <c r="B163" s="21" t="s">
        <v>11</v>
      </c>
      <c r="C163" s="22"/>
      <c r="D163" s="23">
        <f>Q163</f>
        <v>3</v>
      </c>
      <c r="E163" s="24">
        <f>R163</f>
        <v>2</v>
      </c>
      <c r="F163" s="79">
        <f t="shared" ref="F163:F205" si="62">SUBTOTAL(9,D163:E163)</f>
        <v>5</v>
      </c>
      <c r="G163" s="25">
        <f>S163</f>
        <v>5</v>
      </c>
      <c r="H163" s="24">
        <f>T163</f>
        <v>4</v>
      </c>
      <c r="I163" s="79">
        <f t="shared" ref="I163:I205" si="63">SUBTOTAL(9,G163:H163)</f>
        <v>9</v>
      </c>
      <c r="J163" s="25">
        <f t="shared" ref="J163:K205" si="64">SUM(D163,G163)</f>
        <v>8</v>
      </c>
      <c r="K163" s="24">
        <f t="shared" si="64"/>
        <v>6</v>
      </c>
      <c r="L163" s="89">
        <f t="shared" ref="L163:L205" si="65">SUM(J163:K163)</f>
        <v>14</v>
      </c>
      <c r="M163" s="26" t="s">
        <v>10</v>
      </c>
      <c r="P163" s="2" t="s">
        <v>11</v>
      </c>
      <c r="Q163" s="86">
        <v>3</v>
      </c>
      <c r="R163" s="86">
        <v>2</v>
      </c>
      <c r="S163" s="86">
        <v>5</v>
      </c>
      <c r="T163" s="86">
        <v>4</v>
      </c>
      <c r="V163" s="28"/>
      <c r="W163" s="28"/>
      <c r="X163" s="28"/>
      <c r="Y163" s="28"/>
    </row>
    <row r="164" spans="1:25" x14ac:dyDescent="0.15">
      <c r="A164" s="29"/>
      <c r="B164" s="30" t="s">
        <v>12</v>
      </c>
      <c r="C164" s="31"/>
      <c r="D164" s="32">
        <f t="shared" ref="D164:E168" si="66">Q164-Q163</f>
        <v>0</v>
      </c>
      <c r="E164" s="33">
        <f t="shared" si="66"/>
        <v>2</v>
      </c>
      <c r="F164" s="80">
        <f t="shared" si="62"/>
        <v>2</v>
      </c>
      <c r="G164" s="34">
        <f t="shared" ref="G164:H168" si="67">S164-S163</f>
        <v>1</v>
      </c>
      <c r="H164" s="33">
        <f t="shared" si="67"/>
        <v>1</v>
      </c>
      <c r="I164" s="80">
        <f t="shared" si="63"/>
        <v>2</v>
      </c>
      <c r="J164" s="34">
        <f t="shared" si="64"/>
        <v>1</v>
      </c>
      <c r="K164" s="33">
        <f t="shared" si="64"/>
        <v>3</v>
      </c>
      <c r="L164" s="90">
        <f t="shared" si="65"/>
        <v>4</v>
      </c>
      <c r="M164" s="35" t="s">
        <v>10</v>
      </c>
      <c r="P164" s="2" t="s">
        <v>12</v>
      </c>
      <c r="Q164" s="27">
        <v>3</v>
      </c>
      <c r="R164" s="27">
        <v>4</v>
      </c>
      <c r="S164" s="27">
        <v>6</v>
      </c>
      <c r="T164" s="27">
        <v>5</v>
      </c>
      <c r="V164" s="28"/>
      <c r="W164" s="28"/>
    </row>
    <row r="165" spans="1:25" x14ac:dyDescent="0.15">
      <c r="A165" s="29"/>
      <c r="B165" s="30" t="s">
        <v>13</v>
      </c>
      <c r="C165" s="31"/>
      <c r="D165" s="32">
        <f t="shared" si="66"/>
        <v>4</v>
      </c>
      <c r="E165" s="33">
        <f t="shared" si="66"/>
        <v>0</v>
      </c>
      <c r="F165" s="80">
        <f t="shared" si="62"/>
        <v>4</v>
      </c>
      <c r="G165" s="34">
        <f t="shared" si="67"/>
        <v>2</v>
      </c>
      <c r="H165" s="33">
        <f t="shared" si="67"/>
        <v>7</v>
      </c>
      <c r="I165" s="80">
        <f t="shared" si="63"/>
        <v>9</v>
      </c>
      <c r="J165" s="34">
        <f t="shared" si="64"/>
        <v>6</v>
      </c>
      <c r="K165" s="33">
        <f t="shared" si="64"/>
        <v>7</v>
      </c>
      <c r="L165" s="90">
        <f t="shared" si="65"/>
        <v>13</v>
      </c>
      <c r="M165" s="35" t="s">
        <v>10</v>
      </c>
      <c r="P165" s="2" t="s">
        <v>13</v>
      </c>
      <c r="Q165" s="27">
        <v>7</v>
      </c>
      <c r="R165" s="27">
        <v>4</v>
      </c>
      <c r="S165" s="27">
        <v>8</v>
      </c>
      <c r="T165" s="27">
        <v>12</v>
      </c>
      <c r="V165" s="28"/>
      <c r="W165" s="28"/>
    </row>
    <row r="166" spans="1:25" x14ac:dyDescent="0.15">
      <c r="A166" s="29"/>
      <c r="B166" s="30" t="s">
        <v>14</v>
      </c>
      <c r="C166" s="31"/>
      <c r="D166" s="32">
        <f t="shared" si="66"/>
        <v>8</v>
      </c>
      <c r="E166" s="33">
        <f t="shared" si="66"/>
        <v>8</v>
      </c>
      <c r="F166" s="80">
        <f t="shared" si="62"/>
        <v>16</v>
      </c>
      <c r="G166" s="34">
        <f t="shared" si="67"/>
        <v>3</v>
      </c>
      <c r="H166" s="33">
        <f t="shared" si="67"/>
        <v>4</v>
      </c>
      <c r="I166" s="80">
        <f t="shared" si="63"/>
        <v>7</v>
      </c>
      <c r="J166" s="34">
        <f t="shared" si="64"/>
        <v>11</v>
      </c>
      <c r="K166" s="33">
        <f t="shared" si="64"/>
        <v>12</v>
      </c>
      <c r="L166" s="90">
        <f t="shared" si="65"/>
        <v>23</v>
      </c>
      <c r="M166" s="35" t="s">
        <v>10</v>
      </c>
      <c r="P166" s="2" t="s">
        <v>14</v>
      </c>
      <c r="Q166" s="27">
        <v>15</v>
      </c>
      <c r="R166" s="27">
        <v>12</v>
      </c>
      <c r="S166" s="27">
        <v>11</v>
      </c>
      <c r="T166" s="27">
        <v>16</v>
      </c>
      <c r="V166" s="28"/>
      <c r="W166" s="28"/>
    </row>
    <row r="167" spans="1:25" x14ac:dyDescent="0.15">
      <c r="A167" s="29"/>
      <c r="B167" s="30" t="s">
        <v>15</v>
      </c>
      <c r="C167" s="31"/>
      <c r="D167" s="32">
        <f t="shared" si="66"/>
        <v>6</v>
      </c>
      <c r="E167" s="33">
        <f t="shared" si="66"/>
        <v>0</v>
      </c>
      <c r="F167" s="80">
        <f t="shared" si="62"/>
        <v>6</v>
      </c>
      <c r="G167" s="34">
        <f t="shared" si="67"/>
        <v>3</v>
      </c>
      <c r="H167" s="33">
        <f t="shared" si="67"/>
        <v>1</v>
      </c>
      <c r="I167" s="80">
        <f t="shared" si="63"/>
        <v>4</v>
      </c>
      <c r="J167" s="34">
        <f t="shared" si="64"/>
        <v>9</v>
      </c>
      <c r="K167" s="33">
        <f t="shared" si="64"/>
        <v>1</v>
      </c>
      <c r="L167" s="90">
        <f t="shared" si="65"/>
        <v>10</v>
      </c>
      <c r="M167" s="35" t="s">
        <v>10</v>
      </c>
      <c r="P167" s="2" t="s">
        <v>15</v>
      </c>
      <c r="Q167" s="27">
        <v>21</v>
      </c>
      <c r="R167" s="27">
        <v>12</v>
      </c>
      <c r="S167" s="27">
        <v>14</v>
      </c>
      <c r="T167" s="27">
        <v>17</v>
      </c>
      <c r="V167" s="28"/>
      <c r="W167" s="28"/>
    </row>
    <row r="168" spans="1:25" x14ac:dyDescent="0.15">
      <c r="A168" s="13"/>
      <c r="B168" s="36" t="s">
        <v>16</v>
      </c>
      <c r="C168" s="37"/>
      <c r="D168" s="38">
        <f t="shared" si="66"/>
        <v>4</v>
      </c>
      <c r="E168" s="39">
        <f t="shared" si="66"/>
        <v>6</v>
      </c>
      <c r="F168" s="81">
        <f t="shared" si="62"/>
        <v>10</v>
      </c>
      <c r="G168" s="40">
        <f t="shared" si="67"/>
        <v>1</v>
      </c>
      <c r="H168" s="39">
        <f t="shared" si="67"/>
        <v>2</v>
      </c>
      <c r="I168" s="81">
        <f t="shared" si="63"/>
        <v>3</v>
      </c>
      <c r="J168" s="40">
        <f t="shared" si="64"/>
        <v>5</v>
      </c>
      <c r="K168" s="39">
        <f t="shared" si="64"/>
        <v>8</v>
      </c>
      <c r="L168" s="91">
        <f t="shared" si="65"/>
        <v>13</v>
      </c>
      <c r="M168" s="41" t="s">
        <v>10</v>
      </c>
      <c r="P168" s="2" t="s">
        <v>16</v>
      </c>
      <c r="Q168" s="27">
        <v>25</v>
      </c>
      <c r="R168" s="27">
        <v>18</v>
      </c>
      <c r="S168" s="27">
        <v>15</v>
      </c>
      <c r="T168" s="27">
        <v>19</v>
      </c>
      <c r="V168" s="28"/>
      <c r="W168" s="28"/>
    </row>
    <row r="169" spans="1:25" s="49" customFormat="1" x14ac:dyDescent="0.15">
      <c r="A169" s="42"/>
      <c r="B169" s="43" t="s">
        <v>74</v>
      </c>
      <c r="C169" s="44"/>
      <c r="D169" s="45">
        <f>SUM(D163:D168)</f>
        <v>25</v>
      </c>
      <c r="E169" s="46">
        <f>SUM(E163:E168)</f>
        <v>18</v>
      </c>
      <c r="F169" s="82">
        <f t="shared" si="62"/>
        <v>43</v>
      </c>
      <c r="G169" s="47">
        <f>SUM(G163:G168)</f>
        <v>15</v>
      </c>
      <c r="H169" s="46">
        <f>SUM(H163:H168)</f>
        <v>19</v>
      </c>
      <c r="I169" s="82">
        <f t="shared" si="63"/>
        <v>34</v>
      </c>
      <c r="J169" s="47">
        <f t="shared" si="64"/>
        <v>40</v>
      </c>
      <c r="K169" s="46">
        <f t="shared" si="64"/>
        <v>37</v>
      </c>
      <c r="L169" s="92">
        <f t="shared" si="65"/>
        <v>77</v>
      </c>
      <c r="M169" s="48">
        <f>IFERROR(ROUND(L169/$L$205*100,1),"-")</f>
        <v>15.6</v>
      </c>
      <c r="N169" s="2"/>
      <c r="P169" s="50" t="s">
        <v>17</v>
      </c>
      <c r="Q169" s="51">
        <v>30</v>
      </c>
      <c r="R169" s="51">
        <v>21</v>
      </c>
      <c r="S169" s="51">
        <v>19</v>
      </c>
      <c r="T169" s="51">
        <v>25</v>
      </c>
      <c r="U169" s="2"/>
      <c r="V169" s="28"/>
      <c r="W169" s="28"/>
    </row>
    <row r="170" spans="1:25" x14ac:dyDescent="0.15">
      <c r="A170" s="9"/>
      <c r="B170" s="21" t="s">
        <v>75</v>
      </c>
      <c r="C170" s="22"/>
      <c r="D170" s="23">
        <f t="shared" ref="D170:E175" si="68">Q169-Q168</f>
        <v>5</v>
      </c>
      <c r="E170" s="24">
        <f t="shared" si="68"/>
        <v>3</v>
      </c>
      <c r="F170" s="79">
        <f t="shared" si="62"/>
        <v>8</v>
      </c>
      <c r="G170" s="25">
        <f>S169-S168</f>
        <v>4</v>
      </c>
      <c r="H170" s="24">
        <f>T169-T168</f>
        <v>6</v>
      </c>
      <c r="I170" s="79">
        <f t="shared" si="63"/>
        <v>10</v>
      </c>
      <c r="J170" s="25">
        <f t="shared" si="64"/>
        <v>9</v>
      </c>
      <c r="K170" s="24">
        <f t="shared" si="64"/>
        <v>9</v>
      </c>
      <c r="L170" s="89">
        <f t="shared" si="65"/>
        <v>18</v>
      </c>
      <c r="M170" s="26" t="s">
        <v>10</v>
      </c>
      <c r="P170" s="5" t="s">
        <v>18</v>
      </c>
      <c r="Q170" s="52">
        <v>36</v>
      </c>
      <c r="R170" s="52">
        <v>27</v>
      </c>
      <c r="S170" s="52">
        <v>22</v>
      </c>
      <c r="T170" s="52">
        <v>30</v>
      </c>
      <c r="V170" s="28"/>
      <c r="W170" s="28"/>
    </row>
    <row r="171" spans="1:25" x14ac:dyDescent="0.15">
      <c r="A171" s="29"/>
      <c r="B171" s="30" t="s">
        <v>18</v>
      </c>
      <c r="C171" s="31"/>
      <c r="D171" s="32">
        <f t="shared" si="68"/>
        <v>6</v>
      </c>
      <c r="E171" s="33">
        <f t="shared" si="68"/>
        <v>6</v>
      </c>
      <c r="F171" s="80">
        <f t="shared" si="62"/>
        <v>12</v>
      </c>
      <c r="G171" s="34">
        <f t="shared" ref="G171:G175" si="69">S170-S169</f>
        <v>3</v>
      </c>
      <c r="H171" s="33">
        <f>T170-T169</f>
        <v>5</v>
      </c>
      <c r="I171" s="80">
        <f t="shared" si="63"/>
        <v>8</v>
      </c>
      <c r="J171" s="34">
        <f t="shared" si="64"/>
        <v>9</v>
      </c>
      <c r="K171" s="33">
        <f t="shared" si="64"/>
        <v>11</v>
      </c>
      <c r="L171" s="90">
        <f t="shared" si="65"/>
        <v>20</v>
      </c>
      <c r="M171" s="35" t="s">
        <v>10</v>
      </c>
      <c r="P171" s="5" t="s">
        <v>19</v>
      </c>
      <c r="Q171" s="52">
        <v>39</v>
      </c>
      <c r="R171" s="52">
        <v>31</v>
      </c>
      <c r="S171" s="52">
        <v>23</v>
      </c>
      <c r="T171" s="52">
        <v>36</v>
      </c>
      <c r="V171" s="28"/>
      <c r="W171" s="28"/>
    </row>
    <row r="172" spans="1:25" x14ac:dyDescent="0.15">
      <c r="A172" s="29"/>
      <c r="B172" s="30" t="s">
        <v>19</v>
      </c>
      <c r="C172" s="31"/>
      <c r="D172" s="32">
        <f t="shared" si="68"/>
        <v>3</v>
      </c>
      <c r="E172" s="33">
        <f t="shared" si="68"/>
        <v>4</v>
      </c>
      <c r="F172" s="80">
        <f t="shared" si="62"/>
        <v>7</v>
      </c>
      <c r="G172" s="34">
        <f t="shared" si="69"/>
        <v>1</v>
      </c>
      <c r="H172" s="33">
        <f>T171-T170</f>
        <v>6</v>
      </c>
      <c r="I172" s="80">
        <f t="shared" si="63"/>
        <v>7</v>
      </c>
      <c r="J172" s="34">
        <f t="shared" si="64"/>
        <v>4</v>
      </c>
      <c r="K172" s="33">
        <f t="shared" si="64"/>
        <v>10</v>
      </c>
      <c r="L172" s="90">
        <f t="shared" si="65"/>
        <v>14</v>
      </c>
      <c r="M172" s="35" t="s">
        <v>10</v>
      </c>
      <c r="P172" s="5" t="s">
        <v>20</v>
      </c>
      <c r="Q172" s="52">
        <v>41</v>
      </c>
      <c r="R172" s="52">
        <v>33</v>
      </c>
      <c r="S172" s="52">
        <v>25</v>
      </c>
      <c r="T172" s="52">
        <v>47</v>
      </c>
      <c r="V172" s="28"/>
      <c r="W172" s="28"/>
    </row>
    <row r="173" spans="1:25" x14ac:dyDescent="0.15">
      <c r="A173" s="29"/>
      <c r="B173" s="30" t="s">
        <v>20</v>
      </c>
      <c r="C173" s="31"/>
      <c r="D173" s="32">
        <f t="shared" si="68"/>
        <v>2</v>
      </c>
      <c r="E173" s="33">
        <f t="shared" si="68"/>
        <v>2</v>
      </c>
      <c r="F173" s="80">
        <f t="shared" si="62"/>
        <v>4</v>
      </c>
      <c r="G173" s="34">
        <f t="shared" si="69"/>
        <v>2</v>
      </c>
      <c r="H173" s="33">
        <f>T172-T171</f>
        <v>11</v>
      </c>
      <c r="I173" s="80">
        <f t="shared" si="63"/>
        <v>13</v>
      </c>
      <c r="J173" s="34">
        <f t="shared" si="64"/>
        <v>4</v>
      </c>
      <c r="K173" s="33">
        <f t="shared" si="64"/>
        <v>13</v>
      </c>
      <c r="L173" s="90">
        <f t="shared" si="65"/>
        <v>17</v>
      </c>
      <c r="M173" s="35" t="s">
        <v>10</v>
      </c>
      <c r="P173" s="5" t="s">
        <v>21</v>
      </c>
      <c r="Q173" s="52">
        <v>45</v>
      </c>
      <c r="R173" s="52">
        <v>37</v>
      </c>
      <c r="S173" s="52">
        <v>30</v>
      </c>
      <c r="T173" s="52">
        <v>55</v>
      </c>
      <c r="V173" s="28"/>
      <c r="W173" s="28"/>
    </row>
    <row r="174" spans="1:25" x14ac:dyDescent="0.15">
      <c r="A174" s="29"/>
      <c r="B174" s="30" t="s">
        <v>21</v>
      </c>
      <c r="C174" s="31"/>
      <c r="D174" s="32">
        <f t="shared" si="68"/>
        <v>4</v>
      </c>
      <c r="E174" s="33">
        <f t="shared" si="68"/>
        <v>4</v>
      </c>
      <c r="F174" s="80">
        <f t="shared" si="62"/>
        <v>8</v>
      </c>
      <c r="G174" s="34">
        <f t="shared" si="69"/>
        <v>5</v>
      </c>
      <c r="H174" s="33">
        <f>T173-T172</f>
        <v>8</v>
      </c>
      <c r="I174" s="80">
        <f t="shared" si="63"/>
        <v>13</v>
      </c>
      <c r="J174" s="34">
        <f t="shared" si="64"/>
        <v>9</v>
      </c>
      <c r="K174" s="33">
        <f t="shared" si="64"/>
        <v>12</v>
      </c>
      <c r="L174" s="90">
        <f t="shared" si="65"/>
        <v>21</v>
      </c>
      <c r="M174" s="35" t="s">
        <v>10</v>
      </c>
      <c r="P174" s="53" t="s">
        <v>22</v>
      </c>
      <c r="Q174" s="54">
        <v>49</v>
      </c>
      <c r="R174" s="54">
        <v>38</v>
      </c>
      <c r="S174" s="54">
        <v>33</v>
      </c>
      <c r="T174" s="54">
        <v>58</v>
      </c>
      <c r="V174" s="28"/>
      <c r="W174" s="28"/>
    </row>
    <row r="175" spans="1:25" x14ac:dyDescent="0.15">
      <c r="A175" s="13"/>
      <c r="B175" s="36" t="s">
        <v>22</v>
      </c>
      <c r="C175" s="37"/>
      <c r="D175" s="38">
        <f t="shared" si="68"/>
        <v>4</v>
      </c>
      <c r="E175" s="39">
        <f t="shared" si="68"/>
        <v>1</v>
      </c>
      <c r="F175" s="81">
        <f t="shared" si="62"/>
        <v>5</v>
      </c>
      <c r="G175" s="40">
        <f t="shared" si="69"/>
        <v>3</v>
      </c>
      <c r="H175" s="39">
        <f>T174-T173</f>
        <v>3</v>
      </c>
      <c r="I175" s="81">
        <f t="shared" si="63"/>
        <v>6</v>
      </c>
      <c r="J175" s="40">
        <f t="shared" si="64"/>
        <v>7</v>
      </c>
      <c r="K175" s="39">
        <f t="shared" si="64"/>
        <v>4</v>
      </c>
      <c r="L175" s="91">
        <f t="shared" si="65"/>
        <v>11</v>
      </c>
      <c r="M175" s="41" t="s">
        <v>10</v>
      </c>
      <c r="P175" s="50" t="s">
        <v>23</v>
      </c>
      <c r="Q175" s="51">
        <v>53</v>
      </c>
      <c r="R175" s="51">
        <v>39</v>
      </c>
      <c r="S175" s="51">
        <v>35</v>
      </c>
      <c r="T175" s="51">
        <v>69</v>
      </c>
      <c r="V175" s="28"/>
      <c r="W175" s="28"/>
    </row>
    <row r="176" spans="1:25" s="49" customFormat="1" x14ac:dyDescent="0.15">
      <c r="A176" s="42"/>
      <c r="B176" s="43" t="s">
        <v>76</v>
      </c>
      <c r="C176" s="44"/>
      <c r="D176" s="45">
        <f>SUM(D170:D175)</f>
        <v>24</v>
      </c>
      <c r="E176" s="46">
        <f>SUM(E170:E175)</f>
        <v>20</v>
      </c>
      <c r="F176" s="82">
        <f t="shared" si="62"/>
        <v>44</v>
      </c>
      <c r="G176" s="47">
        <f>SUM(G170:G175)</f>
        <v>18</v>
      </c>
      <c r="H176" s="46">
        <f>SUM(H170:H175)</f>
        <v>39</v>
      </c>
      <c r="I176" s="82">
        <f t="shared" si="63"/>
        <v>57</v>
      </c>
      <c r="J176" s="47">
        <f t="shared" si="64"/>
        <v>42</v>
      </c>
      <c r="K176" s="46">
        <f t="shared" si="64"/>
        <v>59</v>
      </c>
      <c r="L176" s="92">
        <f t="shared" si="65"/>
        <v>101</v>
      </c>
      <c r="M176" s="48">
        <f>IFERROR(ROUND(L176/$L$205*100,1),"-")</f>
        <v>20.5</v>
      </c>
      <c r="N176" s="2"/>
      <c r="P176" s="5" t="s">
        <v>24</v>
      </c>
      <c r="Q176" s="52">
        <v>55</v>
      </c>
      <c r="R176" s="52">
        <v>41</v>
      </c>
      <c r="S176" s="52">
        <v>37</v>
      </c>
      <c r="T176" s="52">
        <v>73</v>
      </c>
      <c r="U176" s="2"/>
      <c r="V176" s="28"/>
      <c r="W176" s="28"/>
    </row>
    <row r="177" spans="1:23" x14ac:dyDescent="0.15">
      <c r="A177" s="9"/>
      <c r="B177" s="21" t="s">
        <v>23</v>
      </c>
      <c r="C177" s="22"/>
      <c r="D177" s="23">
        <f t="shared" ref="D177:E182" si="70">Q175-Q174</f>
        <v>4</v>
      </c>
      <c r="E177" s="24">
        <f t="shared" si="70"/>
        <v>1</v>
      </c>
      <c r="F177" s="79">
        <f t="shared" si="62"/>
        <v>5</v>
      </c>
      <c r="G177" s="25">
        <f>S175-S174</f>
        <v>2</v>
      </c>
      <c r="H177" s="24">
        <f>T175-T174</f>
        <v>11</v>
      </c>
      <c r="I177" s="79">
        <f t="shared" si="63"/>
        <v>13</v>
      </c>
      <c r="J177" s="25">
        <f t="shared" si="64"/>
        <v>6</v>
      </c>
      <c r="K177" s="24">
        <f t="shared" si="64"/>
        <v>12</v>
      </c>
      <c r="L177" s="89">
        <f t="shared" si="65"/>
        <v>18</v>
      </c>
      <c r="M177" s="26" t="s">
        <v>10</v>
      </c>
      <c r="P177" s="5" t="s">
        <v>25</v>
      </c>
      <c r="Q177" s="52">
        <v>57</v>
      </c>
      <c r="R177" s="52">
        <v>43</v>
      </c>
      <c r="S177" s="52">
        <v>41</v>
      </c>
      <c r="T177" s="52">
        <v>75</v>
      </c>
      <c r="V177" s="28"/>
      <c r="W177" s="28"/>
    </row>
    <row r="178" spans="1:23" x14ac:dyDescent="0.15">
      <c r="A178" s="29"/>
      <c r="B178" s="30" t="s">
        <v>24</v>
      </c>
      <c r="C178" s="31"/>
      <c r="D178" s="32">
        <f t="shared" si="70"/>
        <v>2</v>
      </c>
      <c r="E178" s="33">
        <f t="shared" si="70"/>
        <v>2</v>
      </c>
      <c r="F178" s="80">
        <f t="shared" si="62"/>
        <v>4</v>
      </c>
      <c r="G178" s="34">
        <f t="shared" ref="G178:G182" si="71">S176-S175</f>
        <v>2</v>
      </c>
      <c r="H178" s="33">
        <f>T176-T175</f>
        <v>4</v>
      </c>
      <c r="I178" s="80">
        <f t="shared" si="63"/>
        <v>6</v>
      </c>
      <c r="J178" s="34">
        <f t="shared" si="64"/>
        <v>4</v>
      </c>
      <c r="K178" s="33">
        <f t="shared" si="64"/>
        <v>6</v>
      </c>
      <c r="L178" s="90">
        <f t="shared" si="65"/>
        <v>10</v>
      </c>
      <c r="M178" s="35" t="s">
        <v>10</v>
      </c>
      <c r="P178" s="5" t="s">
        <v>26</v>
      </c>
      <c r="Q178" s="52">
        <v>58</v>
      </c>
      <c r="R178" s="52">
        <v>45</v>
      </c>
      <c r="S178" s="52">
        <v>42</v>
      </c>
      <c r="T178" s="52">
        <v>75</v>
      </c>
      <c r="V178" s="28"/>
      <c r="W178" s="28"/>
    </row>
    <row r="179" spans="1:23" x14ac:dyDescent="0.15">
      <c r="A179" s="29"/>
      <c r="B179" s="30" t="s">
        <v>25</v>
      </c>
      <c r="C179" s="31"/>
      <c r="D179" s="32">
        <f t="shared" si="70"/>
        <v>2</v>
      </c>
      <c r="E179" s="33">
        <f t="shared" si="70"/>
        <v>2</v>
      </c>
      <c r="F179" s="80">
        <f t="shared" si="62"/>
        <v>4</v>
      </c>
      <c r="G179" s="34">
        <f t="shared" si="71"/>
        <v>4</v>
      </c>
      <c r="H179" s="33">
        <f>T177-T176</f>
        <v>2</v>
      </c>
      <c r="I179" s="80">
        <f t="shared" si="63"/>
        <v>6</v>
      </c>
      <c r="J179" s="34">
        <f t="shared" si="64"/>
        <v>6</v>
      </c>
      <c r="K179" s="33">
        <f t="shared" si="64"/>
        <v>4</v>
      </c>
      <c r="L179" s="90">
        <f t="shared" si="65"/>
        <v>10</v>
      </c>
      <c r="M179" s="35" t="s">
        <v>10</v>
      </c>
      <c r="P179" s="5" t="s">
        <v>27</v>
      </c>
      <c r="Q179" s="52">
        <v>58</v>
      </c>
      <c r="R179" s="52">
        <v>48</v>
      </c>
      <c r="S179" s="52">
        <v>43</v>
      </c>
      <c r="T179" s="52">
        <v>78</v>
      </c>
      <c r="V179" s="28"/>
      <c r="W179" s="28"/>
    </row>
    <row r="180" spans="1:23" x14ac:dyDescent="0.15">
      <c r="A180" s="29"/>
      <c r="B180" s="30" t="s">
        <v>26</v>
      </c>
      <c r="C180" s="31"/>
      <c r="D180" s="32">
        <f t="shared" si="70"/>
        <v>1</v>
      </c>
      <c r="E180" s="33">
        <f t="shared" si="70"/>
        <v>2</v>
      </c>
      <c r="F180" s="80">
        <f t="shared" si="62"/>
        <v>3</v>
      </c>
      <c r="G180" s="34">
        <f t="shared" si="71"/>
        <v>1</v>
      </c>
      <c r="H180" s="33">
        <f>T178-T177</f>
        <v>0</v>
      </c>
      <c r="I180" s="80">
        <f t="shared" si="63"/>
        <v>1</v>
      </c>
      <c r="J180" s="34">
        <f t="shared" si="64"/>
        <v>2</v>
      </c>
      <c r="K180" s="33">
        <f t="shared" si="64"/>
        <v>2</v>
      </c>
      <c r="L180" s="90">
        <f t="shared" si="65"/>
        <v>4</v>
      </c>
      <c r="M180" s="35" t="s">
        <v>10</v>
      </c>
      <c r="P180" s="53" t="s">
        <v>28</v>
      </c>
      <c r="Q180" s="54">
        <v>61</v>
      </c>
      <c r="R180" s="54">
        <v>48</v>
      </c>
      <c r="S180" s="54">
        <v>44</v>
      </c>
      <c r="T180" s="54">
        <v>78</v>
      </c>
      <c r="V180" s="28"/>
      <c r="W180" s="28"/>
    </row>
    <row r="181" spans="1:23" x14ac:dyDescent="0.15">
      <c r="A181" s="29"/>
      <c r="B181" s="30" t="s">
        <v>27</v>
      </c>
      <c r="C181" s="31"/>
      <c r="D181" s="32">
        <f t="shared" si="70"/>
        <v>0</v>
      </c>
      <c r="E181" s="33">
        <f t="shared" si="70"/>
        <v>3</v>
      </c>
      <c r="F181" s="80">
        <f t="shared" si="62"/>
        <v>3</v>
      </c>
      <c r="G181" s="34">
        <f t="shared" si="71"/>
        <v>1</v>
      </c>
      <c r="H181" s="33">
        <f>T179-T178</f>
        <v>3</v>
      </c>
      <c r="I181" s="80">
        <f t="shared" si="63"/>
        <v>4</v>
      </c>
      <c r="J181" s="34">
        <f t="shared" si="64"/>
        <v>1</v>
      </c>
      <c r="K181" s="33">
        <f t="shared" si="64"/>
        <v>6</v>
      </c>
      <c r="L181" s="90">
        <f t="shared" si="65"/>
        <v>7</v>
      </c>
      <c r="M181" s="35" t="s">
        <v>10</v>
      </c>
      <c r="P181" s="50" t="s">
        <v>68</v>
      </c>
      <c r="Q181" s="87">
        <v>1</v>
      </c>
      <c r="R181" s="87">
        <v>3</v>
      </c>
      <c r="S181" s="87">
        <v>0</v>
      </c>
      <c r="T181" s="87">
        <v>2</v>
      </c>
      <c r="V181" s="28"/>
      <c r="W181" s="28"/>
    </row>
    <row r="182" spans="1:23" x14ac:dyDescent="0.15">
      <c r="A182" s="13"/>
      <c r="B182" s="36" t="s">
        <v>28</v>
      </c>
      <c r="C182" s="37"/>
      <c r="D182" s="38">
        <f t="shared" si="70"/>
        <v>3</v>
      </c>
      <c r="E182" s="39">
        <f t="shared" si="70"/>
        <v>0</v>
      </c>
      <c r="F182" s="81">
        <f t="shared" si="62"/>
        <v>3</v>
      </c>
      <c r="G182" s="40">
        <f t="shared" si="71"/>
        <v>1</v>
      </c>
      <c r="H182" s="39">
        <f>T180-T179</f>
        <v>0</v>
      </c>
      <c r="I182" s="81">
        <f t="shared" si="63"/>
        <v>1</v>
      </c>
      <c r="J182" s="40">
        <f t="shared" si="64"/>
        <v>4</v>
      </c>
      <c r="K182" s="39">
        <f t="shared" si="64"/>
        <v>0</v>
      </c>
      <c r="L182" s="91">
        <f t="shared" si="65"/>
        <v>4</v>
      </c>
      <c r="M182" s="41" t="s">
        <v>10</v>
      </c>
      <c r="P182" s="5" t="s">
        <v>29</v>
      </c>
      <c r="Q182" s="52">
        <v>5</v>
      </c>
      <c r="R182" s="52">
        <v>6</v>
      </c>
      <c r="S182" s="52">
        <v>2</v>
      </c>
      <c r="T182" s="52">
        <v>4</v>
      </c>
      <c r="V182" s="28"/>
      <c r="W182" s="28"/>
    </row>
    <row r="183" spans="1:23" s="49" customFormat="1" x14ac:dyDescent="0.15">
      <c r="A183" s="42"/>
      <c r="B183" s="43" t="s">
        <v>78</v>
      </c>
      <c r="C183" s="44"/>
      <c r="D183" s="45">
        <f>SUM(D177:D182)</f>
        <v>12</v>
      </c>
      <c r="E183" s="46">
        <f>SUM(E177:E182)</f>
        <v>10</v>
      </c>
      <c r="F183" s="82">
        <f t="shared" si="62"/>
        <v>22</v>
      </c>
      <c r="G183" s="47">
        <f>SUM(G177:G182)</f>
        <v>11</v>
      </c>
      <c r="H183" s="46">
        <f>SUM(H177:H182)</f>
        <v>20</v>
      </c>
      <c r="I183" s="82">
        <f t="shared" si="63"/>
        <v>31</v>
      </c>
      <c r="J183" s="47">
        <f t="shared" si="64"/>
        <v>23</v>
      </c>
      <c r="K183" s="46">
        <f t="shared" si="64"/>
        <v>30</v>
      </c>
      <c r="L183" s="92">
        <f t="shared" si="65"/>
        <v>53</v>
      </c>
      <c r="M183" s="48">
        <f>IFERROR(ROUND(L183/$L$205*100,1),"-")</f>
        <v>10.8</v>
      </c>
      <c r="N183" s="2"/>
      <c r="P183" s="5" t="s">
        <v>30</v>
      </c>
      <c r="Q183" s="52">
        <v>8</v>
      </c>
      <c r="R183" s="52">
        <v>10</v>
      </c>
      <c r="S183" s="52">
        <v>5</v>
      </c>
      <c r="T183" s="52">
        <v>6</v>
      </c>
      <c r="U183" s="2"/>
      <c r="V183" s="28"/>
      <c r="W183" s="28"/>
    </row>
    <row r="184" spans="1:23" x14ac:dyDescent="0.15">
      <c r="A184" s="9"/>
      <c r="B184" s="21" t="s">
        <v>68</v>
      </c>
      <c r="C184" s="22"/>
      <c r="D184" s="23">
        <f>Q181</f>
        <v>1</v>
      </c>
      <c r="E184" s="24">
        <f>R181</f>
        <v>3</v>
      </c>
      <c r="F184" s="79">
        <f t="shared" si="62"/>
        <v>4</v>
      </c>
      <c r="G184" s="25">
        <f>S181</f>
        <v>0</v>
      </c>
      <c r="H184" s="24">
        <f>T181</f>
        <v>2</v>
      </c>
      <c r="I184" s="79">
        <f t="shared" si="63"/>
        <v>2</v>
      </c>
      <c r="J184" s="25">
        <f t="shared" si="64"/>
        <v>1</v>
      </c>
      <c r="K184" s="24">
        <f t="shared" si="64"/>
        <v>5</v>
      </c>
      <c r="L184" s="89">
        <f t="shared" si="65"/>
        <v>6</v>
      </c>
      <c r="M184" s="26" t="s">
        <v>10</v>
      </c>
      <c r="P184" s="5" t="s">
        <v>31</v>
      </c>
      <c r="Q184" s="52">
        <v>11</v>
      </c>
      <c r="R184" s="52">
        <v>16</v>
      </c>
      <c r="S184" s="52">
        <v>7</v>
      </c>
      <c r="T184" s="52">
        <v>11</v>
      </c>
      <c r="V184" s="28"/>
      <c r="W184" s="28"/>
    </row>
    <row r="185" spans="1:23" x14ac:dyDescent="0.15">
      <c r="A185" s="29"/>
      <c r="B185" s="30" t="s">
        <v>51</v>
      </c>
      <c r="C185" s="31"/>
      <c r="D185" s="32">
        <f t="shared" ref="D185:E189" si="72">Q182-Q181</f>
        <v>4</v>
      </c>
      <c r="E185" s="33">
        <f t="shared" si="72"/>
        <v>3</v>
      </c>
      <c r="F185" s="80">
        <f t="shared" si="62"/>
        <v>7</v>
      </c>
      <c r="G185" s="34">
        <f t="shared" ref="G185:H189" si="73">S182-S181</f>
        <v>2</v>
      </c>
      <c r="H185" s="33">
        <f t="shared" si="73"/>
        <v>2</v>
      </c>
      <c r="I185" s="80">
        <f t="shared" si="63"/>
        <v>4</v>
      </c>
      <c r="J185" s="34">
        <f t="shared" si="64"/>
        <v>6</v>
      </c>
      <c r="K185" s="33">
        <f t="shared" si="64"/>
        <v>5</v>
      </c>
      <c r="L185" s="90">
        <f t="shared" si="65"/>
        <v>11</v>
      </c>
      <c r="M185" s="35" t="s">
        <v>10</v>
      </c>
      <c r="P185" s="5" t="s">
        <v>32</v>
      </c>
      <c r="Q185" s="52">
        <v>14</v>
      </c>
      <c r="R185" s="52">
        <v>18</v>
      </c>
      <c r="S185" s="52">
        <v>8</v>
      </c>
      <c r="T185" s="52">
        <v>12</v>
      </c>
      <c r="V185" s="28"/>
      <c r="W185" s="28"/>
    </row>
    <row r="186" spans="1:23" x14ac:dyDescent="0.15">
      <c r="A186" s="29"/>
      <c r="B186" s="30" t="s">
        <v>52</v>
      </c>
      <c r="C186" s="31"/>
      <c r="D186" s="32">
        <f t="shared" si="72"/>
        <v>3</v>
      </c>
      <c r="E186" s="33">
        <f t="shared" si="72"/>
        <v>4</v>
      </c>
      <c r="F186" s="80">
        <f t="shared" si="62"/>
        <v>7</v>
      </c>
      <c r="G186" s="34">
        <f t="shared" si="73"/>
        <v>3</v>
      </c>
      <c r="H186" s="33">
        <f t="shared" si="73"/>
        <v>2</v>
      </c>
      <c r="I186" s="80">
        <f t="shared" si="63"/>
        <v>5</v>
      </c>
      <c r="J186" s="34">
        <f t="shared" si="64"/>
        <v>6</v>
      </c>
      <c r="K186" s="33">
        <f t="shared" si="64"/>
        <v>6</v>
      </c>
      <c r="L186" s="90">
        <f t="shared" si="65"/>
        <v>12</v>
      </c>
      <c r="M186" s="35" t="s">
        <v>10</v>
      </c>
      <c r="P186" s="53" t="s">
        <v>33</v>
      </c>
      <c r="Q186" s="54">
        <v>16</v>
      </c>
      <c r="R186" s="54">
        <v>21</v>
      </c>
      <c r="S186" s="54">
        <v>9</v>
      </c>
      <c r="T186" s="54">
        <v>13</v>
      </c>
      <c r="V186" s="28"/>
      <c r="W186" s="28"/>
    </row>
    <row r="187" spans="1:23" x14ac:dyDescent="0.15">
      <c r="A187" s="29"/>
      <c r="B187" s="30" t="s">
        <v>53</v>
      </c>
      <c r="C187" s="31"/>
      <c r="D187" s="32">
        <f t="shared" si="72"/>
        <v>3</v>
      </c>
      <c r="E187" s="33">
        <f t="shared" si="72"/>
        <v>6</v>
      </c>
      <c r="F187" s="80">
        <f t="shared" si="62"/>
        <v>9</v>
      </c>
      <c r="G187" s="34">
        <f t="shared" si="73"/>
        <v>2</v>
      </c>
      <c r="H187" s="33">
        <f t="shared" si="73"/>
        <v>5</v>
      </c>
      <c r="I187" s="80">
        <f t="shared" si="63"/>
        <v>7</v>
      </c>
      <c r="J187" s="34">
        <f t="shared" si="64"/>
        <v>5</v>
      </c>
      <c r="K187" s="33">
        <f t="shared" si="64"/>
        <v>11</v>
      </c>
      <c r="L187" s="90">
        <f t="shared" si="65"/>
        <v>16</v>
      </c>
      <c r="M187" s="35" t="s">
        <v>10</v>
      </c>
      <c r="P187" s="50" t="s">
        <v>34</v>
      </c>
      <c r="Q187" s="51">
        <v>17</v>
      </c>
      <c r="R187" s="51">
        <v>23</v>
      </c>
      <c r="S187" s="51">
        <v>10</v>
      </c>
      <c r="T187" s="51">
        <v>14</v>
      </c>
      <c r="V187" s="28"/>
      <c r="W187" s="28"/>
    </row>
    <row r="188" spans="1:23" s="49" customFormat="1" x14ac:dyDescent="0.15">
      <c r="A188" s="29"/>
      <c r="B188" s="30" t="s">
        <v>54</v>
      </c>
      <c r="C188" s="31"/>
      <c r="D188" s="32">
        <f t="shared" si="72"/>
        <v>3</v>
      </c>
      <c r="E188" s="33">
        <f t="shared" si="72"/>
        <v>2</v>
      </c>
      <c r="F188" s="80">
        <f t="shared" si="62"/>
        <v>5</v>
      </c>
      <c r="G188" s="34">
        <f t="shared" si="73"/>
        <v>1</v>
      </c>
      <c r="H188" s="33">
        <f t="shared" si="73"/>
        <v>1</v>
      </c>
      <c r="I188" s="80">
        <f t="shared" si="63"/>
        <v>2</v>
      </c>
      <c r="J188" s="34">
        <f t="shared" si="64"/>
        <v>4</v>
      </c>
      <c r="K188" s="33">
        <f t="shared" si="64"/>
        <v>3</v>
      </c>
      <c r="L188" s="90">
        <f t="shared" si="65"/>
        <v>7</v>
      </c>
      <c r="M188" s="35" t="s">
        <v>10</v>
      </c>
      <c r="N188" s="2"/>
      <c r="P188" s="5" t="s">
        <v>35</v>
      </c>
      <c r="Q188" s="52">
        <v>20</v>
      </c>
      <c r="R188" s="52">
        <v>28</v>
      </c>
      <c r="S188" s="52">
        <v>13</v>
      </c>
      <c r="T188" s="52">
        <v>20</v>
      </c>
      <c r="U188" s="2"/>
      <c r="V188" s="28"/>
      <c r="W188" s="28"/>
    </row>
    <row r="189" spans="1:23" x14ac:dyDescent="0.15">
      <c r="A189" s="13"/>
      <c r="B189" s="36" t="s">
        <v>55</v>
      </c>
      <c r="C189" s="37"/>
      <c r="D189" s="38">
        <f t="shared" si="72"/>
        <v>2</v>
      </c>
      <c r="E189" s="39">
        <f t="shared" si="72"/>
        <v>3</v>
      </c>
      <c r="F189" s="81">
        <f t="shared" si="62"/>
        <v>5</v>
      </c>
      <c r="G189" s="40">
        <f t="shared" si="73"/>
        <v>1</v>
      </c>
      <c r="H189" s="39">
        <f t="shared" si="73"/>
        <v>1</v>
      </c>
      <c r="I189" s="81">
        <f t="shared" si="63"/>
        <v>2</v>
      </c>
      <c r="J189" s="40">
        <f t="shared" si="64"/>
        <v>3</v>
      </c>
      <c r="K189" s="39">
        <f t="shared" si="64"/>
        <v>4</v>
      </c>
      <c r="L189" s="91">
        <f t="shared" si="65"/>
        <v>7</v>
      </c>
      <c r="M189" s="41" t="s">
        <v>10</v>
      </c>
      <c r="P189" s="5" t="s">
        <v>36</v>
      </c>
      <c r="Q189" s="52">
        <v>22</v>
      </c>
      <c r="R189" s="52">
        <v>33</v>
      </c>
      <c r="S189" s="52">
        <v>14</v>
      </c>
      <c r="T189" s="52">
        <v>21</v>
      </c>
      <c r="V189" s="28"/>
      <c r="W189" s="28"/>
    </row>
    <row r="190" spans="1:23" x14ac:dyDescent="0.15">
      <c r="A190" s="42"/>
      <c r="B190" s="43" t="s">
        <v>37</v>
      </c>
      <c r="C190" s="44"/>
      <c r="D190" s="45">
        <f>SUM(D184:D189)</f>
        <v>16</v>
      </c>
      <c r="E190" s="46">
        <f>SUM(E184:E189)</f>
        <v>21</v>
      </c>
      <c r="F190" s="82">
        <f t="shared" si="62"/>
        <v>37</v>
      </c>
      <c r="G190" s="47">
        <f>SUM(G184:G189)</f>
        <v>9</v>
      </c>
      <c r="H190" s="46">
        <f>SUM(H184:H189)</f>
        <v>13</v>
      </c>
      <c r="I190" s="82">
        <f t="shared" si="63"/>
        <v>22</v>
      </c>
      <c r="J190" s="47">
        <f t="shared" si="64"/>
        <v>25</v>
      </c>
      <c r="K190" s="46">
        <f t="shared" si="64"/>
        <v>34</v>
      </c>
      <c r="L190" s="92">
        <f t="shared" si="65"/>
        <v>59</v>
      </c>
      <c r="M190" s="48">
        <f>IFERROR(ROUND(L190/$L$205*100,1),"-")</f>
        <v>12</v>
      </c>
      <c r="P190" s="5" t="s">
        <v>38</v>
      </c>
      <c r="Q190" s="52">
        <v>27</v>
      </c>
      <c r="R190" s="52">
        <v>41</v>
      </c>
      <c r="S190" s="52">
        <v>15</v>
      </c>
      <c r="T190" s="52">
        <v>23</v>
      </c>
      <c r="V190" s="28"/>
      <c r="W190" s="28"/>
    </row>
    <row r="191" spans="1:23" x14ac:dyDescent="0.15">
      <c r="A191" s="9"/>
      <c r="B191" s="21" t="s">
        <v>56</v>
      </c>
      <c r="C191" s="22"/>
      <c r="D191" s="23">
        <f t="shared" ref="D191:E196" si="74">Q187-Q186</f>
        <v>1</v>
      </c>
      <c r="E191" s="24">
        <f t="shared" si="74"/>
        <v>2</v>
      </c>
      <c r="F191" s="79">
        <f t="shared" si="62"/>
        <v>3</v>
      </c>
      <c r="G191" s="25">
        <f t="shared" ref="G191:H196" si="75">S187-S186</f>
        <v>1</v>
      </c>
      <c r="H191" s="24">
        <f t="shared" si="75"/>
        <v>1</v>
      </c>
      <c r="I191" s="79">
        <f t="shared" si="63"/>
        <v>2</v>
      </c>
      <c r="J191" s="25">
        <f t="shared" si="64"/>
        <v>2</v>
      </c>
      <c r="K191" s="24">
        <f t="shared" si="64"/>
        <v>3</v>
      </c>
      <c r="L191" s="89">
        <f t="shared" si="65"/>
        <v>5</v>
      </c>
      <c r="M191" s="26" t="s">
        <v>10</v>
      </c>
      <c r="P191" s="5" t="s">
        <v>39</v>
      </c>
      <c r="Q191" s="52">
        <v>31</v>
      </c>
      <c r="R191" s="52">
        <v>45</v>
      </c>
      <c r="S191" s="52">
        <v>16</v>
      </c>
      <c r="T191" s="52">
        <v>25</v>
      </c>
      <c r="V191" s="28"/>
      <c r="W191" s="28"/>
    </row>
    <row r="192" spans="1:23" x14ac:dyDescent="0.15">
      <c r="A192" s="29"/>
      <c r="B192" s="30" t="s">
        <v>57</v>
      </c>
      <c r="C192" s="31"/>
      <c r="D192" s="32">
        <f t="shared" si="74"/>
        <v>3</v>
      </c>
      <c r="E192" s="33">
        <f t="shared" si="74"/>
        <v>5</v>
      </c>
      <c r="F192" s="80">
        <f t="shared" si="62"/>
        <v>8</v>
      </c>
      <c r="G192" s="34">
        <f t="shared" si="75"/>
        <v>3</v>
      </c>
      <c r="H192" s="33">
        <f t="shared" si="75"/>
        <v>6</v>
      </c>
      <c r="I192" s="80">
        <f t="shared" si="63"/>
        <v>9</v>
      </c>
      <c r="J192" s="34">
        <f t="shared" si="64"/>
        <v>6</v>
      </c>
      <c r="K192" s="33">
        <f t="shared" si="64"/>
        <v>11</v>
      </c>
      <c r="L192" s="90">
        <f t="shared" si="65"/>
        <v>17</v>
      </c>
      <c r="M192" s="35" t="s">
        <v>10</v>
      </c>
      <c r="P192" s="53" t="s">
        <v>40</v>
      </c>
      <c r="Q192" s="54">
        <v>38</v>
      </c>
      <c r="R192" s="54">
        <v>52</v>
      </c>
      <c r="S192" s="54">
        <v>18</v>
      </c>
      <c r="T192" s="54">
        <v>27</v>
      </c>
      <c r="V192" s="28"/>
      <c r="W192" s="28"/>
    </row>
    <row r="193" spans="1:22" x14ac:dyDescent="0.15">
      <c r="A193" s="29"/>
      <c r="B193" s="30" t="s">
        <v>58</v>
      </c>
      <c r="C193" s="31"/>
      <c r="D193" s="32">
        <f t="shared" si="74"/>
        <v>2</v>
      </c>
      <c r="E193" s="33">
        <f t="shared" si="74"/>
        <v>5</v>
      </c>
      <c r="F193" s="80">
        <f t="shared" si="62"/>
        <v>7</v>
      </c>
      <c r="G193" s="34">
        <f t="shared" si="75"/>
        <v>1</v>
      </c>
      <c r="H193" s="33">
        <f t="shared" si="75"/>
        <v>1</v>
      </c>
      <c r="I193" s="80">
        <f t="shared" si="63"/>
        <v>2</v>
      </c>
      <c r="J193" s="34">
        <f t="shared" si="64"/>
        <v>3</v>
      </c>
      <c r="K193" s="33">
        <f t="shared" si="64"/>
        <v>6</v>
      </c>
      <c r="L193" s="90">
        <f t="shared" si="65"/>
        <v>9</v>
      </c>
      <c r="M193" s="35" t="s">
        <v>10</v>
      </c>
      <c r="P193" s="50" t="s">
        <v>41</v>
      </c>
      <c r="Q193" s="51">
        <v>38</v>
      </c>
      <c r="R193" s="51">
        <v>55</v>
      </c>
      <c r="S193" s="51">
        <v>21</v>
      </c>
      <c r="T193" s="51">
        <v>33</v>
      </c>
    </row>
    <row r="194" spans="1:22" x14ac:dyDescent="0.15">
      <c r="A194" s="29"/>
      <c r="B194" s="30" t="s">
        <v>59</v>
      </c>
      <c r="C194" s="31"/>
      <c r="D194" s="32">
        <f t="shared" si="74"/>
        <v>5</v>
      </c>
      <c r="E194" s="33">
        <f t="shared" si="74"/>
        <v>8</v>
      </c>
      <c r="F194" s="80">
        <f t="shared" si="62"/>
        <v>13</v>
      </c>
      <c r="G194" s="34">
        <f t="shared" si="75"/>
        <v>1</v>
      </c>
      <c r="H194" s="33">
        <f t="shared" si="75"/>
        <v>2</v>
      </c>
      <c r="I194" s="80">
        <f t="shared" si="63"/>
        <v>3</v>
      </c>
      <c r="J194" s="34">
        <f t="shared" si="64"/>
        <v>6</v>
      </c>
      <c r="K194" s="33">
        <f t="shared" si="64"/>
        <v>10</v>
      </c>
      <c r="L194" s="90">
        <f t="shared" si="65"/>
        <v>16</v>
      </c>
      <c r="M194" s="35" t="s">
        <v>10</v>
      </c>
      <c r="P194" s="5" t="s">
        <v>42</v>
      </c>
      <c r="Q194" s="52">
        <v>43</v>
      </c>
      <c r="R194" s="52">
        <v>66</v>
      </c>
      <c r="S194" s="52">
        <v>22</v>
      </c>
      <c r="T194" s="52">
        <v>43</v>
      </c>
    </row>
    <row r="195" spans="1:22" s="49" customFormat="1" x14ac:dyDescent="0.15">
      <c r="A195" s="29"/>
      <c r="B195" s="30" t="s">
        <v>60</v>
      </c>
      <c r="C195" s="31"/>
      <c r="D195" s="32">
        <f t="shared" si="74"/>
        <v>4</v>
      </c>
      <c r="E195" s="33">
        <f t="shared" si="74"/>
        <v>4</v>
      </c>
      <c r="F195" s="80">
        <f t="shared" si="62"/>
        <v>8</v>
      </c>
      <c r="G195" s="34">
        <f t="shared" si="75"/>
        <v>1</v>
      </c>
      <c r="H195" s="33">
        <f t="shared" si="75"/>
        <v>2</v>
      </c>
      <c r="I195" s="80">
        <f t="shared" si="63"/>
        <v>3</v>
      </c>
      <c r="J195" s="34">
        <f t="shared" si="64"/>
        <v>5</v>
      </c>
      <c r="K195" s="33">
        <f t="shared" si="64"/>
        <v>6</v>
      </c>
      <c r="L195" s="90">
        <f t="shared" si="65"/>
        <v>11</v>
      </c>
      <c r="M195" s="35" t="s">
        <v>10</v>
      </c>
      <c r="N195" s="2"/>
      <c r="P195" s="5" t="s">
        <v>43</v>
      </c>
      <c r="Q195" s="52">
        <v>54</v>
      </c>
      <c r="R195" s="52">
        <v>72</v>
      </c>
      <c r="S195" s="52">
        <v>24</v>
      </c>
      <c r="T195" s="52">
        <v>46</v>
      </c>
      <c r="U195" s="2"/>
      <c r="V195" s="2"/>
    </row>
    <row r="196" spans="1:22" x14ac:dyDescent="0.15">
      <c r="A196" s="13"/>
      <c r="B196" s="36" t="s">
        <v>61</v>
      </c>
      <c r="C196" s="37"/>
      <c r="D196" s="38">
        <f t="shared" si="74"/>
        <v>7</v>
      </c>
      <c r="E196" s="39">
        <f t="shared" si="74"/>
        <v>7</v>
      </c>
      <c r="F196" s="81">
        <f t="shared" si="62"/>
        <v>14</v>
      </c>
      <c r="G196" s="40">
        <f t="shared" si="75"/>
        <v>2</v>
      </c>
      <c r="H196" s="39">
        <f t="shared" si="75"/>
        <v>2</v>
      </c>
      <c r="I196" s="81">
        <f t="shared" si="63"/>
        <v>4</v>
      </c>
      <c r="J196" s="40">
        <f t="shared" si="64"/>
        <v>9</v>
      </c>
      <c r="K196" s="39">
        <f t="shared" si="64"/>
        <v>9</v>
      </c>
      <c r="L196" s="91">
        <f t="shared" si="65"/>
        <v>18</v>
      </c>
      <c r="M196" s="41" t="s">
        <v>10</v>
      </c>
      <c r="P196" s="5" t="s">
        <v>44</v>
      </c>
      <c r="Q196" s="52">
        <v>59</v>
      </c>
      <c r="R196" s="52">
        <v>80</v>
      </c>
      <c r="S196" s="52">
        <v>31</v>
      </c>
      <c r="T196" s="52">
        <v>59</v>
      </c>
    </row>
    <row r="197" spans="1:22" x14ac:dyDescent="0.15">
      <c r="A197" s="42"/>
      <c r="B197" s="43" t="s">
        <v>45</v>
      </c>
      <c r="C197" s="44"/>
      <c r="D197" s="45">
        <f>SUM(D191:D196)</f>
        <v>22</v>
      </c>
      <c r="E197" s="46">
        <f>SUM(E191:E196)</f>
        <v>31</v>
      </c>
      <c r="F197" s="82">
        <f t="shared" si="62"/>
        <v>53</v>
      </c>
      <c r="G197" s="47">
        <f>SUM(G191:G196)</f>
        <v>9</v>
      </c>
      <c r="H197" s="46">
        <f>SUM(H191:H196)</f>
        <v>14</v>
      </c>
      <c r="I197" s="82">
        <f t="shared" si="63"/>
        <v>23</v>
      </c>
      <c r="J197" s="47">
        <f t="shared" si="64"/>
        <v>31</v>
      </c>
      <c r="K197" s="46">
        <f t="shared" si="64"/>
        <v>45</v>
      </c>
      <c r="L197" s="92">
        <f t="shared" si="65"/>
        <v>76</v>
      </c>
      <c r="M197" s="48">
        <f>IFERROR(ROUND(L197/$L$205*100,1),"-")</f>
        <v>15.4</v>
      </c>
      <c r="P197" s="5" t="s">
        <v>46</v>
      </c>
      <c r="Q197" s="52">
        <v>63</v>
      </c>
      <c r="R197" s="52">
        <v>81</v>
      </c>
      <c r="S197" s="52">
        <v>34</v>
      </c>
      <c r="T197" s="52">
        <v>64</v>
      </c>
    </row>
    <row r="198" spans="1:22" x14ac:dyDescent="0.15">
      <c r="A198" s="9"/>
      <c r="B198" s="21" t="s">
        <v>62</v>
      </c>
      <c r="C198" s="22"/>
      <c r="D198" s="23">
        <f t="shared" ref="D198:E203" si="76">Q193-Q192</f>
        <v>0</v>
      </c>
      <c r="E198" s="24">
        <f t="shared" si="76"/>
        <v>3</v>
      </c>
      <c r="F198" s="79">
        <f t="shared" si="62"/>
        <v>3</v>
      </c>
      <c r="G198" s="25">
        <f t="shared" ref="G198:H203" si="77">S193-S192</f>
        <v>3</v>
      </c>
      <c r="H198" s="24">
        <f t="shared" si="77"/>
        <v>6</v>
      </c>
      <c r="I198" s="79">
        <f t="shared" si="63"/>
        <v>9</v>
      </c>
      <c r="J198" s="25">
        <f t="shared" si="64"/>
        <v>3</v>
      </c>
      <c r="K198" s="24">
        <f t="shared" si="64"/>
        <v>9</v>
      </c>
      <c r="L198" s="89">
        <f t="shared" si="65"/>
        <v>12</v>
      </c>
      <c r="M198" s="26" t="s">
        <v>10</v>
      </c>
      <c r="P198" s="53" t="s">
        <v>47</v>
      </c>
      <c r="Q198" s="54">
        <v>70</v>
      </c>
      <c r="R198" s="54">
        <v>87</v>
      </c>
      <c r="S198" s="54">
        <v>37</v>
      </c>
      <c r="T198" s="54">
        <v>68</v>
      </c>
    </row>
    <row r="199" spans="1:22" x14ac:dyDescent="0.15">
      <c r="A199" s="29"/>
      <c r="B199" s="30" t="s">
        <v>63</v>
      </c>
      <c r="C199" s="31"/>
      <c r="D199" s="32">
        <f t="shared" si="76"/>
        <v>5</v>
      </c>
      <c r="E199" s="33">
        <f t="shared" si="76"/>
        <v>11</v>
      </c>
      <c r="F199" s="80">
        <f t="shared" si="62"/>
        <v>16</v>
      </c>
      <c r="G199" s="34">
        <f t="shared" si="77"/>
        <v>1</v>
      </c>
      <c r="H199" s="33">
        <f t="shared" si="77"/>
        <v>10</v>
      </c>
      <c r="I199" s="80">
        <f t="shared" si="63"/>
        <v>11</v>
      </c>
      <c r="J199" s="34">
        <f t="shared" si="64"/>
        <v>6</v>
      </c>
      <c r="K199" s="33">
        <f t="shared" si="64"/>
        <v>21</v>
      </c>
      <c r="L199" s="90">
        <f t="shared" si="65"/>
        <v>27</v>
      </c>
      <c r="M199" s="35" t="s">
        <v>10</v>
      </c>
      <c r="P199" s="49"/>
      <c r="Q199" s="49"/>
      <c r="R199" s="49"/>
      <c r="S199" s="49"/>
      <c r="T199" s="49"/>
    </row>
    <row r="200" spans="1:22" x14ac:dyDescent="0.15">
      <c r="A200" s="29"/>
      <c r="B200" s="30" t="s">
        <v>64</v>
      </c>
      <c r="C200" s="31"/>
      <c r="D200" s="32">
        <f t="shared" si="76"/>
        <v>11</v>
      </c>
      <c r="E200" s="33">
        <f t="shared" si="76"/>
        <v>6</v>
      </c>
      <c r="F200" s="80">
        <f t="shared" si="62"/>
        <v>17</v>
      </c>
      <c r="G200" s="34">
        <f t="shared" si="77"/>
        <v>2</v>
      </c>
      <c r="H200" s="33">
        <f t="shared" si="77"/>
        <v>3</v>
      </c>
      <c r="I200" s="80">
        <f t="shared" si="63"/>
        <v>5</v>
      </c>
      <c r="J200" s="34">
        <f t="shared" si="64"/>
        <v>13</v>
      </c>
      <c r="K200" s="33">
        <f t="shared" si="64"/>
        <v>9</v>
      </c>
      <c r="L200" s="90">
        <f t="shared" si="65"/>
        <v>22</v>
      </c>
      <c r="M200" s="35" t="s">
        <v>10</v>
      </c>
      <c r="P200" s="49"/>
      <c r="Q200" s="49"/>
      <c r="R200" s="49"/>
      <c r="S200" s="49"/>
      <c r="T200" s="49"/>
    </row>
    <row r="201" spans="1:22" x14ac:dyDescent="0.15">
      <c r="A201" s="29"/>
      <c r="B201" s="30" t="s">
        <v>65</v>
      </c>
      <c r="C201" s="31"/>
      <c r="D201" s="32">
        <f t="shared" si="76"/>
        <v>5</v>
      </c>
      <c r="E201" s="33">
        <f t="shared" si="76"/>
        <v>8</v>
      </c>
      <c r="F201" s="80">
        <f t="shared" si="62"/>
        <v>13</v>
      </c>
      <c r="G201" s="34">
        <f t="shared" si="77"/>
        <v>7</v>
      </c>
      <c r="H201" s="33">
        <f t="shared" si="77"/>
        <v>13</v>
      </c>
      <c r="I201" s="80">
        <f t="shared" si="63"/>
        <v>20</v>
      </c>
      <c r="J201" s="34">
        <f t="shared" si="64"/>
        <v>12</v>
      </c>
      <c r="K201" s="33">
        <f t="shared" si="64"/>
        <v>21</v>
      </c>
      <c r="L201" s="90">
        <f t="shared" si="65"/>
        <v>33</v>
      </c>
      <c r="M201" s="35" t="s">
        <v>10</v>
      </c>
      <c r="P201" s="49"/>
      <c r="Q201" s="49"/>
      <c r="R201" s="49"/>
      <c r="S201" s="49"/>
      <c r="T201" s="49"/>
    </row>
    <row r="202" spans="1:22" x14ac:dyDescent="0.15">
      <c r="A202" s="29"/>
      <c r="B202" s="30" t="s">
        <v>66</v>
      </c>
      <c r="C202" s="31"/>
      <c r="D202" s="32">
        <f t="shared" si="76"/>
        <v>4</v>
      </c>
      <c r="E202" s="33">
        <f t="shared" si="76"/>
        <v>1</v>
      </c>
      <c r="F202" s="80">
        <f t="shared" si="62"/>
        <v>5</v>
      </c>
      <c r="G202" s="34">
        <f t="shared" si="77"/>
        <v>3</v>
      </c>
      <c r="H202" s="33">
        <f t="shared" si="77"/>
        <v>5</v>
      </c>
      <c r="I202" s="80">
        <f t="shared" si="63"/>
        <v>8</v>
      </c>
      <c r="J202" s="34">
        <f t="shared" si="64"/>
        <v>7</v>
      </c>
      <c r="K202" s="33">
        <f t="shared" si="64"/>
        <v>6</v>
      </c>
      <c r="L202" s="90">
        <f t="shared" si="65"/>
        <v>13</v>
      </c>
      <c r="M202" s="35" t="s">
        <v>10</v>
      </c>
      <c r="P202" s="55"/>
      <c r="Q202" s="56"/>
      <c r="R202" s="55"/>
      <c r="S202" s="55"/>
      <c r="T202" s="55"/>
    </row>
    <row r="203" spans="1:22" x14ac:dyDescent="0.15">
      <c r="A203" s="13"/>
      <c r="B203" s="36" t="s">
        <v>67</v>
      </c>
      <c r="C203" s="37"/>
      <c r="D203" s="38">
        <f t="shared" si="76"/>
        <v>7</v>
      </c>
      <c r="E203" s="39">
        <f t="shared" si="76"/>
        <v>6</v>
      </c>
      <c r="F203" s="81">
        <f t="shared" si="62"/>
        <v>13</v>
      </c>
      <c r="G203" s="40">
        <f t="shared" si="77"/>
        <v>3</v>
      </c>
      <c r="H203" s="39">
        <f t="shared" si="77"/>
        <v>4</v>
      </c>
      <c r="I203" s="81">
        <f t="shared" si="63"/>
        <v>7</v>
      </c>
      <c r="J203" s="40">
        <f t="shared" si="64"/>
        <v>10</v>
      </c>
      <c r="K203" s="39">
        <f t="shared" si="64"/>
        <v>10</v>
      </c>
      <c r="L203" s="91">
        <f t="shared" si="65"/>
        <v>20</v>
      </c>
      <c r="M203" s="41" t="s">
        <v>10</v>
      </c>
      <c r="P203" s="55"/>
      <c r="Q203" s="55"/>
      <c r="R203" s="55"/>
      <c r="S203" s="55"/>
      <c r="T203" s="55"/>
    </row>
    <row r="204" spans="1:22" ht="12" thickBot="1" x14ac:dyDescent="0.2">
      <c r="A204" s="57"/>
      <c r="B204" s="43" t="s">
        <v>48</v>
      </c>
      <c r="C204" s="58"/>
      <c r="D204" s="59">
        <f>SUM(D198:D203)</f>
        <v>32</v>
      </c>
      <c r="E204" s="60">
        <f t="shared" ref="E204" si="78">SUM(E198:E203)</f>
        <v>35</v>
      </c>
      <c r="F204" s="83">
        <f t="shared" si="62"/>
        <v>67</v>
      </c>
      <c r="G204" s="61">
        <f t="shared" ref="G204:H204" si="79">SUM(G198:G203)</f>
        <v>19</v>
      </c>
      <c r="H204" s="60">
        <f t="shared" si="79"/>
        <v>41</v>
      </c>
      <c r="I204" s="83">
        <f t="shared" si="63"/>
        <v>60</v>
      </c>
      <c r="J204" s="61">
        <f t="shared" si="64"/>
        <v>51</v>
      </c>
      <c r="K204" s="60">
        <f t="shared" si="64"/>
        <v>76</v>
      </c>
      <c r="L204" s="93">
        <f t="shared" si="65"/>
        <v>127</v>
      </c>
      <c r="M204" s="48">
        <f t="shared" ref="M204:M205" si="80">IFERROR(ROUND(L204/$L$205*100,1),"-")</f>
        <v>25.8</v>
      </c>
      <c r="P204" s="55"/>
      <c r="Q204" s="62"/>
      <c r="R204" s="62"/>
      <c r="S204" s="62"/>
      <c r="T204" s="62"/>
    </row>
    <row r="205" spans="1:22" ht="12" thickTop="1" x14ac:dyDescent="0.15">
      <c r="A205" s="63"/>
      <c r="B205" s="64" t="s">
        <v>49</v>
      </c>
      <c r="C205" s="65"/>
      <c r="D205" s="66">
        <f>SUM(D169,D176,D183,D190,D197,D204)</f>
        <v>131</v>
      </c>
      <c r="E205" s="67">
        <f t="shared" ref="E205" si="81">SUM(E169,E176,E183,E190,E197,E204)</f>
        <v>135</v>
      </c>
      <c r="F205" s="84">
        <f t="shared" si="62"/>
        <v>266</v>
      </c>
      <c r="G205" s="68">
        <f t="shared" ref="G205:H205" si="82">SUM(G169,G176,G183,G190,G197,G204)</f>
        <v>81</v>
      </c>
      <c r="H205" s="67">
        <f t="shared" si="82"/>
        <v>146</v>
      </c>
      <c r="I205" s="84">
        <f t="shared" si="63"/>
        <v>227</v>
      </c>
      <c r="J205" s="68">
        <f t="shared" si="64"/>
        <v>212</v>
      </c>
      <c r="K205" s="67">
        <f t="shared" si="64"/>
        <v>281</v>
      </c>
      <c r="L205" s="94">
        <f t="shared" si="65"/>
        <v>493</v>
      </c>
      <c r="M205" s="69">
        <f t="shared" si="80"/>
        <v>100</v>
      </c>
      <c r="P205" s="55"/>
      <c r="Q205" s="55"/>
      <c r="R205" s="55"/>
      <c r="S205" s="55"/>
      <c r="T205" s="55"/>
    </row>
  </sheetData>
  <autoFilter ref="P1:T205"/>
  <phoneticPr fontId="1"/>
  <conditionalFormatting sqref="Q20:T36 Q38:T54">
    <cfRule type="expression" dxfId="21" priority="4">
      <formula>Q20&lt;Q19</formula>
    </cfRule>
  </conditionalFormatting>
  <conditionalFormatting sqref="Q68:T84 Q86:T102">
    <cfRule type="expression" dxfId="20" priority="3">
      <formula>Q68&lt;Q67</formula>
    </cfRule>
  </conditionalFormatting>
  <conditionalFormatting sqref="Q116:T132 Q134:T150">
    <cfRule type="expression" dxfId="19" priority="2">
      <formula>Q116&lt;Q115</formula>
    </cfRule>
  </conditionalFormatting>
  <conditionalFormatting sqref="Q164:T180 Q182:T198">
    <cfRule type="expression" dxfId="18" priority="1">
      <formula>Q164&lt;Q163</formula>
    </cfRule>
  </conditionalFormatting>
  <printOptions horizontalCentered="1"/>
  <pageMargins left="0.59055118110236227" right="0.39370078740157483" top="0.47244094488188981" bottom="0.47244094488188981" header="0.31496062992125984" footer="0.31496062992125984"/>
  <pageSetup paperSize="9" orientation="portrait" r:id="rId1"/>
  <rowBreaks count="3" manualBreakCount="3">
    <brk id="61" max="12" man="1"/>
    <brk id="109" max="12" man="1"/>
    <brk id="157" max="12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Y253"/>
  <sheetViews>
    <sheetView zoomScaleNormal="100" zoomScaleSheetLayoutView="100" workbookViewId="0">
      <pane ySplit="12" topLeftCell="A13" activePane="bottomLeft" state="frozen"/>
      <selection activeCell="X21" sqref="X21"/>
      <selection pane="bottomLeft" activeCell="X21" sqref="X21"/>
    </sheetView>
  </sheetViews>
  <sheetFormatPr defaultRowHeight="11.25" x14ac:dyDescent="0.15"/>
  <cols>
    <col min="1" max="1" width="1.83203125" style="2" customWidth="1"/>
    <col min="2" max="2" width="11.1640625" style="2" customWidth="1"/>
    <col min="3" max="3" width="1.83203125" style="2" customWidth="1"/>
    <col min="4" max="13" width="8.33203125" style="3" customWidth="1"/>
    <col min="14" max="14" width="8.33203125" style="2" customWidth="1"/>
    <col min="15" max="15" width="8.1640625" style="2" hidden="1" customWidth="1"/>
    <col min="16" max="16" width="15.1640625" style="2" hidden="1" customWidth="1"/>
    <col min="17" max="21" width="0" style="2" hidden="1" customWidth="1"/>
    <col min="22" max="16384" width="9.33203125" style="2"/>
  </cols>
  <sheetData>
    <row r="1" spans="1:17" ht="17.25" x14ac:dyDescent="0.15">
      <c r="A1" s="1" t="s">
        <v>69</v>
      </c>
    </row>
    <row r="2" spans="1:17" x14ac:dyDescent="0.15">
      <c r="I2" s="4"/>
      <c r="J2" s="4"/>
      <c r="K2" s="4"/>
      <c r="L2" s="4"/>
      <c r="M2" s="5"/>
    </row>
    <row r="3" spans="1:17" x14ac:dyDescent="0.15">
      <c r="I3" s="4"/>
      <c r="J3" s="4"/>
      <c r="K3" s="4"/>
      <c r="L3" s="4"/>
      <c r="M3" s="5"/>
    </row>
    <row r="4" spans="1:17" ht="20.100000000000001" customHeight="1" x14ac:dyDescent="0.15">
      <c r="A4" s="6"/>
      <c r="B4" s="95" t="s">
        <v>1</v>
      </c>
      <c r="C4" s="96" t="s">
        <v>50</v>
      </c>
      <c r="D4" s="97" t="s">
        <v>70</v>
      </c>
      <c r="E4" s="98"/>
      <c r="F4" s="98"/>
      <c r="G4" s="98"/>
      <c r="I4" s="4"/>
      <c r="J4" s="4"/>
      <c r="K4" s="4"/>
      <c r="L4" s="4"/>
      <c r="M4" s="5"/>
    </row>
    <row r="5" spans="1:17" ht="20.100000000000001" customHeight="1" x14ac:dyDescent="0.15">
      <c r="A5" s="7"/>
      <c r="B5" s="99" t="s">
        <v>2</v>
      </c>
      <c r="C5" s="100" t="s">
        <v>50</v>
      </c>
      <c r="D5" s="101" t="s">
        <v>72</v>
      </c>
      <c r="E5" s="102"/>
      <c r="F5" s="102"/>
      <c r="G5" s="102"/>
      <c r="I5" s="4"/>
      <c r="J5" s="4"/>
      <c r="K5" s="4"/>
      <c r="L5" s="4"/>
      <c r="M5" s="5"/>
    </row>
    <row r="6" spans="1:17" ht="20.100000000000001" customHeight="1" x14ac:dyDescent="0.15">
      <c r="A6" s="7"/>
      <c r="B6" s="99" t="s">
        <v>3</v>
      </c>
      <c r="C6" s="100" t="s">
        <v>50</v>
      </c>
      <c r="D6" s="101" t="s">
        <v>98</v>
      </c>
      <c r="E6" s="102"/>
      <c r="F6" s="102"/>
      <c r="G6" s="102"/>
      <c r="I6" s="4"/>
      <c r="J6" s="4"/>
      <c r="K6" s="4"/>
      <c r="L6" s="4"/>
      <c r="M6" s="5"/>
    </row>
    <row r="7" spans="1:17" ht="20.100000000000001" customHeight="1" x14ac:dyDescent="0.15">
      <c r="A7" s="7"/>
      <c r="B7" s="99" t="s">
        <v>5</v>
      </c>
      <c r="C7" s="100" t="s">
        <v>50</v>
      </c>
      <c r="D7" s="101" t="s">
        <v>6</v>
      </c>
      <c r="E7" s="102"/>
      <c r="F7" s="102"/>
      <c r="G7" s="102"/>
      <c r="I7" s="4"/>
      <c r="J7" s="4"/>
      <c r="K7" s="4"/>
      <c r="L7" s="4"/>
      <c r="M7" s="5"/>
    </row>
    <row r="8" spans="1:17" x14ac:dyDescent="0.15">
      <c r="I8" s="4"/>
      <c r="J8" s="4"/>
      <c r="K8" s="4"/>
      <c r="L8" s="4"/>
      <c r="M8" s="5"/>
    </row>
    <row r="9" spans="1:17" x14ac:dyDescent="0.15">
      <c r="I9" s="4"/>
      <c r="J9" s="4"/>
      <c r="K9" s="4"/>
      <c r="L9" s="4"/>
      <c r="M9" s="5"/>
    </row>
    <row r="10" spans="1:17" x14ac:dyDescent="0.15">
      <c r="I10" s="4"/>
      <c r="J10" s="4"/>
      <c r="K10" s="4"/>
      <c r="L10" s="4"/>
      <c r="M10" s="5"/>
    </row>
    <row r="11" spans="1:17" x14ac:dyDescent="0.15">
      <c r="I11" s="4"/>
      <c r="J11" s="4"/>
      <c r="K11" s="4"/>
      <c r="L11" s="4"/>
      <c r="M11" s="5"/>
    </row>
    <row r="12" spans="1:17" x14ac:dyDescent="0.15">
      <c r="I12" s="4"/>
      <c r="J12" s="4"/>
      <c r="K12" s="4"/>
      <c r="L12" s="4"/>
      <c r="M12" s="5"/>
    </row>
    <row r="13" spans="1:17" x14ac:dyDescent="0.15">
      <c r="K13" s="4"/>
      <c r="L13" s="4"/>
      <c r="M13" s="4"/>
      <c r="N13" s="5"/>
    </row>
    <row r="15" spans="1:17" x14ac:dyDescent="0.15">
      <c r="P15" s="2" t="s">
        <v>7</v>
      </c>
    </row>
    <row r="16" spans="1:17" ht="12" x14ac:dyDescent="0.15">
      <c r="B16" s="8" t="s">
        <v>92</v>
      </c>
      <c r="Q16" s="103" t="str">
        <f>B16</f>
        <v>イ↔ロ</v>
      </c>
    </row>
    <row r="17" spans="1:25" ht="21" x14ac:dyDescent="0.15">
      <c r="A17" s="9"/>
      <c r="B17" s="10"/>
      <c r="C17" s="11" t="s">
        <v>85</v>
      </c>
      <c r="D17" s="74" t="s">
        <v>86</v>
      </c>
      <c r="E17" s="75"/>
      <c r="F17" s="77"/>
      <c r="G17" s="85" t="s">
        <v>87</v>
      </c>
      <c r="H17" s="75"/>
      <c r="I17" s="77"/>
      <c r="J17" s="85" t="s">
        <v>84</v>
      </c>
      <c r="K17" s="75"/>
      <c r="L17" s="76"/>
      <c r="M17" s="12" t="s">
        <v>8</v>
      </c>
      <c r="Q17" s="3" t="str">
        <f>D17</f>
        <v>イ→ロ</v>
      </c>
      <c r="S17" s="3" t="str">
        <f>G17</f>
        <v>ロ→イ</v>
      </c>
    </row>
    <row r="18" spans="1:25" x14ac:dyDescent="0.15">
      <c r="A18" s="13" t="s">
        <v>9</v>
      </c>
      <c r="B18" s="14"/>
      <c r="C18" s="15"/>
      <c r="D18" s="16" t="s">
        <v>81</v>
      </c>
      <c r="E18" s="17" t="s">
        <v>82</v>
      </c>
      <c r="F18" s="78" t="s">
        <v>83</v>
      </c>
      <c r="G18" s="18" t="s">
        <v>81</v>
      </c>
      <c r="H18" s="17" t="s">
        <v>82</v>
      </c>
      <c r="I18" s="78" t="s">
        <v>83</v>
      </c>
      <c r="J18" s="18" t="s">
        <v>81</v>
      </c>
      <c r="K18" s="17" t="s">
        <v>82</v>
      </c>
      <c r="L18" s="88" t="s">
        <v>83</v>
      </c>
      <c r="M18" s="19" t="s">
        <v>73</v>
      </c>
      <c r="Q18" s="20" t="s">
        <v>81</v>
      </c>
      <c r="R18" s="20" t="s">
        <v>82</v>
      </c>
      <c r="S18" s="20" t="s">
        <v>81</v>
      </c>
      <c r="T18" s="20" t="s">
        <v>0</v>
      </c>
    </row>
    <row r="19" spans="1:25" x14ac:dyDescent="0.15">
      <c r="A19" s="9"/>
      <c r="B19" s="21" t="s">
        <v>11</v>
      </c>
      <c r="C19" s="22"/>
      <c r="D19" s="23">
        <f>Q19</f>
        <v>0</v>
      </c>
      <c r="E19" s="24">
        <f>R19</f>
        <v>2</v>
      </c>
      <c r="F19" s="79">
        <f t="shared" ref="F19:F61" si="0">SUBTOTAL(9,D19:E19)</f>
        <v>2</v>
      </c>
      <c r="G19" s="25">
        <f>S19</f>
        <v>0</v>
      </c>
      <c r="H19" s="24">
        <f>T19</f>
        <v>0</v>
      </c>
      <c r="I19" s="79">
        <f t="shared" ref="I19:I61" si="1">SUBTOTAL(9,G19:H19)</f>
        <v>0</v>
      </c>
      <c r="J19" s="25">
        <f t="shared" ref="J19:K34" si="2">SUM(D19,G19)</f>
        <v>0</v>
      </c>
      <c r="K19" s="24">
        <f t="shared" si="2"/>
        <v>2</v>
      </c>
      <c r="L19" s="89">
        <f t="shared" ref="L19:L61" si="3">SUM(J19:K19)</f>
        <v>2</v>
      </c>
      <c r="M19" s="26" t="s">
        <v>10</v>
      </c>
      <c r="P19" s="2" t="s">
        <v>11</v>
      </c>
      <c r="Q19" s="86"/>
      <c r="R19" s="86">
        <v>2</v>
      </c>
      <c r="S19" s="86">
        <v>0</v>
      </c>
      <c r="T19" s="86">
        <v>0</v>
      </c>
      <c r="V19" s="28"/>
      <c r="W19" s="28"/>
      <c r="X19" s="28"/>
      <c r="Y19" s="28"/>
    </row>
    <row r="20" spans="1:25" x14ac:dyDescent="0.15">
      <c r="A20" s="29"/>
      <c r="B20" s="30" t="s">
        <v>12</v>
      </c>
      <c r="C20" s="31"/>
      <c r="D20" s="32">
        <f t="shared" ref="D20:E24" si="4">Q20-Q19</f>
        <v>0</v>
      </c>
      <c r="E20" s="33">
        <f t="shared" si="4"/>
        <v>1</v>
      </c>
      <c r="F20" s="80">
        <f t="shared" si="0"/>
        <v>1</v>
      </c>
      <c r="G20" s="34">
        <f t="shared" ref="G20:H24" si="5">S20-S19</f>
        <v>1</v>
      </c>
      <c r="H20" s="33">
        <f t="shared" si="5"/>
        <v>1</v>
      </c>
      <c r="I20" s="80">
        <f t="shared" si="1"/>
        <v>2</v>
      </c>
      <c r="J20" s="34">
        <f t="shared" si="2"/>
        <v>1</v>
      </c>
      <c r="K20" s="33">
        <f t="shared" si="2"/>
        <v>2</v>
      </c>
      <c r="L20" s="90">
        <f t="shared" si="3"/>
        <v>3</v>
      </c>
      <c r="M20" s="35" t="s">
        <v>10</v>
      </c>
      <c r="P20" s="2" t="s">
        <v>12</v>
      </c>
      <c r="Q20" s="27"/>
      <c r="R20" s="27">
        <v>3</v>
      </c>
      <c r="S20" s="27">
        <v>1</v>
      </c>
      <c r="T20" s="27">
        <v>1</v>
      </c>
      <c r="V20" s="28"/>
      <c r="W20" s="28"/>
    </row>
    <row r="21" spans="1:25" x14ac:dyDescent="0.15">
      <c r="A21" s="29"/>
      <c r="B21" s="30" t="s">
        <v>13</v>
      </c>
      <c r="C21" s="31"/>
      <c r="D21" s="32">
        <f t="shared" si="4"/>
        <v>3</v>
      </c>
      <c r="E21" s="33">
        <f t="shared" si="4"/>
        <v>0</v>
      </c>
      <c r="F21" s="80">
        <f t="shared" si="0"/>
        <v>3</v>
      </c>
      <c r="G21" s="34">
        <f t="shared" si="5"/>
        <v>4</v>
      </c>
      <c r="H21" s="33">
        <f t="shared" si="5"/>
        <v>1</v>
      </c>
      <c r="I21" s="80">
        <f t="shared" si="1"/>
        <v>5</v>
      </c>
      <c r="J21" s="34">
        <f t="shared" si="2"/>
        <v>7</v>
      </c>
      <c r="K21" s="33">
        <f t="shared" si="2"/>
        <v>1</v>
      </c>
      <c r="L21" s="90">
        <f t="shared" si="3"/>
        <v>8</v>
      </c>
      <c r="M21" s="35" t="s">
        <v>10</v>
      </c>
      <c r="P21" s="2" t="s">
        <v>13</v>
      </c>
      <c r="Q21" s="27">
        <v>3</v>
      </c>
      <c r="R21" s="27">
        <v>3</v>
      </c>
      <c r="S21" s="27">
        <v>5</v>
      </c>
      <c r="T21" s="27">
        <v>2</v>
      </c>
      <c r="V21" s="28"/>
      <c r="W21" s="28"/>
    </row>
    <row r="22" spans="1:25" x14ac:dyDescent="0.15">
      <c r="A22" s="29"/>
      <c r="B22" s="30" t="s">
        <v>14</v>
      </c>
      <c r="C22" s="31"/>
      <c r="D22" s="32">
        <f t="shared" si="4"/>
        <v>1</v>
      </c>
      <c r="E22" s="33">
        <f t="shared" si="4"/>
        <v>1</v>
      </c>
      <c r="F22" s="80">
        <f t="shared" si="0"/>
        <v>2</v>
      </c>
      <c r="G22" s="34">
        <f t="shared" si="5"/>
        <v>0</v>
      </c>
      <c r="H22" s="33">
        <f t="shared" si="5"/>
        <v>4</v>
      </c>
      <c r="I22" s="80">
        <f t="shared" si="1"/>
        <v>4</v>
      </c>
      <c r="J22" s="34">
        <f t="shared" si="2"/>
        <v>1</v>
      </c>
      <c r="K22" s="33">
        <f t="shared" si="2"/>
        <v>5</v>
      </c>
      <c r="L22" s="90">
        <f t="shared" si="3"/>
        <v>6</v>
      </c>
      <c r="M22" s="35" t="s">
        <v>10</v>
      </c>
      <c r="P22" s="2" t="s">
        <v>14</v>
      </c>
      <c r="Q22" s="27">
        <v>4</v>
      </c>
      <c r="R22" s="27">
        <v>4</v>
      </c>
      <c r="S22" s="27">
        <v>5</v>
      </c>
      <c r="T22" s="27">
        <v>6</v>
      </c>
      <c r="V22" s="28"/>
      <c r="W22" s="28"/>
    </row>
    <row r="23" spans="1:25" x14ac:dyDescent="0.15">
      <c r="A23" s="29"/>
      <c r="B23" s="30" t="s">
        <v>15</v>
      </c>
      <c r="C23" s="31"/>
      <c r="D23" s="32">
        <f t="shared" si="4"/>
        <v>2</v>
      </c>
      <c r="E23" s="33">
        <f t="shared" si="4"/>
        <v>1</v>
      </c>
      <c r="F23" s="80">
        <f t="shared" si="0"/>
        <v>3</v>
      </c>
      <c r="G23" s="34">
        <f t="shared" si="5"/>
        <v>0</v>
      </c>
      <c r="H23" s="33">
        <f t="shared" si="5"/>
        <v>5</v>
      </c>
      <c r="I23" s="80">
        <f t="shared" si="1"/>
        <v>5</v>
      </c>
      <c r="J23" s="34">
        <f t="shared" si="2"/>
        <v>2</v>
      </c>
      <c r="K23" s="33">
        <f t="shared" si="2"/>
        <v>6</v>
      </c>
      <c r="L23" s="90">
        <f t="shared" si="3"/>
        <v>8</v>
      </c>
      <c r="M23" s="35" t="s">
        <v>10</v>
      </c>
      <c r="P23" s="2" t="s">
        <v>15</v>
      </c>
      <c r="Q23" s="27">
        <v>6</v>
      </c>
      <c r="R23" s="27">
        <v>5</v>
      </c>
      <c r="S23" s="27">
        <v>5</v>
      </c>
      <c r="T23" s="27">
        <v>11</v>
      </c>
      <c r="V23" s="28"/>
      <c r="W23" s="28"/>
    </row>
    <row r="24" spans="1:25" x14ac:dyDescent="0.15">
      <c r="A24" s="13"/>
      <c r="B24" s="36" t="s">
        <v>16</v>
      </c>
      <c r="C24" s="37"/>
      <c r="D24" s="38">
        <f t="shared" si="4"/>
        <v>1</v>
      </c>
      <c r="E24" s="39">
        <f t="shared" si="4"/>
        <v>1</v>
      </c>
      <c r="F24" s="81">
        <f t="shared" si="0"/>
        <v>2</v>
      </c>
      <c r="G24" s="40">
        <f t="shared" si="5"/>
        <v>6</v>
      </c>
      <c r="H24" s="39">
        <f t="shared" si="5"/>
        <v>4</v>
      </c>
      <c r="I24" s="81">
        <f t="shared" si="1"/>
        <v>10</v>
      </c>
      <c r="J24" s="40">
        <f t="shared" si="2"/>
        <v>7</v>
      </c>
      <c r="K24" s="39">
        <f t="shared" si="2"/>
        <v>5</v>
      </c>
      <c r="L24" s="91">
        <f t="shared" si="3"/>
        <v>12</v>
      </c>
      <c r="M24" s="41" t="s">
        <v>10</v>
      </c>
      <c r="P24" s="2" t="s">
        <v>16</v>
      </c>
      <c r="Q24" s="27">
        <v>7</v>
      </c>
      <c r="R24" s="27">
        <v>6</v>
      </c>
      <c r="S24" s="27">
        <v>11</v>
      </c>
      <c r="T24" s="27">
        <v>15</v>
      </c>
      <c r="V24" s="28"/>
      <c r="W24" s="28"/>
    </row>
    <row r="25" spans="1:25" s="49" customFormat="1" x14ac:dyDescent="0.15">
      <c r="A25" s="42"/>
      <c r="B25" s="43" t="s">
        <v>74</v>
      </c>
      <c r="C25" s="44"/>
      <c r="D25" s="45">
        <f>SUM(D19:D24)</f>
        <v>7</v>
      </c>
      <c r="E25" s="46">
        <f>SUM(E19:E24)</f>
        <v>6</v>
      </c>
      <c r="F25" s="82">
        <f t="shared" si="0"/>
        <v>13</v>
      </c>
      <c r="G25" s="47">
        <f>SUM(G19:G24)</f>
        <v>11</v>
      </c>
      <c r="H25" s="46">
        <f>SUM(H19:H24)</f>
        <v>15</v>
      </c>
      <c r="I25" s="82">
        <f t="shared" si="1"/>
        <v>26</v>
      </c>
      <c r="J25" s="47">
        <f t="shared" si="2"/>
        <v>18</v>
      </c>
      <c r="K25" s="46">
        <f t="shared" si="2"/>
        <v>21</v>
      </c>
      <c r="L25" s="92">
        <f t="shared" si="3"/>
        <v>39</v>
      </c>
      <c r="M25" s="48">
        <f>IFERROR(ROUND(L25/$L$61*100,1),"-")</f>
        <v>17.899999999999999</v>
      </c>
      <c r="N25" s="2"/>
      <c r="P25" s="50" t="s">
        <v>17</v>
      </c>
      <c r="Q25" s="51">
        <v>7</v>
      </c>
      <c r="R25" s="51">
        <v>6</v>
      </c>
      <c r="S25" s="51">
        <v>13</v>
      </c>
      <c r="T25" s="51">
        <v>16</v>
      </c>
      <c r="U25" s="2"/>
      <c r="V25" s="28"/>
      <c r="W25" s="28"/>
    </row>
    <row r="26" spans="1:25" x14ac:dyDescent="0.15">
      <c r="A26" s="9"/>
      <c r="B26" s="21" t="s">
        <v>75</v>
      </c>
      <c r="C26" s="22"/>
      <c r="D26" s="23">
        <f t="shared" ref="D26:E31" si="6">Q25-Q24</f>
        <v>0</v>
      </c>
      <c r="E26" s="24">
        <f t="shared" si="6"/>
        <v>0</v>
      </c>
      <c r="F26" s="79">
        <f t="shared" si="0"/>
        <v>0</v>
      </c>
      <c r="G26" s="25">
        <f>S25-S24</f>
        <v>2</v>
      </c>
      <c r="H26" s="24">
        <f>T25-T24</f>
        <v>1</v>
      </c>
      <c r="I26" s="79">
        <f t="shared" si="1"/>
        <v>3</v>
      </c>
      <c r="J26" s="25">
        <f t="shared" si="2"/>
        <v>2</v>
      </c>
      <c r="K26" s="24">
        <f t="shared" si="2"/>
        <v>1</v>
      </c>
      <c r="L26" s="89">
        <f t="shared" si="3"/>
        <v>3</v>
      </c>
      <c r="M26" s="26" t="s">
        <v>10</v>
      </c>
      <c r="P26" s="5" t="s">
        <v>18</v>
      </c>
      <c r="Q26" s="52">
        <v>7</v>
      </c>
      <c r="R26" s="52">
        <v>7</v>
      </c>
      <c r="S26" s="52">
        <v>15</v>
      </c>
      <c r="T26" s="52">
        <v>21</v>
      </c>
      <c r="V26" s="28"/>
      <c r="W26" s="28"/>
    </row>
    <row r="27" spans="1:25" x14ac:dyDescent="0.15">
      <c r="A27" s="29"/>
      <c r="B27" s="30" t="s">
        <v>18</v>
      </c>
      <c r="C27" s="31"/>
      <c r="D27" s="32">
        <f t="shared" si="6"/>
        <v>0</v>
      </c>
      <c r="E27" s="33">
        <f t="shared" si="6"/>
        <v>1</v>
      </c>
      <c r="F27" s="80">
        <f t="shared" si="0"/>
        <v>1</v>
      </c>
      <c r="G27" s="34">
        <f t="shared" ref="G27:G31" si="7">S26-S25</f>
        <v>2</v>
      </c>
      <c r="H27" s="33">
        <f>T26-T25</f>
        <v>5</v>
      </c>
      <c r="I27" s="80">
        <f t="shared" si="1"/>
        <v>7</v>
      </c>
      <c r="J27" s="34">
        <f t="shared" si="2"/>
        <v>2</v>
      </c>
      <c r="K27" s="33">
        <f t="shared" si="2"/>
        <v>6</v>
      </c>
      <c r="L27" s="90">
        <f t="shared" si="3"/>
        <v>8</v>
      </c>
      <c r="M27" s="35" t="s">
        <v>10</v>
      </c>
      <c r="P27" s="5" t="s">
        <v>19</v>
      </c>
      <c r="Q27" s="52">
        <v>7</v>
      </c>
      <c r="R27" s="52">
        <v>7</v>
      </c>
      <c r="S27" s="52">
        <v>22</v>
      </c>
      <c r="T27" s="52">
        <v>26</v>
      </c>
      <c r="V27" s="28"/>
      <c r="W27" s="28"/>
    </row>
    <row r="28" spans="1:25" x14ac:dyDescent="0.15">
      <c r="A28" s="29"/>
      <c r="B28" s="30" t="s">
        <v>19</v>
      </c>
      <c r="C28" s="31"/>
      <c r="D28" s="32">
        <f t="shared" si="6"/>
        <v>0</v>
      </c>
      <c r="E28" s="33">
        <f t="shared" si="6"/>
        <v>0</v>
      </c>
      <c r="F28" s="80">
        <f t="shared" si="0"/>
        <v>0</v>
      </c>
      <c r="G28" s="34">
        <f t="shared" si="7"/>
        <v>7</v>
      </c>
      <c r="H28" s="33">
        <f>T27-T26</f>
        <v>5</v>
      </c>
      <c r="I28" s="80">
        <f t="shared" si="1"/>
        <v>12</v>
      </c>
      <c r="J28" s="34">
        <f t="shared" si="2"/>
        <v>7</v>
      </c>
      <c r="K28" s="33">
        <f t="shared" si="2"/>
        <v>5</v>
      </c>
      <c r="L28" s="90">
        <f t="shared" si="3"/>
        <v>12</v>
      </c>
      <c r="M28" s="35" t="s">
        <v>10</v>
      </c>
      <c r="P28" s="5" t="s">
        <v>20</v>
      </c>
      <c r="Q28" s="52">
        <v>7</v>
      </c>
      <c r="R28" s="52">
        <v>8</v>
      </c>
      <c r="S28" s="52">
        <v>26</v>
      </c>
      <c r="T28" s="52">
        <v>32</v>
      </c>
      <c r="V28" s="28"/>
      <c r="W28" s="28"/>
    </row>
    <row r="29" spans="1:25" x14ac:dyDescent="0.15">
      <c r="A29" s="29"/>
      <c r="B29" s="30" t="s">
        <v>20</v>
      </c>
      <c r="C29" s="31"/>
      <c r="D29" s="32">
        <f t="shared" si="6"/>
        <v>0</v>
      </c>
      <c r="E29" s="33">
        <f t="shared" si="6"/>
        <v>1</v>
      </c>
      <c r="F29" s="80">
        <f t="shared" si="0"/>
        <v>1</v>
      </c>
      <c r="G29" s="34">
        <f t="shared" si="7"/>
        <v>4</v>
      </c>
      <c r="H29" s="33">
        <f>T28-T27</f>
        <v>6</v>
      </c>
      <c r="I29" s="80">
        <f t="shared" si="1"/>
        <v>10</v>
      </c>
      <c r="J29" s="34">
        <f t="shared" si="2"/>
        <v>4</v>
      </c>
      <c r="K29" s="33">
        <f t="shared" si="2"/>
        <v>7</v>
      </c>
      <c r="L29" s="90">
        <f t="shared" si="3"/>
        <v>11</v>
      </c>
      <c r="M29" s="35" t="s">
        <v>10</v>
      </c>
      <c r="P29" s="5" t="s">
        <v>21</v>
      </c>
      <c r="Q29" s="52">
        <v>7</v>
      </c>
      <c r="R29" s="52">
        <v>8</v>
      </c>
      <c r="S29" s="52">
        <v>30</v>
      </c>
      <c r="T29" s="52">
        <v>33</v>
      </c>
      <c r="V29" s="28"/>
      <c r="W29" s="28"/>
    </row>
    <row r="30" spans="1:25" x14ac:dyDescent="0.15">
      <c r="A30" s="29"/>
      <c r="B30" s="30" t="s">
        <v>21</v>
      </c>
      <c r="C30" s="31"/>
      <c r="D30" s="32">
        <f t="shared" si="6"/>
        <v>0</v>
      </c>
      <c r="E30" s="33">
        <f t="shared" si="6"/>
        <v>0</v>
      </c>
      <c r="F30" s="80">
        <f t="shared" si="0"/>
        <v>0</v>
      </c>
      <c r="G30" s="34">
        <f t="shared" si="7"/>
        <v>4</v>
      </c>
      <c r="H30" s="33">
        <f>T29-T28</f>
        <v>1</v>
      </c>
      <c r="I30" s="80">
        <f t="shared" si="1"/>
        <v>5</v>
      </c>
      <c r="J30" s="34">
        <f t="shared" si="2"/>
        <v>4</v>
      </c>
      <c r="K30" s="33">
        <f t="shared" si="2"/>
        <v>1</v>
      </c>
      <c r="L30" s="90">
        <f t="shared" si="3"/>
        <v>5</v>
      </c>
      <c r="M30" s="35" t="s">
        <v>10</v>
      </c>
      <c r="P30" s="53" t="s">
        <v>22</v>
      </c>
      <c r="Q30" s="54">
        <v>8</v>
      </c>
      <c r="R30" s="54">
        <v>9</v>
      </c>
      <c r="S30" s="54">
        <v>30</v>
      </c>
      <c r="T30" s="54">
        <v>33</v>
      </c>
      <c r="V30" s="28"/>
      <c r="W30" s="28"/>
    </row>
    <row r="31" spans="1:25" x14ac:dyDescent="0.15">
      <c r="A31" s="13"/>
      <c r="B31" s="36" t="s">
        <v>22</v>
      </c>
      <c r="C31" s="37"/>
      <c r="D31" s="38">
        <f t="shared" si="6"/>
        <v>1</v>
      </c>
      <c r="E31" s="39">
        <f t="shared" si="6"/>
        <v>1</v>
      </c>
      <c r="F31" s="81">
        <f t="shared" si="0"/>
        <v>2</v>
      </c>
      <c r="G31" s="40">
        <f t="shared" si="7"/>
        <v>0</v>
      </c>
      <c r="H31" s="39">
        <f>T30-T29</f>
        <v>0</v>
      </c>
      <c r="I31" s="81">
        <f t="shared" si="1"/>
        <v>0</v>
      </c>
      <c r="J31" s="40">
        <f t="shared" si="2"/>
        <v>1</v>
      </c>
      <c r="K31" s="39">
        <f t="shared" si="2"/>
        <v>1</v>
      </c>
      <c r="L31" s="91">
        <f t="shared" si="3"/>
        <v>2</v>
      </c>
      <c r="M31" s="41" t="s">
        <v>10</v>
      </c>
      <c r="P31" s="50" t="s">
        <v>23</v>
      </c>
      <c r="Q31" s="51">
        <v>8</v>
      </c>
      <c r="R31" s="51">
        <v>9</v>
      </c>
      <c r="S31" s="51">
        <v>30</v>
      </c>
      <c r="T31" s="51">
        <v>33</v>
      </c>
      <c r="V31" s="28"/>
      <c r="W31" s="28"/>
    </row>
    <row r="32" spans="1:25" s="49" customFormat="1" x14ac:dyDescent="0.15">
      <c r="A32" s="42"/>
      <c r="B32" s="43" t="s">
        <v>76</v>
      </c>
      <c r="C32" s="44"/>
      <c r="D32" s="45">
        <f>SUM(D26:D31)</f>
        <v>1</v>
      </c>
      <c r="E32" s="46">
        <f>SUM(E26:E31)</f>
        <v>3</v>
      </c>
      <c r="F32" s="82">
        <f t="shared" si="0"/>
        <v>4</v>
      </c>
      <c r="G32" s="47">
        <f>SUM(G26:G31)</f>
        <v>19</v>
      </c>
      <c r="H32" s="46">
        <f>SUM(H26:H31)</f>
        <v>18</v>
      </c>
      <c r="I32" s="82">
        <f t="shared" si="1"/>
        <v>37</v>
      </c>
      <c r="J32" s="47">
        <f t="shared" si="2"/>
        <v>20</v>
      </c>
      <c r="K32" s="46">
        <f t="shared" si="2"/>
        <v>21</v>
      </c>
      <c r="L32" s="92">
        <f t="shared" si="3"/>
        <v>41</v>
      </c>
      <c r="M32" s="48">
        <f>IFERROR(ROUND(L32/$L$61*100,1),"-")</f>
        <v>18.8</v>
      </c>
      <c r="N32" s="2"/>
      <c r="P32" s="5" t="s">
        <v>24</v>
      </c>
      <c r="Q32" s="52">
        <v>10</v>
      </c>
      <c r="R32" s="52">
        <v>10</v>
      </c>
      <c r="S32" s="52">
        <v>31</v>
      </c>
      <c r="T32" s="52">
        <v>36</v>
      </c>
      <c r="U32" s="2"/>
      <c r="V32" s="28"/>
      <c r="W32" s="28"/>
    </row>
    <row r="33" spans="1:23" x14ac:dyDescent="0.15">
      <c r="A33" s="9"/>
      <c r="B33" s="21" t="s">
        <v>23</v>
      </c>
      <c r="C33" s="22"/>
      <c r="D33" s="23">
        <f t="shared" ref="D33:E38" si="8">Q31-Q30</f>
        <v>0</v>
      </c>
      <c r="E33" s="24">
        <f t="shared" si="8"/>
        <v>0</v>
      </c>
      <c r="F33" s="79">
        <f t="shared" si="0"/>
        <v>0</v>
      </c>
      <c r="G33" s="25">
        <f>S31-S30</f>
        <v>0</v>
      </c>
      <c r="H33" s="24">
        <f>T31-T30</f>
        <v>0</v>
      </c>
      <c r="I33" s="79">
        <f t="shared" si="1"/>
        <v>0</v>
      </c>
      <c r="J33" s="25">
        <f t="shared" si="2"/>
        <v>0</v>
      </c>
      <c r="K33" s="24">
        <f t="shared" si="2"/>
        <v>0</v>
      </c>
      <c r="L33" s="89">
        <f t="shared" si="3"/>
        <v>0</v>
      </c>
      <c r="M33" s="26" t="s">
        <v>10</v>
      </c>
      <c r="P33" s="5" t="s">
        <v>25</v>
      </c>
      <c r="Q33" s="52">
        <v>10</v>
      </c>
      <c r="R33" s="52">
        <v>10</v>
      </c>
      <c r="S33" s="52">
        <v>31</v>
      </c>
      <c r="T33" s="52">
        <v>38</v>
      </c>
      <c r="V33" s="28"/>
      <c r="W33" s="28"/>
    </row>
    <row r="34" spans="1:23" x14ac:dyDescent="0.15">
      <c r="A34" s="29"/>
      <c r="B34" s="30" t="s">
        <v>24</v>
      </c>
      <c r="C34" s="31"/>
      <c r="D34" s="32">
        <f t="shared" si="8"/>
        <v>2</v>
      </c>
      <c r="E34" s="33">
        <f t="shared" si="8"/>
        <v>1</v>
      </c>
      <c r="F34" s="80">
        <f t="shared" si="0"/>
        <v>3</v>
      </c>
      <c r="G34" s="34">
        <f t="shared" ref="G34:G38" si="9">S32-S31</f>
        <v>1</v>
      </c>
      <c r="H34" s="33">
        <f>T32-T31</f>
        <v>3</v>
      </c>
      <c r="I34" s="80">
        <f t="shared" si="1"/>
        <v>4</v>
      </c>
      <c r="J34" s="34">
        <f t="shared" si="2"/>
        <v>3</v>
      </c>
      <c r="K34" s="33">
        <f t="shared" si="2"/>
        <v>4</v>
      </c>
      <c r="L34" s="90">
        <f t="shared" si="3"/>
        <v>7</v>
      </c>
      <c r="M34" s="35" t="s">
        <v>10</v>
      </c>
      <c r="P34" s="5" t="s">
        <v>26</v>
      </c>
      <c r="Q34" s="52">
        <v>10</v>
      </c>
      <c r="R34" s="52">
        <v>10</v>
      </c>
      <c r="S34" s="52">
        <v>31</v>
      </c>
      <c r="T34" s="52">
        <v>38</v>
      </c>
      <c r="V34" s="28"/>
      <c r="W34" s="28"/>
    </row>
    <row r="35" spans="1:23" x14ac:dyDescent="0.15">
      <c r="A35" s="29"/>
      <c r="B35" s="30" t="s">
        <v>25</v>
      </c>
      <c r="C35" s="31"/>
      <c r="D35" s="32">
        <f t="shared" si="8"/>
        <v>0</v>
      </c>
      <c r="E35" s="33">
        <f t="shared" si="8"/>
        <v>0</v>
      </c>
      <c r="F35" s="80">
        <f t="shared" si="0"/>
        <v>0</v>
      </c>
      <c r="G35" s="34">
        <f t="shared" si="9"/>
        <v>0</v>
      </c>
      <c r="H35" s="33">
        <f>T33-T32</f>
        <v>2</v>
      </c>
      <c r="I35" s="80">
        <f t="shared" si="1"/>
        <v>2</v>
      </c>
      <c r="J35" s="34">
        <f t="shared" ref="J35:K61" si="10">SUM(D35,G35)</f>
        <v>0</v>
      </c>
      <c r="K35" s="33">
        <f t="shared" si="10"/>
        <v>2</v>
      </c>
      <c r="L35" s="90">
        <f t="shared" si="3"/>
        <v>2</v>
      </c>
      <c r="M35" s="35" t="s">
        <v>10</v>
      </c>
      <c r="P35" s="5" t="s">
        <v>27</v>
      </c>
      <c r="Q35" s="52">
        <v>10</v>
      </c>
      <c r="R35" s="52">
        <v>10</v>
      </c>
      <c r="S35" s="52">
        <v>31</v>
      </c>
      <c r="T35" s="52">
        <v>39</v>
      </c>
      <c r="V35" s="28"/>
      <c r="W35" s="28"/>
    </row>
    <row r="36" spans="1:23" x14ac:dyDescent="0.15">
      <c r="A36" s="29"/>
      <c r="B36" s="30" t="s">
        <v>26</v>
      </c>
      <c r="C36" s="31"/>
      <c r="D36" s="32">
        <f t="shared" si="8"/>
        <v>0</v>
      </c>
      <c r="E36" s="33">
        <f t="shared" si="8"/>
        <v>0</v>
      </c>
      <c r="F36" s="80">
        <f t="shared" si="0"/>
        <v>0</v>
      </c>
      <c r="G36" s="34">
        <f t="shared" si="9"/>
        <v>0</v>
      </c>
      <c r="H36" s="33">
        <f>T34-T33</f>
        <v>0</v>
      </c>
      <c r="I36" s="80">
        <f t="shared" si="1"/>
        <v>0</v>
      </c>
      <c r="J36" s="34">
        <f t="shared" si="10"/>
        <v>0</v>
      </c>
      <c r="K36" s="33">
        <f t="shared" si="10"/>
        <v>0</v>
      </c>
      <c r="L36" s="90">
        <f t="shared" si="3"/>
        <v>0</v>
      </c>
      <c r="M36" s="35" t="s">
        <v>10</v>
      </c>
      <c r="P36" s="53" t="s">
        <v>28</v>
      </c>
      <c r="Q36" s="54">
        <v>11</v>
      </c>
      <c r="R36" s="54">
        <v>11</v>
      </c>
      <c r="S36" s="54">
        <v>31</v>
      </c>
      <c r="T36" s="54">
        <v>39</v>
      </c>
      <c r="V36" s="28"/>
      <c r="W36" s="28"/>
    </row>
    <row r="37" spans="1:23" x14ac:dyDescent="0.15">
      <c r="A37" s="29"/>
      <c r="B37" s="30" t="s">
        <v>27</v>
      </c>
      <c r="C37" s="31"/>
      <c r="D37" s="32">
        <f t="shared" si="8"/>
        <v>0</v>
      </c>
      <c r="E37" s="33">
        <f t="shared" si="8"/>
        <v>0</v>
      </c>
      <c r="F37" s="80">
        <f t="shared" si="0"/>
        <v>0</v>
      </c>
      <c r="G37" s="34">
        <f t="shared" si="9"/>
        <v>0</v>
      </c>
      <c r="H37" s="33">
        <f>T35-T34</f>
        <v>1</v>
      </c>
      <c r="I37" s="80">
        <f t="shared" si="1"/>
        <v>1</v>
      </c>
      <c r="J37" s="34">
        <f t="shared" si="10"/>
        <v>0</v>
      </c>
      <c r="K37" s="33">
        <f t="shared" si="10"/>
        <v>1</v>
      </c>
      <c r="L37" s="90">
        <f t="shared" si="3"/>
        <v>1</v>
      </c>
      <c r="M37" s="35" t="s">
        <v>10</v>
      </c>
      <c r="P37" s="50" t="s">
        <v>68</v>
      </c>
      <c r="Q37" s="87">
        <v>0</v>
      </c>
      <c r="R37" s="87">
        <v>4</v>
      </c>
      <c r="S37" s="87">
        <v>2</v>
      </c>
      <c r="T37" s="87">
        <v>0</v>
      </c>
      <c r="V37" s="28"/>
      <c r="W37" s="28"/>
    </row>
    <row r="38" spans="1:23" x14ac:dyDescent="0.15">
      <c r="A38" s="13"/>
      <c r="B38" s="36" t="s">
        <v>28</v>
      </c>
      <c r="C38" s="37"/>
      <c r="D38" s="38">
        <f t="shared" si="8"/>
        <v>1</v>
      </c>
      <c r="E38" s="39">
        <f t="shared" si="8"/>
        <v>1</v>
      </c>
      <c r="F38" s="81">
        <f t="shared" si="0"/>
        <v>2</v>
      </c>
      <c r="G38" s="40">
        <f t="shared" si="9"/>
        <v>0</v>
      </c>
      <c r="H38" s="39">
        <f>T36-T35</f>
        <v>0</v>
      </c>
      <c r="I38" s="81">
        <f t="shared" si="1"/>
        <v>0</v>
      </c>
      <c r="J38" s="40">
        <f t="shared" si="10"/>
        <v>1</v>
      </c>
      <c r="K38" s="39">
        <f t="shared" si="10"/>
        <v>1</v>
      </c>
      <c r="L38" s="91">
        <f t="shared" si="3"/>
        <v>2</v>
      </c>
      <c r="M38" s="41" t="s">
        <v>10</v>
      </c>
      <c r="P38" s="5" t="s">
        <v>29</v>
      </c>
      <c r="Q38" s="52">
        <v>3</v>
      </c>
      <c r="R38" s="52">
        <v>5</v>
      </c>
      <c r="S38" s="52">
        <v>5</v>
      </c>
      <c r="T38" s="52">
        <v>1</v>
      </c>
      <c r="V38" s="28"/>
      <c r="W38" s="28"/>
    </row>
    <row r="39" spans="1:23" s="49" customFormat="1" x14ac:dyDescent="0.15">
      <c r="A39" s="42"/>
      <c r="B39" s="43" t="s">
        <v>78</v>
      </c>
      <c r="C39" s="44"/>
      <c r="D39" s="45">
        <f>SUM(D33:D38)</f>
        <v>3</v>
      </c>
      <c r="E39" s="46">
        <f>SUM(E33:E38)</f>
        <v>2</v>
      </c>
      <c r="F39" s="82">
        <f t="shared" si="0"/>
        <v>5</v>
      </c>
      <c r="G39" s="47">
        <f>SUM(G33:G38)</f>
        <v>1</v>
      </c>
      <c r="H39" s="46">
        <f>SUM(H33:H38)</f>
        <v>6</v>
      </c>
      <c r="I39" s="82">
        <f t="shared" si="1"/>
        <v>7</v>
      </c>
      <c r="J39" s="47">
        <f t="shared" si="10"/>
        <v>4</v>
      </c>
      <c r="K39" s="46">
        <f t="shared" si="10"/>
        <v>8</v>
      </c>
      <c r="L39" s="92">
        <f t="shared" si="3"/>
        <v>12</v>
      </c>
      <c r="M39" s="48">
        <f>IFERROR(ROUND(L39/$L$61*100,1),"-")</f>
        <v>5.5</v>
      </c>
      <c r="N39" s="2"/>
      <c r="P39" s="5" t="s">
        <v>30</v>
      </c>
      <c r="Q39" s="52">
        <v>7</v>
      </c>
      <c r="R39" s="52">
        <v>7</v>
      </c>
      <c r="S39" s="52">
        <v>9</v>
      </c>
      <c r="T39" s="52">
        <v>1</v>
      </c>
      <c r="U39" s="2"/>
      <c r="V39" s="28"/>
      <c r="W39" s="28"/>
    </row>
    <row r="40" spans="1:23" x14ac:dyDescent="0.15">
      <c r="A40" s="9"/>
      <c r="B40" s="21" t="s">
        <v>68</v>
      </c>
      <c r="C40" s="22"/>
      <c r="D40" s="23">
        <f>Q37</f>
        <v>0</v>
      </c>
      <c r="E40" s="24">
        <f>R37</f>
        <v>4</v>
      </c>
      <c r="F40" s="79">
        <f t="shared" si="0"/>
        <v>4</v>
      </c>
      <c r="G40" s="25">
        <f>S37</f>
        <v>2</v>
      </c>
      <c r="H40" s="24">
        <f>T37</f>
        <v>0</v>
      </c>
      <c r="I40" s="79">
        <f t="shared" si="1"/>
        <v>2</v>
      </c>
      <c r="J40" s="25">
        <f t="shared" si="10"/>
        <v>2</v>
      </c>
      <c r="K40" s="24">
        <f t="shared" si="10"/>
        <v>4</v>
      </c>
      <c r="L40" s="89">
        <f t="shared" si="3"/>
        <v>6</v>
      </c>
      <c r="M40" s="26" t="s">
        <v>10</v>
      </c>
      <c r="P40" s="5" t="s">
        <v>31</v>
      </c>
      <c r="Q40" s="52">
        <v>9</v>
      </c>
      <c r="R40" s="52">
        <v>7</v>
      </c>
      <c r="S40" s="52">
        <v>11</v>
      </c>
      <c r="T40" s="52">
        <v>2</v>
      </c>
      <c r="V40" s="28"/>
      <c r="W40" s="28"/>
    </row>
    <row r="41" spans="1:23" x14ac:dyDescent="0.15">
      <c r="A41" s="29"/>
      <c r="B41" s="30" t="s">
        <v>51</v>
      </c>
      <c r="C41" s="31"/>
      <c r="D41" s="32">
        <f t="shared" ref="D41:E45" si="11">Q38-Q37</f>
        <v>3</v>
      </c>
      <c r="E41" s="33">
        <f t="shared" si="11"/>
        <v>1</v>
      </c>
      <c r="F41" s="80">
        <f t="shared" si="0"/>
        <v>4</v>
      </c>
      <c r="G41" s="34">
        <f t="shared" ref="G41:H45" si="12">S38-S37</f>
        <v>3</v>
      </c>
      <c r="H41" s="33">
        <f t="shared" si="12"/>
        <v>1</v>
      </c>
      <c r="I41" s="80">
        <f t="shared" si="1"/>
        <v>4</v>
      </c>
      <c r="J41" s="34">
        <f t="shared" si="10"/>
        <v>6</v>
      </c>
      <c r="K41" s="33">
        <f t="shared" si="10"/>
        <v>2</v>
      </c>
      <c r="L41" s="90">
        <f t="shared" si="3"/>
        <v>8</v>
      </c>
      <c r="M41" s="35" t="s">
        <v>10</v>
      </c>
      <c r="P41" s="5" t="s">
        <v>32</v>
      </c>
      <c r="Q41" s="52">
        <v>12</v>
      </c>
      <c r="R41" s="52">
        <v>9</v>
      </c>
      <c r="S41" s="52">
        <v>11</v>
      </c>
      <c r="T41" s="52">
        <v>2</v>
      </c>
      <c r="V41" s="28"/>
      <c r="W41" s="28"/>
    </row>
    <row r="42" spans="1:23" x14ac:dyDescent="0.15">
      <c r="A42" s="29"/>
      <c r="B42" s="30" t="s">
        <v>52</v>
      </c>
      <c r="C42" s="31"/>
      <c r="D42" s="32">
        <f t="shared" si="11"/>
        <v>4</v>
      </c>
      <c r="E42" s="33">
        <f t="shared" si="11"/>
        <v>2</v>
      </c>
      <c r="F42" s="80">
        <f t="shared" si="0"/>
        <v>6</v>
      </c>
      <c r="G42" s="34">
        <f t="shared" si="12"/>
        <v>4</v>
      </c>
      <c r="H42" s="33">
        <f t="shared" si="12"/>
        <v>0</v>
      </c>
      <c r="I42" s="80">
        <f t="shared" si="1"/>
        <v>4</v>
      </c>
      <c r="J42" s="34">
        <f t="shared" si="10"/>
        <v>8</v>
      </c>
      <c r="K42" s="33">
        <f t="shared" si="10"/>
        <v>2</v>
      </c>
      <c r="L42" s="90">
        <f t="shared" si="3"/>
        <v>10</v>
      </c>
      <c r="M42" s="35" t="s">
        <v>10</v>
      </c>
      <c r="P42" s="53" t="s">
        <v>33</v>
      </c>
      <c r="Q42" s="54">
        <v>15</v>
      </c>
      <c r="R42" s="54">
        <v>11</v>
      </c>
      <c r="S42" s="54">
        <v>13</v>
      </c>
      <c r="T42" s="54">
        <v>2</v>
      </c>
      <c r="V42" s="28"/>
      <c r="W42" s="28"/>
    </row>
    <row r="43" spans="1:23" x14ac:dyDescent="0.15">
      <c r="A43" s="29"/>
      <c r="B43" s="30" t="s">
        <v>53</v>
      </c>
      <c r="C43" s="31"/>
      <c r="D43" s="32">
        <f t="shared" si="11"/>
        <v>2</v>
      </c>
      <c r="E43" s="33">
        <f t="shared" si="11"/>
        <v>0</v>
      </c>
      <c r="F43" s="80">
        <f t="shared" si="0"/>
        <v>2</v>
      </c>
      <c r="G43" s="34">
        <f t="shared" si="12"/>
        <v>2</v>
      </c>
      <c r="H43" s="33">
        <f t="shared" si="12"/>
        <v>1</v>
      </c>
      <c r="I43" s="80">
        <f t="shared" si="1"/>
        <v>3</v>
      </c>
      <c r="J43" s="34">
        <f t="shared" si="10"/>
        <v>4</v>
      </c>
      <c r="K43" s="33">
        <f t="shared" si="10"/>
        <v>1</v>
      </c>
      <c r="L43" s="90">
        <f t="shared" si="3"/>
        <v>5</v>
      </c>
      <c r="M43" s="35" t="s">
        <v>10</v>
      </c>
      <c r="P43" s="50" t="s">
        <v>34</v>
      </c>
      <c r="Q43" s="51">
        <v>15</v>
      </c>
      <c r="R43" s="51">
        <v>11</v>
      </c>
      <c r="S43" s="51">
        <v>14</v>
      </c>
      <c r="T43" s="51">
        <v>2</v>
      </c>
      <c r="V43" s="28"/>
      <c r="W43" s="28"/>
    </row>
    <row r="44" spans="1:23" s="49" customFormat="1" x14ac:dyDescent="0.15">
      <c r="A44" s="29"/>
      <c r="B44" s="30" t="s">
        <v>54</v>
      </c>
      <c r="C44" s="31"/>
      <c r="D44" s="32">
        <f t="shared" si="11"/>
        <v>3</v>
      </c>
      <c r="E44" s="33">
        <f t="shared" si="11"/>
        <v>2</v>
      </c>
      <c r="F44" s="80">
        <f t="shared" si="0"/>
        <v>5</v>
      </c>
      <c r="G44" s="34">
        <f t="shared" si="12"/>
        <v>0</v>
      </c>
      <c r="H44" s="33">
        <f t="shared" si="12"/>
        <v>0</v>
      </c>
      <c r="I44" s="80">
        <f t="shared" si="1"/>
        <v>0</v>
      </c>
      <c r="J44" s="34">
        <f t="shared" si="10"/>
        <v>3</v>
      </c>
      <c r="K44" s="33">
        <f t="shared" si="10"/>
        <v>2</v>
      </c>
      <c r="L44" s="90">
        <f t="shared" si="3"/>
        <v>5</v>
      </c>
      <c r="M44" s="35" t="s">
        <v>10</v>
      </c>
      <c r="N44" s="2"/>
      <c r="P44" s="5" t="s">
        <v>35</v>
      </c>
      <c r="Q44" s="52">
        <v>15</v>
      </c>
      <c r="R44" s="52">
        <v>11</v>
      </c>
      <c r="S44" s="52">
        <v>14</v>
      </c>
      <c r="T44" s="52">
        <v>4</v>
      </c>
      <c r="U44" s="2"/>
      <c r="V44" s="28"/>
      <c r="W44" s="28"/>
    </row>
    <row r="45" spans="1:23" x14ac:dyDescent="0.15">
      <c r="A45" s="13"/>
      <c r="B45" s="36" t="s">
        <v>55</v>
      </c>
      <c r="C45" s="37"/>
      <c r="D45" s="38">
        <f t="shared" si="11"/>
        <v>3</v>
      </c>
      <c r="E45" s="39">
        <f t="shared" si="11"/>
        <v>2</v>
      </c>
      <c r="F45" s="81">
        <f t="shared" si="0"/>
        <v>5</v>
      </c>
      <c r="G45" s="40">
        <f t="shared" si="12"/>
        <v>2</v>
      </c>
      <c r="H45" s="39">
        <f t="shared" si="12"/>
        <v>0</v>
      </c>
      <c r="I45" s="81">
        <f t="shared" si="1"/>
        <v>2</v>
      </c>
      <c r="J45" s="40">
        <f t="shared" si="10"/>
        <v>5</v>
      </c>
      <c r="K45" s="39">
        <f t="shared" si="10"/>
        <v>2</v>
      </c>
      <c r="L45" s="91">
        <f t="shared" si="3"/>
        <v>7</v>
      </c>
      <c r="M45" s="41" t="s">
        <v>10</v>
      </c>
      <c r="P45" s="5" t="s">
        <v>36</v>
      </c>
      <c r="Q45" s="52">
        <v>16</v>
      </c>
      <c r="R45" s="52">
        <v>19</v>
      </c>
      <c r="S45" s="52">
        <v>15</v>
      </c>
      <c r="T45" s="52">
        <v>4</v>
      </c>
      <c r="V45" s="28"/>
      <c r="W45" s="28"/>
    </row>
    <row r="46" spans="1:23" x14ac:dyDescent="0.15">
      <c r="A46" s="42"/>
      <c r="B46" s="43" t="s">
        <v>37</v>
      </c>
      <c r="C46" s="44"/>
      <c r="D46" s="45">
        <f>SUM(D40:D45)</f>
        <v>15</v>
      </c>
      <c r="E46" s="46">
        <f>SUM(E40:E45)</f>
        <v>11</v>
      </c>
      <c r="F46" s="82">
        <f t="shared" si="0"/>
        <v>26</v>
      </c>
      <c r="G46" s="47">
        <f>SUM(G40:G45)</f>
        <v>13</v>
      </c>
      <c r="H46" s="46">
        <f>SUM(H40:H45)</f>
        <v>2</v>
      </c>
      <c r="I46" s="82">
        <f t="shared" si="1"/>
        <v>15</v>
      </c>
      <c r="J46" s="47">
        <f t="shared" si="10"/>
        <v>28</v>
      </c>
      <c r="K46" s="46">
        <f t="shared" si="10"/>
        <v>13</v>
      </c>
      <c r="L46" s="92">
        <f t="shared" si="3"/>
        <v>41</v>
      </c>
      <c r="M46" s="48">
        <f>IFERROR(ROUND(L46/$L$61*100,1),"-")</f>
        <v>18.8</v>
      </c>
      <c r="P46" s="5" t="s">
        <v>38</v>
      </c>
      <c r="Q46" s="52">
        <v>17</v>
      </c>
      <c r="R46" s="52">
        <v>21</v>
      </c>
      <c r="S46" s="52">
        <v>15</v>
      </c>
      <c r="T46" s="52">
        <v>5</v>
      </c>
      <c r="V46" s="28"/>
      <c r="W46" s="28"/>
    </row>
    <row r="47" spans="1:23" x14ac:dyDescent="0.15">
      <c r="A47" s="9"/>
      <c r="B47" s="21" t="s">
        <v>56</v>
      </c>
      <c r="C47" s="22"/>
      <c r="D47" s="23">
        <f t="shared" ref="D47:E52" si="13">Q43-Q42</f>
        <v>0</v>
      </c>
      <c r="E47" s="24">
        <f t="shared" si="13"/>
        <v>0</v>
      </c>
      <c r="F47" s="79">
        <f t="shared" si="0"/>
        <v>0</v>
      </c>
      <c r="G47" s="25">
        <f t="shared" ref="G47:H52" si="14">S43-S42</f>
        <v>1</v>
      </c>
      <c r="H47" s="24">
        <f t="shared" si="14"/>
        <v>0</v>
      </c>
      <c r="I47" s="79">
        <f t="shared" si="1"/>
        <v>1</v>
      </c>
      <c r="J47" s="25">
        <f t="shared" si="10"/>
        <v>1</v>
      </c>
      <c r="K47" s="24">
        <f t="shared" si="10"/>
        <v>0</v>
      </c>
      <c r="L47" s="89">
        <f t="shared" si="3"/>
        <v>1</v>
      </c>
      <c r="M47" s="26" t="s">
        <v>10</v>
      </c>
      <c r="P47" s="5" t="s">
        <v>39</v>
      </c>
      <c r="Q47" s="52">
        <v>18</v>
      </c>
      <c r="R47" s="52">
        <v>24</v>
      </c>
      <c r="S47" s="52">
        <v>15</v>
      </c>
      <c r="T47" s="52">
        <v>7</v>
      </c>
      <c r="V47" s="28"/>
      <c r="W47" s="28"/>
    </row>
    <row r="48" spans="1:23" x14ac:dyDescent="0.15">
      <c r="A48" s="29"/>
      <c r="B48" s="30" t="s">
        <v>57</v>
      </c>
      <c r="C48" s="31"/>
      <c r="D48" s="32">
        <f t="shared" si="13"/>
        <v>0</v>
      </c>
      <c r="E48" s="33">
        <f t="shared" si="13"/>
        <v>0</v>
      </c>
      <c r="F48" s="80">
        <f t="shared" si="0"/>
        <v>0</v>
      </c>
      <c r="G48" s="34">
        <f t="shared" si="14"/>
        <v>0</v>
      </c>
      <c r="H48" s="33">
        <f t="shared" si="14"/>
        <v>2</v>
      </c>
      <c r="I48" s="80">
        <f t="shared" si="1"/>
        <v>2</v>
      </c>
      <c r="J48" s="34">
        <f t="shared" si="10"/>
        <v>0</v>
      </c>
      <c r="K48" s="33">
        <f t="shared" si="10"/>
        <v>2</v>
      </c>
      <c r="L48" s="90">
        <f t="shared" si="3"/>
        <v>2</v>
      </c>
      <c r="M48" s="35" t="s">
        <v>10</v>
      </c>
      <c r="P48" s="53" t="s">
        <v>40</v>
      </c>
      <c r="Q48" s="54">
        <v>21</v>
      </c>
      <c r="R48" s="54">
        <v>26</v>
      </c>
      <c r="S48" s="54">
        <v>15</v>
      </c>
      <c r="T48" s="54">
        <v>7</v>
      </c>
      <c r="V48" s="28"/>
      <c r="W48" s="28"/>
    </row>
    <row r="49" spans="1:22" x14ac:dyDescent="0.15">
      <c r="A49" s="29"/>
      <c r="B49" s="30" t="s">
        <v>58</v>
      </c>
      <c r="C49" s="31"/>
      <c r="D49" s="32">
        <f t="shared" si="13"/>
        <v>1</v>
      </c>
      <c r="E49" s="33">
        <f t="shared" si="13"/>
        <v>8</v>
      </c>
      <c r="F49" s="80">
        <f t="shared" si="0"/>
        <v>9</v>
      </c>
      <c r="G49" s="34">
        <f t="shared" si="14"/>
        <v>1</v>
      </c>
      <c r="H49" s="33">
        <f t="shared" si="14"/>
        <v>0</v>
      </c>
      <c r="I49" s="80">
        <f t="shared" si="1"/>
        <v>1</v>
      </c>
      <c r="J49" s="34">
        <f t="shared" si="10"/>
        <v>2</v>
      </c>
      <c r="K49" s="33">
        <f t="shared" si="10"/>
        <v>8</v>
      </c>
      <c r="L49" s="90">
        <f t="shared" si="3"/>
        <v>10</v>
      </c>
      <c r="M49" s="35" t="s">
        <v>10</v>
      </c>
      <c r="P49" s="50" t="s">
        <v>41</v>
      </c>
      <c r="Q49" s="51">
        <v>22</v>
      </c>
      <c r="R49" s="51">
        <v>29</v>
      </c>
      <c r="S49" s="51">
        <v>15</v>
      </c>
      <c r="T49" s="51">
        <v>7</v>
      </c>
    </row>
    <row r="50" spans="1:22" x14ac:dyDescent="0.15">
      <c r="A50" s="29"/>
      <c r="B50" s="30" t="s">
        <v>59</v>
      </c>
      <c r="C50" s="31"/>
      <c r="D50" s="32">
        <f t="shared" si="13"/>
        <v>1</v>
      </c>
      <c r="E50" s="33">
        <f t="shared" si="13"/>
        <v>2</v>
      </c>
      <c r="F50" s="80">
        <f t="shared" si="0"/>
        <v>3</v>
      </c>
      <c r="G50" s="34">
        <f t="shared" si="14"/>
        <v>0</v>
      </c>
      <c r="H50" s="33">
        <f t="shared" si="14"/>
        <v>1</v>
      </c>
      <c r="I50" s="80">
        <f t="shared" si="1"/>
        <v>1</v>
      </c>
      <c r="J50" s="34">
        <f t="shared" si="10"/>
        <v>1</v>
      </c>
      <c r="K50" s="33">
        <f t="shared" si="10"/>
        <v>3</v>
      </c>
      <c r="L50" s="90">
        <f t="shared" si="3"/>
        <v>4</v>
      </c>
      <c r="M50" s="35" t="s">
        <v>10</v>
      </c>
      <c r="P50" s="5" t="s">
        <v>42</v>
      </c>
      <c r="Q50" s="52">
        <v>22</v>
      </c>
      <c r="R50" s="52">
        <v>31</v>
      </c>
      <c r="S50" s="52">
        <v>15</v>
      </c>
      <c r="T50" s="52">
        <v>7</v>
      </c>
    </row>
    <row r="51" spans="1:22" s="49" customFormat="1" x14ac:dyDescent="0.15">
      <c r="A51" s="29"/>
      <c r="B51" s="30" t="s">
        <v>60</v>
      </c>
      <c r="C51" s="31"/>
      <c r="D51" s="32">
        <f t="shared" si="13"/>
        <v>1</v>
      </c>
      <c r="E51" s="33">
        <f t="shared" si="13"/>
        <v>3</v>
      </c>
      <c r="F51" s="80">
        <f t="shared" si="0"/>
        <v>4</v>
      </c>
      <c r="G51" s="34">
        <f t="shared" si="14"/>
        <v>0</v>
      </c>
      <c r="H51" s="33">
        <f t="shared" si="14"/>
        <v>2</v>
      </c>
      <c r="I51" s="80">
        <f t="shared" si="1"/>
        <v>2</v>
      </c>
      <c r="J51" s="34">
        <f t="shared" si="10"/>
        <v>1</v>
      </c>
      <c r="K51" s="33">
        <f t="shared" si="10"/>
        <v>5</v>
      </c>
      <c r="L51" s="90">
        <f t="shared" si="3"/>
        <v>6</v>
      </c>
      <c r="M51" s="35" t="s">
        <v>10</v>
      </c>
      <c r="N51" s="2"/>
      <c r="P51" s="5" t="s">
        <v>43</v>
      </c>
      <c r="Q51" s="52">
        <v>23</v>
      </c>
      <c r="R51" s="52">
        <v>34</v>
      </c>
      <c r="S51" s="52">
        <v>15</v>
      </c>
      <c r="T51" s="52">
        <v>10</v>
      </c>
      <c r="U51" s="2"/>
      <c r="V51" s="2"/>
    </row>
    <row r="52" spans="1:22" x14ac:dyDescent="0.15">
      <c r="A52" s="13"/>
      <c r="B52" s="36" t="s">
        <v>61</v>
      </c>
      <c r="C52" s="37"/>
      <c r="D52" s="38">
        <f t="shared" si="13"/>
        <v>3</v>
      </c>
      <c r="E52" s="39">
        <f t="shared" si="13"/>
        <v>2</v>
      </c>
      <c r="F52" s="81">
        <f t="shared" si="0"/>
        <v>5</v>
      </c>
      <c r="G52" s="40">
        <f t="shared" si="14"/>
        <v>0</v>
      </c>
      <c r="H52" s="39">
        <f t="shared" si="14"/>
        <v>0</v>
      </c>
      <c r="I52" s="81">
        <f t="shared" si="1"/>
        <v>0</v>
      </c>
      <c r="J52" s="40">
        <f t="shared" si="10"/>
        <v>3</v>
      </c>
      <c r="K52" s="39">
        <f t="shared" si="10"/>
        <v>2</v>
      </c>
      <c r="L52" s="91">
        <f t="shared" si="3"/>
        <v>5</v>
      </c>
      <c r="M52" s="41" t="s">
        <v>10</v>
      </c>
      <c r="P52" s="5" t="s">
        <v>44</v>
      </c>
      <c r="Q52" s="52">
        <v>31</v>
      </c>
      <c r="R52" s="52">
        <v>40</v>
      </c>
      <c r="S52" s="52">
        <v>19</v>
      </c>
      <c r="T52" s="52">
        <v>10</v>
      </c>
    </row>
    <row r="53" spans="1:22" x14ac:dyDescent="0.15">
      <c r="A53" s="42"/>
      <c r="B53" s="43" t="s">
        <v>45</v>
      </c>
      <c r="C53" s="44"/>
      <c r="D53" s="45">
        <f>SUM(D47:D52)</f>
        <v>6</v>
      </c>
      <c r="E53" s="46">
        <f>SUM(E47:E52)</f>
        <v>15</v>
      </c>
      <c r="F53" s="82">
        <f t="shared" si="0"/>
        <v>21</v>
      </c>
      <c r="G53" s="47">
        <f>SUM(G47:G52)</f>
        <v>2</v>
      </c>
      <c r="H53" s="46">
        <f>SUM(H47:H52)</f>
        <v>5</v>
      </c>
      <c r="I53" s="82">
        <f t="shared" si="1"/>
        <v>7</v>
      </c>
      <c r="J53" s="47">
        <f t="shared" si="10"/>
        <v>8</v>
      </c>
      <c r="K53" s="46">
        <f t="shared" si="10"/>
        <v>20</v>
      </c>
      <c r="L53" s="92">
        <f t="shared" si="3"/>
        <v>28</v>
      </c>
      <c r="M53" s="48">
        <f>IFERROR(ROUND(L53/$L$61*100,1),"-")</f>
        <v>12.8</v>
      </c>
      <c r="P53" s="5" t="s">
        <v>46</v>
      </c>
      <c r="Q53" s="52">
        <v>38</v>
      </c>
      <c r="R53" s="52">
        <v>47</v>
      </c>
      <c r="S53" s="52">
        <v>19</v>
      </c>
      <c r="T53" s="52">
        <v>12</v>
      </c>
    </row>
    <row r="54" spans="1:22" x14ac:dyDescent="0.15">
      <c r="A54" s="9"/>
      <c r="B54" s="21" t="s">
        <v>62</v>
      </c>
      <c r="C54" s="22"/>
      <c r="D54" s="23">
        <f t="shared" ref="D54:E59" si="15">Q49-Q48</f>
        <v>1</v>
      </c>
      <c r="E54" s="24">
        <f t="shared" si="15"/>
        <v>3</v>
      </c>
      <c r="F54" s="79">
        <f t="shared" si="0"/>
        <v>4</v>
      </c>
      <c r="G54" s="25">
        <f t="shared" ref="G54:H59" si="16">S49-S48</f>
        <v>0</v>
      </c>
      <c r="H54" s="24">
        <f t="shared" si="16"/>
        <v>0</v>
      </c>
      <c r="I54" s="79">
        <f t="shared" si="1"/>
        <v>0</v>
      </c>
      <c r="J54" s="25">
        <f t="shared" si="10"/>
        <v>1</v>
      </c>
      <c r="K54" s="24">
        <f t="shared" si="10"/>
        <v>3</v>
      </c>
      <c r="L54" s="89">
        <f t="shared" si="3"/>
        <v>4</v>
      </c>
      <c r="M54" s="26" t="s">
        <v>10</v>
      </c>
      <c r="P54" s="53" t="s">
        <v>47</v>
      </c>
      <c r="Q54" s="54">
        <v>39</v>
      </c>
      <c r="R54" s="54">
        <v>51</v>
      </c>
      <c r="S54" s="54">
        <v>20</v>
      </c>
      <c r="T54" s="54">
        <v>16</v>
      </c>
    </row>
    <row r="55" spans="1:22" x14ac:dyDescent="0.15">
      <c r="A55" s="29"/>
      <c r="B55" s="30" t="s">
        <v>63</v>
      </c>
      <c r="C55" s="31"/>
      <c r="D55" s="32">
        <f t="shared" si="15"/>
        <v>0</v>
      </c>
      <c r="E55" s="33">
        <f t="shared" si="15"/>
        <v>2</v>
      </c>
      <c r="F55" s="80">
        <f t="shared" si="0"/>
        <v>2</v>
      </c>
      <c r="G55" s="34">
        <f t="shared" si="16"/>
        <v>0</v>
      </c>
      <c r="H55" s="33">
        <f t="shared" si="16"/>
        <v>0</v>
      </c>
      <c r="I55" s="80">
        <f t="shared" si="1"/>
        <v>0</v>
      </c>
      <c r="J55" s="34">
        <f t="shared" si="10"/>
        <v>0</v>
      </c>
      <c r="K55" s="33">
        <f t="shared" si="10"/>
        <v>2</v>
      </c>
      <c r="L55" s="90">
        <f t="shared" si="3"/>
        <v>2</v>
      </c>
      <c r="M55" s="35" t="s">
        <v>10</v>
      </c>
      <c r="P55" s="49"/>
      <c r="Q55" s="49"/>
      <c r="R55" s="49"/>
      <c r="S55" s="49"/>
      <c r="T55" s="49"/>
    </row>
    <row r="56" spans="1:22" x14ac:dyDescent="0.15">
      <c r="A56" s="29"/>
      <c r="B56" s="30" t="s">
        <v>64</v>
      </c>
      <c r="C56" s="31"/>
      <c r="D56" s="32">
        <f t="shared" si="15"/>
        <v>1</v>
      </c>
      <c r="E56" s="33">
        <f t="shared" si="15"/>
        <v>3</v>
      </c>
      <c r="F56" s="80">
        <f t="shared" si="0"/>
        <v>4</v>
      </c>
      <c r="G56" s="34">
        <f t="shared" si="16"/>
        <v>0</v>
      </c>
      <c r="H56" s="33">
        <f t="shared" si="16"/>
        <v>3</v>
      </c>
      <c r="I56" s="80">
        <f t="shared" si="1"/>
        <v>3</v>
      </c>
      <c r="J56" s="34">
        <f t="shared" si="10"/>
        <v>1</v>
      </c>
      <c r="K56" s="33">
        <f t="shared" si="10"/>
        <v>6</v>
      </c>
      <c r="L56" s="90">
        <f t="shared" si="3"/>
        <v>7</v>
      </c>
      <c r="M56" s="35" t="s">
        <v>10</v>
      </c>
      <c r="P56" s="49"/>
      <c r="Q56" s="49"/>
      <c r="R56" s="49"/>
      <c r="S56" s="49"/>
      <c r="T56" s="49"/>
    </row>
    <row r="57" spans="1:22" x14ac:dyDescent="0.15">
      <c r="A57" s="29"/>
      <c r="B57" s="30" t="s">
        <v>65</v>
      </c>
      <c r="C57" s="31"/>
      <c r="D57" s="32">
        <f t="shared" si="15"/>
        <v>8</v>
      </c>
      <c r="E57" s="33">
        <f t="shared" si="15"/>
        <v>6</v>
      </c>
      <c r="F57" s="80">
        <f t="shared" si="0"/>
        <v>14</v>
      </c>
      <c r="G57" s="34">
        <f t="shared" si="16"/>
        <v>4</v>
      </c>
      <c r="H57" s="33">
        <f t="shared" si="16"/>
        <v>0</v>
      </c>
      <c r="I57" s="80">
        <f t="shared" si="1"/>
        <v>4</v>
      </c>
      <c r="J57" s="34">
        <f t="shared" si="10"/>
        <v>12</v>
      </c>
      <c r="K57" s="33">
        <f t="shared" si="10"/>
        <v>6</v>
      </c>
      <c r="L57" s="90">
        <f t="shared" si="3"/>
        <v>18</v>
      </c>
      <c r="M57" s="35" t="s">
        <v>10</v>
      </c>
      <c r="P57" s="49"/>
      <c r="Q57" s="49"/>
      <c r="R57" s="49"/>
      <c r="S57" s="49"/>
      <c r="T57" s="49"/>
    </row>
    <row r="58" spans="1:22" x14ac:dyDescent="0.15">
      <c r="A58" s="29"/>
      <c r="B58" s="30" t="s">
        <v>66</v>
      </c>
      <c r="C58" s="31"/>
      <c r="D58" s="32">
        <f t="shared" si="15"/>
        <v>7</v>
      </c>
      <c r="E58" s="33">
        <f t="shared" si="15"/>
        <v>7</v>
      </c>
      <c r="F58" s="80">
        <f t="shared" si="0"/>
        <v>14</v>
      </c>
      <c r="G58" s="34">
        <f t="shared" si="16"/>
        <v>0</v>
      </c>
      <c r="H58" s="33">
        <f t="shared" si="16"/>
        <v>2</v>
      </c>
      <c r="I58" s="80">
        <f t="shared" si="1"/>
        <v>2</v>
      </c>
      <c r="J58" s="34">
        <f t="shared" si="10"/>
        <v>7</v>
      </c>
      <c r="K58" s="33">
        <f t="shared" si="10"/>
        <v>9</v>
      </c>
      <c r="L58" s="90">
        <f t="shared" si="3"/>
        <v>16</v>
      </c>
      <c r="M58" s="35" t="s">
        <v>10</v>
      </c>
      <c r="P58" s="55"/>
      <c r="Q58" s="56"/>
      <c r="R58" s="55"/>
      <c r="S58" s="55"/>
      <c r="T58" s="55"/>
    </row>
    <row r="59" spans="1:22" x14ac:dyDescent="0.15">
      <c r="A59" s="13"/>
      <c r="B59" s="36" t="s">
        <v>67</v>
      </c>
      <c r="C59" s="37"/>
      <c r="D59" s="38">
        <f t="shared" si="15"/>
        <v>1</v>
      </c>
      <c r="E59" s="39">
        <f t="shared" si="15"/>
        <v>4</v>
      </c>
      <c r="F59" s="81">
        <f t="shared" si="0"/>
        <v>5</v>
      </c>
      <c r="G59" s="40">
        <f t="shared" si="16"/>
        <v>1</v>
      </c>
      <c r="H59" s="39">
        <f t="shared" si="16"/>
        <v>4</v>
      </c>
      <c r="I59" s="81">
        <f t="shared" si="1"/>
        <v>5</v>
      </c>
      <c r="J59" s="40">
        <f t="shared" si="10"/>
        <v>2</v>
      </c>
      <c r="K59" s="39">
        <f t="shared" si="10"/>
        <v>8</v>
      </c>
      <c r="L59" s="91">
        <f t="shared" si="3"/>
        <v>10</v>
      </c>
      <c r="M59" s="41" t="s">
        <v>10</v>
      </c>
      <c r="P59" s="55"/>
      <c r="Q59" s="55"/>
      <c r="R59" s="55"/>
      <c r="S59" s="55"/>
      <c r="T59" s="55"/>
    </row>
    <row r="60" spans="1:22" ht="12" thickBot="1" x14ac:dyDescent="0.2">
      <c r="A60" s="57"/>
      <c r="B60" s="43" t="s">
        <v>48</v>
      </c>
      <c r="C60" s="58"/>
      <c r="D60" s="59">
        <f>SUM(D54:D59)</f>
        <v>18</v>
      </c>
      <c r="E60" s="60">
        <f t="shared" ref="E60:H60" si="17">SUM(E54:E59)</f>
        <v>25</v>
      </c>
      <c r="F60" s="83">
        <f t="shared" si="0"/>
        <v>43</v>
      </c>
      <c r="G60" s="61">
        <f t="shared" si="17"/>
        <v>5</v>
      </c>
      <c r="H60" s="60">
        <f t="shared" si="17"/>
        <v>9</v>
      </c>
      <c r="I60" s="83">
        <f t="shared" si="1"/>
        <v>14</v>
      </c>
      <c r="J60" s="61">
        <f t="shared" si="10"/>
        <v>23</v>
      </c>
      <c r="K60" s="60">
        <f t="shared" si="10"/>
        <v>34</v>
      </c>
      <c r="L60" s="93">
        <f t="shared" si="3"/>
        <v>57</v>
      </c>
      <c r="M60" s="48">
        <f t="shared" ref="M60:M61" si="18">IFERROR(ROUND(L60/$L$61*100,1),"-")</f>
        <v>26.1</v>
      </c>
      <c r="P60" s="55"/>
      <c r="Q60" s="62"/>
      <c r="R60" s="62"/>
      <c r="S60" s="62"/>
      <c r="T60" s="62"/>
    </row>
    <row r="61" spans="1:22" ht="12" thickTop="1" x14ac:dyDescent="0.15">
      <c r="A61" s="63"/>
      <c r="B61" s="64" t="s">
        <v>49</v>
      </c>
      <c r="C61" s="65"/>
      <c r="D61" s="66">
        <f>SUM(D25,D32,D39,D46,D53,D60)</f>
        <v>50</v>
      </c>
      <c r="E61" s="67">
        <f t="shared" ref="E61:H61" si="19">SUM(E25,E32,E39,E46,E53,E60)</f>
        <v>62</v>
      </c>
      <c r="F61" s="84">
        <f t="shared" si="0"/>
        <v>112</v>
      </c>
      <c r="G61" s="68">
        <f t="shared" si="19"/>
        <v>51</v>
      </c>
      <c r="H61" s="67">
        <f t="shared" si="19"/>
        <v>55</v>
      </c>
      <c r="I61" s="84">
        <f t="shared" si="1"/>
        <v>106</v>
      </c>
      <c r="J61" s="68">
        <f t="shared" si="10"/>
        <v>101</v>
      </c>
      <c r="K61" s="67">
        <f t="shared" si="10"/>
        <v>117</v>
      </c>
      <c r="L61" s="94">
        <f t="shared" si="3"/>
        <v>218</v>
      </c>
      <c r="M61" s="69">
        <f t="shared" si="18"/>
        <v>100</v>
      </c>
      <c r="P61" s="55"/>
      <c r="Q61" s="55"/>
      <c r="R61" s="55"/>
      <c r="S61" s="55"/>
      <c r="T61" s="55"/>
    </row>
    <row r="62" spans="1:22" x14ac:dyDescent="0.15">
      <c r="A62" s="70"/>
      <c r="B62" s="71"/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P62" s="55"/>
      <c r="Q62" s="55"/>
      <c r="R62" s="55"/>
      <c r="S62" s="55"/>
      <c r="T62" s="55"/>
    </row>
    <row r="63" spans="1:22" x14ac:dyDescent="0.15">
      <c r="A63" s="70"/>
      <c r="B63" s="71"/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P63" s="55"/>
      <c r="Q63" s="55"/>
      <c r="R63" s="55"/>
      <c r="S63" s="55"/>
      <c r="T63" s="55"/>
    </row>
    <row r="64" spans="1:22" ht="12" x14ac:dyDescent="0.15">
      <c r="B64" s="8" t="s">
        <v>91</v>
      </c>
      <c r="Q64" s="103" t="str">
        <f>B64</f>
        <v>ロ↔ハ</v>
      </c>
    </row>
    <row r="65" spans="1:25" ht="21" x14ac:dyDescent="0.15">
      <c r="A65" s="9"/>
      <c r="B65" s="10"/>
      <c r="C65" s="11" t="s">
        <v>85</v>
      </c>
      <c r="D65" s="74" t="s">
        <v>88</v>
      </c>
      <c r="E65" s="75"/>
      <c r="F65" s="77"/>
      <c r="G65" s="85" t="s">
        <v>89</v>
      </c>
      <c r="H65" s="75"/>
      <c r="I65" s="77"/>
      <c r="J65" s="85" t="s">
        <v>84</v>
      </c>
      <c r="K65" s="75"/>
      <c r="L65" s="76"/>
      <c r="M65" s="12" t="s">
        <v>8</v>
      </c>
      <c r="Q65" s="3" t="str">
        <f>D65</f>
        <v>ロ→ハ</v>
      </c>
      <c r="S65" s="3" t="str">
        <f>G65</f>
        <v>ハ→ロ</v>
      </c>
    </row>
    <row r="66" spans="1:25" x14ac:dyDescent="0.15">
      <c r="A66" s="13" t="s">
        <v>9</v>
      </c>
      <c r="B66" s="14"/>
      <c r="C66" s="15"/>
      <c r="D66" s="16" t="s">
        <v>81</v>
      </c>
      <c r="E66" s="17" t="s">
        <v>82</v>
      </c>
      <c r="F66" s="78" t="s">
        <v>83</v>
      </c>
      <c r="G66" s="18" t="s">
        <v>81</v>
      </c>
      <c r="H66" s="17" t="s">
        <v>82</v>
      </c>
      <c r="I66" s="78" t="s">
        <v>83</v>
      </c>
      <c r="J66" s="18" t="s">
        <v>81</v>
      </c>
      <c r="K66" s="17" t="s">
        <v>82</v>
      </c>
      <c r="L66" s="88" t="s">
        <v>83</v>
      </c>
      <c r="M66" s="19" t="s">
        <v>73</v>
      </c>
      <c r="Q66" s="20" t="s">
        <v>81</v>
      </c>
      <c r="R66" s="20" t="s">
        <v>82</v>
      </c>
      <c r="S66" s="20" t="s">
        <v>81</v>
      </c>
      <c r="T66" s="20" t="s">
        <v>0</v>
      </c>
    </row>
    <row r="67" spans="1:25" x14ac:dyDescent="0.15">
      <c r="A67" s="9"/>
      <c r="B67" s="21" t="s">
        <v>11</v>
      </c>
      <c r="C67" s="22"/>
      <c r="D67" s="23">
        <f>Q67</f>
        <v>0</v>
      </c>
      <c r="E67" s="24">
        <f>R67</f>
        <v>3</v>
      </c>
      <c r="F67" s="79">
        <f t="shared" ref="F67:F109" si="20">SUBTOTAL(9,D67:E67)</f>
        <v>3</v>
      </c>
      <c r="G67" s="25">
        <f>S67</f>
        <v>0</v>
      </c>
      <c r="H67" s="24">
        <f>T67</f>
        <v>2</v>
      </c>
      <c r="I67" s="79">
        <f t="shared" ref="I67:I109" si="21">SUBTOTAL(9,G67:H67)</f>
        <v>2</v>
      </c>
      <c r="J67" s="25">
        <f t="shared" ref="J67:K109" si="22">SUM(D67,G67)</f>
        <v>0</v>
      </c>
      <c r="K67" s="24">
        <f t="shared" si="22"/>
        <v>5</v>
      </c>
      <c r="L67" s="89">
        <f t="shared" ref="L67:L109" si="23">SUM(J67:K67)</f>
        <v>5</v>
      </c>
      <c r="M67" s="26" t="s">
        <v>10</v>
      </c>
      <c r="P67" s="2" t="s">
        <v>11</v>
      </c>
      <c r="Q67" s="86">
        <v>0</v>
      </c>
      <c r="R67" s="86">
        <v>3</v>
      </c>
      <c r="S67" s="86">
        <v>0</v>
      </c>
      <c r="T67" s="86">
        <v>2</v>
      </c>
      <c r="V67" s="28"/>
      <c r="W67" s="28"/>
      <c r="X67" s="28"/>
      <c r="Y67" s="28"/>
    </row>
    <row r="68" spans="1:25" x14ac:dyDescent="0.15">
      <c r="A68" s="29"/>
      <c r="B68" s="30" t="s">
        <v>12</v>
      </c>
      <c r="C68" s="31"/>
      <c r="D68" s="32">
        <f t="shared" ref="D68:E72" si="24">Q68-Q67</f>
        <v>3</v>
      </c>
      <c r="E68" s="33">
        <f t="shared" si="24"/>
        <v>5</v>
      </c>
      <c r="F68" s="80">
        <f t="shared" si="20"/>
        <v>8</v>
      </c>
      <c r="G68" s="34">
        <f t="shared" ref="G68:H72" si="25">S68-S67</f>
        <v>4</v>
      </c>
      <c r="H68" s="33">
        <f t="shared" si="25"/>
        <v>4</v>
      </c>
      <c r="I68" s="80">
        <f t="shared" si="21"/>
        <v>8</v>
      </c>
      <c r="J68" s="34">
        <f t="shared" si="22"/>
        <v>7</v>
      </c>
      <c r="K68" s="33">
        <f t="shared" si="22"/>
        <v>9</v>
      </c>
      <c r="L68" s="90">
        <f t="shared" si="23"/>
        <v>16</v>
      </c>
      <c r="M68" s="35" t="s">
        <v>10</v>
      </c>
      <c r="P68" s="2" t="s">
        <v>12</v>
      </c>
      <c r="Q68" s="27">
        <v>3</v>
      </c>
      <c r="R68" s="27">
        <v>8</v>
      </c>
      <c r="S68" s="27">
        <v>4</v>
      </c>
      <c r="T68" s="27">
        <v>6</v>
      </c>
      <c r="V68" s="28"/>
      <c r="W68" s="28"/>
    </row>
    <row r="69" spans="1:25" x14ac:dyDescent="0.15">
      <c r="A69" s="29"/>
      <c r="B69" s="30" t="s">
        <v>13</v>
      </c>
      <c r="C69" s="31"/>
      <c r="D69" s="32">
        <f t="shared" si="24"/>
        <v>0</v>
      </c>
      <c r="E69" s="33">
        <f t="shared" si="24"/>
        <v>5</v>
      </c>
      <c r="F69" s="80">
        <f t="shared" si="20"/>
        <v>5</v>
      </c>
      <c r="G69" s="34">
        <f t="shared" si="25"/>
        <v>6</v>
      </c>
      <c r="H69" s="33">
        <f t="shared" si="25"/>
        <v>7</v>
      </c>
      <c r="I69" s="80">
        <f t="shared" si="21"/>
        <v>13</v>
      </c>
      <c r="J69" s="34">
        <f t="shared" si="22"/>
        <v>6</v>
      </c>
      <c r="K69" s="33">
        <f t="shared" si="22"/>
        <v>12</v>
      </c>
      <c r="L69" s="90">
        <f t="shared" si="23"/>
        <v>18</v>
      </c>
      <c r="M69" s="35" t="s">
        <v>10</v>
      </c>
      <c r="P69" s="2" t="s">
        <v>13</v>
      </c>
      <c r="Q69" s="27">
        <v>3</v>
      </c>
      <c r="R69" s="27">
        <v>13</v>
      </c>
      <c r="S69" s="27">
        <v>10</v>
      </c>
      <c r="T69" s="27">
        <v>13</v>
      </c>
      <c r="V69" s="28"/>
      <c r="W69" s="28"/>
    </row>
    <row r="70" spans="1:25" x14ac:dyDescent="0.15">
      <c r="A70" s="29"/>
      <c r="B70" s="30" t="s">
        <v>14</v>
      </c>
      <c r="C70" s="31"/>
      <c r="D70" s="32">
        <f t="shared" si="24"/>
        <v>3</v>
      </c>
      <c r="E70" s="33">
        <f t="shared" si="24"/>
        <v>8</v>
      </c>
      <c r="F70" s="80">
        <f t="shared" si="20"/>
        <v>11</v>
      </c>
      <c r="G70" s="34">
        <f t="shared" si="25"/>
        <v>4</v>
      </c>
      <c r="H70" s="33">
        <f t="shared" si="25"/>
        <v>4</v>
      </c>
      <c r="I70" s="80">
        <f t="shared" si="21"/>
        <v>8</v>
      </c>
      <c r="J70" s="34">
        <f t="shared" si="22"/>
        <v>7</v>
      </c>
      <c r="K70" s="33">
        <f t="shared" si="22"/>
        <v>12</v>
      </c>
      <c r="L70" s="90">
        <f t="shared" si="23"/>
        <v>19</v>
      </c>
      <c r="M70" s="35" t="s">
        <v>10</v>
      </c>
      <c r="P70" s="2" t="s">
        <v>14</v>
      </c>
      <c r="Q70" s="27">
        <v>6</v>
      </c>
      <c r="R70" s="27">
        <v>21</v>
      </c>
      <c r="S70" s="27">
        <v>14</v>
      </c>
      <c r="T70" s="27">
        <v>17</v>
      </c>
      <c r="V70" s="28"/>
      <c r="W70" s="28"/>
    </row>
    <row r="71" spans="1:25" x14ac:dyDescent="0.15">
      <c r="A71" s="29"/>
      <c r="B71" s="30" t="s">
        <v>15</v>
      </c>
      <c r="C71" s="31"/>
      <c r="D71" s="32">
        <f t="shared" si="24"/>
        <v>3</v>
      </c>
      <c r="E71" s="33">
        <f t="shared" si="24"/>
        <v>13</v>
      </c>
      <c r="F71" s="80">
        <f t="shared" si="20"/>
        <v>16</v>
      </c>
      <c r="G71" s="34">
        <f t="shared" si="25"/>
        <v>2</v>
      </c>
      <c r="H71" s="33">
        <f t="shared" si="25"/>
        <v>11</v>
      </c>
      <c r="I71" s="80">
        <f t="shared" si="21"/>
        <v>13</v>
      </c>
      <c r="J71" s="34">
        <f t="shared" si="22"/>
        <v>5</v>
      </c>
      <c r="K71" s="33">
        <f t="shared" si="22"/>
        <v>24</v>
      </c>
      <c r="L71" s="90">
        <f t="shared" si="23"/>
        <v>29</v>
      </c>
      <c r="M71" s="35" t="s">
        <v>10</v>
      </c>
      <c r="P71" s="2" t="s">
        <v>15</v>
      </c>
      <c r="Q71" s="27">
        <v>9</v>
      </c>
      <c r="R71" s="27">
        <v>34</v>
      </c>
      <c r="S71" s="27">
        <v>16</v>
      </c>
      <c r="T71" s="27">
        <v>28</v>
      </c>
      <c r="V71" s="28"/>
      <c r="W71" s="28"/>
    </row>
    <row r="72" spans="1:25" x14ac:dyDescent="0.15">
      <c r="A72" s="13"/>
      <c r="B72" s="36" t="s">
        <v>16</v>
      </c>
      <c r="C72" s="37"/>
      <c r="D72" s="38">
        <f t="shared" si="24"/>
        <v>1</v>
      </c>
      <c r="E72" s="39">
        <f t="shared" si="24"/>
        <v>10</v>
      </c>
      <c r="F72" s="81">
        <f t="shared" si="20"/>
        <v>11</v>
      </c>
      <c r="G72" s="40">
        <f t="shared" si="25"/>
        <v>7</v>
      </c>
      <c r="H72" s="39">
        <f t="shared" si="25"/>
        <v>6</v>
      </c>
      <c r="I72" s="81">
        <f t="shared" si="21"/>
        <v>13</v>
      </c>
      <c r="J72" s="40">
        <f t="shared" si="22"/>
        <v>8</v>
      </c>
      <c r="K72" s="39">
        <f t="shared" si="22"/>
        <v>16</v>
      </c>
      <c r="L72" s="91">
        <f t="shared" si="23"/>
        <v>24</v>
      </c>
      <c r="M72" s="41" t="s">
        <v>10</v>
      </c>
      <c r="P72" s="2" t="s">
        <v>16</v>
      </c>
      <c r="Q72" s="27">
        <v>10</v>
      </c>
      <c r="R72" s="27">
        <v>44</v>
      </c>
      <c r="S72" s="27">
        <v>23</v>
      </c>
      <c r="T72" s="27">
        <v>34</v>
      </c>
      <c r="V72" s="28"/>
      <c r="W72" s="28"/>
    </row>
    <row r="73" spans="1:25" s="49" customFormat="1" x14ac:dyDescent="0.15">
      <c r="A73" s="42"/>
      <c r="B73" s="43" t="s">
        <v>74</v>
      </c>
      <c r="C73" s="44"/>
      <c r="D73" s="45">
        <f>SUM(D67:D72)</f>
        <v>10</v>
      </c>
      <c r="E73" s="46">
        <f>SUM(E67:E72)</f>
        <v>44</v>
      </c>
      <c r="F73" s="82">
        <f t="shared" si="20"/>
        <v>54</v>
      </c>
      <c r="G73" s="47">
        <f>SUM(G67:G72)</f>
        <v>23</v>
      </c>
      <c r="H73" s="46">
        <f>SUM(H67:H72)</f>
        <v>34</v>
      </c>
      <c r="I73" s="82">
        <f t="shared" si="21"/>
        <v>57</v>
      </c>
      <c r="J73" s="47">
        <f t="shared" si="22"/>
        <v>33</v>
      </c>
      <c r="K73" s="46">
        <f t="shared" si="22"/>
        <v>78</v>
      </c>
      <c r="L73" s="92">
        <f t="shared" si="23"/>
        <v>111</v>
      </c>
      <c r="M73" s="48">
        <f>IFERROR(ROUND(L73/$L$109*100,1),"-")</f>
        <v>16.3</v>
      </c>
      <c r="N73" s="2"/>
      <c r="P73" s="50" t="s">
        <v>17</v>
      </c>
      <c r="Q73" s="51">
        <v>12</v>
      </c>
      <c r="R73" s="51">
        <v>53</v>
      </c>
      <c r="S73" s="51">
        <v>29</v>
      </c>
      <c r="T73" s="51">
        <v>45</v>
      </c>
      <c r="U73" s="2"/>
      <c r="V73" s="28"/>
      <c r="W73" s="28"/>
    </row>
    <row r="74" spans="1:25" x14ac:dyDescent="0.15">
      <c r="A74" s="9"/>
      <c r="B74" s="21" t="s">
        <v>75</v>
      </c>
      <c r="C74" s="22"/>
      <c r="D74" s="23">
        <f t="shared" ref="D74:E79" si="26">Q73-Q72</f>
        <v>2</v>
      </c>
      <c r="E74" s="24">
        <f t="shared" si="26"/>
        <v>9</v>
      </c>
      <c r="F74" s="79">
        <f t="shared" si="20"/>
        <v>11</v>
      </c>
      <c r="G74" s="25">
        <f>S73-S72</f>
        <v>6</v>
      </c>
      <c r="H74" s="24">
        <f>T73-T72</f>
        <v>11</v>
      </c>
      <c r="I74" s="79">
        <f t="shared" si="21"/>
        <v>17</v>
      </c>
      <c r="J74" s="25">
        <f t="shared" si="22"/>
        <v>8</v>
      </c>
      <c r="K74" s="24">
        <f t="shared" si="22"/>
        <v>20</v>
      </c>
      <c r="L74" s="89">
        <f t="shared" si="23"/>
        <v>28</v>
      </c>
      <c r="M74" s="26" t="s">
        <v>10</v>
      </c>
      <c r="P74" s="5" t="s">
        <v>18</v>
      </c>
      <c r="Q74" s="52">
        <v>14</v>
      </c>
      <c r="R74" s="52">
        <v>74</v>
      </c>
      <c r="S74" s="52">
        <v>31</v>
      </c>
      <c r="T74" s="52">
        <v>61</v>
      </c>
      <c r="V74" s="28"/>
      <c r="W74" s="28"/>
    </row>
    <row r="75" spans="1:25" x14ac:dyDescent="0.15">
      <c r="A75" s="29"/>
      <c r="B75" s="30" t="s">
        <v>18</v>
      </c>
      <c r="C75" s="31"/>
      <c r="D75" s="32">
        <f t="shared" si="26"/>
        <v>2</v>
      </c>
      <c r="E75" s="33">
        <f t="shared" si="26"/>
        <v>21</v>
      </c>
      <c r="F75" s="80">
        <f t="shared" si="20"/>
        <v>23</v>
      </c>
      <c r="G75" s="34">
        <f t="shared" ref="G75:G79" si="27">S74-S73</f>
        <v>2</v>
      </c>
      <c r="H75" s="33">
        <f>T74-T73</f>
        <v>16</v>
      </c>
      <c r="I75" s="80">
        <f t="shared" si="21"/>
        <v>18</v>
      </c>
      <c r="J75" s="34">
        <f t="shared" si="22"/>
        <v>4</v>
      </c>
      <c r="K75" s="33">
        <f t="shared" si="22"/>
        <v>37</v>
      </c>
      <c r="L75" s="90">
        <f t="shared" si="23"/>
        <v>41</v>
      </c>
      <c r="M75" s="35" t="s">
        <v>10</v>
      </c>
      <c r="P75" s="5" t="s">
        <v>19</v>
      </c>
      <c r="Q75" s="52">
        <v>17</v>
      </c>
      <c r="R75" s="52">
        <v>87</v>
      </c>
      <c r="S75" s="52">
        <v>38</v>
      </c>
      <c r="T75" s="52">
        <v>65</v>
      </c>
      <c r="V75" s="28"/>
      <c r="W75" s="28"/>
    </row>
    <row r="76" spans="1:25" x14ac:dyDescent="0.15">
      <c r="A76" s="29"/>
      <c r="B76" s="30" t="s">
        <v>19</v>
      </c>
      <c r="C76" s="31"/>
      <c r="D76" s="32">
        <f t="shared" si="26"/>
        <v>3</v>
      </c>
      <c r="E76" s="33">
        <f t="shared" si="26"/>
        <v>13</v>
      </c>
      <c r="F76" s="80">
        <f t="shared" si="20"/>
        <v>16</v>
      </c>
      <c r="G76" s="34">
        <f t="shared" si="27"/>
        <v>7</v>
      </c>
      <c r="H76" s="33">
        <f>T75-T74</f>
        <v>4</v>
      </c>
      <c r="I76" s="80">
        <f t="shared" si="21"/>
        <v>11</v>
      </c>
      <c r="J76" s="34">
        <f t="shared" si="22"/>
        <v>10</v>
      </c>
      <c r="K76" s="33">
        <f t="shared" si="22"/>
        <v>17</v>
      </c>
      <c r="L76" s="90">
        <f t="shared" si="23"/>
        <v>27</v>
      </c>
      <c r="M76" s="35" t="s">
        <v>10</v>
      </c>
      <c r="P76" s="5" t="s">
        <v>20</v>
      </c>
      <c r="Q76" s="52">
        <v>20</v>
      </c>
      <c r="R76" s="52">
        <v>97</v>
      </c>
      <c r="S76" s="52">
        <v>44</v>
      </c>
      <c r="T76" s="52">
        <v>76</v>
      </c>
      <c r="V76" s="28"/>
      <c r="W76" s="28"/>
    </row>
    <row r="77" spans="1:25" x14ac:dyDescent="0.15">
      <c r="A77" s="29"/>
      <c r="B77" s="30" t="s">
        <v>20</v>
      </c>
      <c r="C77" s="31"/>
      <c r="D77" s="32">
        <f t="shared" si="26"/>
        <v>3</v>
      </c>
      <c r="E77" s="33">
        <f t="shared" si="26"/>
        <v>10</v>
      </c>
      <c r="F77" s="80">
        <f t="shared" si="20"/>
        <v>13</v>
      </c>
      <c r="G77" s="34">
        <f t="shared" si="27"/>
        <v>6</v>
      </c>
      <c r="H77" s="33">
        <f>T76-T75</f>
        <v>11</v>
      </c>
      <c r="I77" s="80">
        <f t="shared" si="21"/>
        <v>17</v>
      </c>
      <c r="J77" s="34">
        <f t="shared" si="22"/>
        <v>9</v>
      </c>
      <c r="K77" s="33">
        <f t="shared" si="22"/>
        <v>21</v>
      </c>
      <c r="L77" s="90">
        <f t="shared" si="23"/>
        <v>30</v>
      </c>
      <c r="M77" s="35" t="s">
        <v>10</v>
      </c>
      <c r="P77" s="5" t="s">
        <v>21</v>
      </c>
      <c r="Q77" s="52">
        <v>20</v>
      </c>
      <c r="R77" s="52">
        <v>105</v>
      </c>
      <c r="S77" s="52">
        <v>51</v>
      </c>
      <c r="T77" s="52">
        <v>81</v>
      </c>
      <c r="V77" s="28"/>
      <c r="W77" s="28"/>
    </row>
    <row r="78" spans="1:25" x14ac:dyDescent="0.15">
      <c r="A78" s="29"/>
      <c r="B78" s="30" t="s">
        <v>21</v>
      </c>
      <c r="C78" s="31"/>
      <c r="D78" s="32">
        <f t="shared" si="26"/>
        <v>0</v>
      </c>
      <c r="E78" s="33">
        <f t="shared" si="26"/>
        <v>8</v>
      </c>
      <c r="F78" s="80">
        <f t="shared" si="20"/>
        <v>8</v>
      </c>
      <c r="G78" s="34">
        <f t="shared" si="27"/>
        <v>7</v>
      </c>
      <c r="H78" s="33">
        <f>T77-T76</f>
        <v>5</v>
      </c>
      <c r="I78" s="80">
        <f t="shared" si="21"/>
        <v>12</v>
      </c>
      <c r="J78" s="34">
        <f t="shared" si="22"/>
        <v>7</v>
      </c>
      <c r="K78" s="33">
        <f t="shared" si="22"/>
        <v>13</v>
      </c>
      <c r="L78" s="90">
        <f t="shared" si="23"/>
        <v>20</v>
      </c>
      <c r="M78" s="35" t="s">
        <v>10</v>
      </c>
      <c r="P78" s="53" t="s">
        <v>22</v>
      </c>
      <c r="Q78" s="54">
        <v>21</v>
      </c>
      <c r="R78" s="54">
        <v>111</v>
      </c>
      <c r="S78" s="54">
        <v>54</v>
      </c>
      <c r="T78" s="54">
        <v>87</v>
      </c>
      <c r="V78" s="28"/>
      <c r="W78" s="28"/>
    </row>
    <row r="79" spans="1:25" x14ac:dyDescent="0.15">
      <c r="A79" s="13"/>
      <c r="B79" s="36" t="s">
        <v>22</v>
      </c>
      <c r="C79" s="37"/>
      <c r="D79" s="38">
        <f t="shared" si="26"/>
        <v>1</v>
      </c>
      <c r="E79" s="39">
        <f t="shared" si="26"/>
        <v>6</v>
      </c>
      <c r="F79" s="81">
        <f t="shared" si="20"/>
        <v>7</v>
      </c>
      <c r="G79" s="40">
        <f t="shared" si="27"/>
        <v>3</v>
      </c>
      <c r="H79" s="39">
        <f>T78-T77</f>
        <v>6</v>
      </c>
      <c r="I79" s="81">
        <f t="shared" si="21"/>
        <v>9</v>
      </c>
      <c r="J79" s="40">
        <f t="shared" si="22"/>
        <v>4</v>
      </c>
      <c r="K79" s="39">
        <f t="shared" si="22"/>
        <v>12</v>
      </c>
      <c r="L79" s="91">
        <f t="shared" si="23"/>
        <v>16</v>
      </c>
      <c r="M79" s="41" t="s">
        <v>10</v>
      </c>
      <c r="P79" s="50" t="s">
        <v>23</v>
      </c>
      <c r="Q79" s="51">
        <v>22</v>
      </c>
      <c r="R79" s="51">
        <v>114</v>
      </c>
      <c r="S79" s="51">
        <v>55</v>
      </c>
      <c r="T79" s="51">
        <v>87</v>
      </c>
      <c r="V79" s="28"/>
      <c r="W79" s="28"/>
    </row>
    <row r="80" spans="1:25" s="49" customFormat="1" x14ac:dyDescent="0.15">
      <c r="A80" s="42"/>
      <c r="B80" s="43" t="s">
        <v>76</v>
      </c>
      <c r="C80" s="44"/>
      <c r="D80" s="45">
        <f>SUM(D74:D79)</f>
        <v>11</v>
      </c>
      <c r="E80" s="46">
        <f>SUM(E74:E79)</f>
        <v>67</v>
      </c>
      <c r="F80" s="82">
        <f t="shared" si="20"/>
        <v>78</v>
      </c>
      <c r="G80" s="47">
        <f>SUM(G74:G79)</f>
        <v>31</v>
      </c>
      <c r="H80" s="46">
        <f>SUM(H74:H79)</f>
        <v>53</v>
      </c>
      <c r="I80" s="82">
        <f t="shared" si="21"/>
        <v>84</v>
      </c>
      <c r="J80" s="47">
        <f t="shared" si="22"/>
        <v>42</v>
      </c>
      <c r="K80" s="46">
        <f t="shared" si="22"/>
        <v>120</v>
      </c>
      <c r="L80" s="92">
        <f t="shared" si="23"/>
        <v>162</v>
      </c>
      <c r="M80" s="48">
        <f>IFERROR(ROUND(L80/$L$109*100,1),"-")</f>
        <v>23.8</v>
      </c>
      <c r="N80" s="2"/>
      <c r="P80" s="5" t="s">
        <v>24</v>
      </c>
      <c r="Q80" s="52">
        <v>27</v>
      </c>
      <c r="R80" s="52">
        <v>120</v>
      </c>
      <c r="S80" s="52">
        <v>56</v>
      </c>
      <c r="T80" s="52">
        <v>90</v>
      </c>
      <c r="U80" s="2"/>
      <c r="V80" s="28"/>
      <c r="W80" s="28"/>
    </row>
    <row r="81" spans="1:23" x14ac:dyDescent="0.15">
      <c r="A81" s="9"/>
      <c r="B81" s="21" t="s">
        <v>23</v>
      </c>
      <c r="C81" s="22"/>
      <c r="D81" s="23">
        <f t="shared" ref="D81:E86" si="28">Q79-Q78</f>
        <v>1</v>
      </c>
      <c r="E81" s="24">
        <f t="shared" si="28"/>
        <v>3</v>
      </c>
      <c r="F81" s="79">
        <f t="shared" si="20"/>
        <v>4</v>
      </c>
      <c r="G81" s="25">
        <f>S79-S78</f>
        <v>1</v>
      </c>
      <c r="H81" s="24">
        <f>T79-T78</f>
        <v>0</v>
      </c>
      <c r="I81" s="79">
        <f t="shared" si="21"/>
        <v>1</v>
      </c>
      <c r="J81" s="25">
        <f t="shared" si="22"/>
        <v>2</v>
      </c>
      <c r="K81" s="24">
        <f t="shared" si="22"/>
        <v>3</v>
      </c>
      <c r="L81" s="89">
        <f t="shared" si="23"/>
        <v>5</v>
      </c>
      <c r="M81" s="26" t="s">
        <v>10</v>
      </c>
      <c r="P81" s="5" t="s">
        <v>25</v>
      </c>
      <c r="Q81" s="52">
        <v>31</v>
      </c>
      <c r="R81" s="52">
        <v>125</v>
      </c>
      <c r="S81" s="52">
        <v>59</v>
      </c>
      <c r="T81" s="52">
        <v>98</v>
      </c>
      <c r="V81" s="28"/>
      <c r="W81" s="28"/>
    </row>
    <row r="82" spans="1:23" x14ac:dyDescent="0.15">
      <c r="A82" s="29"/>
      <c r="B82" s="30" t="s">
        <v>24</v>
      </c>
      <c r="C82" s="31"/>
      <c r="D82" s="32">
        <f t="shared" si="28"/>
        <v>5</v>
      </c>
      <c r="E82" s="33">
        <f t="shared" si="28"/>
        <v>6</v>
      </c>
      <c r="F82" s="80">
        <f t="shared" si="20"/>
        <v>11</v>
      </c>
      <c r="G82" s="34">
        <f t="shared" ref="G82:G86" si="29">S80-S79</f>
        <v>1</v>
      </c>
      <c r="H82" s="33">
        <f>T80-T79</f>
        <v>3</v>
      </c>
      <c r="I82" s="80">
        <f t="shared" si="21"/>
        <v>4</v>
      </c>
      <c r="J82" s="34">
        <f t="shared" si="22"/>
        <v>6</v>
      </c>
      <c r="K82" s="33">
        <f t="shared" si="22"/>
        <v>9</v>
      </c>
      <c r="L82" s="90">
        <f t="shared" si="23"/>
        <v>15</v>
      </c>
      <c r="M82" s="35" t="s">
        <v>10</v>
      </c>
      <c r="P82" s="5" t="s">
        <v>26</v>
      </c>
      <c r="Q82" s="52">
        <v>33</v>
      </c>
      <c r="R82" s="52">
        <v>134</v>
      </c>
      <c r="S82" s="52">
        <v>60</v>
      </c>
      <c r="T82" s="52">
        <v>99</v>
      </c>
      <c r="V82" s="28"/>
      <c r="W82" s="28"/>
    </row>
    <row r="83" spans="1:23" x14ac:dyDescent="0.15">
      <c r="A83" s="29"/>
      <c r="B83" s="30" t="s">
        <v>25</v>
      </c>
      <c r="C83" s="31"/>
      <c r="D83" s="32">
        <f t="shared" si="28"/>
        <v>4</v>
      </c>
      <c r="E83" s="33">
        <f t="shared" si="28"/>
        <v>5</v>
      </c>
      <c r="F83" s="80">
        <f t="shared" si="20"/>
        <v>9</v>
      </c>
      <c r="G83" s="34">
        <f t="shared" si="29"/>
        <v>3</v>
      </c>
      <c r="H83" s="33">
        <f>T81-T80</f>
        <v>8</v>
      </c>
      <c r="I83" s="80">
        <f t="shared" si="21"/>
        <v>11</v>
      </c>
      <c r="J83" s="34">
        <f t="shared" si="22"/>
        <v>7</v>
      </c>
      <c r="K83" s="33">
        <f t="shared" si="22"/>
        <v>13</v>
      </c>
      <c r="L83" s="90">
        <f t="shared" si="23"/>
        <v>20</v>
      </c>
      <c r="M83" s="35" t="s">
        <v>10</v>
      </c>
      <c r="P83" s="5" t="s">
        <v>27</v>
      </c>
      <c r="Q83" s="52">
        <v>38</v>
      </c>
      <c r="R83" s="52">
        <v>138</v>
      </c>
      <c r="S83" s="52">
        <v>61</v>
      </c>
      <c r="T83" s="52">
        <v>101</v>
      </c>
      <c r="V83" s="28"/>
      <c r="W83" s="28"/>
    </row>
    <row r="84" spans="1:23" x14ac:dyDescent="0.15">
      <c r="A84" s="29"/>
      <c r="B84" s="30" t="s">
        <v>26</v>
      </c>
      <c r="C84" s="31"/>
      <c r="D84" s="32">
        <f t="shared" si="28"/>
        <v>2</v>
      </c>
      <c r="E84" s="33">
        <f t="shared" si="28"/>
        <v>9</v>
      </c>
      <c r="F84" s="80">
        <f t="shared" si="20"/>
        <v>11</v>
      </c>
      <c r="G84" s="34">
        <f t="shared" si="29"/>
        <v>1</v>
      </c>
      <c r="H84" s="33">
        <f>T82-T81</f>
        <v>1</v>
      </c>
      <c r="I84" s="80">
        <f t="shared" si="21"/>
        <v>2</v>
      </c>
      <c r="J84" s="34">
        <f t="shared" si="22"/>
        <v>3</v>
      </c>
      <c r="K84" s="33">
        <f t="shared" si="22"/>
        <v>10</v>
      </c>
      <c r="L84" s="90">
        <f t="shared" si="23"/>
        <v>13</v>
      </c>
      <c r="M84" s="35" t="s">
        <v>10</v>
      </c>
      <c r="P84" s="53" t="s">
        <v>28</v>
      </c>
      <c r="Q84" s="54">
        <v>38</v>
      </c>
      <c r="R84" s="54">
        <v>140</v>
      </c>
      <c r="S84" s="54">
        <v>65</v>
      </c>
      <c r="T84" s="54">
        <v>103</v>
      </c>
      <c r="V84" s="28"/>
      <c r="W84" s="28"/>
    </row>
    <row r="85" spans="1:23" x14ac:dyDescent="0.15">
      <c r="A85" s="29"/>
      <c r="B85" s="30" t="s">
        <v>27</v>
      </c>
      <c r="C85" s="31"/>
      <c r="D85" s="32">
        <f t="shared" si="28"/>
        <v>5</v>
      </c>
      <c r="E85" s="33">
        <f t="shared" si="28"/>
        <v>4</v>
      </c>
      <c r="F85" s="80">
        <f t="shared" si="20"/>
        <v>9</v>
      </c>
      <c r="G85" s="34">
        <f t="shared" si="29"/>
        <v>1</v>
      </c>
      <c r="H85" s="33">
        <f>T83-T82</f>
        <v>2</v>
      </c>
      <c r="I85" s="80">
        <f t="shared" si="21"/>
        <v>3</v>
      </c>
      <c r="J85" s="34">
        <f t="shared" si="22"/>
        <v>6</v>
      </c>
      <c r="K85" s="33">
        <f t="shared" si="22"/>
        <v>6</v>
      </c>
      <c r="L85" s="90">
        <f t="shared" si="23"/>
        <v>12</v>
      </c>
      <c r="M85" s="35" t="s">
        <v>10</v>
      </c>
      <c r="P85" s="50" t="s">
        <v>68</v>
      </c>
      <c r="Q85" s="87">
        <v>0</v>
      </c>
      <c r="R85" s="87">
        <v>2</v>
      </c>
      <c r="S85" s="87">
        <v>2</v>
      </c>
      <c r="T85" s="87">
        <v>7</v>
      </c>
      <c r="V85" s="28"/>
      <c r="W85" s="28"/>
    </row>
    <row r="86" spans="1:23" x14ac:dyDescent="0.15">
      <c r="A86" s="13"/>
      <c r="B86" s="36" t="s">
        <v>28</v>
      </c>
      <c r="C86" s="37"/>
      <c r="D86" s="38">
        <f t="shared" si="28"/>
        <v>0</v>
      </c>
      <c r="E86" s="39">
        <f t="shared" si="28"/>
        <v>2</v>
      </c>
      <c r="F86" s="81">
        <f t="shared" si="20"/>
        <v>2</v>
      </c>
      <c r="G86" s="40">
        <f t="shared" si="29"/>
        <v>4</v>
      </c>
      <c r="H86" s="39">
        <f>T84-T83</f>
        <v>2</v>
      </c>
      <c r="I86" s="81">
        <f t="shared" si="21"/>
        <v>6</v>
      </c>
      <c r="J86" s="40">
        <f t="shared" si="22"/>
        <v>4</v>
      </c>
      <c r="K86" s="39">
        <f t="shared" si="22"/>
        <v>4</v>
      </c>
      <c r="L86" s="91">
        <f t="shared" si="23"/>
        <v>8</v>
      </c>
      <c r="M86" s="41" t="s">
        <v>10</v>
      </c>
      <c r="P86" s="5" t="s">
        <v>29</v>
      </c>
      <c r="Q86" s="52">
        <v>3</v>
      </c>
      <c r="R86" s="52">
        <v>5</v>
      </c>
      <c r="S86" s="52">
        <v>3</v>
      </c>
      <c r="T86" s="52">
        <v>13</v>
      </c>
      <c r="V86" s="28"/>
      <c r="W86" s="28"/>
    </row>
    <row r="87" spans="1:23" s="49" customFormat="1" x14ac:dyDescent="0.15">
      <c r="A87" s="42"/>
      <c r="B87" s="43" t="s">
        <v>78</v>
      </c>
      <c r="C87" s="44"/>
      <c r="D87" s="45">
        <f>SUM(D81:D86)</f>
        <v>17</v>
      </c>
      <c r="E87" s="46">
        <f>SUM(E81:E86)</f>
        <v>29</v>
      </c>
      <c r="F87" s="82">
        <f t="shared" si="20"/>
        <v>46</v>
      </c>
      <c r="G87" s="47">
        <f>SUM(G81:G86)</f>
        <v>11</v>
      </c>
      <c r="H87" s="46">
        <f>SUM(H81:H86)</f>
        <v>16</v>
      </c>
      <c r="I87" s="82">
        <f t="shared" si="21"/>
        <v>27</v>
      </c>
      <c r="J87" s="47">
        <f t="shared" si="22"/>
        <v>28</v>
      </c>
      <c r="K87" s="46">
        <f t="shared" si="22"/>
        <v>45</v>
      </c>
      <c r="L87" s="92">
        <f t="shared" si="23"/>
        <v>73</v>
      </c>
      <c r="M87" s="48">
        <f>IFERROR(ROUND(L87/$L$109*100,1),"-")</f>
        <v>10.7</v>
      </c>
      <c r="N87" s="2"/>
      <c r="P87" s="5" t="s">
        <v>30</v>
      </c>
      <c r="Q87" s="52">
        <v>5</v>
      </c>
      <c r="R87" s="52">
        <v>11</v>
      </c>
      <c r="S87" s="52">
        <v>5</v>
      </c>
      <c r="T87" s="52">
        <v>21</v>
      </c>
      <c r="U87" s="2"/>
      <c r="V87" s="28"/>
      <c r="W87" s="28"/>
    </row>
    <row r="88" spans="1:23" x14ac:dyDescent="0.15">
      <c r="A88" s="9"/>
      <c r="B88" s="21" t="s">
        <v>68</v>
      </c>
      <c r="C88" s="22"/>
      <c r="D88" s="23">
        <f>Q85</f>
        <v>0</v>
      </c>
      <c r="E88" s="24">
        <f>R85</f>
        <v>2</v>
      </c>
      <c r="F88" s="79">
        <f t="shared" si="20"/>
        <v>2</v>
      </c>
      <c r="G88" s="25">
        <f>S85</f>
        <v>2</v>
      </c>
      <c r="H88" s="24">
        <f>T85</f>
        <v>7</v>
      </c>
      <c r="I88" s="79">
        <f t="shared" si="21"/>
        <v>9</v>
      </c>
      <c r="J88" s="25">
        <f t="shared" si="22"/>
        <v>2</v>
      </c>
      <c r="K88" s="24">
        <f t="shared" si="22"/>
        <v>9</v>
      </c>
      <c r="L88" s="89">
        <f t="shared" si="23"/>
        <v>11</v>
      </c>
      <c r="M88" s="26" t="s">
        <v>10</v>
      </c>
      <c r="P88" s="5" t="s">
        <v>31</v>
      </c>
      <c r="Q88" s="52">
        <v>5</v>
      </c>
      <c r="R88" s="52">
        <v>13</v>
      </c>
      <c r="S88" s="52">
        <v>6</v>
      </c>
      <c r="T88" s="52">
        <v>26</v>
      </c>
      <c r="V88" s="28"/>
      <c r="W88" s="28"/>
    </row>
    <row r="89" spans="1:23" x14ac:dyDescent="0.15">
      <c r="A89" s="29"/>
      <c r="B89" s="30" t="s">
        <v>51</v>
      </c>
      <c r="C89" s="31"/>
      <c r="D89" s="32">
        <f t="shared" ref="D89:E93" si="30">Q86-Q85</f>
        <v>3</v>
      </c>
      <c r="E89" s="33">
        <f t="shared" si="30"/>
        <v>3</v>
      </c>
      <c r="F89" s="80">
        <f t="shared" si="20"/>
        <v>6</v>
      </c>
      <c r="G89" s="34">
        <f t="shared" ref="G89:H93" si="31">S86-S85</f>
        <v>1</v>
      </c>
      <c r="H89" s="33">
        <f t="shared" si="31"/>
        <v>6</v>
      </c>
      <c r="I89" s="80">
        <f t="shared" si="21"/>
        <v>7</v>
      </c>
      <c r="J89" s="34">
        <f t="shared" si="22"/>
        <v>4</v>
      </c>
      <c r="K89" s="33">
        <f t="shared" si="22"/>
        <v>9</v>
      </c>
      <c r="L89" s="90">
        <f t="shared" si="23"/>
        <v>13</v>
      </c>
      <c r="M89" s="35" t="s">
        <v>10</v>
      </c>
      <c r="P89" s="5" t="s">
        <v>32</v>
      </c>
      <c r="Q89" s="52">
        <v>6</v>
      </c>
      <c r="R89" s="52">
        <v>19</v>
      </c>
      <c r="S89" s="52">
        <v>11</v>
      </c>
      <c r="T89" s="52">
        <v>35</v>
      </c>
      <c r="V89" s="28"/>
      <c r="W89" s="28"/>
    </row>
    <row r="90" spans="1:23" x14ac:dyDescent="0.15">
      <c r="A90" s="29"/>
      <c r="B90" s="30" t="s">
        <v>52</v>
      </c>
      <c r="C90" s="31"/>
      <c r="D90" s="32">
        <f t="shared" si="30"/>
        <v>2</v>
      </c>
      <c r="E90" s="33">
        <f t="shared" si="30"/>
        <v>6</v>
      </c>
      <c r="F90" s="80">
        <f t="shared" si="20"/>
        <v>8</v>
      </c>
      <c r="G90" s="34">
        <f t="shared" si="31"/>
        <v>2</v>
      </c>
      <c r="H90" s="33">
        <f t="shared" si="31"/>
        <v>8</v>
      </c>
      <c r="I90" s="80">
        <f t="shared" si="21"/>
        <v>10</v>
      </c>
      <c r="J90" s="34">
        <f t="shared" si="22"/>
        <v>4</v>
      </c>
      <c r="K90" s="33">
        <f t="shared" si="22"/>
        <v>14</v>
      </c>
      <c r="L90" s="90">
        <f t="shared" si="23"/>
        <v>18</v>
      </c>
      <c r="M90" s="35" t="s">
        <v>10</v>
      </c>
      <c r="P90" s="53" t="s">
        <v>33</v>
      </c>
      <c r="Q90" s="54">
        <v>6</v>
      </c>
      <c r="R90" s="54">
        <v>22</v>
      </c>
      <c r="S90" s="54">
        <v>14</v>
      </c>
      <c r="T90" s="54">
        <v>40</v>
      </c>
      <c r="V90" s="28"/>
      <c r="W90" s="28"/>
    </row>
    <row r="91" spans="1:23" x14ac:dyDescent="0.15">
      <c r="A91" s="29"/>
      <c r="B91" s="30" t="s">
        <v>53</v>
      </c>
      <c r="C91" s="31"/>
      <c r="D91" s="32">
        <f t="shared" si="30"/>
        <v>0</v>
      </c>
      <c r="E91" s="33">
        <f t="shared" si="30"/>
        <v>2</v>
      </c>
      <c r="F91" s="80">
        <f t="shared" si="20"/>
        <v>2</v>
      </c>
      <c r="G91" s="34">
        <f t="shared" si="31"/>
        <v>1</v>
      </c>
      <c r="H91" s="33">
        <f t="shared" si="31"/>
        <v>5</v>
      </c>
      <c r="I91" s="80">
        <f t="shared" si="21"/>
        <v>6</v>
      </c>
      <c r="J91" s="34">
        <f t="shared" si="22"/>
        <v>1</v>
      </c>
      <c r="K91" s="33">
        <f t="shared" si="22"/>
        <v>7</v>
      </c>
      <c r="L91" s="90">
        <f t="shared" si="23"/>
        <v>8</v>
      </c>
      <c r="M91" s="35" t="s">
        <v>10</v>
      </c>
      <c r="P91" s="50" t="s">
        <v>34</v>
      </c>
      <c r="Q91" s="51">
        <v>8</v>
      </c>
      <c r="R91" s="51">
        <v>22</v>
      </c>
      <c r="S91" s="51">
        <v>16</v>
      </c>
      <c r="T91" s="51">
        <v>49</v>
      </c>
      <c r="V91" s="28"/>
      <c r="W91" s="28"/>
    </row>
    <row r="92" spans="1:23" s="49" customFormat="1" x14ac:dyDescent="0.15">
      <c r="A92" s="29"/>
      <c r="B92" s="30" t="s">
        <v>54</v>
      </c>
      <c r="C92" s="31"/>
      <c r="D92" s="32">
        <f t="shared" si="30"/>
        <v>1</v>
      </c>
      <c r="E92" s="33">
        <f t="shared" si="30"/>
        <v>6</v>
      </c>
      <c r="F92" s="80">
        <f t="shared" si="20"/>
        <v>7</v>
      </c>
      <c r="G92" s="34">
        <f t="shared" si="31"/>
        <v>5</v>
      </c>
      <c r="H92" s="33">
        <f t="shared" si="31"/>
        <v>9</v>
      </c>
      <c r="I92" s="80">
        <f t="shared" si="21"/>
        <v>14</v>
      </c>
      <c r="J92" s="34">
        <f t="shared" si="22"/>
        <v>6</v>
      </c>
      <c r="K92" s="33">
        <f t="shared" si="22"/>
        <v>15</v>
      </c>
      <c r="L92" s="90">
        <f t="shared" si="23"/>
        <v>21</v>
      </c>
      <c r="M92" s="35" t="s">
        <v>10</v>
      </c>
      <c r="N92" s="2"/>
      <c r="P92" s="5" t="s">
        <v>35</v>
      </c>
      <c r="Q92" s="52">
        <v>11</v>
      </c>
      <c r="R92" s="52">
        <v>29</v>
      </c>
      <c r="S92" s="52">
        <v>19</v>
      </c>
      <c r="T92" s="52">
        <v>58</v>
      </c>
      <c r="U92" s="2"/>
      <c r="V92" s="28"/>
      <c r="W92" s="28"/>
    </row>
    <row r="93" spans="1:23" x14ac:dyDescent="0.15">
      <c r="A93" s="13"/>
      <c r="B93" s="36" t="s">
        <v>55</v>
      </c>
      <c r="C93" s="37"/>
      <c r="D93" s="38">
        <f t="shared" si="30"/>
        <v>0</v>
      </c>
      <c r="E93" s="39">
        <f t="shared" si="30"/>
        <v>3</v>
      </c>
      <c r="F93" s="81">
        <f t="shared" si="20"/>
        <v>3</v>
      </c>
      <c r="G93" s="40">
        <f t="shared" si="31"/>
        <v>3</v>
      </c>
      <c r="H93" s="39">
        <f t="shared" si="31"/>
        <v>5</v>
      </c>
      <c r="I93" s="81">
        <f t="shared" si="21"/>
        <v>8</v>
      </c>
      <c r="J93" s="40">
        <f t="shared" si="22"/>
        <v>3</v>
      </c>
      <c r="K93" s="39">
        <f t="shared" si="22"/>
        <v>8</v>
      </c>
      <c r="L93" s="91">
        <f t="shared" si="23"/>
        <v>11</v>
      </c>
      <c r="M93" s="41" t="s">
        <v>10</v>
      </c>
      <c r="P93" s="5" t="s">
        <v>36</v>
      </c>
      <c r="Q93" s="52">
        <v>12</v>
      </c>
      <c r="R93" s="52">
        <v>36</v>
      </c>
      <c r="S93" s="52">
        <v>20</v>
      </c>
      <c r="T93" s="52">
        <v>61</v>
      </c>
      <c r="V93" s="28"/>
      <c r="W93" s="28"/>
    </row>
    <row r="94" spans="1:23" x14ac:dyDescent="0.15">
      <c r="A94" s="42"/>
      <c r="B94" s="43" t="s">
        <v>37</v>
      </c>
      <c r="C94" s="44"/>
      <c r="D94" s="45">
        <f>SUM(D88:D93)</f>
        <v>6</v>
      </c>
      <c r="E94" s="46">
        <f>SUM(E88:E93)</f>
        <v>22</v>
      </c>
      <c r="F94" s="82">
        <f t="shared" si="20"/>
        <v>28</v>
      </c>
      <c r="G94" s="47">
        <f>SUM(G88:G93)</f>
        <v>14</v>
      </c>
      <c r="H94" s="46">
        <f>SUM(H88:H93)</f>
        <v>40</v>
      </c>
      <c r="I94" s="82">
        <f t="shared" si="21"/>
        <v>54</v>
      </c>
      <c r="J94" s="47">
        <f t="shared" si="22"/>
        <v>20</v>
      </c>
      <c r="K94" s="46">
        <f t="shared" si="22"/>
        <v>62</v>
      </c>
      <c r="L94" s="92">
        <f t="shared" si="23"/>
        <v>82</v>
      </c>
      <c r="M94" s="48">
        <f>IFERROR(ROUND(L94/$L$109*100,1),"-")</f>
        <v>12.1</v>
      </c>
      <c r="P94" s="5" t="s">
        <v>38</v>
      </c>
      <c r="Q94" s="52">
        <v>16</v>
      </c>
      <c r="R94" s="52">
        <v>39</v>
      </c>
      <c r="S94" s="52">
        <v>26</v>
      </c>
      <c r="T94" s="52">
        <v>72</v>
      </c>
      <c r="V94" s="28"/>
      <c r="W94" s="28"/>
    </row>
    <row r="95" spans="1:23" x14ac:dyDescent="0.15">
      <c r="A95" s="9"/>
      <c r="B95" s="21" t="s">
        <v>56</v>
      </c>
      <c r="C95" s="22"/>
      <c r="D95" s="23">
        <f t="shared" ref="D95:E100" si="32">Q91-Q90</f>
        <v>2</v>
      </c>
      <c r="E95" s="24">
        <f t="shared" si="32"/>
        <v>0</v>
      </c>
      <c r="F95" s="79">
        <f t="shared" si="20"/>
        <v>2</v>
      </c>
      <c r="G95" s="25">
        <f t="shared" ref="G95:H100" si="33">S91-S90</f>
        <v>2</v>
      </c>
      <c r="H95" s="24">
        <f t="shared" si="33"/>
        <v>9</v>
      </c>
      <c r="I95" s="79">
        <f t="shared" si="21"/>
        <v>11</v>
      </c>
      <c r="J95" s="25">
        <f t="shared" si="22"/>
        <v>4</v>
      </c>
      <c r="K95" s="24">
        <f t="shared" si="22"/>
        <v>9</v>
      </c>
      <c r="L95" s="89">
        <f t="shared" si="23"/>
        <v>13</v>
      </c>
      <c r="M95" s="26" t="s">
        <v>10</v>
      </c>
      <c r="P95" s="5" t="s">
        <v>39</v>
      </c>
      <c r="Q95" s="52">
        <v>20</v>
      </c>
      <c r="R95" s="52">
        <v>48</v>
      </c>
      <c r="S95" s="52">
        <v>28</v>
      </c>
      <c r="T95" s="52">
        <v>80</v>
      </c>
      <c r="V95" s="28"/>
      <c r="W95" s="28"/>
    </row>
    <row r="96" spans="1:23" x14ac:dyDescent="0.15">
      <c r="A96" s="29"/>
      <c r="B96" s="30" t="s">
        <v>57</v>
      </c>
      <c r="C96" s="31"/>
      <c r="D96" s="32">
        <f t="shared" si="32"/>
        <v>3</v>
      </c>
      <c r="E96" s="33">
        <f t="shared" si="32"/>
        <v>7</v>
      </c>
      <c r="F96" s="80">
        <f t="shared" si="20"/>
        <v>10</v>
      </c>
      <c r="G96" s="34">
        <f t="shared" si="33"/>
        <v>3</v>
      </c>
      <c r="H96" s="33">
        <f t="shared" si="33"/>
        <v>9</v>
      </c>
      <c r="I96" s="80">
        <f t="shared" si="21"/>
        <v>12</v>
      </c>
      <c r="J96" s="34">
        <f t="shared" si="22"/>
        <v>6</v>
      </c>
      <c r="K96" s="33">
        <f t="shared" si="22"/>
        <v>16</v>
      </c>
      <c r="L96" s="90">
        <f t="shared" si="23"/>
        <v>22</v>
      </c>
      <c r="M96" s="35" t="s">
        <v>10</v>
      </c>
      <c r="P96" s="53" t="s">
        <v>40</v>
      </c>
      <c r="Q96" s="54">
        <v>23</v>
      </c>
      <c r="R96" s="54">
        <v>53</v>
      </c>
      <c r="S96" s="54">
        <v>28</v>
      </c>
      <c r="T96" s="54">
        <v>86</v>
      </c>
      <c r="V96" s="28"/>
      <c r="W96" s="28"/>
    </row>
    <row r="97" spans="1:22" x14ac:dyDescent="0.15">
      <c r="A97" s="29"/>
      <c r="B97" s="30" t="s">
        <v>58</v>
      </c>
      <c r="C97" s="31"/>
      <c r="D97" s="32">
        <f t="shared" si="32"/>
        <v>1</v>
      </c>
      <c r="E97" s="33">
        <f t="shared" si="32"/>
        <v>7</v>
      </c>
      <c r="F97" s="80">
        <f t="shared" si="20"/>
        <v>8</v>
      </c>
      <c r="G97" s="34">
        <f t="shared" si="33"/>
        <v>1</v>
      </c>
      <c r="H97" s="33">
        <f t="shared" si="33"/>
        <v>3</v>
      </c>
      <c r="I97" s="80">
        <f t="shared" si="21"/>
        <v>4</v>
      </c>
      <c r="J97" s="34">
        <f t="shared" si="22"/>
        <v>2</v>
      </c>
      <c r="K97" s="33">
        <f t="shared" si="22"/>
        <v>10</v>
      </c>
      <c r="L97" s="90">
        <f t="shared" si="23"/>
        <v>12</v>
      </c>
      <c r="M97" s="35" t="s">
        <v>10</v>
      </c>
      <c r="P97" s="50" t="s">
        <v>41</v>
      </c>
      <c r="Q97" s="51">
        <v>26</v>
      </c>
      <c r="R97" s="51">
        <v>60</v>
      </c>
      <c r="S97" s="51">
        <v>29</v>
      </c>
      <c r="T97" s="51">
        <v>96</v>
      </c>
    </row>
    <row r="98" spans="1:22" x14ac:dyDescent="0.15">
      <c r="A98" s="29"/>
      <c r="B98" s="30" t="s">
        <v>59</v>
      </c>
      <c r="C98" s="31"/>
      <c r="D98" s="32">
        <f t="shared" si="32"/>
        <v>4</v>
      </c>
      <c r="E98" s="33">
        <f t="shared" si="32"/>
        <v>3</v>
      </c>
      <c r="F98" s="80">
        <f t="shared" si="20"/>
        <v>7</v>
      </c>
      <c r="G98" s="34">
        <f t="shared" si="33"/>
        <v>6</v>
      </c>
      <c r="H98" s="33">
        <f t="shared" si="33"/>
        <v>11</v>
      </c>
      <c r="I98" s="80">
        <f t="shared" si="21"/>
        <v>17</v>
      </c>
      <c r="J98" s="34">
        <f t="shared" si="22"/>
        <v>10</v>
      </c>
      <c r="K98" s="33">
        <f t="shared" si="22"/>
        <v>14</v>
      </c>
      <c r="L98" s="90">
        <f t="shared" si="23"/>
        <v>24</v>
      </c>
      <c r="M98" s="35" t="s">
        <v>10</v>
      </c>
      <c r="P98" s="5" t="s">
        <v>42</v>
      </c>
      <c r="Q98" s="52">
        <v>32</v>
      </c>
      <c r="R98" s="52">
        <v>75</v>
      </c>
      <c r="S98" s="52">
        <v>29</v>
      </c>
      <c r="T98" s="52">
        <v>107</v>
      </c>
    </row>
    <row r="99" spans="1:22" s="49" customFormat="1" x14ac:dyDescent="0.15">
      <c r="A99" s="29"/>
      <c r="B99" s="30" t="s">
        <v>60</v>
      </c>
      <c r="C99" s="31"/>
      <c r="D99" s="32">
        <f t="shared" si="32"/>
        <v>4</v>
      </c>
      <c r="E99" s="33">
        <f t="shared" si="32"/>
        <v>9</v>
      </c>
      <c r="F99" s="80">
        <f t="shared" si="20"/>
        <v>13</v>
      </c>
      <c r="G99" s="34">
        <f t="shared" si="33"/>
        <v>2</v>
      </c>
      <c r="H99" s="33">
        <f t="shared" si="33"/>
        <v>8</v>
      </c>
      <c r="I99" s="80">
        <f t="shared" si="21"/>
        <v>10</v>
      </c>
      <c r="J99" s="34">
        <f t="shared" si="22"/>
        <v>6</v>
      </c>
      <c r="K99" s="33">
        <f t="shared" si="22"/>
        <v>17</v>
      </c>
      <c r="L99" s="90">
        <f t="shared" si="23"/>
        <v>23</v>
      </c>
      <c r="M99" s="35" t="s">
        <v>10</v>
      </c>
      <c r="N99" s="2"/>
      <c r="P99" s="5" t="s">
        <v>43</v>
      </c>
      <c r="Q99" s="52">
        <v>35</v>
      </c>
      <c r="R99" s="52">
        <v>91</v>
      </c>
      <c r="S99" s="52">
        <v>31</v>
      </c>
      <c r="T99" s="52">
        <v>116</v>
      </c>
      <c r="U99" s="2"/>
      <c r="V99" s="2"/>
    </row>
    <row r="100" spans="1:22" x14ac:dyDescent="0.15">
      <c r="A100" s="13"/>
      <c r="B100" s="36" t="s">
        <v>61</v>
      </c>
      <c r="C100" s="37"/>
      <c r="D100" s="38">
        <f t="shared" si="32"/>
        <v>3</v>
      </c>
      <c r="E100" s="39">
        <f t="shared" si="32"/>
        <v>5</v>
      </c>
      <c r="F100" s="81">
        <f t="shared" si="20"/>
        <v>8</v>
      </c>
      <c r="G100" s="40">
        <f t="shared" si="33"/>
        <v>0</v>
      </c>
      <c r="H100" s="39">
        <f t="shared" si="33"/>
        <v>6</v>
      </c>
      <c r="I100" s="81">
        <f t="shared" si="21"/>
        <v>6</v>
      </c>
      <c r="J100" s="40">
        <f t="shared" si="22"/>
        <v>3</v>
      </c>
      <c r="K100" s="39">
        <f t="shared" si="22"/>
        <v>11</v>
      </c>
      <c r="L100" s="91">
        <f t="shared" si="23"/>
        <v>14</v>
      </c>
      <c r="M100" s="41" t="s">
        <v>10</v>
      </c>
      <c r="P100" s="5" t="s">
        <v>44</v>
      </c>
      <c r="Q100" s="52">
        <v>38</v>
      </c>
      <c r="R100" s="52">
        <v>95</v>
      </c>
      <c r="S100" s="52">
        <v>35</v>
      </c>
      <c r="T100" s="52">
        <v>120</v>
      </c>
    </row>
    <row r="101" spans="1:22" x14ac:dyDescent="0.15">
      <c r="A101" s="42"/>
      <c r="B101" s="43" t="s">
        <v>45</v>
      </c>
      <c r="C101" s="44"/>
      <c r="D101" s="45">
        <f>SUM(D95:D100)</f>
        <v>17</v>
      </c>
      <c r="E101" s="46">
        <f>SUM(E95:E100)</f>
        <v>31</v>
      </c>
      <c r="F101" s="82">
        <f t="shared" si="20"/>
        <v>48</v>
      </c>
      <c r="G101" s="47">
        <f>SUM(G95:G100)</f>
        <v>14</v>
      </c>
      <c r="H101" s="46">
        <f>SUM(H95:H100)</f>
        <v>46</v>
      </c>
      <c r="I101" s="82">
        <f t="shared" si="21"/>
        <v>60</v>
      </c>
      <c r="J101" s="47">
        <f t="shared" si="22"/>
        <v>31</v>
      </c>
      <c r="K101" s="46">
        <f t="shared" si="22"/>
        <v>77</v>
      </c>
      <c r="L101" s="92">
        <f t="shared" si="23"/>
        <v>108</v>
      </c>
      <c r="M101" s="48">
        <f>IFERROR(ROUND(L101/$L$109*100,1),"-")</f>
        <v>15.9</v>
      </c>
      <c r="P101" s="5" t="s">
        <v>46</v>
      </c>
      <c r="Q101" s="52">
        <v>40</v>
      </c>
      <c r="R101" s="52">
        <v>99</v>
      </c>
      <c r="S101" s="52">
        <v>43</v>
      </c>
      <c r="T101" s="52">
        <v>131</v>
      </c>
    </row>
    <row r="102" spans="1:22" x14ac:dyDescent="0.15">
      <c r="A102" s="9"/>
      <c r="B102" s="21" t="s">
        <v>62</v>
      </c>
      <c r="C102" s="22"/>
      <c r="D102" s="23">
        <f t="shared" ref="D102:E107" si="34">Q97-Q96</f>
        <v>3</v>
      </c>
      <c r="E102" s="24">
        <f t="shared" si="34"/>
        <v>7</v>
      </c>
      <c r="F102" s="79">
        <f t="shared" si="20"/>
        <v>10</v>
      </c>
      <c r="G102" s="25">
        <f t="shared" ref="G102:H107" si="35">S97-S96</f>
        <v>1</v>
      </c>
      <c r="H102" s="24">
        <f t="shared" si="35"/>
        <v>10</v>
      </c>
      <c r="I102" s="79">
        <f t="shared" si="21"/>
        <v>11</v>
      </c>
      <c r="J102" s="25">
        <f t="shared" si="22"/>
        <v>4</v>
      </c>
      <c r="K102" s="24">
        <f t="shared" si="22"/>
        <v>17</v>
      </c>
      <c r="L102" s="89">
        <f t="shared" si="23"/>
        <v>21</v>
      </c>
      <c r="M102" s="26" t="s">
        <v>10</v>
      </c>
      <c r="P102" s="53" t="s">
        <v>47</v>
      </c>
      <c r="Q102" s="54">
        <v>45</v>
      </c>
      <c r="R102" s="54">
        <v>112</v>
      </c>
      <c r="S102" s="54">
        <v>43</v>
      </c>
      <c r="T102" s="54">
        <v>134</v>
      </c>
    </row>
    <row r="103" spans="1:22" x14ac:dyDescent="0.15">
      <c r="A103" s="29"/>
      <c r="B103" s="30" t="s">
        <v>63</v>
      </c>
      <c r="C103" s="31"/>
      <c r="D103" s="32">
        <f t="shared" si="34"/>
        <v>6</v>
      </c>
      <c r="E103" s="33">
        <f t="shared" si="34"/>
        <v>15</v>
      </c>
      <c r="F103" s="80">
        <f t="shared" si="20"/>
        <v>21</v>
      </c>
      <c r="G103" s="34">
        <f t="shared" si="35"/>
        <v>0</v>
      </c>
      <c r="H103" s="33">
        <f t="shared" si="35"/>
        <v>11</v>
      </c>
      <c r="I103" s="80">
        <f t="shared" si="21"/>
        <v>11</v>
      </c>
      <c r="J103" s="34">
        <f t="shared" si="22"/>
        <v>6</v>
      </c>
      <c r="K103" s="33">
        <f t="shared" si="22"/>
        <v>26</v>
      </c>
      <c r="L103" s="90">
        <f t="shared" si="23"/>
        <v>32</v>
      </c>
      <c r="M103" s="35" t="s">
        <v>10</v>
      </c>
      <c r="P103" s="49"/>
      <c r="Q103" s="49"/>
      <c r="R103" s="49"/>
      <c r="S103" s="49"/>
      <c r="T103" s="49"/>
    </row>
    <row r="104" spans="1:22" x14ac:dyDescent="0.15">
      <c r="A104" s="29"/>
      <c r="B104" s="30" t="s">
        <v>64</v>
      </c>
      <c r="C104" s="31"/>
      <c r="D104" s="32">
        <f t="shared" si="34"/>
        <v>3</v>
      </c>
      <c r="E104" s="33">
        <f t="shared" si="34"/>
        <v>16</v>
      </c>
      <c r="F104" s="80">
        <f t="shared" si="20"/>
        <v>19</v>
      </c>
      <c r="G104" s="34">
        <f t="shared" si="35"/>
        <v>2</v>
      </c>
      <c r="H104" s="33">
        <f t="shared" si="35"/>
        <v>9</v>
      </c>
      <c r="I104" s="80">
        <f t="shared" si="21"/>
        <v>11</v>
      </c>
      <c r="J104" s="34">
        <f t="shared" si="22"/>
        <v>5</v>
      </c>
      <c r="K104" s="33">
        <f t="shared" si="22"/>
        <v>25</v>
      </c>
      <c r="L104" s="90">
        <f t="shared" si="23"/>
        <v>30</v>
      </c>
      <c r="M104" s="35" t="s">
        <v>10</v>
      </c>
      <c r="P104" s="49"/>
      <c r="Q104" s="49"/>
      <c r="R104" s="49"/>
      <c r="S104" s="49"/>
      <c r="T104" s="49"/>
    </row>
    <row r="105" spans="1:22" x14ac:dyDescent="0.15">
      <c r="A105" s="29"/>
      <c r="B105" s="30" t="s">
        <v>65</v>
      </c>
      <c r="C105" s="31"/>
      <c r="D105" s="32">
        <f t="shared" si="34"/>
        <v>3</v>
      </c>
      <c r="E105" s="33">
        <f t="shared" si="34"/>
        <v>4</v>
      </c>
      <c r="F105" s="80">
        <f t="shared" si="20"/>
        <v>7</v>
      </c>
      <c r="G105" s="34">
        <f t="shared" si="35"/>
        <v>4</v>
      </c>
      <c r="H105" s="33">
        <f t="shared" si="35"/>
        <v>4</v>
      </c>
      <c r="I105" s="80">
        <f t="shared" si="21"/>
        <v>8</v>
      </c>
      <c r="J105" s="34">
        <f t="shared" si="22"/>
        <v>7</v>
      </c>
      <c r="K105" s="33">
        <f t="shared" si="22"/>
        <v>8</v>
      </c>
      <c r="L105" s="90">
        <f t="shared" si="23"/>
        <v>15</v>
      </c>
      <c r="M105" s="35" t="s">
        <v>10</v>
      </c>
      <c r="P105" s="49"/>
      <c r="Q105" s="49"/>
      <c r="R105" s="49"/>
      <c r="S105" s="49"/>
      <c r="T105" s="49"/>
    </row>
    <row r="106" spans="1:22" x14ac:dyDescent="0.15">
      <c r="A106" s="29"/>
      <c r="B106" s="30" t="s">
        <v>66</v>
      </c>
      <c r="C106" s="31"/>
      <c r="D106" s="32">
        <f t="shared" si="34"/>
        <v>2</v>
      </c>
      <c r="E106" s="33">
        <f t="shared" si="34"/>
        <v>4</v>
      </c>
      <c r="F106" s="80">
        <f t="shared" si="20"/>
        <v>6</v>
      </c>
      <c r="G106" s="34">
        <f t="shared" si="35"/>
        <v>8</v>
      </c>
      <c r="H106" s="33">
        <f t="shared" si="35"/>
        <v>11</v>
      </c>
      <c r="I106" s="80">
        <f t="shared" si="21"/>
        <v>19</v>
      </c>
      <c r="J106" s="34">
        <f t="shared" si="22"/>
        <v>10</v>
      </c>
      <c r="K106" s="33">
        <f t="shared" si="22"/>
        <v>15</v>
      </c>
      <c r="L106" s="90">
        <f t="shared" si="23"/>
        <v>25</v>
      </c>
      <c r="M106" s="35" t="s">
        <v>10</v>
      </c>
      <c r="P106" s="55"/>
      <c r="Q106" s="56"/>
      <c r="R106" s="55"/>
      <c r="S106" s="55"/>
      <c r="T106" s="55"/>
    </row>
    <row r="107" spans="1:22" x14ac:dyDescent="0.15">
      <c r="A107" s="13"/>
      <c r="B107" s="36" t="s">
        <v>67</v>
      </c>
      <c r="C107" s="37"/>
      <c r="D107" s="38">
        <f t="shared" si="34"/>
        <v>5</v>
      </c>
      <c r="E107" s="39">
        <f t="shared" si="34"/>
        <v>13</v>
      </c>
      <c r="F107" s="81">
        <f t="shared" si="20"/>
        <v>18</v>
      </c>
      <c r="G107" s="40">
        <f t="shared" si="35"/>
        <v>0</v>
      </c>
      <c r="H107" s="39">
        <f t="shared" si="35"/>
        <v>3</v>
      </c>
      <c r="I107" s="81">
        <f t="shared" si="21"/>
        <v>3</v>
      </c>
      <c r="J107" s="40">
        <f t="shared" si="22"/>
        <v>5</v>
      </c>
      <c r="K107" s="39">
        <f t="shared" si="22"/>
        <v>16</v>
      </c>
      <c r="L107" s="91">
        <f t="shared" si="23"/>
        <v>21</v>
      </c>
      <c r="M107" s="41" t="s">
        <v>10</v>
      </c>
      <c r="P107" s="55"/>
      <c r="Q107" s="55"/>
      <c r="R107" s="55"/>
      <c r="S107" s="55"/>
      <c r="T107" s="55"/>
    </row>
    <row r="108" spans="1:22" ht="12" thickBot="1" x14ac:dyDescent="0.2">
      <c r="A108" s="57"/>
      <c r="B108" s="43" t="s">
        <v>48</v>
      </c>
      <c r="C108" s="58"/>
      <c r="D108" s="59">
        <f>SUM(D102:D107)</f>
        <v>22</v>
      </c>
      <c r="E108" s="60">
        <f t="shared" ref="E108" si="36">SUM(E102:E107)</f>
        <v>59</v>
      </c>
      <c r="F108" s="83">
        <f t="shared" si="20"/>
        <v>81</v>
      </c>
      <c r="G108" s="61">
        <f t="shared" ref="G108:H108" si="37">SUM(G102:G107)</f>
        <v>15</v>
      </c>
      <c r="H108" s="60">
        <f t="shared" si="37"/>
        <v>48</v>
      </c>
      <c r="I108" s="83">
        <f t="shared" si="21"/>
        <v>63</v>
      </c>
      <c r="J108" s="61">
        <f t="shared" si="22"/>
        <v>37</v>
      </c>
      <c r="K108" s="60">
        <f t="shared" si="22"/>
        <v>107</v>
      </c>
      <c r="L108" s="93">
        <f t="shared" si="23"/>
        <v>144</v>
      </c>
      <c r="M108" s="48">
        <f t="shared" ref="M108:M109" si="38">IFERROR(ROUND(L108/$L$109*100,1),"-")</f>
        <v>21.2</v>
      </c>
      <c r="P108" s="55"/>
      <c r="Q108" s="62"/>
      <c r="R108" s="62"/>
      <c r="S108" s="62"/>
      <c r="T108" s="62"/>
    </row>
    <row r="109" spans="1:22" ht="12" thickTop="1" x14ac:dyDescent="0.15">
      <c r="A109" s="63"/>
      <c r="B109" s="64" t="s">
        <v>49</v>
      </c>
      <c r="C109" s="65"/>
      <c r="D109" s="66">
        <f>SUM(D73,D80,D87,D94,D101,D108)</f>
        <v>83</v>
      </c>
      <c r="E109" s="67">
        <f t="shared" ref="E109" si="39">SUM(E73,E80,E87,E94,E101,E108)</f>
        <v>252</v>
      </c>
      <c r="F109" s="84">
        <f t="shared" si="20"/>
        <v>335</v>
      </c>
      <c r="G109" s="68">
        <f t="shared" ref="G109:H109" si="40">SUM(G73,G80,G87,G94,G101,G108)</f>
        <v>108</v>
      </c>
      <c r="H109" s="67">
        <f t="shared" si="40"/>
        <v>237</v>
      </c>
      <c r="I109" s="84">
        <f t="shared" si="21"/>
        <v>345</v>
      </c>
      <c r="J109" s="68">
        <f t="shared" si="22"/>
        <v>191</v>
      </c>
      <c r="K109" s="67">
        <f t="shared" si="22"/>
        <v>489</v>
      </c>
      <c r="L109" s="94">
        <f t="shared" si="23"/>
        <v>680</v>
      </c>
      <c r="M109" s="69">
        <f t="shared" si="38"/>
        <v>100</v>
      </c>
      <c r="P109" s="55"/>
      <c r="Q109" s="55"/>
      <c r="R109" s="55"/>
      <c r="S109" s="55"/>
      <c r="T109" s="55"/>
    </row>
    <row r="110" spans="1:22" x14ac:dyDescent="0.15">
      <c r="A110" s="70"/>
      <c r="B110" s="71"/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P110" s="55"/>
      <c r="Q110" s="55"/>
      <c r="R110" s="55"/>
      <c r="S110" s="55"/>
      <c r="T110" s="55"/>
    </row>
    <row r="111" spans="1:22" x14ac:dyDescent="0.15">
      <c r="A111" s="70"/>
      <c r="B111" s="71"/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P111" s="55"/>
      <c r="Q111" s="55"/>
      <c r="R111" s="55"/>
      <c r="S111" s="55"/>
      <c r="T111" s="55"/>
    </row>
    <row r="112" spans="1:22" ht="12" x14ac:dyDescent="0.15">
      <c r="B112" s="8" t="s">
        <v>90</v>
      </c>
      <c r="Q112" s="103" t="str">
        <f>B112</f>
        <v>ハ↔ニ</v>
      </c>
    </row>
    <row r="113" spans="1:25" ht="21" x14ac:dyDescent="0.15">
      <c r="A113" s="9"/>
      <c r="B113" s="10"/>
      <c r="C113" s="11" t="s">
        <v>85</v>
      </c>
      <c r="D113" s="74" t="s">
        <v>94</v>
      </c>
      <c r="E113" s="75"/>
      <c r="F113" s="77"/>
      <c r="G113" s="85" t="s">
        <v>95</v>
      </c>
      <c r="H113" s="75"/>
      <c r="I113" s="77"/>
      <c r="J113" s="85" t="s">
        <v>84</v>
      </c>
      <c r="K113" s="75"/>
      <c r="L113" s="76"/>
      <c r="M113" s="12" t="s">
        <v>8</v>
      </c>
      <c r="Q113" s="3" t="str">
        <f>D113</f>
        <v>ハ→ニ</v>
      </c>
      <c r="S113" s="3" t="str">
        <f>G113</f>
        <v>ニ→ハ</v>
      </c>
    </row>
    <row r="114" spans="1:25" x14ac:dyDescent="0.15">
      <c r="A114" s="13" t="s">
        <v>9</v>
      </c>
      <c r="B114" s="14"/>
      <c r="C114" s="15"/>
      <c r="D114" s="16" t="s">
        <v>81</v>
      </c>
      <c r="E114" s="17" t="s">
        <v>82</v>
      </c>
      <c r="F114" s="78" t="s">
        <v>83</v>
      </c>
      <c r="G114" s="18" t="s">
        <v>81</v>
      </c>
      <c r="H114" s="17" t="s">
        <v>82</v>
      </c>
      <c r="I114" s="78" t="s">
        <v>83</v>
      </c>
      <c r="J114" s="18" t="s">
        <v>81</v>
      </c>
      <c r="K114" s="17" t="s">
        <v>82</v>
      </c>
      <c r="L114" s="88" t="s">
        <v>83</v>
      </c>
      <c r="M114" s="19" t="s">
        <v>73</v>
      </c>
      <c r="Q114" s="20" t="s">
        <v>81</v>
      </c>
      <c r="R114" s="20" t="s">
        <v>82</v>
      </c>
      <c r="S114" s="20" t="s">
        <v>81</v>
      </c>
      <c r="T114" s="20" t="s">
        <v>0</v>
      </c>
    </row>
    <row r="115" spans="1:25" x14ac:dyDescent="0.15">
      <c r="A115" s="9"/>
      <c r="B115" s="21" t="s">
        <v>11</v>
      </c>
      <c r="C115" s="22"/>
      <c r="D115" s="23">
        <f>Q115</f>
        <v>0</v>
      </c>
      <c r="E115" s="24">
        <f>R115</f>
        <v>1</v>
      </c>
      <c r="F115" s="79">
        <f t="shared" ref="F115:F157" si="41">SUBTOTAL(9,D115:E115)</f>
        <v>1</v>
      </c>
      <c r="G115" s="25">
        <f>S115</f>
        <v>0</v>
      </c>
      <c r="H115" s="24">
        <f>T115</f>
        <v>1</v>
      </c>
      <c r="I115" s="79">
        <f t="shared" ref="I115:I157" si="42">SUBTOTAL(9,G115:H115)</f>
        <v>1</v>
      </c>
      <c r="J115" s="25">
        <f t="shared" ref="J115:K157" si="43">SUM(D115,G115)</f>
        <v>0</v>
      </c>
      <c r="K115" s="24">
        <f t="shared" si="43"/>
        <v>2</v>
      </c>
      <c r="L115" s="89">
        <f t="shared" ref="L115:L157" si="44">SUM(J115:K115)</f>
        <v>2</v>
      </c>
      <c r="M115" s="26" t="s">
        <v>10</v>
      </c>
      <c r="P115" s="2" t="s">
        <v>11</v>
      </c>
      <c r="Q115" s="86">
        <v>0</v>
      </c>
      <c r="R115" s="86">
        <v>1</v>
      </c>
      <c r="S115" s="86">
        <v>0</v>
      </c>
      <c r="T115" s="86">
        <v>1</v>
      </c>
      <c r="V115" s="28"/>
      <c r="W115" s="28"/>
      <c r="X115" s="28"/>
      <c r="Y115" s="28"/>
    </row>
    <row r="116" spans="1:25" x14ac:dyDescent="0.15">
      <c r="A116" s="29"/>
      <c r="B116" s="30" t="s">
        <v>12</v>
      </c>
      <c r="C116" s="31"/>
      <c r="D116" s="32">
        <f t="shared" ref="D116:E120" si="45">Q116-Q115</f>
        <v>2</v>
      </c>
      <c r="E116" s="33">
        <f t="shared" si="45"/>
        <v>1</v>
      </c>
      <c r="F116" s="80">
        <f t="shared" si="41"/>
        <v>3</v>
      </c>
      <c r="G116" s="34">
        <f t="shared" ref="G116:H120" si="46">S116-S115</f>
        <v>1</v>
      </c>
      <c r="H116" s="33">
        <f t="shared" si="46"/>
        <v>1</v>
      </c>
      <c r="I116" s="80">
        <f t="shared" si="42"/>
        <v>2</v>
      </c>
      <c r="J116" s="34">
        <f t="shared" si="43"/>
        <v>3</v>
      </c>
      <c r="K116" s="33">
        <f t="shared" si="43"/>
        <v>2</v>
      </c>
      <c r="L116" s="90">
        <f t="shared" si="44"/>
        <v>5</v>
      </c>
      <c r="M116" s="35" t="s">
        <v>10</v>
      </c>
      <c r="P116" s="2" t="s">
        <v>12</v>
      </c>
      <c r="Q116" s="27">
        <v>2</v>
      </c>
      <c r="R116" s="27">
        <v>2</v>
      </c>
      <c r="S116" s="27">
        <v>1</v>
      </c>
      <c r="T116" s="27">
        <v>2</v>
      </c>
      <c r="V116" s="28"/>
      <c r="W116" s="28"/>
    </row>
    <row r="117" spans="1:25" x14ac:dyDescent="0.15">
      <c r="A117" s="29"/>
      <c r="B117" s="30" t="s">
        <v>13</v>
      </c>
      <c r="C117" s="31"/>
      <c r="D117" s="32">
        <f t="shared" si="45"/>
        <v>0</v>
      </c>
      <c r="E117" s="33">
        <f t="shared" si="45"/>
        <v>1</v>
      </c>
      <c r="F117" s="80">
        <f t="shared" si="41"/>
        <v>1</v>
      </c>
      <c r="G117" s="34">
        <f t="shared" si="46"/>
        <v>0</v>
      </c>
      <c r="H117" s="33">
        <f t="shared" si="46"/>
        <v>0</v>
      </c>
      <c r="I117" s="80">
        <f t="shared" si="42"/>
        <v>0</v>
      </c>
      <c r="J117" s="34">
        <f t="shared" si="43"/>
        <v>0</v>
      </c>
      <c r="K117" s="33">
        <f t="shared" si="43"/>
        <v>1</v>
      </c>
      <c r="L117" s="90">
        <f t="shared" si="44"/>
        <v>1</v>
      </c>
      <c r="M117" s="35" t="s">
        <v>10</v>
      </c>
      <c r="P117" s="2" t="s">
        <v>13</v>
      </c>
      <c r="Q117" s="27">
        <v>2</v>
      </c>
      <c r="R117" s="27">
        <v>3</v>
      </c>
      <c r="S117" s="27">
        <v>1</v>
      </c>
      <c r="T117" s="27">
        <v>2</v>
      </c>
      <c r="V117" s="28"/>
      <c r="W117" s="28"/>
    </row>
    <row r="118" spans="1:25" x14ac:dyDescent="0.15">
      <c r="A118" s="29"/>
      <c r="B118" s="30" t="s">
        <v>14</v>
      </c>
      <c r="C118" s="31"/>
      <c r="D118" s="32">
        <f t="shared" si="45"/>
        <v>2</v>
      </c>
      <c r="E118" s="33">
        <f t="shared" si="45"/>
        <v>5</v>
      </c>
      <c r="F118" s="80">
        <f t="shared" si="41"/>
        <v>7</v>
      </c>
      <c r="G118" s="34">
        <f t="shared" si="46"/>
        <v>0</v>
      </c>
      <c r="H118" s="33">
        <f t="shared" si="46"/>
        <v>0</v>
      </c>
      <c r="I118" s="80">
        <f t="shared" si="42"/>
        <v>0</v>
      </c>
      <c r="J118" s="34">
        <f t="shared" si="43"/>
        <v>2</v>
      </c>
      <c r="K118" s="33">
        <f t="shared" si="43"/>
        <v>5</v>
      </c>
      <c r="L118" s="90">
        <f t="shared" si="44"/>
        <v>7</v>
      </c>
      <c r="M118" s="35" t="s">
        <v>10</v>
      </c>
      <c r="P118" s="2" t="s">
        <v>14</v>
      </c>
      <c r="Q118" s="27">
        <v>4</v>
      </c>
      <c r="R118" s="27">
        <v>8</v>
      </c>
      <c r="S118" s="27">
        <v>1</v>
      </c>
      <c r="T118" s="27">
        <v>2</v>
      </c>
      <c r="V118" s="28"/>
      <c r="W118" s="28"/>
    </row>
    <row r="119" spans="1:25" x14ac:dyDescent="0.15">
      <c r="A119" s="29"/>
      <c r="B119" s="30" t="s">
        <v>15</v>
      </c>
      <c r="C119" s="31"/>
      <c r="D119" s="32">
        <f t="shared" si="45"/>
        <v>0</v>
      </c>
      <c r="E119" s="33">
        <f t="shared" si="45"/>
        <v>5</v>
      </c>
      <c r="F119" s="80">
        <f t="shared" si="41"/>
        <v>5</v>
      </c>
      <c r="G119" s="34">
        <f t="shared" si="46"/>
        <v>1</v>
      </c>
      <c r="H119" s="33">
        <f t="shared" si="46"/>
        <v>0</v>
      </c>
      <c r="I119" s="80">
        <f t="shared" si="42"/>
        <v>1</v>
      </c>
      <c r="J119" s="34">
        <f t="shared" si="43"/>
        <v>1</v>
      </c>
      <c r="K119" s="33">
        <f t="shared" si="43"/>
        <v>5</v>
      </c>
      <c r="L119" s="90">
        <f t="shared" si="44"/>
        <v>6</v>
      </c>
      <c r="M119" s="35" t="s">
        <v>10</v>
      </c>
      <c r="P119" s="2" t="s">
        <v>15</v>
      </c>
      <c r="Q119" s="27">
        <v>4</v>
      </c>
      <c r="R119" s="27">
        <v>13</v>
      </c>
      <c r="S119" s="27">
        <v>2</v>
      </c>
      <c r="T119" s="27">
        <v>2</v>
      </c>
      <c r="V119" s="28"/>
      <c r="W119" s="28"/>
    </row>
    <row r="120" spans="1:25" x14ac:dyDescent="0.15">
      <c r="A120" s="13"/>
      <c r="B120" s="36" t="s">
        <v>16</v>
      </c>
      <c r="C120" s="37"/>
      <c r="D120" s="38">
        <f t="shared" si="45"/>
        <v>1</v>
      </c>
      <c r="E120" s="39">
        <f t="shared" si="45"/>
        <v>1</v>
      </c>
      <c r="F120" s="81">
        <f t="shared" si="41"/>
        <v>2</v>
      </c>
      <c r="G120" s="40">
        <f t="shared" si="46"/>
        <v>0</v>
      </c>
      <c r="H120" s="39">
        <f t="shared" si="46"/>
        <v>0</v>
      </c>
      <c r="I120" s="81">
        <f t="shared" si="42"/>
        <v>0</v>
      </c>
      <c r="J120" s="40">
        <f t="shared" si="43"/>
        <v>1</v>
      </c>
      <c r="K120" s="39">
        <f t="shared" si="43"/>
        <v>1</v>
      </c>
      <c r="L120" s="91">
        <f t="shared" si="44"/>
        <v>2</v>
      </c>
      <c r="M120" s="41" t="s">
        <v>10</v>
      </c>
      <c r="P120" s="2" t="s">
        <v>16</v>
      </c>
      <c r="Q120" s="27">
        <v>5</v>
      </c>
      <c r="R120" s="27">
        <v>14</v>
      </c>
      <c r="S120" s="27">
        <v>2</v>
      </c>
      <c r="T120" s="27">
        <v>2</v>
      </c>
      <c r="V120" s="28"/>
      <c r="W120" s="28"/>
    </row>
    <row r="121" spans="1:25" s="49" customFormat="1" x14ac:dyDescent="0.15">
      <c r="A121" s="42"/>
      <c r="B121" s="43" t="s">
        <v>74</v>
      </c>
      <c r="C121" s="44"/>
      <c r="D121" s="45">
        <f>SUM(D115:D120)</f>
        <v>5</v>
      </c>
      <c r="E121" s="46">
        <f>SUM(E115:E120)</f>
        <v>14</v>
      </c>
      <c r="F121" s="82">
        <f t="shared" si="41"/>
        <v>19</v>
      </c>
      <c r="G121" s="47">
        <f>SUM(G115:G120)</f>
        <v>2</v>
      </c>
      <c r="H121" s="46">
        <f>SUM(H115:H120)</f>
        <v>2</v>
      </c>
      <c r="I121" s="82">
        <f t="shared" si="42"/>
        <v>4</v>
      </c>
      <c r="J121" s="47">
        <f t="shared" si="43"/>
        <v>7</v>
      </c>
      <c r="K121" s="46">
        <f t="shared" si="43"/>
        <v>16</v>
      </c>
      <c r="L121" s="92">
        <f t="shared" si="44"/>
        <v>23</v>
      </c>
      <c r="M121" s="48">
        <f>IFERROR(ROUND(L121/$L$157*100,1),"-")</f>
        <v>18.899999999999999</v>
      </c>
      <c r="N121" s="2"/>
      <c r="P121" s="50" t="s">
        <v>17</v>
      </c>
      <c r="Q121" s="51">
        <v>7</v>
      </c>
      <c r="R121" s="51">
        <v>17</v>
      </c>
      <c r="S121" s="51">
        <v>3</v>
      </c>
      <c r="T121" s="51">
        <v>3</v>
      </c>
      <c r="U121" s="2"/>
      <c r="V121" s="28"/>
      <c r="W121" s="28"/>
    </row>
    <row r="122" spans="1:25" x14ac:dyDescent="0.15">
      <c r="A122" s="9"/>
      <c r="B122" s="21" t="s">
        <v>75</v>
      </c>
      <c r="C122" s="22"/>
      <c r="D122" s="23">
        <f t="shared" ref="D122:E127" si="47">Q121-Q120</f>
        <v>2</v>
      </c>
      <c r="E122" s="24">
        <f t="shared" si="47"/>
        <v>3</v>
      </c>
      <c r="F122" s="79">
        <f t="shared" si="41"/>
        <v>5</v>
      </c>
      <c r="G122" s="25">
        <f>S121-S120</f>
        <v>1</v>
      </c>
      <c r="H122" s="24">
        <f>T121-T120</f>
        <v>1</v>
      </c>
      <c r="I122" s="79">
        <f t="shared" si="42"/>
        <v>2</v>
      </c>
      <c r="J122" s="25">
        <f t="shared" si="43"/>
        <v>3</v>
      </c>
      <c r="K122" s="24">
        <f t="shared" si="43"/>
        <v>4</v>
      </c>
      <c r="L122" s="89">
        <f t="shared" si="44"/>
        <v>7</v>
      </c>
      <c r="M122" s="26" t="s">
        <v>10</v>
      </c>
      <c r="P122" s="5" t="s">
        <v>18</v>
      </c>
      <c r="Q122" s="52">
        <v>7</v>
      </c>
      <c r="R122" s="52">
        <v>20</v>
      </c>
      <c r="S122" s="52">
        <v>4</v>
      </c>
      <c r="T122" s="52">
        <v>3</v>
      </c>
      <c r="V122" s="28"/>
      <c r="W122" s="28"/>
    </row>
    <row r="123" spans="1:25" x14ac:dyDescent="0.15">
      <c r="A123" s="29"/>
      <c r="B123" s="30" t="s">
        <v>18</v>
      </c>
      <c r="C123" s="31"/>
      <c r="D123" s="32">
        <f t="shared" si="47"/>
        <v>0</v>
      </c>
      <c r="E123" s="33">
        <f t="shared" si="47"/>
        <v>3</v>
      </c>
      <c r="F123" s="80">
        <f t="shared" si="41"/>
        <v>3</v>
      </c>
      <c r="G123" s="34">
        <f t="shared" ref="G123:G127" si="48">S122-S121</f>
        <v>1</v>
      </c>
      <c r="H123" s="33">
        <f>T122-T121</f>
        <v>0</v>
      </c>
      <c r="I123" s="80">
        <f t="shared" si="42"/>
        <v>1</v>
      </c>
      <c r="J123" s="34">
        <f t="shared" si="43"/>
        <v>1</v>
      </c>
      <c r="K123" s="33">
        <f t="shared" si="43"/>
        <v>3</v>
      </c>
      <c r="L123" s="90">
        <f t="shared" si="44"/>
        <v>4</v>
      </c>
      <c r="M123" s="35" t="s">
        <v>10</v>
      </c>
      <c r="P123" s="5" t="s">
        <v>19</v>
      </c>
      <c r="Q123" s="52">
        <v>10</v>
      </c>
      <c r="R123" s="52">
        <v>24</v>
      </c>
      <c r="S123" s="52">
        <v>4</v>
      </c>
      <c r="T123" s="52">
        <v>3</v>
      </c>
      <c r="V123" s="28"/>
      <c r="W123" s="28"/>
    </row>
    <row r="124" spans="1:25" x14ac:dyDescent="0.15">
      <c r="A124" s="29"/>
      <c r="B124" s="30" t="s">
        <v>19</v>
      </c>
      <c r="C124" s="31"/>
      <c r="D124" s="32">
        <f t="shared" si="47"/>
        <v>3</v>
      </c>
      <c r="E124" s="33">
        <f t="shared" si="47"/>
        <v>4</v>
      </c>
      <c r="F124" s="80">
        <f t="shared" si="41"/>
        <v>7</v>
      </c>
      <c r="G124" s="34">
        <f t="shared" si="48"/>
        <v>0</v>
      </c>
      <c r="H124" s="33">
        <f>T123-T122</f>
        <v>0</v>
      </c>
      <c r="I124" s="80">
        <f t="shared" si="42"/>
        <v>0</v>
      </c>
      <c r="J124" s="34">
        <f t="shared" si="43"/>
        <v>3</v>
      </c>
      <c r="K124" s="33">
        <f t="shared" si="43"/>
        <v>4</v>
      </c>
      <c r="L124" s="90">
        <f t="shared" si="44"/>
        <v>7</v>
      </c>
      <c r="M124" s="35" t="s">
        <v>10</v>
      </c>
      <c r="P124" s="5" t="s">
        <v>20</v>
      </c>
      <c r="Q124" s="52">
        <v>15</v>
      </c>
      <c r="R124" s="52">
        <v>27</v>
      </c>
      <c r="S124" s="52">
        <v>4</v>
      </c>
      <c r="T124" s="52">
        <v>3</v>
      </c>
      <c r="V124" s="28"/>
      <c r="W124" s="28"/>
    </row>
    <row r="125" spans="1:25" x14ac:dyDescent="0.15">
      <c r="A125" s="29"/>
      <c r="B125" s="30" t="s">
        <v>20</v>
      </c>
      <c r="C125" s="31"/>
      <c r="D125" s="32">
        <f t="shared" si="47"/>
        <v>5</v>
      </c>
      <c r="E125" s="33">
        <f t="shared" si="47"/>
        <v>3</v>
      </c>
      <c r="F125" s="80">
        <f t="shared" si="41"/>
        <v>8</v>
      </c>
      <c r="G125" s="34">
        <f t="shared" si="48"/>
        <v>0</v>
      </c>
      <c r="H125" s="33">
        <f>T124-T123</f>
        <v>0</v>
      </c>
      <c r="I125" s="80">
        <f t="shared" si="42"/>
        <v>0</v>
      </c>
      <c r="J125" s="34">
        <f t="shared" si="43"/>
        <v>5</v>
      </c>
      <c r="K125" s="33">
        <f t="shared" si="43"/>
        <v>3</v>
      </c>
      <c r="L125" s="90">
        <f t="shared" si="44"/>
        <v>8</v>
      </c>
      <c r="M125" s="35" t="s">
        <v>10</v>
      </c>
      <c r="P125" s="5" t="s">
        <v>21</v>
      </c>
      <c r="Q125" s="52">
        <v>15</v>
      </c>
      <c r="R125" s="52">
        <v>33</v>
      </c>
      <c r="S125" s="52">
        <v>6</v>
      </c>
      <c r="T125" s="52">
        <v>3</v>
      </c>
      <c r="V125" s="28"/>
      <c r="W125" s="28"/>
    </row>
    <row r="126" spans="1:25" x14ac:dyDescent="0.15">
      <c r="A126" s="29"/>
      <c r="B126" s="30" t="s">
        <v>21</v>
      </c>
      <c r="C126" s="31"/>
      <c r="D126" s="32">
        <f t="shared" si="47"/>
        <v>0</v>
      </c>
      <c r="E126" s="33">
        <f t="shared" si="47"/>
        <v>6</v>
      </c>
      <c r="F126" s="80">
        <f t="shared" si="41"/>
        <v>6</v>
      </c>
      <c r="G126" s="34">
        <f t="shared" si="48"/>
        <v>2</v>
      </c>
      <c r="H126" s="33">
        <f>T125-T124</f>
        <v>0</v>
      </c>
      <c r="I126" s="80">
        <f t="shared" si="42"/>
        <v>2</v>
      </c>
      <c r="J126" s="34">
        <f t="shared" si="43"/>
        <v>2</v>
      </c>
      <c r="K126" s="33">
        <f t="shared" si="43"/>
        <v>6</v>
      </c>
      <c r="L126" s="90">
        <f t="shared" si="44"/>
        <v>8</v>
      </c>
      <c r="M126" s="35" t="s">
        <v>10</v>
      </c>
      <c r="P126" s="53" t="s">
        <v>22</v>
      </c>
      <c r="Q126" s="54">
        <v>16</v>
      </c>
      <c r="R126" s="54">
        <v>33</v>
      </c>
      <c r="S126" s="54">
        <v>6</v>
      </c>
      <c r="T126" s="54">
        <v>3</v>
      </c>
      <c r="V126" s="28"/>
      <c r="W126" s="28"/>
    </row>
    <row r="127" spans="1:25" x14ac:dyDescent="0.15">
      <c r="A127" s="13"/>
      <c r="B127" s="36" t="s">
        <v>22</v>
      </c>
      <c r="C127" s="37"/>
      <c r="D127" s="38">
        <f t="shared" si="47"/>
        <v>1</v>
      </c>
      <c r="E127" s="39">
        <f t="shared" si="47"/>
        <v>0</v>
      </c>
      <c r="F127" s="81">
        <f t="shared" si="41"/>
        <v>1</v>
      </c>
      <c r="G127" s="40">
        <f t="shared" si="48"/>
        <v>0</v>
      </c>
      <c r="H127" s="39">
        <f>T126-T125</f>
        <v>0</v>
      </c>
      <c r="I127" s="81">
        <f t="shared" si="42"/>
        <v>0</v>
      </c>
      <c r="J127" s="40">
        <f t="shared" si="43"/>
        <v>1</v>
      </c>
      <c r="K127" s="39">
        <f t="shared" si="43"/>
        <v>0</v>
      </c>
      <c r="L127" s="91">
        <f t="shared" si="44"/>
        <v>1</v>
      </c>
      <c r="M127" s="41" t="s">
        <v>10</v>
      </c>
      <c r="P127" s="50" t="s">
        <v>23</v>
      </c>
      <c r="Q127" s="51">
        <v>16</v>
      </c>
      <c r="R127" s="51">
        <v>34</v>
      </c>
      <c r="S127" s="51">
        <v>7</v>
      </c>
      <c r="T127" s="51">
        <v>3</v>
      </c>
      <c r="V127" s="28"/>
      <c r="W127" s="28"/>
    </row>
    <row r="128" spans="1:25" s="49" customFormat="1" x14ac:dyDescent="0.15">
      <c r="A128" s="42"/>
      <c r="B128" s="43" t="s">
        <v>76</v>
      </c>
      <c r="C128" s="44"/>
      <c r="D128" s="45">
        <f>SUM(D122:D127)</f>
        <v>11</v>
      </c>
      <c r="E128" s="46">
        <f>SUM(E122:E127)</f>
        <v>19</v>
      </c>
      <c r="F128" s="82">
        <f t="shared" si="41"/>
        <v>30</v>
      </c>
      <c r="G128" s="47">
        <f>SUM(G122:G127)</f>
        <v>4</v>
      </c>
      <c r="H128" s="46">
        <f>SUM(H122:H127)</f>
        <v>1</v>
      </c>
      <c r="I128" s="82">
        <f t="shared" si="42"/>
        <v>5</v>
      </c>
      <c r="J128" s="47">
        <f t="shared" si="43"/>
        <v>15</v>
      </c>
      <c r="K128" s="46">
        <f t="shared" si="43"/>
        <v>20</v>
      </c>
      <c r="L128" s="92">
        <f t="shared" si="44"/>
        <v>35</v>
      </c>
      <c r="M128" s="48">
        <f>IFERROR(ROUND(L128/$L$157*100,1),"-")</f>
        <v>28.7</v>
      </c>
      <c r="N128" s="2"/>
      <c r="P128" s="5" t="s">
        <v>24</v>
      </c>
      <c r="Q128" s="52">
        <v>17</v>
      </c>
      <c r="R128" s="52">
        <v>34</v>
      </c>
      <c r="S128" s="52">
        <v>7</v>
      </c>
      <c r="T128" s="52">
        <v>3</v>
      </c>
      <c r="U128" s="2"/>
      <c r="V128" s="28"/>
      <c r="W128" s="28"/>
    </row>
    <row r="129" spans="1:23" x14ac:dyDescent="0.15">
      <c r="A129" s="9"/>
      <c r="B129" s="21" t="s">
        <v>23</v>
      </c>
      <c r="C129" s="22"/>
      <c r="D129" s="23">
        <f t="shared" ref="D129:E134" si="49">Q127-Q126</f>
        <v>0</v>
      </c>
      <c r="E129" s="24">
        <f t="shared" si="49"/>
        <v>1</v>
      </c>
      <c r="F129" s="79">
        <f t="shared" si="41"/>
        <v>1</v>
      </c>
      <c r="G129" s="25">
        <f>S127-S126</f>
        <v>1</v>
      </c>
      <c r="H129" s="24">
        <f>T127-T126</f>
        <v>0</v>
      </c>
      <c r="I129" s="79">
        <f t="shared" si="42"/>
        <v>1</v>
      </c>
      <c r="J129" s="25">
        <f t="shared" si="43"/>
        <v>1</v>
      </c>
      <c r="K129" s="24">
        <f t="shared" si="43"/>
        <v>1</v>
      </c>
      <c r="L129" s="89">
        <f t="shared" si="44"/>
        <v>2</v>
      </c>
      <c r="M129" s="26" t="s">
        <v>10</v>
      </c>
      <c r="P129" s="5" t="s">
        <v>25</v>
      </c>
      <c r="Q129" s="52">
        <v>17</v>
      </c>
      <c r="R129" s="52">
        <v>34</v>
      </c>
      <c r="S129" s="52">
        <v>7</v>
      </c>
      <c r="T129" s="52">
        <v>3</v>
      </c>
      <c r="V129" s="28"/>
      <c r="W129" s="28"/>
    </row>
    <row r="130" spans="1:23" x14ac:dyDescent="0.15">
      <c r="A130" s="29"/>
      <c r="B130" s="30" t="s">
        <v>24</v>
      </c>
      <c r="C130" s="31"/>
      <c r="D130" s="32">
        <f t="shared" si="49"/>
        <v>1</v>
      </c>
      <c r="E130" s="33">
        <f t="shared" si="49"/>
        <v>0</v>
      </c>
      <c r="F130" s="80">
        <f t="shared" si="41"/>
        <v>1</v>
      </c>
      <c r="G130" s="34">
        <f t="shared" ref="G130:G134" si="50">S128-S127</f>
        <v>0</v>
      </c>
      <c r="H130" s="33">
        <f>T128-T127</f>
        <v>0</v>
      </c>
      <c r="I130" s="80">
        <f t="shared" si="42"/>
        <v>0</v>
      </c>
      <c r="J130" s="34">
        <f t="shared" si="43"/>
        <v>1</v>
      </c>
      <c r="K130" s="33">
        <f t="shared" si="43"/>
        <v>0</v>
      </c>
      <c r="L130" s="90">
        <f t="shared" si="44"/>
        <v>1</v>
      </c>
      <c r="M130" s="35" t="s">
        <v>10</v>
      </c>
      <c r="P130" s="5" t="s">
        <v>26</v>
      </c>
      <c r="Q130" s="52">
        <v>18</v>
      </c>
      <c r="R130" s="52">
        <v>37</v>
      </c>
      <c r="S130" s="52">
        <v>9</v>
      </c>
      <c r="T130" s="52">
        <v>3</v>
      </c>
      <c r="V130" s="28"/>
      <c r="W130" s="28"/>
    </row>
    <row r="131" spans="1:23" x14ac:dyDescent="0.15">
      <c r="A131" s="29"/>
      <c r="B131" s="30" t="s">
        <v>25</v>
      </c>
      <c r="C131" s="31"/>
      <c r="D131" s="32">
        <f t="shared" si="49"/>
        <v>0</v>
      </c>
      <c r="E131" s="33">
        <f t="shared" si="49"/>
        <v>0</v>
      </c>
      <c r="F131" s="80">
        <f t="shared" si="41"/>
        <v>0</v>
      </c>
      <c r="G131" s="34">
        <f t="shared" si="50"/>
        <v>0</v>
      </c>
      <c r="H131" s="33">
        <f>T129-T128</f>
        <v>0</v>
      </c>
      <c r="I131" s="80">
        <f t="shared" si="42"/>
        <v>0</v>
      </c>
      <c r="J131" s="34">
        <f t="shared" si="43"/>
        <v>0</v>
      </c>
      <c r="K131" s="33">
        <f t="shared" si="43"/>
        <v>0</v>
      </c>
      <c r="L131" s="90">
        <f t="shared" si="44"/>
        <v>0</v>
      </c>
      <c r="M131" s="35" t="s">
        <v>10</v>
      </c>
      <c r="P131" s="5" t="s">
        <v>27</v>
      </c>
      <c r="Q131" s="52">
        <v>24</v>
      </c>
      <c r="R131" s="52">
        <v>39</v>
      </c>
      <c r="S131" s="52">
        <v>9</v>
      </c>
      <c r="T131" s="52">
        <v>4</v>
      </c>
      <c r="V131" s="28"/>
      <c r="W131" s="28"/>
    </row>
    <row r="132" spans="1:23" x14ac:dyDescent="0.15">
      <c r="A132" s="29"/>
      <c r="B132" s="30" t="s">
        <v>26</v>
      </c>
      <c r="C132" s="31"/>
      <c r="D132" s="32">
        <f t="shared" si="49"/>
        <v>1</v>
      </c>
      <c r="E132" s="33">
        <f t="shared" si="49"/>
        <v>3</v>
      </c>
      <c r="F132" s="80">
        <f t="shared" si="41"/>
        <v>4</v>
      </c>
      <c r="G132" s="34">
        <f t="shared" si="50"/>
        <v>2</v>
      </c>
      <c r="H132" s="33">
        <f>T130-T129</f>
        <v>0</v>
      </c>
      <c r="I132" s="80">
        <f t="shared" si="42"/>
        <v>2</v>
      </c>
      <c r="J132" s="34">
        <f t="shared" si="43"/>
        <v>3</v>
      </c>
      <c r="K132" s="33">
        <f t="shared" si="43"/>
        <v>3</v>
      </c>
      <c r="L132" s="90">
        <f t="shared" si="44"/>
        <v>6</v>
      </c>
      <c r="M132" s="35" t="s">
        <v>10</v>
      </c>
      <c r="P132" s="53" t="s">
        <v>28</v>
      </c>
      <c r="Q132" s="54">
        <v>24</v>
      </c>
      <c r="R132" s="54">
        <v>41</v>
      </c>
      <c r="S132" s="54">
        <v>9</v>
      </c>
      <c r="T132" s="54">
        <v>4</v>
      </c>
      <c r="V132" s="28"/>
      <c r="W132" s="28"/>
    </row>
    <row r="133" spans="1:23" x14ac:dyDescent="0.15">
      <c r="A133" s="29"/>
      <c r="B133" s="30" t="s">
        <v>27</v>
      </c>
      <c r="C133" s="31"/>
      <c r="D133" s="32">
        <f t="shared" si="49"/>
        <v>6</v>
      </c>
      <c r="E133" s="33">
        <f t="shared" si="49"/>
        <v>2</v>
      </c>
      <c r="F133" s="80">
        <f t="shared" si="41"/>
        <v>8</v>
      </c>
      <c r="G133" s="34">
        <f t="shared" si="50"/>
        <v>0</v>
      </c>
      <c r="H133" s="33">
        <f>T131-T130</f>
        <v>1</v>
      </c>
      <c r="I133" s="80">
        <f t="shared" si="42"/>
        <v>1</v>
      </c>
      <c r="J133" s="34">
        <f t="shared" si="43"/>
        <v>6</v>
      </c>
      <c r="K133" s="33">
        <f t="shared" si="43"/>
        <v>3</v>
      </c>
      <c r="L133" s="90">
        <f t="shared" si="44"/>
        <v>9</v>
      </c>
      <c r="M133" s="35" t="s">
        <v>10</v>
      </c>
      <c r="P133" s="50" t="s">
        <v>68</v>
      </c>
      <c r="Q133" s="87">
        <v>0</v>
      </c>
      <c r="R133" s="87">
        <v>0</v>
      </c>
      <c r="S133" s="87">
        <v>0</v>
      </c>
      <c r="T133" s="87">
        <v>0</v>
      </c>
      <c r="V133" s="28"/>
      <c r="W133" s="28"/>
    </row>
    <row r="134" spans="1:23" x14ac:dyDescent="0.15">
      <c r="A134" s="13"/>
      <c r="B134" s="36" t="s">
        <v>28</v>
      </c>
      <c r="C134" s="37"/>
      <c r="D134" s="38">
        <f t="shared" si="49"/>
        <v>0</v>
      </c>
      <c r="E134" s="39">
        <f t="shared" si="49"/>
        <v>2</v>
      </c>
      <c r="F134" s="81">
        <f t="shared" si="41"/>
        <v>2</v>
      </c>
      <c r="G134" s="40">
        <f t="shared" si="50"/>
        <v>0</v>
      </c>
      <c r="H134" s="39">
        <f>T132-T131</f>
        <v>0</v>
      </c>
      <c r="I134" s="81">
        <f t="shared" si="42"/>
        <v>0</v>
      </c>
      <c r="J134" s="40">
        <f t="shared" si="43"/>
        <v>0</v>
      </c>
      <c r="K134" s="39">
        <f t="shared" si="43"/>
        <v>2</v>
      </c>
      <c r="L134" s="91">
        <f t="shared" si="44"/>
        <v>2</v>
      </c>
      <c r="M134" s="41" t="s">
        <v>10</v>
      </c>
      <c r="P134" s="5" t="s">
        <v>29</v>
      </c>
      <c r="Q134" s="52">
        <v>0</v>
      </c>
      <c r="R134" s="52">
        <v>1</v>
      </c>
      <c r="S134" s="52">
        <v>0</v>
      </c>
      <c r="T134" s="52">
        <v>0</v>
      </c>
      <c r="V134" s="28"/>
      <c r="W134" s="28"/>
    </row>
    <row r="135" spans="1:23" s="49" customFormat="1" x14ac:dyDescent="0.15">
      <c r="A135" s="42"/>
      <c r="B135" s="43" t="s">
        <v>78</v>
      </c>
      <c r="C135" s="44"/>
      <c r="D135" s="45">
        <f>SUM(D129:D134)</f>
        <v>8</v>
      </c>
      <c r="E135" s="46">
        <f>SUM(E129:E134)</f>
        <v>8</v>
      </c>
      <c r="F135" s="82">
        <f t="shared" si="41"/>
        <v>16</v>
      </c>
      <c r="G135" s="47">
        <f>SUM(G129:G134)</f>
        <v>3</v>
      </c>
      <c r="H135" s="46">
        <f>SUM(H129:H134)</f>
        <v>1</v>
      </c>
      <c r="I135" s="82">
        <f t="shared" si="42"/>
        <v>4</v>
      </c>
      <c r="J135" s="47">
        <f t="shared" si="43"/>
        <v>11</v>
      </c>
      <c r="K135" s="46">
        <f t="shared" si="43"/>
        <v>9</v>
      </c>
      <c r="L135" s="92">
        <f t="shared" si="44"/>
        <v>20</v>
      </c>
      <c r="M135" s="48">
        <f>IFERROR(ROUND(L135/$L$157*100,1),"-")</f>
        <v>16.399999999999999</v>
      </c>
      <c r="N135" s="2"/>
      <c r="P135" s="5" t="s">
        <v>30</v>
      </c>
      <c r="Q135" s="52">
        <v>1</v>
      </c>
      <c r="R135" s="52">
        <v>1</v>
      </c>
      <c r="S135" s="52">
        <v>0</v>
      </c>
      <c r="T135" s="52">
        <v>0</v>
      </c>
      <c r="U135" s="2"/>
      <c r="V135" s="28"/>
      <c r="W135" s="28"/>
    </row>
    <row r="136" spans="1:23" x14ac:dyDescent="0.15">
      <c r="A136" s="9"/>
      <c r="B136" s="21" t="s">
        <v>68</v>
      </c>
      <c r="C136" s="22"/>
      <c r="D136" s="23">
        <f>Q133</f>
        <v>0</v>
      </c>
      <c r="E136" s="24">
        <f>R133</f>
        <v>0</v>
      </c>
      <c r="F136" s="79">
        <f t="shared" si="41"/>
        <v>0</v>
      </c>
      <c r="G136" s="25">
        <f>S133</f>
        <v>0</v>
      </c>
      <c r="H136" s="24">
        <f>T133</f>
        <v>0</v>
      </c>
      <c r="I136" s="79">
        <f t="shared" si="42"/>
        <v>0</v>
      </c>
      <c r="J136" s="25">
        <f t="shared" si="43"/>
        <v>0</v>
      </c>
      <c r="K136" s="24">
        <f t="shared" si="43"/>
        <v>0</v>
      </c>
      <c r="L136" s="89">
        <f t="shared" si="44"/>
        <v>0</v>
      </c>
      <c r="M136" s="26" t="s">
        <v>10</v>
      </c>
      <c r="P136" s="5" t="s">
        <v>31</v>
      </c>
      <c r="Q136" s="52">
        <v>1</v>
      </c>
      <c r="R136" s="52">
        <v>1</v>
      </c>
      <c r="S136" s="52">
        <v>0</v>
      </c>
      <c r="T136" s="52">
        <v>2</v>
      </c>
      <c r="V136" s="28"/>
      <c r="W136" s="28"/>
    </row>
    <row r="137" spans="1:23" x14ac:dyDescent="0.15">
      <c r="A137" s="29"/>
      <c r="B137" s="30" t="s">
        <v>51</v>
      </c>
      <c r="C137" s="31"/>
      <c r="D137" s="32">
        <f t="shared" ref="D137:E141" si="51">Q134-Q133</f>
        <v>0</v>
      </c>
      <c r="E137" s="33">
        <f t="shared" si="51"/>
        <v>1</v>
      </c>
      <c r="F137" s="80">
        <f t="shared" si="41"/>
        <v>1</v>
      </c>
      <c r="G137" s="34">
        <f t="shared" ref="G137:H141" si="52">S134-S133</f>
        <v>0</v>
      </c>
      <c r="H137" s="33">
        <f t="shared" si="52"/>
        <v>0</v>
      </c>
      <c r="I137" s="80">
        <f t="shared" si="42"/>
        <v>0</v>
      </c>
      <c r="J137" s="34">
        <f t="shared" si="43"/>
        <v>0</v>
      </c>
      <c r="K137" s="33">
        <f t="shared" si="43"/>
        <v>1</v>
      </c>
      <c r="L137" s="90">
        <f t="shared" si="44"/>
        <v>1</v>
      </c>
      <c r="M137" s="35" t="s">
        <v>10</v>
      </c>
      <c r="P137" s="5" t="s">
        <v>32</v>
      </c>
      <c r="Q137" s="52">
        <v>1</v>
      </c>
      <c r="R137" s="52">
        <v>1</v>
      </c>
      <c r="S137" s="52">
        <v>1</v>
      </c>
      <c r="T137" s="52">
        <v>4</v>
      </c>
      <c r="V137" s="28"/>
      <c r="W137" s="28"/>
    </row>
    <row r="138" spans="1:23" x14ac:dyDescent="0.15">
      <c r="A138" s="29"/>
      <c r="B138" s="30" t="s">
        <v>52</v>
      </c>
      <c r="C138" s="31"/>
      <c r="D138" s="32">
        <f t="shared" si="51"/>
        <v>1</v>
      </c>
      <c r="E138" s="33">
        <f t="shared" si="51"/>
        <v>0</v>
      </c>
      <c r="F138" s="80">
        <f t="shared" si="41"/>
        <v>1</v>
      </c>
      <c r="G138" s="34">
        <f t="shared" si="52"/>
        <v>0</v>
      </c>
      <c r="H138" s="33">
        <f t="shared" si="52"/>
        <v>0</v>
      </c>
      <c r="I138" s="80">
        <f t="shared" si="42"/>
        <v>0</v>
      </c>
      <c r="J138" s="34">
        <f t="shared" si="43"/>
        <v>1</v>
      </c>
      <c r="K138" s="33">
        <f t="shared" si="43"/>
        <v>0</v>
      </c>
      <c r="L138" s="90">
        <f t="shared" si="44"/>
        <v>1</v>
      </c>
      <c r="M138" s="35" t="s">
        <v>10</v>
      </c>
      <c r="P138" s="53" t="s">
        <v>33</v>
      </c>
      <c r="Q138" s="54">
        <v>1</v>
      </c>
      <c r="R138" s="54">
        <v>1</v>
      </c>
      <c r="S138" s="54">
        <v>1</v>
      </c>
      <c r="T138" s="54">
        <v>5</v>
      </c>
      <c r="V138" s="28"/>
      <c r="W138" s="28"/>
    </row>
    <row r="139" spans="1:23" x14ac:dyDescent="0.15">
      <c r="A139" s="29"/>
      <c r="B139" s="30" t="s">
        <v>53</v>
      </c>
      <c r="C139" s="31"/>
      <c r="D139" s="32">
        <f t="shared" si="51"/>
        <v>0</v>
      </c>
      <c r="E139" s="33">
        <f t="shared" si="51"/>
        <v>0</v>
      </c>
      <c r="F139" s="80">
        <f t="shared" si="41"/>
        <v>0</v>
      </c>
      <c r="G139" s="34">
        <f t="shared" si="52"/>
        <v>0</v>
      </c>
      <c r="H139" s="33">
        <f t="shared" si="52"/>
        <v>2</v>
      </c>
      <c r="I139" s="80">
        <f t="shared" si="42"/>
        <v>2</v>
      </c>
      <c r="J139" s="34">
        <f t="shared" si="43"/>
        <v>0</v>
      </c>
      <c r="K139" s="33">
        <f t="shared" si="43"/>
        <v>2</v>
      </c>
      <c r="L139" s="90">
        <f t="shared" si="44"/>
        <v>2</v>
      </c>
      <c r="M139" s="35" t="s">
        <v>10</v>
      </c>
      <c r="P139" s="50" t="s">
        <v>34</v>
      </c>
      <c r="Q139" s="51">
        <v>1</v>
      </c>
      <c r="R139" s="51">
        <v>1</v>
      </c>
      <c r="S139" s="51">
        <v>3</v>
      </c>
      <c r="T139" s="51">
        <v>5</v>
      </c>
      <c r="V139" s="28"/>
      <c r="W139" s="28"/>
    </row>
    <row r="140" spans="1:23" s="49" customFormat="1" x14ac:dyDescent="0.15">
      <c r="A140" s="29"/>
      <c r="B140" s="30" t="s">
        <v>54</v>
      </c>
      <c r="C140" s="31"/>
      <c r="D140" s="32">
        <f t="shared" si="51"/>
        <v>0</v>
      </c>
      <c r="E140" s="33">
        <f t="shared" si="51"/>
        <v>0</v>
      </c>
      <c r="F140" s="80">
        <f t="shared" si="41"/>
        <v>0</v>
      </c>
      <c r="G140" s="34">
        <f t="shared" si="52"/>
        <v>1</v>
      </c>
      <c r="H140" s="33">
        <f t="shared" si="52"/>
        <v>2</v>
      </c>
      <c r="I140" s="80">
        <f t="shared" si="42"/>
        <v>3</v>
      </c>
      <c r="J140" s="34">
        <f t="shared" si="43"/>
        <v>1</v>
      </c>
      <c r="K140" s="33">
        <f t="shared" si="43"/>
        <v>2</v>
      </c>
      <c r="L140" s="90">
        <f t="shared" si="44"/>
        <v>3</v>
      </c>
      <c r="M140" s="35" t="s">
        <v>10</v>
      </c>
      <c r="N140" s="2"/>
      <c r="P140" s="5" t="s">
        <v>35</v>
      </c>
      <c r="Q140" s="52">
        <v>1</v>
      </c>
      <c r="R140" s="52">
        <v>1</v>
      </c>
      <c r="S140" s="52">
        <v>3</v>
      </c>
      <c r="T140" s="52">
        <v>5</v>
      </c>
      <c r="U140" s="2"/>
      <c r="V140" s="28"/>
      <c r="W140" s="28"/>
    </row>
    <row r="141" spans="1:23" x14ac:dyDescent="0.15">
      <c r="A141" s="13"/>
      <c r="B141" s="36" t="s">
        <v>55</v>
      </c>
      <c r="C141" s="37"/>
      <c r="D141" s="38">
        <f t="shared" si="51"/>
        <v>0</v>
      </c>
      <c r="E141" s="39">
        <f t="shared" si="51"/>
        <v>0</v>
      </c>
      <c r="F141" s="81">
        <f t="shared" si="41"/>
        <v>0</v>
      </c>
      <c r="G141" s="40">
        <f t="shared" si="52"/>
        <v>0</v>
      </c>
      <c r="H141" s="39">
        <f t="shared" si="52"/>
        <v>1</v>
      </c>
      <c r="I141" s="81">
        <f t="shared" si="42"/>
        <v>1</v>
      </c>
      <c r="J141" s="40">
        <f t="shared" si="43"/>
        <v>0</v>
      </c>
      <c r="K141" s="39">
        <f t="shared" si="43"/>
        <v>1</v>
      </c>
      <c r="L141" s="91">
        <f t="shared" si="44"/>
        <v>1</v>
      </c>
      <c r="M141" s="41" t="s">
        <v>10</v>
      </c>
      <c r="P141" s="5" t="s">
        <v>36</v>
      </c>
      <c r="Q141" s="52">
        <v>1</v>
      </c>
      <c r="R141" s="52">
        <v>2</v>
      </c>
      <c r="S141" s="52">
        <v>3</v>
      </c>
      <c r="T141" s="52">
        <v>5</v>
      </c>
      <c r="V141" s="28"/>
      <c r="W141" s="28"/>
    </row>
    <row r="142" spans="1:23" x14ac:dyDescent="0.15">
      <c r="A142" s="42"/>
      <c r="B142" s="43" t="s">
        <v>37</v>
      </c>
      <c r="C142" s="44"/>
      <c r="D142" s="45">
        <f>SUM(D136:D141)</f>
        <v>1</v>
      </c>
      <c r="E142" s="46">
        <f>SUM(E136:E141)</f>
        <v>1</v>
      </c>
      <c r="F142" s="82">
        <f t="shared" si="41"/>
        <v>2</v>
      </c>
      <c r="G142" s="47">
        <f>SUM(G136:G141)</f>
        <v>1</v>
      </c>
      <c r="H142" s="46">
        <f>SUM(H136:H141)</f>
        <v>5</v>
      </c>
      <c r="I142" s="82">
        <f t="shared" si="42"/>
        <v>6</v>
      </c>
      <c r="J142" s="47">
        <f t="shared" si="43"/>
        <v>2</v>
      </c>
      <c r="K142" s="46">
        <f t="shared" si="43"/>
        <v>6</v>
      </c>
      <c r="L142" s="92">
        <f t="shared" si="44"/>
        <v>8</v>
      </c>
      <c r="M142" s="48">
        <f>IFERROR(ROUND(L142/$L$157*100,1),"-")</f>
        <v>6.6</v>
      </c>
      <c r="P142" s="5" t="s">
        <v>38</v>
      </c>
      <c r="Q142" s="52">
        <v>1</v>
      </c>
      <c r="R142" s="52">
        <v>2</v>
      </c>
      <c r="S142" s="52">
        <v>4</v>
      </c>
      <c r="T142" s="52">
        <v>7</v>
      </c>
      <c r="V142" s="28"/>
      <c r="W142" s="28"/>
    </row>
    <row r="143" spans="1:23" x14ac:dyDescent="0.15">
      <c r="A143" s="9"/>
      <c r="B143" s="21" t="s">
        <v>56</v>
      </c>
      <c r="C143" s="22"/>
      <c r="D143" s="23">
        <f t="shared" ref="D143:E148" si="53">Q139-Q138</f>
        <v>0</v>
      </c>
      <c r="E143" s="24">
        <f t="shared" si="53"/>
        <v>0</v>
      </c>
      <c r="F143" s="79">
        <f t="shared" si="41"/>
        <v>0</v>
      </c>
      <c r="G143" s="25">
        <f t="shared" ref="G143:H148" si="54">S139-S138</f>
        <v>2</v>
      </c>
      <c r="H143" s="24">
        <f t="shared" si="54"/>
        <v>0</v>
      </c>
      <c r="I143" s="79">
        <f t="shared" si="42"/>
        <v>2</v>
      </c>
      <c r="J143" s="25">
        <f t="shared" si="43"/>
        <v>2</v>
      </c>
      <c r="K143" s="24">
        <f t="shared" si="43"/>
        <v>0</v>
      </c>
      <c r="L143" s="89">
        <f t="shared" si="44"/>
        <v>2</v>
      </c>
      <c r="M143" s="26" t="s">
        <v>10</v>
      </c>
      <c r="P143" s="5" t="s">
        <v>39</v>
      </c>
      <c r="Q143" s="52">
        <v>1</v>
      </c>
      <c r="R143" s="52">
        <v>5</v>
      </c>
      <c r="S143" s="52">
        <v>5</v>
      </c>
      <c r="T143" s="52">
        <v>7</v>
      </c>
      <c r="V143" s="28"/>
      <c r="W143" s="28"/>
    </row>
    <row r="144" spans="1:23" x14ac:dyDescent="0.15">
      <c r="A144" s="29"/>
      <c r="B144" s="30" t="s">
        <v>57</v>
      </c>
      <c r="C144" s="31"/>
      <c r="D144" s="32">
        <f t="shared" si="53"/>
        <v>0</v>
      </c>
      <c r="E144" s="33">
        <f t="shared" si="53"/>
        <v>0</v>
      </c>
      <c r="F144" s="80">
        <f t="shared" si="41"/>
        <v>0</v>
      </c>
      <c r="G144" s="34">
        <f t="shared" si="54"/>
        <v>0</v>
      </c>
      <c r="H144" s="33">
        <f t="shared" si="54"/>
        <v>0</v>
      </c>
      <c r="I144" s="80">
        <f t="shared" si="42"/>
        <v>0</v>
      </c>
      <c r="J144" s="34">
        <f t="shared" si="43"/>
        <v>0</v>
      </c>
      <c r="K144" s="33">
        <f t="shared" si="43"/>
        <v>0</v>
      </c>
      <c r="L144" s="90">
        <f t="shared" si="44"/>
        <v>0</v>
      </c>
      <c r="M144" s="35" t="s">
        <v>10</v>
      </c>
      <c r="P144" s="53" t="s">
        <v>40</v>
      </c>
      <c r="Q144" s="54">
        <v>2</v>
      </c>
      <c r="R144" s="54">
        <v>5</v>
      </c>
      <c r="S144" s="54">
        <v>8</v>
      </c>
      <c r="T144" s="54">
        <v>9</v>
      </c>
      <c r="V144" s="28"/>
      <c r="W144" s="28"/>
    </row>
    <row r="145" spans="1:22" x14ac:dyDescent="0.15">
      <c r="A145" s="29"/>
      <c r="B145" s="30" t="s">
        <v>58</v>
      </c>
      <c r="C145" s="31"/>
      <c r="D145" s="32">
        <f t="shared" si="53"/>
        <v>0</v>
      </c>
      <c r="E145" s="33">
        <f t="shared" si="53"/>
        <v>1</v>
      </c>
      <c r="F145" s="80">
        <f t="shared" si="41"/>
        <v>1</v>
      </c>
      <c r="G145" s="34">
        <f t="shared" si="54"/>
        <v>0</v>
      </c>
      <c r="H145" s="33">
        <f t="shared" si="54"/>
        <v>0</v>
      </c>
      <c r="I145" s="80">
        <f t="shared" si="42"/>
        <v>0</v>
      </c>
      <c r="J145" s="34">
        <f t="shared" si="43"/>
        <v>0</v>
      </c>
      <c r="K145" s="33">
        <f t="shared" si="43"/>
        <v>1</v>
      </c>
      <c r="L145" s="90">
        <f t="shared" si="44"/>
        <v>1</v>
      </c>
      <c r="M145" s="35" t="s">
        <v>10</v>
      </c>
      <c r="P145" s="50" t="s">
        <v>41</v>
      </c>
      <c r="Q145" s="51">
        <v>2</v>
      </c>
      <c r="R145" s="51">
        <v>5</v>
      </c>
      <c r="S145" s="51">
        <v>11</v>
      </c>
      <c r="T145" s="51">
        <v>9</v>
      </c>
    </row>
    <row r="146" spans="1:22" x14ac:dyDescent="0.15">
      <c r="A146" s="29"/>
      <c r="B146" s="30" t="s">
        <v>59</v>
      </c>
      <c r="C146" s="31"/>
      <c r="D146" s="32">
        <f t="shared" si="53"/>
        <v>0</v>
      </c>
      <c r="E146" s="33">
        <f t="shared" si="53"/>
        <v>0</v>
      </c>
      <c r="F146" s="80">
        <f t="shared" si="41"/>
        <v>0</v>
      </c>
      <c r="G146" s="34">
        <f t="shared" si="54"/>
        <v>1</v>
      </c>
      <c r="H146" s="33">
        <f t="shared" si="54"/>
        <v>2</v>
      </c>
      <c r="I146" s="80">
        <f t="shared" si="42"/>
        <v>3</v>
      </c>
      <c r="J146" s="34">
        <f t="shared" si="43"/>
        <v>1</v>
      </c>
      <c r="K146" s="33">
        <f t="shared" si="43"/>
        <v>2</v>
      </c>
      <c r="L146" s="90">
        <f t="shared" si="44"/>
        <v>3</v>
      </c>
      <c r="M146" s="35" t="s">
        <v>10</v>
      </c>
      <c r="P146" s="5" t="s">
        <v>42</v>
      </c>
      <c r="Q146" s="52">
        <v>2</v>
      </c>
      <c r="R146" s="52">
        <v>5</v>
      </c>
      <c r="S146" s="52">
        <v>13</v>
      </c>
      <c r="T146" s="52">
        <v>10</v>
      </c>
    </row>
    <row r="147" spans="1:22" s="49" customFormat="1" x14ac:dyDescent="0.15">
      <c r="A147" s="29"/>
      <c r="B147" s="30" t="s">
        <v>60</v>
      </c>
      <c r="C147" s="31"/>
      <c r="D147" s="32">
        <f t="shared" si="53"/>
        <v>0</v>
      </c>
      <c r="E147" s="33">
        <f t="shared" si="53"/>
        <v>3</v>
      </c>
      <c r="F147" s="80">
        <f t="shared" si="41"/>
        <v>3</v>
      </c>
      <c r="G147" s="34">
        <f t="shared" si="54"/>
        <v>1</v>
      </c>
      <c r="H147" s="33">
        <f t="shared" si="54"/>
        <v>0</v>
      </c>
      <c r="I147" s="80">
        <f t="shared" si="42"/>
        <v>1</v>
      </c>
      <c r="J147" s="34">
        <f t="shared" si="43"/>
        <v>1</v>
      </c>
      <c r="K147" s="33">
        <f t="shared" si="43"/>
        <v>3</v>
      </c>
      <c r="L147" s="90">
        <f t="shared" si="44"/>
        <v>4</v>
      </c>
      <c r="M147" s="35" t="s">
        <v>10</v>
      </c>
      <c r="N147" s="2"/>
      <c r="P147" s="5" t="s">
        <v>43</v>
      </c>
      <c r="Q147" s="52">
        <v>2</v>
      </c>
      <c r="R147" s="52">
        <v>5</v>
      </c>
      <c r="S147" s="52">
        <v>14</v>
      </c>
      <c r="T147" s="52">
        <v>10</v>
      </c>
      <c r="U147" s="2"/>
      <c r="V147" s="2"/>
    </row>
    <row r="148" spans="1:22" x14ac:dyDescent="0.15">
      <c r="A148" s="13"/>
      <c r="B148" s="36" t="s">
        <v>61</v>
      </c>
      <c r="C148" s="37"/>
      <c r="D148" s="38">
        <f t="shared" si="53"/>
        <v>1</v>
      </c>
      <c r="E148" s="39">
        <f t="shared" si="53"/>
        <v>0</v>
      </c>
      <c r="F148" s="81">
        <f t="shared" si="41"/>
        <v>1</v>
      </c>
      <c r="G148" s="40">
        <f t="shared" si="54"/>
        <v>3</v>
      </c>
      <c r="H148" s="39">
        <f t="shared" si="54"/>
        <v>2</v>
      </c>
      <c r="I148" s="81">
        <f t="shared" si="42"/>
        <v>5</v>
      </c>
      <c r="J148" s="40">
        <f t="shared" si="43"/>
        <v>4</v>
      </c>
      <c r="K148" s="39">
        <f t="shared" si="43"/>
        <v>2</v>
      </c>
      <c r="L148" s="91">
        <f t="shared" si="44"/>
        <v>6</v>
      </c>
      <c r="M148" s="41" t="s">
        <v>10</v>
      </c>
      <c r="P148" s="5" t="s">
        <v>44</v>
      </c>
      <c r="Q148" s="52">
        <v>2</v>
      </c>
      <c r="R148" s="52">
        <v>7</v>
      </c>
      <c r="S148" s="52">
        <v>16</v>
      </c>
      <c r="T148" s="52">
        <v>11</v>
      </c>
    </row>
    <row r="149" spans="1:22" x14ac:dyDescent="0.15">
      <c r="A149" s="42"/>
      <c r="B149" s="43" t="s">
        <v>45</v>
      </c>
      <c r="C149" s="44"/>
      <c r="D149" s="45">
        <f>SUM(D143:D148)</f>
        <v>1</v>
      </c>
      <c r="E149" s="46">
        <f>SUM(E143:E148)</f>
        <v>4</v>
      </c>
      <c r="F149" s="82">
        <f t="shared" si="41"/>
        <v>5</v>
      </c>
      <c r="G149" s="47">
        <f>SUM(G143:G148)</f>
        <v>7</v>
      </c>
      <c r="H149" s="46">
        <f>SUM(H143:H148)</f>
        <v>4</v>
      </c>
      <c r="I149" s="82">
        <f t="shared" si="42"/>
        <v>11</v>
      </c>
      <c r="J149" s="47">
        <f t="shared" si="43"/>
        <v>8</v>
      </c>
      <c r="K149" s="46">
        <f t="shared" si="43"/>
        <v>8</v>
      </c>
      <c r="L149" s="92">
        <f t="shared" si="44"/>
        <v>16</v>
      </c>
      <c r="M149" s="48">
        <f>IFERROR(ROUND(L149/$L$157*100,1),"-")</f>
        <v>13.1</v>
      </c>
      <c r="P149" s="5" t="s">
        <v>46</v>
      </c>
      <c r="Q149" s="52">
        <v>3</v>
      </c>
      <c r="R149" s="52">
        <v>10</v>
      </c>
      <c r="S149" s="52">
        <v>19</v>
      </c>
      <c r="T149" s="52">
        <v>12</v>
      </c>
    </row>
    <row r="150" spans="1:22" x14ac:dyDescent="0.15">
      <c r="A150" s="9"/>
      <c r="B150" s="21" t="s">
        <v>62</v>
      </c>
      <c r="C150" s="22"/>
      <c r="D150" s="23">
        <f t="shared" ref="D150:E155" si="55">Q145-Q144</f>
        <v>0</v>
      </c>
      <c r="E150" s="24">
        <f t="shared" si="55"/>
        <v>0</v>
      </c>
      <c r="F150" s="79">
        <f t="shared" si="41"/>
        <v>0</v>
      </c>
      <c r="G150" s="25">
        <f t="shared" ref="G150:H155" si="56">S145-S144</f>
        <v>3</v>
      </c>
      <c r="H150" s="24">
        <f t="shared" si="56"/>
        <v>0</v>
      </c>
      <c r="I150" s="79">
        <f t="shared" si="42"/>
        <v>3</v>
      </c>
      <c r="J150" s="25">
        <f t="shared" si="43"/>
        <v>3</v>
      </c>
      <c r="K150" s="24">
        <f t="shared" si="43"/>
        <v>0</v>
      </c>
      <c r="L150" s="89">
        <f t="shared" si="44"/>
        <v>3</v>
      </c>
      <c r="M150" s="26" t="s">
        <v>10</v>
      </c>
      <c r="P150" s="53" t="s">
        <v>47</v>
      </c>
      <c r="Q150" s="54">
        <v>3</v>
      </c>
      <c r="R150" s="54">
        <v>10</v>
      </c>
      <c r="S150" s="54">
        <v>19</v>
      </c>
      <c r="T150" s="54">
        <v>12</v>
      </c>
    </row>
    <row r="151" spans="1:22" x14ac:dyDescent="0.15">
      <c r="A151" s="29"/>
      <c r="B151" s="30" t="s">
        <v>63</v>
      </c>
      <c r="C151" s="31"/>
      <c r="D151" s="32">
        <f t="shared" si="55"/>
        <v>0</v>
      </c>
      <c r="E151" s="33">
        <f t="shared" si="55"/>
        <v>0</v>
      </c>
      <c r="F151" s="80">
        <f t="shared" si="41"/>
        <v>0</v>
      </c>
      <c r="G151" s="34">
        <f t="shared" si="56"/>
        <v>2</v>
      </c>
      <c r="H151" s="33">
        <f t="shared" si="56"/>
        <v>1</v>
      </c>
      <c r="I151" s="80">
        <f t="shared" si="42"/>
        <v>3</v>
      </c>
      <c r="J151" s="34">
        <f t="shared" si="43"/>
        <v>2</v>
      </c>
      <c r="K151" s="33">
        <f t="shared" si="43"/>
        <v>1</v>
      </c>
      <c r="L151" s="90">
        <f t="shared" si="44"/>
        <v>3</v>
      </c>
      <c r="M151" s="35" t="s">
        <v>10</v>
      </c>
      <c r="P151" s="49"/>
      <c r="Q151" s="49"/>
      <c r="R151" s="49"/>
      <c r="S151" s="49"/>
      <c r="T151" s="49"/>
    </row>
    <row r="152" spans="1:22" x14ac:dyDescent="0.15">
      <c r="A152" s="29"/>
      <c r="B152" s="30" t="s">
        <v>64</v>
      </c>
      <c r="C152" s="31"/>
      <c r="D152" s="32">
        <f t="shared" si="55"/>
        <v>0</v>
      </c>
      <c r="E152" s="33">
        <f t="shared" si="55"/>
        <v>0</v>
      </c>
      <c r="F152" s="80">
        <f t="shared" si="41"/>
        <v>0</v>
      </c>
      <c r="G152" s="34">
        <f t="shared" si="56"/>
        <v>1</v>
      </c>
      <c r="H152" s="33">
        <f t="shared" si="56"/>
        <v>0</v>
      </c>
      <c r="I152" s="80">
        <f t="shared" si="42"/>
        <v>1</v>
      </c>
      <c r="J152" s="34">
        <f t="shared" si="43"/>
        <v>1</v>
      </c>
      <c r="K152" s="33">
        <f t="shared" si="43"/>
        <v>0</v>
      </c>
      <c r="L152" s="90">
        <f t="shared" si="44"/>
        <v>1</v>
      </c>
      <c r="M152" s="35" t="s">
        <v>10</v>
      </c>
      <c r="P152" s="49"/>
      <c r="Q152" s="49"/>
      <c r="R152" s="49"/>
      <c r="S152" s="49"/>
      <c r="T152" s="49"/>
    </row>
    <row r="153" spans="1:22" x14ac:dyDescent="0.15">
      <c r="A153" s="29"/>
      <c r="B153" s="30" t="s">
        <v>65</v>
      </c>
      <c r="C153" s="31"/>
      <c r="D153" s="32">
        <f t="shared" si="55"/>
        <v>0</v>
      </c>
      <c r="E153" s="33">
        <f t="shared" si="55"/>
        <v>2</v>
      </c>
      <c r="F153" s="80">
        <f t="shared" si="41"/>
        <v>2</v>
      </c>
      <c r="G153" s="34">
        <f t="shared" si="56"/>
        <v>2</v>
      </c>
      <c r="H153" s="33">
        <f t="shared" si="56"/>
        <v>1</v>
      </c>
      <c r="I153" s="80">
        <f t="shared" si="42"/>
        <v>3</v>
      </c>
      <c r="J153" s="34">
        <f t="shared" si="43"/>
        <v>2</v>
      </c>
      <c r="K153" s="33">
        <f t="shared" si="43"/>
        <v>3</v>
      </c>
      <c r="L153" s="90">
        <f t="shared" si="44"/>
        <v>5</v>
      </c>
      <c r="M153" s="35" t="s">
        <v>10</v>
      </c>
      <c r="P153" s="49"/>
      <c r="Q153" s="49"/>
      <c r="R153" s="49"/>
      <c r="S153" s="49"/>
      <c r="T153" s="49"/>
    </row>
    <row r="154" spans="1:22" x14ac:dyDescent="0.15">
      <c r="A154" s="29"/>
      <c r="B154" s="30" t="s">
        <v>66</v>
      </c>
      <c r="C154" s="31"/>
      <c r="D154" s="32">
        <f t="shared" si="55"/>
        <v>1</v>
      </c>
      <c r="E154" s="33">
        <f t="shared" si="55"/>
        <v>3</v>
      </c>
      <c r="F154" s="80">
        <f t="shared" si="41"/>
        <v>4</v>
      </c>
      <c r="G154" s="34">
        <f t="shared" si="56"/>
        <v>3</v>
      </c>
      <c r="H154" s="33">
        <f t="shared" si="56"/>
        <v>1</v>
      </c>
      <c r="I154" s="80">
        <f t="shared" si="42"/>
        <v>4</v>
      </c>
      <c r="J154" s="34">
        <f t="shared" si="43"/>
        <v>4</v>
      </c>
      <c r="K154" s="33">
        <f t="shared" si="43"/>
        <v>4</v>
      </c>
      <c r="L154" s="90">
        <f t="shared" si="44"/>
        <v>8</v>
      </c>
      <c r="M154" s="35" t="s">
        <v>10</v>
      </c>
      <c r="P154" s="55"/>
      <c r="Q154" s="56"/>
      <c r="R154" s="55"/>
      <c r="S154" s="55"/>
      <c r="T154" s="55"/>
    </row>
    <row r="155" spans="1:22" x14ac:dyDescent="0.15">
      <c r="A155" s="13"/>
      <c r="B155" s="36" t="s">
        <v>67</v>
      </c>
      <c r="C155" s="37"/>
      <c r="D155" s="38">
        <f t="shared" si="55"/>
        <v>0</v>
      </c>
      <c r="E155" s="39">
        <f t="shared" si="55"/>
        <v>0</v>
      </c>
      <c r="F155" s="81">
        <f t="shared" si="41"/>
        <v>0</v>
      </c>
      <c r="G155" s="40">
        <f t="shared" si="56"/>
        <v>0</v>
      </c>
      <c r="H155" s="39">
        <f t="shared" si="56"/>
        <v>0</v>
      </c>
      <c r="I155" s="81">
        <f t="shared" si="42"/>
        <v>0</v>
      </c>
      <c r="J155" s="40">
        <f t="shared" si="43"/>
        <v>0</v>
      </c>
      <c r="K155" s="39">
        <f t="shared" si="43"/>
        <v>0</v>
      </c>
      <c r="L155" s="91">
        <f t="shared" si="44"/>
        <v>0</v>
      </c>
      <c r="M155" s="41" t="s">
        <v>10</v>
      </c>
      <c r="P155" s="55"/>
      <c r="Q155" s="55"/>
      <c r="R155" s="55"/>
      <c r="S155" s="55"/>
      <c r="T155" s="55"/>
    </row>
    <row r="156" spans="1:22" ht="12" thickBot="1" x14ac:dyDescent="0.2">
      <c r="A156" s="57"/>
      <c r="B156" s="43" t="s">
        <v>48</v>
      </c>
      <c r="C156" s="58"/>
      <c r="D156" s="59">
        <f>SUM(D150:D155)</f>
        <v>1</v>
      </c>
      <c r="E156" s="60">
        <f t="shared" ref="E156" si="57">SUM(E150:E155)</f>
        <v>5</v>
      </c>
      <c r="F156" s="83">
        <f t="shared" si="41"/>
        <v>6</v>
      </c>
      <c r="G156" s="61">
        <f t="shared" ref="G156:H156" si="58">SUM(G150:G155)</f>
        <v>11</v>
      </c>
      <c r="H156" s="60">
        <f t="shared" si="58"/>
        <v>3</v>
      </c>
      <c r="I156" s="83">
        <f t="shared" si="42"/>
        <v>14</v>
      </c>
      <c r="J156" s="61">
        <f t="shared" si="43"/>
        <v>12</v>
      </c>
      <c r="K156" s="60">
        <f t="shared" si="43"/>
        <v>8</v>
      </c>
      <c r="L156" s="93">
        <f t="shared" si="44"/>
        <v>20</v>
      </c>
      <c r="M156" s="48">
        <f t="shared" ref="M156:M157" si="59">IFERROR(ROUND(L156/$L$157*100,1),"-")</f>
        <v>16.399999999999999</v>
      </c>
      <c r="P156" s="55"/>
      <c r="Q156" s="62"/>
      <c r="R156" s="62"/>
      <c r="S156" s="62"/>
      <c r="T156" s="62"/>
    </row>
    <row r="157" spans="1:22" ht="12" thickTop="1" x14ac:dyDescent="0.15">
      <c r="A157" s="63"/>
      <c r="B157" s="64" t="s">
        <v>49</v>
      </c>
      <c r="C157" s="65"/>
      <c r="D157" s="66">
        <f>SUM(D121,D128,D135,D142,D149,D156)</f>
        <v>27</v>
      </c>
      <c r="E157" s="67">
        <f t="shared" ref="E157" si="60">SUM(E121,E128,E135,E142,E149,E156)</f>
        <v>51</v>
      </c>
      <c r="F157" s="84">
        <f t="shared" si="41"/>
        <v>78</v>
      </c>
      <c r="G157" s="68">
        <f t="shared" ref="G157:H157" si="61">SUM(G121,G128,G135,G142,G149,G156)</f>
        <v>28</v>
      </c>
      <c r="H157" s="67">
        <f t="shared" si="61"/>
        <v>16</v>
      </c>
      <c r="I157" s="84">
        <f t="shared" si="42"/>
        <v>44</v>
      </c>
      <c r="J157" s="68">
        <f t="shared" si="43"/>
        <v>55</v>
      </c>
      <c r="K157" s="67">
        <f t="shared" si="43"/>
        <v>67</v>
      </c>
      <c r="L157" s="94">
        <f t="shared" si="44"/>
        <v>122</v>
      </c>
      <c r="M157" s="69">
        <f t="shared" si="59"/>
        <v>100</v>
      </c>
      <c r="P157" s="55"/>
      <c r="Q157" s="55"/>
      <c r="R157" s="55"/>
      <c r="S157" s="55"/>
      <c r="T157" s="55"/>
    </row>
    <row r="158" spans="1:22" x14ac:dyDescent="0.15">
      <c r="A158" s="70"/>
      <c r="B158" s="71"/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P158" s="55"/>
      <c r="Q158" s="55"/>
      <c r="R158" s="55"/>
      <c r="S158" s="55"/>
      <c r="T158" s="55"/>
    </row>
    <row r="159" spans="1:22" x14ac:dyDescent="0.15">
      <c r="A159" s="70"/>
      <c r="B159" s="71"/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P159" s="55"/>
      <c r="Q159" s="55"/>
      <c r="R159" s="55"/>
      <c r="S159" s="55"/>
      <c r="T159" s="55"/>
    </row>
    <row r="160" spans="1:22" ht="12" x14ac:dyDescent="0.15">
      <c r="B160" s="8" t="s">
        <v>93</v>
      </c>
      <c r="Q160" s="103" t="str">
        <f>B160</f>
        <v>イ↔ニ</v>
      </c>
    </row>
    <row r="161" spans="1:25" ht="21" x14ac:dyDescent="0.15">
      <c r="A161" s="9"/>
      <c r="B161" s="10"/>
      <c r="C161" s="11" t="s">
        <v>85</v>
      </c>
      <c r="D161" s="74" t="s">
        <v>79</v>
      </c>
      <c r="E161" s="75"/>
      <c r="F161" s="77"/>
      <c r="G161" s="85" t="s">
        <v>80</v>
      </c>
      <c r="H161" s="75"/>
      <c r="I161" s="77"/>
      <c r="J161" s="85" t="s">
        <v>84</v>
      </c>
      <c r="K161" s="75"/>
      <c r="L161" s="76"/>
      <c r="M161" s="12" t="s">
        <v>8</v>
      </c>
      <c r="Q161" s="3" t="str">
        <f>D161</f>
        <v>イ→ニ</v>
      </c>
      <c r="S161" s="3" t="str">
        <f>G161</f>
        <v>ニ→イ</v>
      </c>
    </row>
    <row r="162" spans="1:25" x14ac:dyDescent="0.15">
      <c r="A162" s="13" t="s">
        <v>9</v>
      </c>
      <c r="B162" s="14"/>
      <c r="C162" s="15"/>
      <c r="D162" s="16" t="s">
        <v>81</v>
      </c>
      <c r="E162" s="17" t="s">
        <v>82</v>
      </c>
      <c r="F162" s="78" t="s">
        <v>83</v>
      </c>
      <c r="G162" s="18" t="s">
        <v>81</v>
      </c>
      <c r="H162" s="17" t="s">
        <v>82</v>
      </c>
      <c r="I162" s="78" t="s">
        <v>83</v>
      </c>
      <c r="J162" s="18" t="s">
        <v>81</v>
      </c>
      <c r="K162" s="17" t="s">
        <v>82</v>
      </c>
      <c r="L162" s="88" t="s">
        <v>83</v>
      </c>
      <c r="M162" s="19" t="s">
        <v>73</v>
      </c>
      <c r="Q162" s="20" t="s">
        <v>81</v>
      </c>
      <c r="R162" s="20" t="s">
        <v>82</v>
      </c>
      <c r="S162" s="20" t="s">
        <v>81</v>
      </c>
      <c r="T162" s="20" t="s">
        <v>0</v>
      </c>
    </row>
    <row r="163" spans="1:25" x14ac:dyDescent="0.15">
      <c r="A163" s="9"/>
      <c r="B163" s="21" t="s">
        <v>11</v>
      </c>
      <c r="C163" s="22"/>
      <c r="D163" s="23">
        <f>Q163</f>
        <v>1</v>
      </c>
      <c r="E163" s="24">
        <f>R163</f>
        <v>0</v>
      </c>
      <c r="F163" s="79">
        <f t="shared" ref="F163:F205" si="62">SUBTOTAL(9,D163:E163)</f>
        <v>1</v>
      </c>
      <c r="G163" s="25">
        <f>S163</f>
        <v>0</v>
      </c>
      <c r="H163" s="24">
        <f>T163</f>
        <v>0</v>
      </c>
      <c r="I163" s="79">
        <f t="shared" ref="I163:I205" si="63">SUBTOTAL(9,G163:H163)</f>
        <v>0</v>
      </c>
      <c r="J163" s="25">
        <f t="shared" ref="J163:K205" si="64">SUM(D163,G163)</f>
        <v>1</v>
      </c>
      <c r="K163" s="24">
        <f t="shared" si="64"/>
        <v>0</v>
      </c>
      <c r="L163" s="89">
        <f t="shared" ref="L163:L205" si="65">SUM(J163:K163)</f>
        <v>1</v>
      </c>
      <c r="M163" s="26" t="s">
        <v>10</v>
      </c>
      <c r="P163" s="2" t="s">
        <v>11</v>
      </c>
      <c r="Q163" s="86">
        <v>1</v>
      </c>
      <c r="R163" s="86">
        <v>0</v>
      </c>
      <c r="S163" s="86">
        <v>0</v>
      </c>
      <c r="T163" s="86">
        <v>0</v>
      </c>
      <c r="V163" s="28"/>
      <c r="W163" s="28"/>
      <c r="X163" s="28"/>
      <c r="Y163" s="28"/>
    </row>
    <row r="164" spans="1:25" x14ac:dyDescent="0.15">
      <c r="A164" s="29"/>
      <c r="B164" s="30" t="s">
        <v>12</v>
      </c>
      <c r="C164" s="31"/>
      <c r="D164" s="32">
        <f t="shared" ref="D164:E168" si="66">Q164-Q163</f>
        <v>3</v>
      </c>
      <c r="E164" s="33">
        <f t="shared" si="66"/>
        <v>1</v>
      </c>
      <c r="F164" s="80">
        <f t="shared" si="62"/>
        <v>4</v>
      </c>
      <c r="G164" s="34">
        <f t="shared" ref="G164:H168" si="67">S164-S163</f>
        <v>1</v>
      </c>
      <c r="H164" s="33">
        <f t="shared" si="67"/>
        <v>0</v>
      </c>
      <c r="I164" s="80">
        <f t="shared" si="63"/>
        <v>1</v>
      </c>
      <c r="J164" s="34">
        <f t="shared" si="64"/>
        <v>4</v>
      </c>
      <c r="K164" s="33">
        <f t="shared" si="64"/>
        <v>1</v>
      </c>
      <c r="L164" s="90">
        <f t="shared" si="65"/>
        <v>5</v>
      </c>
      <c r="M164" s="35" t="s">
        <v>10</v>
      </c>
      <c r="P164" s="2" t="s">
        <v>12</v>
      </c>
      <c r="Q164" s="27">
        <v>4</v>
      </c>
      <c r="R164" s="27">
        <v>1</v>
      </c>
      <c r="S164" s="27">
        <v>1</v>
      </c>
      <c r="T164" s="27">
        <v>0</v>
      </c>
      <c r="V164" s="28"/>
      <c r="W164" s="28"/>
    </row>
    <row r="165" spans="1:25" x14ac:dyDescent="0.15">
      <c r="A165" s="29"/>
      <c r="B165" s="30" t="s">
        <v>13</v>
      </c>
      <c r="C165" s="31"/>
      <c r="D165" s="32">
        <f t="shared" si="66"/>
        <v>0</v>
      </c>
      <c r="E165" s="33">
        <f t="shared" si="66"/>
        <v>0</v>
      </c>
      <c r="F165" s="80">
        <f t="shared" si="62"/>
        <v>0</v>
      </c>
      <c r="G165" s="34">
        <f t="shared" si="67"/>
        <v>1</v>
      </c>
      <c r="H165" s="33">
        <f t="shared" si="67"/>
        <v>0</v>
      </c>
      <c r="I165" s="80">
        <f t="shared" si="63"/>
        <v>1</v>
      </c>
      <c r="J165" s="34">
        <f t="shared" si="64"/>
        <v>1</v>
      </c>
      <c r="K165" s="33">
        <f t="shared" si="64"/>
        <v>0</v>
      </c>
      <c r="L165" s="90">
        <f t="shared" si="65"/>
        <v>1</v>
      </c>
      <c r="M165" s="35" t="s">
        <v>10</v>
      </c>
      <c r="P165" s="2" t="s">
        <v>13</v>
      </c>
      <c r="Q165" s="27">
        <v>4</v>
      </c>
      <c r="R165" s="27">
        <v>1</v>
      </c>
      <c r="S165" s="27">
        <v>2</v>
      </c>
      <c r="T165" s="27">
        <v>0</v>
      </c>
      <c r="V165" s="28"/>
      <c r="W165" s="28"/>
    </row>
    <row r="166" spans="1:25" x14ac:dyDescent="0.15">
      <c r="A166" s="29"/>
      <c r="B166" s="30" t="s">
        <v>14</v>
      </c>
      <c r="C166" s="31"/>
      <c r="D166" s="32">
        <f t="shared" si="66"/>
        <v>0</v>
      </c>
      <c r="E166" s="33">
        <f t="shared" si="66"/>
        <v>1</v>
      </c>
      <c r="F166" s="80">
        <f t="shared" si="62"/>
        <v>1</v>
      </c>
      <c r="G166" s="34">
        <f t="shared" si="67"/>
        <v>0</v>
      </c>
      <c r="H166" s="33">
        <f t="shared" si="67"/>
        <v>1</v>
      </c>
      <c r="I166" s="80">
        <f t="shared" si="63"/>
        <v>1</v>
      </c>
      <c r="J166" s="34">
        <f t="shared" si="64"/>
        <v>0</v>
      </c>
      <c r="K166" s="33">
        <f t="shared" si="64"/>
        <v>2</v>
      </c>
      <c r="L166" s="90">
        <f t="shared" si="65"/>
        <v>2</v>
      </c>
      <c r="M166" s="35" t="s">
        <v>10</v>
      </c>
      <c r="P166" s="2" t="s">
        <v>14</v>
      </c>
      <c r="Q166" s="27">
        <v>4</v>
      </c>
      <c r="R166" s="27">
        <v>2</v>
      </c>
      <c r="S166" s="27">
        <v>2</v>
      </c>
      <c r="T166" s="27">
        <v>1</v>
      </c>
      <c r="V166" s="28"/>
      <c r="W166" s="28"/>
    </row>
    <row r="167" spans="1:25" x14ac:dyDescent="0.15">
      <c r="A167" s="29"/>
      <c r="B167" s="30" t="s">
        <v>15</v>
      </c>
      <c r="C167" s="31"/>
      <c r="D167" s="32">
        <f t="shared" si="66"/>
        <v>0</v>
      </c>
      <c r="E167" s="33">
        <f t="shared" si="66"/>
        <v>0</v>
      </c>
      <c r="F167" s="80">
        <f t="shared" si="62"/>
        <v>0</v>
      </c>
      <c r="G167" s="34">
        <f t="shared" si="67"/>
        <v>0</v>
      </c>
      <c r="H167" s="33">
        <f t="shared" si="67"/>
        <v>3</v>
      </c>
      <c r="I167" s="80">
        <f t="shared" si="63"/>
        <v>3</v>
      </c>
      <c r="J167" s="34">
        <f t="shared" si="64"/>
        <v>0</v>
      </c>
      <c r="K167" s="33">
        <f t="shared" si="64"/>
        <v>3</v>
      </c>
      <c r="L167" s="90">
        <f t="shared" si="65"/>
        <v>3</v>
      </c>
      <c r="M167" s="35" t="s">
        <v>10</v>
      </c>
      <c r="P167" s="2" t="s">
        <v>15</v>
      </c>
      <c r="Q167" s="27">
        <v>4</v>
      </c>
      <c r="R167" s="27">
        <v>2</v>
      </c>
      <c r="S167" s="27">
        <v>2</v>
      </c>
      <c r="T167" s="27">
        <v>4</v>
      </c>
      <c r="V167" s="28"/>
      <c r="W167" s="28"/>
    </row>
    <row r="168" spans="1:25" x14ac:dyDescent="0.15">
      <c r="A168" s="13"/>
      <c r="B168" s="36" t="s">
        <v>16</v>
      </c>
      <c r="C168" s="37"/>
      <c r="D168" s="38">
        <f t="shared" si="66"/>
        <v>0</v>
      </c>
      <c r="E168" s="39">
        <f t="shared" si="66"/>
        <v>0</v>
      </c>
      <c r="F168" s="81">
        <f t="shared" si="62"/>
        <v>0</v>
      </c>
      <c r="G168" s="40">
        <f t="shared" si="67"/>
        <v>2</v>
      </c>
      <c r="H168" s="39">
        <f t="shared" si="67"/>
        <v>1</v>
      </c>
      <c r="I168" s="81">
        <f t="shared" si="63"/>
        <v>3</v>
      </c>
      <c r="J168" s="40">
        <f t="shared" si="64"/>
        <v>2</v>
      </c>
      <c r="K168" s="39">
        <f t="shared" si="64"/>
        <v>1</v>
      </c>
      <c r="L168" s="91">
        <f t="shared" si="65"/>
        <v>3</v>
      </c>
      <c r="M168" s="41" t="s">
        <v>10</v>
      </c>
      <c r="P168" s="2" t="s">
        <v>16</v>
      </c>
      <c r="Q168" s="27">
        <v>4</v>
      </c>
      <c r="R168" s="27">
        <v>2</v>
      </c>
      <c r="S168" s="27">
        <v>4</v>
      </c>
      <c r="T168" s="27">
        <v>5</v>
      </c>
      <c r="V168" s="28"/>
      <c r="W168" s="28"/>
    </row>
    <row r="169" spans="1:25" s="49" customFormat="1" x14ac:dyDescent="0.15">
      <c r="A169" s="42"/>
      <c r="B169" s="43" t="s">
        <v>74</v>
      </c>
      <c r="C169" s="44"/>
      <c r="D169" s="45">
        <f>SUM(D163:D168)</f>
        <v>4</v>
      </c>
      <c r="E169" s="46">
        <f>SUM(E163:E168)</f>
        <v>2</v>
      </c>
      <c r="F169" s="82">
        <f t="shared" si="62"/>
        <v>6</v>
      </c>
      <c r="G169" s="47">
        <f>SUM(G163:G168)</f>
        <v>4</v>
      </c>
      <c r="H169" s="46">
        <f>SUM(H163:H168)</f>
        <v>5</v>
      </c>
      <c r="I169" s="82">
        <f t="shared" si="63"/>
        <v>9</v>
      </c>
      <c r="J169" s="47">
        <f t="shared" si="64"/>
        <v>8</v>
      </c>
      <c r="K169" s="46">
        <f t="shared" si="64"/>
        <v>7</v>
      </c>
      <c r="L169" s="92">
        <f t="shared" si="65"/>
        <v>15</v>
      </c>
      <c r="M169" s="48">
        <f>IFERROR(ROUND(L169/$L$205*100,1),"-")</f>
        <v>9.6</v>
      </c>
      <c r="N169" s="2"/>
      <c r="P169" s="50" t="s">
        <v>17</v>
      </c>
      <c r="Q169" s="51">
        <v>4</v>
      </c>
      <c r="R169" s="51">
        <v>2</v>
      </c>
      <c r="S169" s="51">
        <v>12</v>
      </c>
      <c r="T169" s="51">
        <v>6</v>
      </c>
      <c r="U169" s="2"/>
      <c r="V169" s="28"/>
      <c r="W169" s="28"/>
    </row>
    <row r="170" spans="1:25" x14ac:dyDescent="0.15">
      <c r="A170" s="9"/>
      <c r="B170" s="21" t="s">
        <v>75</v>
      </c>
      <c r="C170" s="22"/>
      <c r="D170" s="23">
        <f t="shared" ref="D170:E175" si="68">Q169-Q168</f>
        <v>0</v>
      </c>
      <c r="E170" s="24">
        <f t="shared" si="68"/>
        <v>0</v>
      </c>
      <c r="F170" s="79">
        <f t="shared" si="62"/>
        <v>0</v>
      </c>
      <c r="G170" s="25">
        <f>S169-S168</f>
        <v>8</v>
      </c>
      <c r="H170" s="24">
        <f>T169-T168</f>
        <v>1</v>
      </c>
      <c r="I170" s="79">
        <f t="shared" si="63"/>
        <v>9</v>
      </c>
      <c r="J170" s="25">
        <f t="shared" si="64"/>
        <v>8</v>
      </c>
      <c r="K170" s="24">
        <f t="shared" si="64"/>
        <v>1</v>
      </c>
      <c r="L170" s="89">
        <f t="shared" si="65"/>
        <v>9</v>
      </c>
      <c r="M170" s="26" t="s">
        <v>10</v>
      </c>
      <c r="P170" s="5" t="s">
        <v>18</v>
      </c>
      <c r="Q170" s="52">
        <v>6</v>
      </c>
      <c r="R170" s="52">
        <v>2</v>
      </c>
      <c r="S170" s="52">
        <v>15</v>
      </c>
      <c r="T170" s="52">
        <v>8</v>
      </c>
      <c r="V170" s="28"/>
      <c r="W170" s="28"/>
    </row>
    <row r="171" spans="1:25" x14ac:dyDescent="0.15">
      <c r="A171" s="29"/>
      <c r="B171" s="30" t="s">
        <v>18</v>
      </c>
      <c r="C171" s="31"/>
      <c r="D171" s="32">
        <f t="shared" si="68"/>
        <v>2</v>
      </c>
      <c r="E171" s="33">
        <f t="shared" si="68"/>
        <v>0</v>
      </c>
      <c r="F171" s="80">
        <f t="shared" si="62"/>
        <v>2</v>
      </c>
      <c r="G171" s="34">
        <f t="shared" ref="G171:G175" si="69">S170-S169</f>
        <v>3</v>
      </c>
      <c r="H171" s="33">
        <f>T170-T169</f>
        <v>2</v>
      </c>
      <c r="I171" s="80">
        <f t="shared" si="63"/>
        <v>5</v>
      </c>
      <c r="J171" s="34">
        <f t="shared" si="64"/>
        <v>5</v>
      </c>
      <c r="K171" s="33">
        <f t="shared" si="64"/>
        <v>2</v>
      </c>
      <c r="L171" s="90">
        <f t="shared" si="65"/>
        <v>7</v>
      </c>
      <c r="M171" s="35" t="s">
        <v>10</v>
      </c>
      <c r="P171" s="5" t="s">
        <v>19</v>
      </c>
      <c r="Q171" s="52">
        <v>6</v>
      </c>
      <c r="R171" s="52">
        <v>4</v>
      </c>
      <c r="S171" s="52">
        <v>21</v>
      </c>
      <c r="T171" s="52">
        <v>12</v>
      </c>
      <c r="V171" s="28"/>
      <c r="W171" s="28"/>
    </row>
    <row r="172" spans="1:25" x14ac:dyDescent="0.15">
      <c r="A172" s="29"/>
      <c r="B172" s="30" t="s">
        <v>19</v>
      </c>
      <c r="C172" s="31"/>
      <c r="D172" s="32">
        <f t="shared" si="68"/>
        <v>0</v>
      </c>
      <c r="E172" s="33">
        <f t="shared" si="68"/>
        <v>2</v>
      </c>
      <c r="F172" s="80">
        <f t="shared" si="62"/>
        <v>2</v>
      </c>
      <c r="G172" s="34">
        <f t="shared" si="69"/>
        <v>6</v>
      </c>
      <c r="H172" s="33">
        <f>T171-T170</f>
        <v>4</v>
      </c>
      <c r="I172" s="80">
        <f t="shared" si="63"/>
        <v>10</v>
      </c>
      <c r="J172" s="34">
        <f t="shared" si="64"/>
        <v>6</v>
      </c>
      <c r="K172" s="33">
        <f t="shared" si="64"/>
        <v>6</v>
      </c>
      <c r="L172" s="90">
        <f t="shared" si="65"/>
        <v>12</v>
      </c>
      <c r="M172" s="35" t="s">
        <v>10</v>
      </c>
      <c r="P172" s="5" t="s">
        <v>20</v>
      </c>
      <c r="Q172" s="52">
        <v>8</v>
      </c>
      <c r="R172" s="52">
        <v>5</v>
      </c>
      <c r="S172" s="52">
        <v>25</v>
      </c>
      <c r="T172" s="52">
        <v>15</v>
      </c>
      <c r="V172" s="28"/>
      <c r="W172" s="28"/>
    </row>
    <row r="173" spans="1:25" x14ac:dyDescent="0.15">
      <c r="A173" s="29"/>
      <c r="B173" s="30" t="s">
        <v>20</v>
      </c>
      <c r="C173" s="31"/>
      <c r="D173" s="32">
        <f t="shared" si="68"/>
        <v>2</v>
      </c>
      <c r="E173" s="33">
        <f t="shared" si="68"/>
        <v>1</v>
      </c>
      <c r="F173" s="80">
        <f t="shared" si="62"/>
        <v>3</v>
      </c>
      <c r="G173" s="34">
        <f t="shared" si="69"/>
        <v>4</v>
      </c>
      <c r="H173" s="33">
        <f>T172-T171</f>
        <v>3</v>
      </c>
      <c r="I173" s="80">
        <f t="shared" si="63"/>
        <v>7</v>
      </c>
      <c r="J173" s="34">
        <f t="shared" si="64"/>
        <v>6</v>
      </c>
      <c r="K173" s="33">
        <f t="shared" si="64"/>
        <v>4</v>
      </c>
      <c r="L173" s="90">
        <f t="shared" si="65"/>
        <v>10</v>
      </c>
      <c r="M173" s="35" t="s">
        <v>10</v>
      </c>
      <c r="P173" s="5" t="s">
        <v>21</v>
      </c>
      <c r="Q173" s="52">
        <v>10</v>
      </c>
      <c r="R173" s="52">
        <v>6</v>
      </c>
      <c r="S173" s="52">
        <v>25</v>
      </c>
      <c r="T173" s="52">
        <v>19</v>
      </c>
      <c r="V173" s="28"/>
      <c r="W173" s="28"/>
    </row>
    <row r="174" spans="1:25" x14ac:dyDescent="0.15">
      <c r="A174" s="29"/>
      <c r="B174" s="30" t="s">
        <v>21</v>
      </c>
      <c r="C174" s="31"/>
      <c r="D174" s="32">
        <f t="shared" si="68"/>
        <v>2</v>
      </c>
      <c r="E174" s="33">
        <f t="shared" si="68"/>
        <v>1</v>
      </c>
      <c r="F174" s="80">
        <f t="shared" si="62"/>
        <v>3</v>
      </c>
      <c r="G174" s="34">
        <f t="shared" si="69"/>
        <v>0</v>
      </c>
      <c r="H174" s="33">
        <f>T173-T172</f>
        <v>4</v>
      </c>
      <c r="I174" s="80">
        <f t="shared" si="63"/>
        <v>4</v>
      </c>
      <c r="J174" s="34">
        <f t="shared" si="64"/>
        <v>2</v>
      </c>
      <c r="K174" s="33">
        <f t="shared" si="64"/>
        <v>5</v>
      </c>
      <c r="L174" s="90">
        <f t="shared" si="65"/>
        <v>7</v>
      </c>
      <c r="M174" s="35" t="s">
        <v>10</v>
      </c>
      <c r="P174" s="53" t="s">
        <v>22</v>
      </c>
      <c r="Q174" s="54">
        <v>11</v>
      </c>
      <c r="R174" s="54">
        <v>6</v>
      </c>
      <c r="S174" s="54">
        <v>25</v>
      </c>
      <c r="T174" s="54">
        <v>21</v>
      </c>
      <c r="V174" s="28"/>
      <c r="W174" s="28"/>
    </row>
    <row r="175" spans="1:25" x14ac:dyDescent="0.15">
      <c r="A175" s="13"/>
      <c r="B175" s="36" t="s">
        <v>22</v>
      </c>
      <c r="C175" s="37"/>
      <c r="D175" s="38">
        <f t="shared" si="68"/>
        <v>1</v>
      </c>
      <c r="E175" s="39">
        <f t="shared" si="68"/>
        <v>0</v>
      </c>
      <c r="F175" s="81">
        <f t="shared" si="62"/>
        <v>1</v>
      </c>
      <c r="G175" s="40">
        <f t="shared" si="69"/>
        <v>0</v>
      </c>
      <c r="H175" s="39">
        <f>T174-T173</f>
        <v>2</v>
      </c>
      <c r="I175" s="81">
        <f t="shared" si="63"/>
        <v>2</v>
      </c>
      <c r="J175" s="40">
        <f t="shared" si="64"/>
        <v>1</v>
      </c>
      <c r="K175" s="39">
        <f t="shared" si="64"/>
        <v>2</v>
      </c>
      <c r="L175" s="91">
        <f t="shared" si="65"/>
        <v>3</v>
      </c>
      <c r="M175" s="41" t="s">
        <v>10</v>
      </c>
      <c r="P175" s="50" t="s">
        <v>23</v>
      </c>
      <c r="Q175" s="51">
        <v>12</v>
      </c>
      <c r="R175" s="51">
        <v>6</v>
      </c>
      <c r="S175" s="51">
        <v>25</v>
      </c>
      <c r="T175" s="51">
        <v>22</v>
      </c>
      <c r="V175" s="28"/>
      <c r="W175" s="28"/>
    </row>
    <row r="176" spans="1:25" s="49" customFormat="1" x14ac:dyDescent="0.15">
      <c r="A176" s="42"/>
      <c r="B176" s="43" t="s">
        <v>76</v>
      </c>
      <c r="C176" s="44"/>
      <c r="D176" s="45">
        <f>SUM(D170:D175)</f>
        <v>7</v>
      </c>
      <c r="E176" s="46">
        <f>SUM(E170:E175)</f>
        <v>4</v>
      </c>
      <c r="F176" s="82">
        <f t="shared" si="62"/>
        <v>11</v>
      </c>
      <c r="G176" s="47">
        <f>SUM(G170:G175)</f>
        <v>21</v>
      </c>
      <c r="H176" s="46">
        <f>SUM(H170:H175)</f>
        <v>16</v>
      </c>
      <c r="I176" s="82">
        <f t="shared" si="63"/>
        <v>37</v>
      </c>
      <c r="J176" s="47">
        <f t="shared" si="64"/>
        <v>28</v>
      </c>
      <c r="K176" s="46">
        <f t="shared" si="64"/>
        <v>20</v>
      </c>
      <c r="L176" s="92">
        <f t="shared" si="65"/>
        <v>48</v>
      </c>
      <c r="M176" s="48">
        <f>IFERROR(ROUND(L176/$L$205*100,1),"-")</f>
        <v>30.8</v>
      </c>
      <c r="N176" s="2"/>
      <c r="P176" s="5" t="s">
        <v>24</v>
      </c>
      <c r="Q176" s="52">
        <v>13</v>
      </c>
      <c r="R176" s="52">
        <v>6</v>
      </c>
      <c r="S176" s="52">
        <v>27</v>
      </c>
      <c r="T176" s="52">
        <v>23</v>
      </c>
      <c r="U176" s="2"/>
      <c r="V176" s="28"/>
      <c r="W176" s="28"/>
    </row>
    <row r="177" spans="1:23" x14ac:dyDescent="0.15">
      <c r="A177" s="9"/>
      <c r="B177" s="21" t="s">
        <v>23</v>
      </c>
      <c r="C177" s="22"/>
      <c r="D177" s="23">
        <f t="shared" ref="D177:E182" si="70">Q175-Q174</f>
        <v>1</v>
      </c>
      <c r="E177" s="24">
        <f t="shared" si="70"/>
        <v>0</v>
      </c>
      <c r="F177" s="79">
        <f t="shared" si="62"/>
        <v>1</v>
      </c>
      <c r="G177" s="25">
        <f>S175-S174</f>
        <v>0</v>
      </c>
      <c r="H177" s="24">
        <f>T175-T174</f>
        <v>1</v>
      </c>
      <c r="I177" s="79">
        <f t="shared" si="63"/>
        <v>1</v>
      </c>
      <c r="J177" s="25">
        <f t="shared" si="64"/>
        <v>1</v>
      </c>
      <c r="K177" s="24">
        <f t="shared" si="64"/>
        <v>1</v>
      </c>
      <c r="L177" s="89">
        <f t="shared" si="65"/>
        <v>2</v>
      </c>
      <c r="M177" s="26" t="s">
        <v>10</v>
      </c>
      <c r="P177" s="5" t="s">
        <v>25</v>
      </c>
      <c r="Q177" s="52">
        <v>13</v>
      </c>
      <c r="R177" s="52">
        <v>7</v>
      </c>
      <c r="S177" s="52">
        <v>27</v>
      </c>
      <c r="T177" s="52">
        <v>23</v>
      </c>
      <c r="V177" s="28"/>
      <c r="W177" s="28"/>
    </row>
    <row r="178" spans="1:23" x14ac:dyDescent="0.15">
      <c r="A178" s="29"/>
      <c r="B178" s="30" t="s">
        <v>24</v>
      </c>
      <c r="C178" s="31"/>
      <c r="D178" s="32">
        <f t="shared" si="70"/>
        <v>1</v>
      </c>
      <c r="E178" s="33">
        <f t="shared" si="70"/>
        <v>0</v>
      </c>
      <c r="F178" s="80">
        <f t="shared" si="62"/>
        <v>1</v>
      </c>
      <c r="G178" s="34">
        <f t="shared" ref="G178:G182" si="71">S176-S175</f>
        <v>2</v>
      </c>
      <c r="H178" s="33">
        <f>T176-T175</f>
        <v>1</v>
      </c>
      <c r="I178" s="80">
        <f t="shared" si="63"/>
        <v>3</v>
      </c>
      <c r="J178" s="34">
        <f t="shared" si="64"/>
        <v>3</v>
      </c>
      <c r="K178" s="33">
        <f t="shared" si="64"/>
        <v>1</v>
      </c>
      <c r="L178" s="90">
        <f t="shared" si="65"/>
        <v>4</v>
      </c>
      <c r="M178" s="35" t="s">
        <v>10</v>
      </c>
      <c r="P178" s="5" t="s">
        <v>26</v>
      </c>
      <c r="Q178" s="52">
        <v>13</v>
      </c>
      <c r="R178" s="52">
        <v>7</v>
      </c>
      <c r="S178" s="52">
        <v>27</v>
      </c>
      <c r="T178" s="52">
        <v>23</v>
      </c>
      <c r="V178" s="28"/>
      <c r="W178" s="28"/>
    </row>
    <row r="179" spans="1:23" x14ac:dyDescent="0.15">
      <c r="A179" s="29"/>
      <c r="B179" s="30" t="s">
        <v>25</v>
      </c>
      <c r="C179" s="31"/>
      <c r="D179" s="32">
        <f t="shared" si="70"/>
        <v>0</v>
      </c>
      <c r="E179" s="33">
        <f t="shared" si="70"/>
        <v>1</v>
      </c>
      <c r="F179" s="80">
        <f t="shared" si="62"/>
        <v>1</v>
      </c>
      <c r="G179" s="34">
        <f t="shared" si="71"/>
        <v>0</v>
      </c>
      <c r="H179" s="33">
        <f>T177-T176</f>
        <v>0</v>
      </c>
      <c r="I179" s="80">
        <f t="shared" si="63"/>
        <v>0</v>
      </c>
      <c r="J179" s="34">
        <f t="shared" si="64"/>
        <v>0</v>
      </c>
      <c r="K179" s="33">
        <f t="shared" si="64"/>
        <v>1</v>
      </c>
      <c r="L179" s="90">
        <f t="shared" si="65"/>
        <v>1</v>
      </c>
      <c r="M179" s="35" t="s">
        <v>10</v>
      </c>
      <c r="P179" s="5" t="s">
        <v>27</v>
      </c>
      <c r="Q179" s="52">
        <v>17</v>
      </c>
      <c r="R179" s="52">
        <v>8</v>
      </c>
      <c r="S179" s="52">
        <v>28</v>
      </c>
      <c r="T179" s="52">
        <v>24</v>
      </c>
      <c r="V179" s="28"/>
      <c r="W179" s="28"/>
    </row>
    <row r="180" spans="1:23" x14ac:dyDescent="0.15">
      <c r="A180" s="29"/>
      <c r="B180" s="30" t="s">
        <v>26</v>
      </c>
      <c r="C180" s="31"/>
      <c r="D180" s="32">
        <f t="shared" si="70"/>
        <v>0</v>
      </c>
      <c r="E180" s="33">
        <f t="shared" si="70"/>
        <v>0</v>
      </c>
      <c r="F180" s="80">
        <f t="shared" si="62"/>
        <v>0</v>
      </c>
      <c r="G180" s="34">
        <f t="shared" si="71"/>
        <v>0</v>
      </c>
      <c r="H180" s="33">
        <f>T178-T177</f>
        <v>0</v>
      </c>
      <c r="I180" s="80">
        <f t="shared" si="63"/>
        <v>0</v>
      </c>
      <c r="J180" s="34">
        <f t="shared" si="64"/>
        <v>0</v>
      </c>
      <c r="K180" s="33">
        <f t="shared" si="64"/>
        <v>0</v>
      </c>
      <c r="L180" s="90">
        <f t="shared" si="65"/>
        <v>0</v>
      </c>
      <c r="M180" s="35" t="s">
        <v>10</v>
      </c>
      <c r="P180" s="53" t="s">
        <v>28</v>
      </c>
      <c r="Q180" s="54">
        <v>17</v>
      </c>
      <c r="R180" s="54">
        <v>8</v>
      </c>
      <c r="S180" s="54">
        <v>28</v>
      </c>
      <c r="T180" s="54">
        <v>24</v>
      </c>
      <c r="V180" s="28"/>
      <c r="W180" s="28"/>
    </row>
    <row r="181" spans="1:23" x14ac:dyDescent="0.15">
      <c r="A181" s="29"/>
      <c r="B181" s="30" t="s">
        <v>27</v>
      </c>
      <c r="C181" s="31"/>
      <c r="D181" s="32">
        <f t="shared" si="70"/>
        <v>4</v>
      </c>
      <c r="E181" s="33">
        <f t="shared" si="70"/>
        <v>1</v>
      </c>
      <c r="F181" s="80">
        <f t="shared" si="62"/>
        <v>5</v>
      </c>
      <c r="G181" s="34">
        <f t="shared" si="71"/>
        <v>1</v>
      </c>
      <c r="H181" s="33">
        <f>T179-T178</f>
        <v>1</v>
      </c>
      <c r="I181" s="80">
        <f t="shared" si="63"/>
        <v>2</v>
      </c>
      <c r="J181" s="34">
        <f t="shared" si="64"/>
        <v>5</v>
      </c>
      <c r="K181" s="33">
        <f t="shared" si="64"/>
        <v>2</v>
      </c>
      <c r="L181" s="90">
        <f t="shared" si="65"/>
        <v>7</v>
      </c>
      <c r="M181" s="35" t="s">
        <v>10</v>
      </c>
      <c r="P181" s="50" t="s">
        <v>68</v>
      </c>
      <c r="Q181" s="87">
        <v>0</v>
      </c>
      <c r="R181" s="87">
        <v>0</v>
      </c>
      <c r="S181" s="87">
        <v>1</v>
      </c>
      <c r="T181" s="87">
        <v>0</v>
      </c>
      <c r="V181" s="28"/>
      <c r="W181" s="28"/>
    </row>
    <row r="182" spans="1:23" x14ac:dyDescent="0.15">
      <c r="A182" s="13"/>
      <c r="B182" s="36" t="s">
        <v>28</v>
      </c>
      <c r="C182" s="37"/>
      <c r="D182" s="38">
        <f t="shared" si="70"/>
        <v>0</v>
      </c>
      <c r="E182" s="39">
        <f t="shared" si="70"/>
        <v>0</v>
      </c>
      <c r="F182" s="81">
        <f t="shared" si="62"/>
        <v>0</v>
      </c>
      <c r="G182" s="40">
        <f t="shared" si="71"/>
        <v>0</v>
      </c>
      <c r="H182" s="39">
        <f>T180-T179</f>
        <v>0</v>
      </c>
      <c r="I182" s="81">
        <f t="shared" si="63"/>
        <v>0</v>
      </c>
      <c r="J182" s="40">
        <f t="shared" si="64"/>
        <v>0</v>
      </c>
      <c r="K182" s="39">
        <f t="shared" si="64"/>
        <v>0</v>
      </c>
      <c r="L182" s="91">
        <f t="shared" si="65"/>
        <v>0</v>
      </c>
      <c r="M182" s="41" t="s">
        <v>10</v>
      </c>
      <c r="P182" s="5" t="s">
        <v>29</v>
      </c>
      <c r="Q182" s="52">
        <v>1</v>
      </c>
      <c r="R182" s="52">
        <v>0</v>
      </c>
      <c r="S182" s="52">
        <v>1</v>
      </c>
      <c r="T182" s="52">
        <v>0</v>
      </c>
      <c r="V182" s="28"/>
      <c r="W182" s="28"/>
    </row>
    <row r="183" spans="1:23" s="49" customFormat="1" x14ac:dyDescent="0.15">
      <c r="A183" s="42"/>
      <c r="B183" s="43" t="s">
        <v>78</v>
      </c>
      <c r="C183" s="44"/>
      <c r="D183" s="45">
        <f>SUM(D177:D182)</f>
        <v>6</v>
      </c>
      <c r="E183" s="46">
        <f>SUM(E177:E182)</f>
        <v>2</v>
      </c>
      <c r="F183" s="82">
        <f t="shared" si="62"/>
        <v>8</v>
      </c>
      <c r="G183" s="47">
        <f>SUM(G177:G182)</f>
        <v>3</v>
      </c>
      <c r="H183" s="46">
        <f>SUM(H177:H182)</f>
        <v>3</v>
      </c>
      <c r="I183" s="82">
        <f t="shared" si="63"/>
        <v>6</v>
      </c>
      <c r="J183" s="47">
        <f t="shared" si="64"/>
        <v>9</v>
      </c>
      <c r="K183" s="46">
        <f t="shared" si="64"/>
        <v>5</v>
      </c>
      <c r="L183" s="92">
        <f t="shared" si="65"/>
        <v>14</v>
      </c>
      <c r="M183" s="48">
        <f>IFERROR(ROUND(L183/$L$205*100,1),"-")</f>
        <v>9</v>
      </c>
      <c r="N183" s="2"/>
      <c r="P183" s="5" t="s">
        <v>30</v>
      </c>
      <c r="Q183" s="52">
        <v>2</v>
      </c>
      <c r="R183" s="52">
        <v>1</v>
      </c>
      <c r="S183" s="52">
        <v>1</v>
      </c>
      <c r="T183" s="52">
        <v>0</v>
      </c>
      <c r="U183" s="2"/>
      <c r="V183" s="28"/>
      <c r="W183" s="28"/>
    </row>
    <row r="184" spans="1:23" x14ac:dyDescent="0.15">
      <c r="A184" s="9"/>
      <c r="B184" s="21" t="s">
        <v>68</v>
      </c>
      <c r="C184" s="22"/>
      <c r="D184" s="23">
        <f>Q181</f>
        <v>0</v>
      </c>
      <c r="E184" s="24">
        <f>R181</f>
        <v>0</v>
      </c>
      <c r="F184" s="79">
        <f t="shared" si="62"/>
        <v>0</v>
      </c>
      <c r="G184" s="25">
        <f>S181</f>
        <v>1</v>
      </c>
      <c r="H184" s="24">
        <f>T181</f>
        <v>0</v>
      </c>
      <c r="I184" s="79">
        <f t="shared" si="63"/>
        <v>1</v>
      </c>
      <c r="J184" s="25">
        <f t="shared" si="64"/>
        <v>1</v>
      </c>
      <c r="K184" s="24">
        <f t="shared" si="64"/>
        <v>0</v>
      </c>
      <c r="L184" s="89">
        <f t="shared" si="65"/>
        <v>1</v>
      </c>
      <c r="M184" s="26" t="s">
        <v>10</v>
      </c>
      <c r="P184" s="5" t="s">
        <v>31</v>
      </c>
      <c r="Q184" s="52">
        <v>2</v>
      </c>
      <c r="R184" s="52">
        <v>4</v>
      </c>
      <c r="S184" s="52">
        <v>1</v>
      </c>
      <c r="T184" s="52">
        <v>1</v>
      </c>
      <c r="V184" s="28"/>
      <c r="W184" s="28"/>
    </row>
    <row r="185" spans="1:23" x14ac:dyDescent="0.15">
      <c r="A185" s="29"/>
      <c r="B185" s="30" t="s">
        <v>51</v>
      </c>
      <c r="C185" s="31"/>
      <c r="D185" s="32">
        <f t="shared" ref="D185:E189" si="72">Q182-Q181</f>
        <v>1</v>
      </c>
      <c r="E185" s="33">
        <f t="shared" si="72"/>
        <v>0</v>
      </c>
      <c r="F185" s="80">
        <f t="shared" si="62"/>
        <v>1</v>
      </c>
      <c r="G185" s="34">
        <f t="shared" ref="G185:H189" si="73">S182-S181</f>
        <v>0</v>
      </c>
      <c r="H185" s="33">
        <f t="shared" si="73"/>
        <v>0</v>
      </c>
      <c r="I185" s="80">
        <f t="shared" si="63"/>
        <v>0</v>
      </c>
      <c r="J185" s="34">
        <f t="shared" si="64"/>
        <v>1</v>
      </c>
      <c r="K185" s="33">
        <f t="shared" si="64"/>
        <v>0</v>
      </c>
      <c r="L185" s="90">
        <f t="shared" si="65"/>
        <v>1</v>
      </c>
      <c r="M185" s="35" t="s">
        <v>10</v>
      </c>
      <c r="P185" s="5" t="s">
        <v>32</v>
      </c>
      <c r="Q185" s="52">
        <v>2</v>
      </c>
      <c r="R185" s="52">
        <v>4</v>
      </c>
      <c r="S185" s="52">
        <v>5</v>
      </c>
      <c r="T185" s="52">
        <v>1</v>
      </c>
      <c r="V185" s="28"/>
      <c r="W185" s="28"/>
    </row>
    <row r="186" spans="1:23" x14ac:dyDescent="0.15">
      <c r="A186" s="29"/>
      <c r="B186" s="30" t="s">
        <v>52</v>
      </c>
      <c r="C186" s="31"/>
      <c r="D186" s="32">
        <f t="shared" si="72"/>
        <v>1</v>
      </c>
      <c r="E186" s="33">
        <f t="shared" si="72"/>
        <v>1</v>
      </c>
      <c r="F186" s="80">
        <f t="shared" si="62"/>
        <v>2</v>
      </c>
      <c r="G186" s="34">
        <f t="shared" si="73"/>
        <v>0</v>
      </c>
      <c r="H186" s="33">
        <f t="shared" si="73"/>
        <v>0</v>
      </c>
      <c r="I186" s="80">
        <f t="shared" si="63"/>
        <v>0</v>
      </c>
      <c r="J186" s="34">
        <f t="shared" si="64"/>
        <v>1</v>
      </c>
      <c r="K186" s="33">
        <f t="shared" si="64"/>
        <v>1</v>
      </c>
      <c r="L186" s="90">
        <f t="shared" si="65"/>
        <v>2</v>
      </c>
      <c r="M186" s="35" t="s">
        <v>10</v>
      </c>
      <c r="P186" s="53" t="s">
        <v>33</v>
      </c>
      <c r="Q186" s="54">
        <v>2</v>
      </c>
      <c r="R186" s="54">
        <v>5</v>
      </c>
      <c r="S186" s="54">
        <v>6</v>
      </c>
      <c r="T186" s="54">
        <v>2</v>
      </c>
      <c r="V186" s="28"/>
      <c r="W186" s="28"/>
    </row>
    <row r="187" spans="1:23" x14ac:dyDescent="0.15">
      <c r="A187" s="29"/>
      <c r="B187" s="30" t="s">
        <v>53</v>
      </c>
      <c r="C187" s="31"/>
      <c r="D187" s="32">
        <f t="shared" si="72"/>
        <v>0</v>
      </c>
      <c r="E187" s="33">
        <f t="shared" si="72"/>
        <v>3</v>
      </c>
      <c r="F187" s="80">
        <f t="shared" si="62"/>
        <v>3</v>
      </c>
      <c r="G187" s="34">
        <f t="shared" si="73"/>
        <v>0</v>
      </c>
      <c r="H187" s="33">
        <f t="shared" si="73"/>
        <v>1</v>
      </c>
      <c r="I187" s="80">
        <f t="shared" si="63"/>
        <v>1</v>
      </c>
      <c r="J187" s="34">
        <f t="shared" si="64"/>
        <v>0</v>
      </c>
      <c r="K187" s="33">
        <f t="shared" si="64"/>
        <v>4</v>
      </c>
      <c r="L187" s="90">
        <f t="shared" si="65"/>
        <v>4</v>
      </c>
      <c r="M187" s="35" t="s">
        <v>10</v>
      </c>
      <c r="P187" s="50" t="s">
        <v>34</v>
      </c>
      <c r="Q187" s="51">
        <v>2</v>
      </c>
      <c r="R187" s="51">
        <v>6</v>
      </c>
      <c r="S187" s="51">
        <v>6</v>
      </c>
      <c r="T187" s="51">
        <v>2</v>
      </c>
      <c r="V187" s="28"/>
      <c r="W187" s="28"/>
    </row>
    <row r="188" spans="1:23" s="49" customFormat="1" x14ac:dyDescent="0.15">
      <c r="A188" s="29"/>
      <c r="B188" s="30" t="s">
        <v>54</v>
      </c>
      <c r="C188" s="31"/>
      <c r="D188" s="32">
        <f t="shared" si="72"/>
        <v>0</v>
      </c>
      <c r="E188" s="33">
        <f t="shared" si="72"/>
        <v>0</v>
      </c>
      <c r="F188" s="80">
        <f t="shared" si="62"/>
        <v>0</v>
      </c>
      <c r="G188" s="34">
        <f t="shared" si="73"/>
        <v>4</v>
      </c>
      <c r="H188" s="33">
        <f t="shared" si="73"/>
        <v>0</v>
      </c>
      <c r="I188" s="80">
        <f t="shared" si="63"/>
        <v>4</v>
      </c>
      <c r="J188" s="34">
        <f t="shared" si="64"/>
        <v>4</v>
      </c>
      <c r="K188" s="33">
        <f t="shared" si="64"/>
        <v>0</v>
      </c>
      <c r="L188" s="90">
        <f t="shared" si="65"/>
        <v>4</v>
      </c>
      <c r="M188" s="35" t="s">
        <v>10</v>
      </c>
      <c r="N188" s="2"/>
      <c r="P188" s="5" t="s">
        <v>35</v>
      </c>
      <c r="Q188" s="52">
        <v>2</v>
      </c>
      <c r="R188" s="52">
        <v>8</v>
      </c>
      <c r="S188" s="52">
        <v>8</v>
      </c>
      <c r="T188" s="52">
        <v>3</v>
      </c>
      <c r="U188" s="2"/>
      <c r="V188" s="28"/>
      <c r="W188" s="28"/>
    </row>
    <row r="189" spans="1:23" x14ac:dyDescent="0.15">
      <c r="A189" s="13"/>
      <c r="B189" s="36" t="s">
        <v>55</v>
      </c>
      <c r="C189" s="37"/>
      <c r="D189" s="38">
        <f t="shared" si="72"/>
        <v>0</v>
      </c>
      <c r="E189" s="39">
        <f t="shared" si="72"/>
        <v>1</v>
      </c>
      <c r="F189" s="81">
        <f t="shared" si="62"/>
        <v>1</v>
      </c>
      <c r="G189" s="40">
        <f t="shared" si="73"/>
        <v>1</v>
      </c>
      <c r="H189" s="39">
        <f t="shared" si="73"/>
        <v>1</v>
      </c>
      <c r="I189" s="81">
        <f t="shared" si="63"/>
        <v>2</v>
      </c>
      <c r="J189" s="40">
        <f t="shared" si="64"/>
        <v>1</v>
      </c>
      <c r="K189" s="39">
        <f t="shared" si="64"/>
        <v>2</v>
      </c>
      <c r="L189" s="91">
        <f t="shared" si="65"/>
        <v>3</v>
      </c>
      <c r="M189" s="41" t="s">
        <v>10</v>
      </c>
      <c r="P189" s="5" t="s">
        <v>36</v>
      </c>
      <c r="Q189" s="52">
        <v>2</v>
      </c>
      <c r="R189" s="52">
        <v>8</v>
      </c>
      <c r="S189" s="52">
        <v>8</v>
      </c>
      <c r="T189" s="52">
        <v>3</v>
      </c>
      <c r="V189" s="28"/>
      <c r="W189" s="28"/>
    </row>
    <row r="190" spans="1:23" x14ac:dyDescent="0.15">
      <c r="A190" s="42"/>
      <c r="B190" s="43" t="s">
        <v>37</v>
      </c>
      <c r="C190" s="44"/>
      <c r="D190" s="45">
        <f>SUM(D184:D189)</f>
        <v>2</v>
      </c>
      <c r="E190" s="46">
        <f>SUM(E184:E189)</f>
        <v>5</v>
      </c>
      <c r="F190" s="82">
        <f t="shared" si="62"/>
        <v>7</v>
      </c>
      <c r="G190" s="47">
        <f>SUM(G184:G189)</f>
        <v>6</v>
      </c>
      <c r="H190" s="46">
        <f>SUM(H184:H189)</f>
        <v>2</v>
      </c>
      <c r="I190" s="82">
        <f t="shared" si="63"/>
        <v>8</v>
      </c>
      <c r="J190" s="47">
        <f t="shared" si="64"/>
        <v>8</v>
      </c>
      <c r="K190" s="46">
        <f t="shared" si="64"/>
        <v>7</v>
      </c>
      <c r="L190" s="92">
        <f t="shared" si="65"/>
        <v>15</v>
      </c>
      <c r="M190" s="48">
        <f>IFERROR(ROUND(L190/$L$205*100,1),"-")</f>
        <v>9.6</v>
      </c>
      <c r="P190" s="5" t="s">
        <v>38</v>
      </c>
      <c r="Q190" s="52">
        <v>2</v>
      </c>
      <c r="R190" s="52">
        <v>10</v>
      </c>
      <c r="S190" s="52">
        <v>9</v>
      </c>
      <c r="T190" s="52">
        <v>3</v>
      </c>
      <c r="V190" s="28"/>
      <c r="W190" s="28"/>
    </row>
    <row r="191" spans="1:23" x14ac:dyDescent="0.15">
      <c r="A191" s="9"/>
      <c r="B191" s="21" t="s">
        <v>56</v>
      </c>
      <c r="C191" s="22"/>
      <c r="D191" s="23">
        <f t="shared" ref="D191:E196" si="74">Q187-Q186</f>
        <v>0</v>
      </c>
      <c r="E191" s="24">
        <f t="shared" si="74"/>
        <v>1</v>
      </c>
      <c r="F191" s="79">
        <f t="shared" si="62"/>
        <v>1</v>
      </c>
      <c r="G191" s="25">
        <f t="shared" ref="G191:H196" si="75">S187-S186</f>
        <v>0</v>
      </c>
      <c r="H191" s="24">
        <f t="shared" si="75"/>
        <v>0</v>
      </c>
      <c r="I191" s="79">
        <f t="shared" si="63"/>
        <v>0</v>
      </c>
      <c r="J191" s="25">
        <f t="shared" si="64"/>
        <v>0</v>
      </c>
      <c r="K191" s="24">
        <f t="shared" si="64"/>
        <v>1</v>
      </c>
      <c r="L191" s="89">
        <f t="shared" si="65"/>
        <v>1</v>
      </c>
      <c r="M191" s="26" t="s">
        <v>10</v>
      </c>
      <c r="P191" s="5" t="s">
        <v>39</v>
      </c>
      <c r="Q191" s="52">
        <v>3</v>
      </c>
      <c r="R191" s="52">
        <v>12</v>
      </c>
      <c r="S191" s="52">
        <v>10</v>
      </c>
      <c r="T191" s="52">
        <v>3</v>
      </c>
      <c r="V191" s="28"/>
      <c r="W191" s="28"/>
    </row>
    <row r="192" spans="1:23" x14ac:dyDescent="0.15">
      <c r="A192" s="29"/>
      <c r="B192" s="30" t="s">
        <v>57</v>
      </c>
      <c r="C192" s="31"/>
      <c r="D192" s="32">
        <f t="shared" si="74"/>
        <v>0</v>
      </c>
      <c r="E192" s="33">
        <f t="shared" si="74"/>
        <v>2</v>
      </c>
      <c r="F192" s="80">
        <f t="shared" si="62"/>
        <v>2</v>
      </c>
      <c r="G192" s="34">
        <f t="shared" si="75"/>
        <v>2</v>
      </c>
      <c r="H192" s="33">
        <f t="shared" si="75"/>
        <v>1</v>
      </c>
      <c r="I192" s="80">
        <f t="shared" si="63"/>
        <v>3</v>
      </c>
      <c r="J192" s="34">
        <f t="shared" si="64"/>
        <v>2</v>
      </c>
      <c r="K192" s="33">
        <f t="shared" si="64"/>
        <v>3</v>
      </c>
      <c r="L192" s="90">
        <f t="shared" si="65"/>
        <v>5</v>
      </c>
      <c r="M192" s="35" t="s">
        <v>10</v>
      </c>
      <c r="P192" s="53" t="s">
        <v>40</v>
      </c>
      <c r="Q192" s="54">
        <v>6</v>
      </c>
      <c r="R192" s="54">
        <v>12</v>
      </c>
      <c r="S192" s="54">
        <v>13</v>
      </c>
      <c r="T192" s="54">
        <v>4</v>
      </c>
      <c r="V192" s="28"/>
      <c r="W192" s="28"/>
    </row>
    <row r="193" spans="1:22" x14ac:dyDescent="0.15">
      <c r="A193" s="29"/>
      <c r="B193" s="30" t="s">
        <v>58</v>
      </c>
      <c r="C193" s="31"/>
      <c r="D193" s="32">
        <f t="shared" si="74"/>
        <v>0</v>
      </c>
      <c r="E193" s="33">
        <f t="shared" si="74"/>
        <v>0</v>
      </c>
      <c r="F193" s="80">
        <f t="shared" si="62"/>
        <v>0</v>
      </c>
      <c r="G193" s="34">
        <f t="shared" si="75"/>
        <v>0</v>
      </c>
      <c r="H193" s="33">
        <f t="shared" si="75"/>
        <v>0</v>
      </c>
      <c r="I193" s="80">
        <f t="shared" si="63"/>
        <v>0</v>
      </c>
      <c r="J193" s="34">
        <f t="shared" si="64"/>
        <v>0</v>
      </c>
      <c r="K193" s="33">
        <f t="shared" si="64"/>
        <v>0</v>
      </c>
      <c r="L193" s="90">
        <f t="shared" si="65"/>
        <v>0</v>
      </c>
      <c r="M193" s="35" t="s">
        <v>10</v>
      </c>
      <c r="P193" s="50" t="s">
        <v>41</v>
      </c>
      <c r="Q193" s="51">
        <v>8</v>
      </c>
      <c r="R193" s="51">
        <v>13</v>
      </c>
      <c r="S193" s="51">
        <v>13</v>
      </c>
      <c r="T193" s="51">
        <v>7</v>
      </c>
    </row>
    <row r="194" spans="1:22" x14ac:dyDescent="0.15">
      <c r="A194" s="29"/>
      <c r="B194" s="30" t="s">
        <v>59</v>
      </c>
      <c r="C194" s="31"/>
      <c r="D194" s="32">
        <f t="shared" si="74"/>
        <v>0</v>
      </c>
      <c r="E194" s="33">
        <f t="shared" si="74"/>
        <v>2</v>
      </c>
      <c r="F194" s="80">
        <f t="shared" si="62"/>
        <v>2</v>
      </c>
      <c r="G194" s="34">
        <f t="shared" si="75"/>
        <v>1</v>
      </c>
      <c r="H194" s="33">
        <f t="shared" si="75"/>
        <v>0</v>
      </c>
      <c r="I194" s="80">
        <f t="shared" si="63"/>
        <v>1</v>
      </c>
      <c r="J194" s="34">
        <f t="shared" si="64"/>
        <v>1</v>
      </c>
      <c r="K194" s="33">
        <f t="shared" si="64"/>
        <v>2</v>
      </c>
      <c r="L194" s="90">
        <f t="shared" si="65"/>
        <v>3</v>
      </c>
      <c r="M194" s="35" t="s">
        <v>10</v>
      </c>
      <c r="P194" s="5" t="s">
        <v>42</v>
      </c>
      <c r="Q194" s="52">
        <v>8</v>
      </c>
      <c r="R194" s="52">
        <v>14</v>
      </c>
      <c r="S194" s="52">
        <v>14</v>
      </c>
      <c r="T194" s="52">
        <v>8</v>
      </c>
    </row>
    <row r="195" spans="1:22" s="49" customFormat="1" x14ac:dyDescent="0.15">
      <c r="A195" s="29"/>
      <c r="B195" s="30" t="s">
        <v>60</v>
      </c>
      <c r="C195" s="31"/>
      <c r="D195" s="32">
        <f t="shared" si="74"/>
        <v>1</v>
      </c>
      <c r="E195" s="33">
        <f t="shared" si="74"/>
        <v>2</v>
      </c>
      <c r="F195" s="80">
        <f t="shared" si="62"/>
        <v>3</v>
      </c>
      <c r="G195" s="34">
        <f t="shared" si="75"/>
        <v>1</v>
      </c>
      <c r="H195" s="33">
        <f t="shared" si="75"/>
        <v>0</v>
      </c>
      <c r="I195" s="80">
        <f t="shared" si="63"/>
        <v>1</v>
      </c>
      <c r="J195" s="34">
        <f t="shared" si="64"/>
        <v>2</v>
      </c>
      <c r="K195" s="33">
        <f t="shared" si="64"/>
        <v>2</v>
      </c>
      <c r="L195" s="90">
        <f t="shared" si="65"/>
        <v>4</v>
      </c>
      <c r="M195" s="35" t="s">
        <v>10</v>
      </c>
      <c r="N195" s="2"/>
      <c r="P195" s="5" t="s">
        <v>43</v>
      </c>
      <c r="Q195" s="52">
        <v>9</v>
      </c>
      <c r="R195" s="52">
        <v>14</v>
      </c>
      <c r="S195" s="52">
        <v>15</v>
      </c>
      <c r="T195" s="52">
        <v>8</v>
      </c>
      <c r="U195" s="2"/>
      <c r="V195" s="2"/>
    </row>
    <row r="196" spans="1:22" x14ac:dyDescent="0.15">
      <c r="A196" s="13"/>
      <c r="B196" s="36" t="s">
        <v>61</v>
      </c>
      <c r="C196" s="37"/>
      <c r="D196" s="38">
        <f t="shared" si="74"/>
        <v>3</v>
      </c>
      <c r="E196" s="39">
        <f t="shared" si="74"/>
        <v>0</v>
      </c>
      <c r="F196" s="81">
        <f t="shared" si="62"/>
        <v>3</v>
      </c>
      <c r="G196" s="40">
        <f t="shared" si="75"/>
        <v>3</v>
      </c>
      <c r="H196" s="39">
        <f t="shared" si="75"/>
        <v>1</v>
      </c>
      <c r="I196" s="81">
        <f t="shared" si="63"/>
        <v>4</v>
      </c>
      <c r="J196" s="40">
        <f t="shared" si="64"/>
        <v>6</v>
      </c>
      <c r="K196" s="39">
        <f t="shared" si="64"/>
        <v>1</v>
      </c>
      <c r="L196" s="91">
        <f t="shared" si="65"/>
        <v>7</v>
      </c>
      <c r="M196" s="41" t="s">
        <v>10</v>
      </c>
      <c r="P196" s="5" t="s">
        <v>44</v>
      </c>
      <c r="Q196" s="52">
        <v>15</v>
      </c>
      <c r="R196" s="52">
        <v>15</v>
      </c>
      <c r="S196" s="52">
        <v>23</v>
      </c>
      <c r="T196" s="52">
        <v>20</v>
      </c>
    </row>
    <row r="197" spans="1:22" x14ac:dyDescent="0.15">
      <c r="A197" s="42"/>
      <c r="B197" s="43" t="s">
        <v>45</v>
      </c>
      <c r="C197" s="44"/>
      <c r="D197" s="45">
        <f>SUM(D191:D196)</f>
        <v>4</v>
      </c>
      <c r="E197" s="46">
        <f>SUM(E191:E196)</f>
        <v>7</v>
      </c>
      <c r="F197" s="82">
        <f t="shared" si="62"/>
        <v>11</v>
      </c>
      <c r="G197" s="47">
        <f>SUM(G191:G196)</f>
        <v>7</v>
      </c>
      <c r="H197" s="46">
        <f>SUM(H191:H196)</f>
        <v>2</v>
      </c>
      <c r="I197" s="82">
        <f t="shared" si="63"/>
        <v>9</v>
      </c>
      <c r="J197" s="47">
        <f t="shared" si="64"/>
        <v>11</v>
      </c>
      <c r="K197" s="46">
        <f t="shared" si="64"/>
        <v>9</v>
      </c>
      <c r="L197" s="92">
        <f t="shared" si="65"/>
        <v>20</v>
      </c>
      <c r="M197" s="48">
        <f>IFERROR(ROUND(L197/$L$205*100,1),"-")</f>
        <v>12.8</v>
      </c>
      <c r="P197" s="5" t="s">
        <v>46</v>
      </c>
      <c r="Q197" s="52">
        <v>15</v>
      </c>
      <c r="R197" s="52">
        <v>17</v>
      </c>
      <c r="S197" s="52">
        <v>23</v>
      </c>
      <c r="T197" s="52">
        <v>23</v>
      </c>
    </row>
    <row r="198" spans="1:22" x14ac:dyDescent="0.15">
      <c r="A198" s="9"/>
      <c r="B198" s="21" t="s">
        <v>62</v>
      </c>
      <c r="C198" s="22"/>
      <c r="D198" s="23">
        <f t="shared" ref="D198:E203" si="76">Q193-Q192</f>
        <v>2</v>
      </c>
      <c r="E198" s="24">
        <f t="shared" si="76"/>
        <v>1</v>
      </c>
      <c r="F198" s="79">
        <f t="shared" si="62"/>
        <v>3</v>
      </c>
      <c r="G198" s="25">
        <f t="shared" ref="G198:H203" si="77">S193-S192</f>
        <v>0</v>
      </c>
      <c r="H198" s="24">
        <f t="shared" si="77"/>
        <v>3</v>
      </c>
      <c r="I198" s="79">
        <f t="shared" si="63"/>
        <v>3</v>
      </c>
      <c r="J198" s="25">
        <f t="shared" si="64"/>
        <v>2</v>
      </c>
      <c r="K198" s="24">
        <f t="shared" si="64"/>
        <v>4</v>
      </c>
      <c r="L198" s="89">
        <f t="shared" si="65"/>
        <v>6</v>
      </c>
      <c r="M198" s="26" t="s">
        <v>10</v>
      </c>
      <c r="P198" s="53" t="s">
        <v>47</v>
      </c>
      <c r="Q198" s="54">
        <v>15</v>
      </c>
      <c r="R198" s="54">
        <v>18</v>
      </c>
      <c r="S198" s="54">
        <v>23</v>
      </c>
      <c r="T198" s="54">
        <v>23</v>
      </c>
    </row>
    <row r="199" spans="1:22" x14ac:dyDescent="0.15">
      <c r="A199" s="29"/>
      <c r="B199" s="30" t="s">
        <v>63</v>
      </c>
      <c r="C199" s="31"/>
      <c r="D199" s="32">
        <f t="shared" si="76"/>
        <v>0</v>
      </c>
      <c r="E199" s="33">
        <f t="shared" si="76"/>
        <v>1</v>
      </c>
      <c r="F199" s="80">
        <f t="shared" si="62"/>
        <v>1</v>
      </c>
      <c r="G199" s="34">
        <f t="shared" si="77"/>
        <v>1</v>
      </c>
      <c r="H199" s="33">
        <f t="shared" si="77"/>
        <v>1</v>
      </c>
      <c r="I199" s="80">
        <f t="shared" si="63"/>
        <v>2</v>
      </c>
      <c r="J199" s="34">
        <f t="shared" si="64"/>
        <v>1</v>
      </c>
      <c r="K199" s="33">
        <f t="shared" si="64"/>
        <v>2</v>
      </c>
      <c r="L199" s="90">
        <f t="shared" si="65"/>
        <v>3</v>
      </c>
      <c r="M199" s="35" t="s">
        <v>10</v>
      </c>
      <c r="P199" s="49"/>
      <c r="Q199" s="49"/>
      <c r="R199" s="49"/>
      <c r="S199" s="49"/>
      <c r="T199" s="49"/>
    </row>
    <row r="200" spans="1:22" x14ac:dyDescent="0.15">
      <c r="A200" s="29"/>
      <c r="B200" s="30" t="s">
        <v>64</v>
      </c>
      <c r="C200" s="31"/>
      <c r="D200" s="32">
        <f t="shared" si="76"/>
        <v>1</v>
      </c>
      <c r="E200" s="33">
        <f t="shared" si="76"/>
        <v>0</v>
      </c>
      <c r="F200" s="80">
        <f t="shared" si="62"/>
        <v>1</v>
      </c>
      <c r="G200" s="34">
        <f t="shared" si="77"/>
        <v>1</v>
      </c>
      <c r="H200" s="33">
        <f t="shared" si="77"/>
        <v>0</v>
      </c>
      <c r="I200" s="80">
        <f t="shared" si="63"/>
        <v>1</v>
      </c>
      <c r="J200" s="34">
        <f t="shared" si="64"/>
        <v>2</v>
      </c>
      <c r="K200" s="33">
        <f t="shared" si="64"/>
        <v>0</v>
      </c>
      <c r="L200" s="90">
        <f t="shared" si="65"/>
        <v>2</v>
      </c>
      <c r="M200" s="35" t="s">
        <v>10</v>
      </c>
      <c r="P200" s="49"/>
      <c r="Q200" s="49"/>
      <c r="R200" s="49"/>
      <c r="S200" s="49"/>
      <c r="T200" s="49"/>
    </row>
    <row r="201" spans="1:22" x14ac:dyDescent="0.15">
      <c r="A201" s="29"/>
      <c r="B201" s="30" t="s">
        <v>65</v>
      </c>
      <c r="C201" s="31"/>
      <c r="D201" s="32">
        <f t="shared" si="76"/>
        <v>6</v>
      </c>
      <c r="E201" s="33">
        <f t="shared" si="76"/>
        <v>1</v>
      </c>
      <c r="F201" s="80">
        <f t="shared" si="62"/>
        <v>7</v>
      </c>
      <c r="G201" s="34">
        <f t="shared" si="77"/>
        <v>8</v>
      </c>
      <c r="H201" s="33">
        <f t="shared" si="77"/>
        <v>12</v>
      </c>
      <c r="I201" s="80">
        <f t="shared" si="63"/>
        <v>20</v>
      </c>
      <c r="J201" s="34">
        <f t="shared" si="64"/>
        <v>14</v>
      </c>
      <c r="K201" s="33">
        <f t="shared" si="64"/>
        <v>13</v>
      </c>
      <c r="L201" s="90">
        <f t="shared" si="65"/>
        <v>27</v>
      </c>
      <c r="M201" s="35" t="s">
        <v>10</v>
      </c>
      <c r="P201" s="49"/>
      <c r="Q201" s="49"/>
      <c r="R201" s="49"/>
      <c r="S201" s="49"/>
      <c r="T201" s="49"/>
    </row>
    <row r="202" spans="1:22" x14ac:dyDescent="0.15">
      <c r="A202" s="29"/>
      <c r="B202" s="30" t="s">
        <v>66</v>
      </c>
      <c r="C202" s="31"/>
      <c r="D202" s="32">
        <f t="shared" si="76"/>
        <v>0</v>
      </c>
      <c r="E202" s="33">
        <f t="shared" si="76"/>
        <v>2</v>
      </c>
      <c r="F202" s="80">
        <f t="shared" si="62"/>
        <v>2</v>
      </c>
      <c r="G202" s="34">
        <f t="shared" si="77"/>
        <v>0</v>
      </c>
      <c r="H202" s="33">
        <f t="shared" si="77"/>
        <v>3</v>
      </c>
      <c r="I202" s="80">
        <f t="shared" si="63"/>
        <v>3</v>
      </c>
      <c r="J202" s="34">
        <f t="shared" si="64"/>
        <v>0</v>
      </c>
      <c r="K202" s="33">
        <f t="shared" si="64"/>
        <v>5</v>
      </c>
      <c r="L202" s="90">
        <f t="shared" si="65"/>
        <v>5</v>
      </c>
      <c r="M202" s="35" t="s">
        <v>10</v>
      </c>
      <c r="P202" s="55"/>
      <c r="Q202" s="56"/>
      <c r="R202" s="55"/>
      <c r="S202" s="55"/>
      <c r="T202" s="55"/>
    </row>
    <row r="203" spans="1:22" x14ac:dyDescent="0.15">
      <c r="A203" s="13"/>
      <c r="B203" s="36" t="s">
        <v>67</v>
      </c>
      <c r="C203" s="37"/>
      <c r="D203" s="38">
        <f t="shared" si="76"/>
        <v>0</v>
      </c>
      <c r="E203" s="39">
        <f t="shared" si="76"/>
        <v>1</v>
      </c>
      <c r="F203" s="81">
        <f t="shared" si="62"/>
        <v>1</v>
      </c>
      <c r="G203" s="40">
        <f t="shared" si="77"/>
        <v>0</v>
      </c>
      <c r="H203" s="39">
        <f t="shared" si="77"/>
        <v>0</v>
      </c>
      <c r="I203" s="81">
        <f t="shared" si="63"/>
        <v>0</v>
      </c>
      <c r="J203" s="40">
        <f t="shared" si="64"/>
        <v>0</v>
      </c>
      <c r="K203" s="39">
        <f t="shared" si="64"/>
        <v>1</v>
      </c>
      <c r="L203" s="91">
        <f t="shared" si="65"/>
        <v>1</v>
      </c>
      <c r="M203" s="41" t="s">
        <v>10</v>
      </c>
      <c r="P203" s="55"/>
      <c r="Q203" s="55"/>
      <c r="R203" s="55"/>
      <c r="S203" s="55"/>
      <c r="T203" s="55"/>
    </row>
    <row r="204" spans="1:22" ht="12" thickBot="1" x14ac:dyDescent="0.2">
      <c r="A204" s="57"/>
      <c r="B204" s="43" t="s">
        <v>48</v>
      </c>
      <c r="C204" s="58"/>
      <c r="D204" s="59">
        <f>SUM(D198:D203)</f>
        <v>9</v>
      </c>
      <c r="E204" s="60">
        <f t="shared" ref="E204" si="78">SUM(E198:E203)</f>
        <v>6</v>
      </c>
      <c r="F204" s="83">
        <f t="shared" si="62"/>
        <v>15</v>
      </c>
      <c r="G204" s="61">
        <f t="shared" ref="G204:H204" si="79">SUM(G198:G203)</f>
        <v>10</v>
      </c>
      <c r="H204" s="60">
        <f t="shared" si="79"/>
        <v>19</v>
      </c>
      <c r="I204" s="83">
        <f t="shared" si="63"/>
        <v>29</v>
      </c>
      <c r="J204" s="61">
        <f t="shared" si="64"/>
        <v>19</v>
      </c>
      <c r="K204" s="60">
        <f t="shared" si="64"/>
        <v>25</v>
      </c>
      <c r="L204" s="93">
        <f t="shared" si="65"/>
        <v>44</v>
      </c>
      <c r="M204" s="48">
        <f t="shared" ref="M204:M205" si="80">IFERROR(ROUND(L204/$L$205*100,1),"-")</f>
        <v>28.2</v>
      </c>
      <c r="P204" s="55"/>
      <c r="Q204" s="62"/>
      <c r="R204" s="62"/>
      <c r="S204" s="62"/>
      <c r="T204" s="62"/>
    </row>
    <row r="205" spans="1:22" ht="12" thickTop="1" x14ac:dyDescent="0.15">
      <c r="A205" s="63"/>
      <c r="B205" s="64" t="s">
        <v>49</v>
      </c>
      <c r="C205" s="65"/>
      <c r="D205" s="66">
        <f>SUM(D169,D176,D183,D190,D197,D204)</f>
        <v>32</v>
      </c>
      <c r="E205" s="67">
        <f t="shared" ref="E205" si="81">SUM(E169,E176,E183,E190,E197,E204)</f>
        <v>26</v>
      </c>
      <c r="F205" s="84">
        <f t="shared" si="62"/>
        <v>58</v>
      </c>
      <c r="G205" s="68">
        <f t="shared" ref="G205:H205" si="82">SUM(G169,G176,G183,G190,G197,G204)</f>
        <v>51</v>
      </c>
      <c r="H205" s="67">
        <f t="shared" si="82"/>
        <v>47</v>
      </c>
      <c r="I205" s="84">
        <f t="shared" si="63"/>
        <v>98</v>
      </c>
      <c r="J205" s="68">
        <f t="shared" si="64"/>
        <v>83</v>
      </c>
      <c r="K205" s="67">
        <f t="shared" si="64"/>
        <v>73</v>
      </c>
      <c r="L205" s="94">
        <f t="shared" si="65"/>
        <v>156</v>
      </c>
      <c r="M205" s="69">
        <f t="shared" si="80"/>
        <v>100</v>
      </c>
      <c r="P205" s="55"/>
      <c r="Q205" s="55"/>
      <c r="R205" s="55"/>
      <c r="S205" s="55"/>
      <c r="T205" s="55"/>
    </row>
    <row r="206" spans="1:22" x14ac:dyDescent="0.15">
      <c r="A206" s="70"/>
      <c r="B206" s="71"/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P206" s="55"/>
      <c r="Q206" s="55"/>
      <c r="R206" s="55"/>
      <c r="S206" s="55"/>
      <c r="T206" s="55"/>
    </row>
    <row r="207" spans="1:22" x14ac:dyDescent="0.15">
      <c r="A207" s="70"/>
      <c r="B207" s="71"/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P207" s="55"/>
      <c r="Q207" s="55"/>
      <c r="R207" s="55"/>
      <c r="S207" s="55"/>
      <c r="T207" s="55"/>
    </row>
    <row r="208" spans="1:22" ht="12" x14ac:dyDescent="0.15">
      <c r="B208" s="8" t="s">
        <v>99</v>
      </c>
      <c r="Q208" s="103" t="str">
        <f>B208</f>
        <v>ホ↔ヘ</v>
      </c>
    </row>
    <row r="209" spans="1:25" ht="21" x14ac:dyDescent="0.15">
      <c r="A209" s="9"/>
      <c r="B209" s="10"/>
      <c r="C209" s="11" t="s">
        <v>85</v>
      </c>
      <c r="D209" s="74" t="s">
        <v>100</v>
      </c>
      <c r="E209" s="75"/>
      <c r="F209" s="77"/>
      <c r="G209" s="85" t="s">
        <v>101</v>
      </c>
      <c r="H209" s="75"/>
      <c r="I209" s="77"/>
      <c r="J209" s="85" t="s">
        <v>84</v>
      </c>
      <c r="K209" s="75"/>
      <c r="L209" s="76"/>
      <c r="M209" s="12" t="s">
        <v>8</v>
      </c>
      <c r="Q209" s="3" t="str">
        <f>D209</f>
        <v>ホ→ヘ</v>
      </c>
      <c r="S209" s="3" t="str">
        <f>G209</f>
        <v>ヘ→ホ</v>
      </c>
    </row>
    <row r="210" spans="1:25" x14ac:dyDescent="0.15">
      <c r="A210" s="13" t="s">
        <v>9</v>
      </c>
      <c r="B210" s="14"/>
      <c r="C210" s="15"/>
      <c r="D210" s="16" t="s">
        <v>81</v>
      </c>
      <c r="E210" s="17" t="s">
        <v>82</v>
      </c>
      <c r="F210" s="78" t="s">
        <v>83</v>
      </c>
      <c r="G210" s="18" t="s">
        <v>81</v>
      </c>
      <c r="H210" s="17" t="s">
        <v>82</v>
      </c>
      <c r="I210" s="78" t="s">
        <v>83</v>
      </c>
      <c r="J210" s="18" t="s">
        <v>81</v>
      </c>
      <c r="K210" s="17" t="s">
        <v>82</v>
      </c>
      <c r="L210" s="88" t="s">
        <v>83</v>
      </c>
      <c r="M210" s="19" t="s">
        <v>73</v>
      </c>
      <c r="Q210" s="20" t="s">
        <v>81</v>
      </c>
      <c r="R210" s="20" t="s">
        <v>82</v>
      </c>
      <c r="S210" s="20" t="s">
        <v>81</v>
      </c>
      <c r="T210" s="20" t="s">
        <v>0</v>
      </c>
    </row>
    <row r="211" spans="1:25" x14ac:dyDescent="0.15">
      <c r="A211" s="9"/>
      <c r="B211" s="21" t="s">
        <v>11</v>
      </c>
      <c r="C211" s="22"/>
      <c r="D211" s="23">
        <f>Q211</f>
        <v>0</v>
      </c>
      <c r="E211" s="24">
        <f>R211</f>
        <v>2</v>
      </c>
      <c r="F211" s="79">
        <f t="shared" ref="F211:F253" si="83">SUBTOTAL(9,D211:E211)</f>
        <v>2</v>
      </c>
      <c r="G211" s="25">
        <f>S211</f>
        <v>1</v>
      </c>
      <c r="H211" s="24">
        <f>T211</f>
        <v>1</v>
      </c>
      <c r="I211" s="79">
        <f t="shared" ref="I211:I253" si="84">SUBTOTAL(9,G211:H211)</f>
        <v>2</v>
      </c>
      <c r="J211" s="25">
        <f t="shared" ref="J211:J253" si="85">SUM(D211,G211)</f>
        <v>1</v>
      </c>
      <c r="K211" s="24">
        <f t="shared" ref="K211:K253" si="86">SUM(E211,H211)</f>
        <v>3</v>
      </c>
      <c r="L211" s="89">
        <f t="shared" ref="L211:L253" si="87">SUM(J211:K211)</f>
        <v>4</v>
      </c>
      <c r="M211" s="26" t="s">
        <v>10</v>
      </c>
      <c r="P211" s="2" t="s">
        <v>11</v>
      </c>
      <c r="Q211" s="86">
        <v>0</v>
      </c>
      <c r="R211" s="86">
        <v>2</v>
      </c>
      <c r="S211" s="86">
        <v>1</v>
      </c>
      <c r="T211" s="86">
        <v>1</v>
      </c>
      <c r="V211" s="28"/>
      <c r="W211" s="28"/>
      <c r="X211" s="28"/>
      <c r="Y211" s="28"/>
    </row>
    <row r="212" spans="1:25" x14ac:dyDescent="0.15">
      <c r="A212" s="29"/>
      <c r="B212" s="30" t="s">
        <v>12</v>
      </c>
      <c r="C212" s="31"/>
      <c r="D212" s="32">
        <f t="shared" ref="D212:D216" si="88">Q212-Q211</f>
        <v>0</v>
      </c>
      <c r="E212" s="33">
        <f t="shared" ref="E212:E216" si="89">R212-R211</f>
        <v>3</v>
      </c>
      <c r="F212" s="80">
        <f t="shared" si="83"/>
        <v>3</v>
      </c>
      <c r="G212" s="34">
        <f t="shared" ref="G212:G216" si="90">S212-S211</f>
        <v>1</v>
      </c>
      <c r="H212" s="33">
        <f t="shared" ref="H212:H216" si="91">T212-T211</f>
        <v>2</v>
      </c>
      <c r="I212" s="80">
        <f t="shared" si="84"/>
        <v>3</v>
      </c>
      <c r="J212" s="34">
        <f t="shared" si="85"/>
        <v>1</v>
      </c>
      <c r="K212" s="33">
        <f t="shared" si="86"/>
        <v>5</v>
      </c>
      <c r="L212" s="90">
        <f t="shared" si="87"/>
        <v>6</v>
      </c>
      <c r="M212" s="35" t="s">
        <v>10</v>
      </c>
      <c r="P212" s="2" t="s">
        <v>12</v>
      </c>
      <c r="Q212" s="27">
        <v>0</v>
      </c>
      <c r="R212" s="27">
        <v>5</v>
      </c>
      <c r="S212" s="27">
        <v>2</v>
      </c>
      <c r="T212" s="27">
        <v>3</v>
      </c>
      <c r="V212" s="28"/>
      <c r="W212" s="28"/>
    </row>
    <row r="213" spans="1:25" x14ac:dyDescent="0.15">
      <c r="A213" s="29"/>
      <c r="B213" s="30" t="s">
        <v>13</v>
      </c>
      <c r="C213" s="31"/>
      <c r="D213" s="32">
        <f t="shared" si="88"/>
        <v>1</v>
      </c>
      <c r="E213" s="33">
        <f t="shared" si="89"/>
        <v>1</v>
      </c>
      <c r="F213" s="80">
        <f t="shared" si="83"/>
        <v>2</v>
      </c>
      <c r="G213" s="34">
        <f t="shared" si="90"/>
        <v>2</v>
      </c>
      <c r="H213" s="33">
        <f t="shared" si="91"/>
        <v>6</v>
      </c>
      <c r="I213" s="80">
        <f t="shared" si="84"/>
        <v>8</v>
      </c>
      <c r="J213" s="34">
        <f t="shared" si="85"/>
        <v>3</v>
      </c>
      <c r="K213" s="33">
        <f t="shared" si="86"/>
        <v>7</v>
      </c>
      <c r="L213" s="90">
        <f t="shared" si="87"/>
        <v>10</v>
      </c>
      <c r="M213" s="35" t="s">
        <v>10</v>
      </c>
      <c r="P213" s="2" t="s">
        <v>13</v>
      </c>
      <c r="Q213" s="27">
        <v>1</v>
      </c>
      <c r="R213" s="27">
        <v>6</v>
      </c>
      <c r="S213" s="27">
        <v>4</v>
      </c>
      <c r="T213" s="27">
        <v>9</v>
      </c>
      <c r="V213" s="28"/>
      <c r="W213" s="28"/>
    </row>
    <row r="214" spans="1:25" x14ac:dyDescent="0.15">
      <c r="A214" s="29"/>
      <c r="B214" s="30" t="s">
        <v>14</v>
      </c>
      <c r="C214" s="31"/>
      <c r="D214" s="32">
        <f t="shared" si="88"/>
        <v>0</v>
      </c>
      <c r="E214" s="33">
        <f t="shared" si="89"/>
        <v>2</v>
      </c>
      <c r="F214" s="80">
        <f t="shared" si="83"/>
        <v>2</v>
      </c>
      <c r="G214" s="34">
        <f t="shared" si="90"/>
        <v>0</v>
      </c>
      <c r="H214" s="33">
        <f t="shared" si="91"/>
        <v>5</v>
      </c>
      <c r="I214" s="80">
        <f t="shared" si="84"/>
        <v>5</v>
      </c>
      <c r="J214" s="34">
        <f t="shared" si="85"/>
        <v>0</v>
      </c>
      <c r="K214" s="33">
        <f t="shared" si="86"/>
        <v>7</v>
      </c>
      <c r="L214" s="90">
        <f t="shared" si="87"/>
        <v>7</v>
      </c>
      <c r="M214" s="35" t="s">
        <v>10</v>
      </c>
      <c r="P214" s="2" t="s">
        <v>14</v>
      </c>
      <c r="Q214" s="27">
        <v>1</v>
      </c>
      <c r="R214" s="27">
        <v>8</v>
      </c>
      <c r="S214" s="27">
        <v>4</v>
      </c>
      <c r="T214" s="27">
        <v>14</v>
      </c>
      <c r="V214" s="28"/>
      <c r="W214" s="28"/>
    </row>
    <row r="215" spans="1:25" x14ac:dyDescent="0.15">
      <c r="A215" s="29"/>
      <c r="B215" s="30" t="s">
        <v>15</v>
      </c>
      <c r="C215" s="31"/>
      <c r="D215" s="32">
        <f t="shared" si="88"/>
        <v>2</v>
      </c>
      <c r="E215" s="33">
        <f t="shared" si="89"/>
        <v>7</v>
      </c>
      <c r="F215" s="80">
        <f t="shared" si="83"/>
        <v>9</v>
      </c>
      <c r="G215" s="34">
        <f t="shared" si="90"/>
        <v>1</v>
      </c>
      <c r="H215" s="33">
        <f t="shared" si="91"/>
        <v>6</v>
      </c>
      <c r="I215" s="80">
        <f t="shared" si="84"/>
        <v>7</v>
      </c>
      <c r="J215" s="34">
        <f t="shared" si="85"/>
        <v>3</v>
      </c>
      <c r="K215" s="33">
        <f t="shared" si="86"/>
        <v>13</v>
      </c>
      <c r="L215" s="90">
        <f t="shared" si="87"/>
        <v>16</v>
      </c>
      <c r="M215" s="35" t="s">
        <v>10</v>
      </c>
      <c r="P215" s="2" t="s">
        <v>15</v>
      </c>
      <c r="Q215" s="27">
        <v>3</v>
      </c>
      <c r="R215" s="27">
        <v>15</v>
      </c>
      <c r="S215" s="27">
        <v>5</v>
      </c>
      <c r="T215" s="27">
        <v>20</v>
      </c>
      <c r="V215" s="28"/>
      <c r="W215" s="28"/>
    </row>
    <row r="216" spans="1:25" x14ac:dyDescent="0.15">
      <c r="A216" s="13"/>
      <c r="B216" s="36" t="s">
        <v>16</v>
      </c>
      <c r="C216" s="37"/>
      <c r="D216" s="38">
        <f t="shared" si="88"/>
        <v>1</v>
      </c>
      <c r="E216" s="39">
        <f t="shared" si="89"/>
        <v>5</v>
      </c>
      <c r="F216" s="81">
        <f t="shared" si="83"/>
        <v>6</v>
      </c>
      <c r="G216" s="40">
        <f t="shared" si="90"/>
        <v>1</v>
      </c>
      <c r="H216" s="39">
        <f t="shared" si="91"/>
        <v>6</v>
      </c>
      <c r="I216" s="81">
        <f t="shared" si="84"/>
        <v>7</v>
      </c>
      <c r="J216" s="40">
        <f t="shared" si="85"/>
        <v>2</v>
      </c>
      <c r="K216" s="39">
        <f t="shared" si="86"/>
        <v>11</v>
      </c>
      <c r="L216" s="91">
        <f t="shared" si="87"/>
        <v>13</v>
      </c>
      <c r="M216" s="41" t="s">
        <v>10</v>
      </c>
      <c r="P216" s="2" t="s">
        <v>16</v>
      </c>
      <c r="Q216" s="27">
        <v>4</v>
      </c>
      <c r="R216" s="27">
        <v>20</v>
      </c>
      <c r="S216" s="27">
        <v>6</v>
      </c>
      <c r="T216" s="27">
        <v>26</v>
      </c>
      <c r="V216" s="28"/>
      <c r="W216" s="28"/>
    </row>
    <row r="217" spans="1:25" s="49" customFormat="1" x14ac:dyDescent="0.15">
      <c r="A217" s="42"/>
      <c r="B217" s="43" t="s">
        <v>74</v>
      </c>
      <c r="C217" s="44"/>
      <c r="D217" s="45">
        <f>SUM(D211:D216)</f>
        <v>4</v>
      </c>
      <c r="E217" s="46">
        <f>SUM(E211:E216)</f>
        <v>20</v>
      </c>
      <c r="F217" s="82">
        <f t="shared" si="83"/>
        <v>24</v>
      </c>
      <c r="G217" s="47">
        <f>SUM(G211:G216)</f>
        <v>6</v>
      </c>
      <c r="H217" s="46">
        <f>SUM(H211:H216)</f>
        <v>26</v>
      </c>
      <c r="I217" s="82">
        <f t="shared" si="84"/>
        <v>32</v>
      </c>
      <c r="J217" s="47">
        <f t="shared" si="85"/>
        <v>10</v>
      </c>
      <c r="K217" s="46">
        <f t="shared" si="86"/>
        <v>46</v>
      </c>
      <c r="L217" s="92">
        <f t="shared" si="87"/>
        <v>56</v>
      </c>
      <c r="M217" s="48">
        <f>IFERROR(ROUND(L217/$L$253*100,1),"-")</f>
        <v>17.7</v>
      </c>
      <c r="N217" s="2"/>
      <c r="P217" s="50" t="s">
        <v>17</v>
      </c>
      <c r="Q217" s="51">
        <v>5</v>
      </c>
      <c r="R217" s="51">
        <v>23</v>
      </c>
      <c r="S217" s="51">
        <v>10</v>
      </c>
      <c r="T217" s="51">
        <v>30</v>
      </c>
      <c r="U217" s="2"/>
      <c r="V217" s="28"/>
      <c r="W217" s="28"/>
    </row>
    <row r="218" spans="1:25" x14ac:dyDescent="0.15">
      <c r="A218" s="9"/>
      <c r="B218" s="21" t="s">
        <v>75</v>
      </c>
      <c r="C218" s="22"/>
      <c r="D218" s="23">
        <f t="shared" ref="D218:D223" si="92">Q217-Q216</f>
        <v>1</v>
      </c>
      <c r="E218" s="24">
        <f t="shared" ref="E218:E223" si="93">R217-R216</f>
        <v>3</v>
      </c>
      <c r="F218" s="79">
        <f t="shared" si="83"/>
        <v>4</v>
      </c>
      <c r="G218" s="25">
        <f>S217-S216</f>
        <v>4</v>
      </c>
      <c r="H218" s="24">
        <f>T217-T216</f>
        <v>4</v>
      </c>
      <c r="I218" s="79">
        <f t="shared" si="84"/>
        <v>8</v>
      </c>
      <c r="J218" s="25">
        <f t="shared" si="85"/>
        <v>5</v>
      </c>
      <c r="K218" s="24">
        <f t="shared" si="86"/>
        <v>7</v>
      </c>
      <c r="L218" s="89">
        <f t="shared" si="87"/>
        <v>12</v>
      </c>
      <c r="M218" s="26" t="s">
        <v>10</v>
      </c>
      <c r="P218" s="5" t="s">
        <v>18</v>
      </c>
      <c r="Q218" s="52">
        <v>8</v>
      </c>
      <c r="R218" s="52">
        <v>39</v>
      </c>
      <c r="S218" s="52">
        <v>13</v>
      </c>
      <c r="T218" s="52">
        <v>46</v>
      </c>
      <c r="V218" s="28"/>
      <c r="W218" s="28"/>
    </row>
    <row r="219" spans="1:25" x14ac:dyDescent="0.15">
      <c r="A219" s="29"/>
      <c r="B219" s="30" t="s">
        <v>18</v>
      </c>
      <c r="C219" s="31"/>
      <c r="D219" s="32">
        <f t="shared" si="92"/>
        <v>3</v>
      </c>
      <c r="E219" s="33">
        <f t="shared" si="93"/>
        <v>16</v>
      </c>
      <c r="F219" s="80">
        <f t="shared" si="83"/>
        <v>19</v>
      </c>
      <c r="G219" s="34">
        <f t="shared" ref="G219:G223" si="94">S218-S217</f>
        <v>3</v>
      </c>
      <c r="H219" s="33">
        <f>T218-T217</f>
        <v>16</v>
      </c>
      <c r="I219" s="80">
        <f t="shared" si="84"/>
        <v>19</v>
      </c>
      <c r="J219" s="34">
        <f t="shared" si="85"/>
        <v>6</v>
      </c>
      <c r="K219" s="33">
        <f t="shared" si="86"/>
        <v>32</v>
      </c>
      <c r="L219" s="90">
        <f t="shared" si="87"/>
        <v>38</v>
      </c>
      <c r="M219" s="35" t="s">
        <v>10</v>
      </c>
      <c r="P219" s="5" t="s">
        <v>19</v>
      </c>
      <c r="Q219" s="52">
        <v>10</v>
      </c>
      <c r="R219" s="52">
        <v>40</v>
      </c>
      <c r="S219" s="52">
        <v>16</v>
      </c>
      <c r="T219" s="52">
        <v>52</v>
      </c>
      <c r="V219" s="28"/>
      <c r="W219" s="28"/>
    </row>
    <row r="220" spans="1:25" x14ac:dyDescent="0.15">
      <c r="A220" s="29"/>
      <c r="B220" s="30" t="s">
        <v>19</v>
      </c>
      <c r="C220" s="31"/>
      <c r="D220" s="32">
        <f t="shared" si="92"/>
        <v>2</v>
      </c>
      <c r="E220" s="33">
        <f t="shared" si="93"/>
        <v>1</v>
      </c>
      <c r="F220" s="80">
        <f t="shared" si="83"/>
        <v>3</v>
      </c>
      <c r="G220" s="34">
        <f t="shared" si="94"/>
        <v>3</v>
      </c>
      <c r="H220" s="33">
        <f>T219-T218</f>
        <v>6</v>
      </c>
      <c r="I220" s="80">
        <f t="shared" si="84"/>
        <v>9</v>
      </c>
      <c r="J220" s="34">
        <f t="shared" si="85"/>
        <v>5</v>
      </c>
      <c r="K220" s="33">
        <f t="shared" si="86"/>
        <v>7</v>
      </c>
      <c r="L220" s="90">
        <f t="shared" si="87"/>
        <v>12</v>
      </c>
      <c r="M220" s="35" t="s">
        <v>10</v>
      </c>
      <c r="P220" s="5" t="s">
        <v>20</v>
      </c>
      <c r="Q220" s="52">
        <v>10</v>
      </c>
      <c r="R220" s="52">
        <v>40</v>
      </c>
      <c r="S220" s="52">
        <v>16</v>
      </c>
      <c r="T220" s="52">
        <v>57</v>
      </c>
      <c r="V220" s="28"/>
      <c r="W220" s="28"/>
    </row>
    <row r="221" spans="1:25" x14ac:dyDescent="0.15">
      <c r="A221" s="29"/>
      <c r="B221" s="30" t="s">
        <v>20</v>
      </c>
      <c r="C221" s="31"/>
      <c r="D221" s="32">
        <f t="shared" si="92"/>
        <v>0</v>
      </c>
      <c r="E221" s="33">
        <f t="shared" si="93"/>
        <v>0</v>
      </c>
      <c r="F221" s="80">
        <f t="shared" si="83"/>
        <v>0</v>
      </c>
      <c r="G221" s="34">
        <f t="shared" si="94"/>
        <v>0</v>
      </c>
      <c r="H221" s="33">
        <f>T220-T219</f>
        <v>5</v>
      </c>
      <c r="I221" s="80">
        <f t="shared" si="84"/>
        <v>5</v>
      </c>
      <c r="J221" s="34">
        <f t="shared" si="85"/>
        <v>0</v>
      </c>
      <c r="K221" s="33">
        <f t="shared" si="86"/>
        <v>5</v>
      </c>
      <c r="L221" s="90">
        <f t="shared" si="87"/>
        <v>5</v>
      </c>
      <c r="M221" s="35" t="s">
        <v>10</v>
      </c>
      <c r="P221" s="5" t="s">
        <v>21</v>
      </c>
      <c r="Q221" s="52">
        <v>10</v>
      </c>
      <c r="R221" s="52">
        <v>44</v>
      </c>
      <c r="S221" s="52">
        <v>17</v>
      </c>
      <c r="T221" s="52">
        <v>61</v>
      </c>
      <c r="V221" s="28"/>
      <c r="W221" s="28"/>
    </row>
    <row r="222" spans="1:25" x14ac:dyDescent="0.15">
      <c r="A222" s="29"/>
      <c r="B222" s="30" t="s">
        <v>21</v>
      </c>
      <c r="C222" s="31"/>
      <c r="D222" s="32">
        <f t="shared" si="92"/>
        <v>0</v>
      </c>
      <c r="E222" s="33">
        <f t="shared" si="93"/>
        <v>4</v>
      </c>
      <c r="F222" s="80">
        <f t="shared" si="83"/>
        <v>4</v>
      </c>
      <c r="G222" s="34">
        <f t="shared" si="94"/>
        <v>1</v>
      </c>
      <c r="H222" s="33">
        <f>T221-T220</f>
        <v>4</v>
      </c>
      <c r="I222" s="80">
        <f t="shared" si="84"/>
        <v>5</v>
      </c>
      <c r="J222" s="34">
        <f t="shared" si="85"/>
        <v>1</v>
      </c>
      <c r="K222" s="33">
        <f t="shared" si="86"/>
        <v>8</v>
      </c>
      <c r="L222" s="90">
        <f t="shared" si="87"/>
        <v>9</v>
      </c>
      <c r="M222" s="35" t="s">
        <v>10</v>
      </c>
      <c r="P222" s="53" t="s">
        <v>22</v>
      </c>
      <c r="Q222" s="54">
        <v>10</v>
      </c>
      <c r="R222" s="54">
        <v>45</v>
      </c>
      <c r="S222" s="54">
        <v>20</v>
      </c>
      <c r="T222" s="54">
        <v>64</v>
      </c>
      <c r="V222" s="28"/>
      <c r="W222" s="28"/>
    </row>
    <row r="223" spans="1:25" x14ac:dyDescent="0.15">
      <c r="A223" s="13"/>
      <c r="B223" s="36" t="s">
        <v>22</v>
      </c>
      <c r="C223" s="37"/>
      <c r="D223" s="38">
        <f t="shared" si="92"/>
        <v>0</v>
      </c>
      <c r="E223" s="39">
        <f t="shared" si="93"/>
        <v>1</v>
      </c>
      <c r="F223" s="81">
        <f t="shared" si="83"/>
        <v>1</v>
      </c>
      <c r="G223" s="40">
        <f t="shared" si="94"/>
        <v>3</v>
      </c>
      <c r="H223" s="39">
        <f>T222-T221</f>
        <v>3</v>
      </c>
      <c r="I223" s="81">
        <f t="shared" si="84"/>
        <v>6</v>
      </c>
      <c r="J223" s="40">
        <f t="shared" si="85"/>
        <v>3</v>
      </c>
      <c r="K223" s="39">
        <f t="shared" si="86"/>
        <v>4</v>
      </c>
      <c r="L223" s="91">
        <f t="shared" si="87"/>
        <v>7</v>
      </c>
      <c r="M223" s="41" t="s">
        <v>10</v>
      </c>
      <c r="P223" s="50" t="s">
        <v>23</v>
      </c>
      <c r="Q223" s="51">
        <v>11</v>
      </c>
      <c r="R223" s="51">
        <v>45</v>
      </c>
      <c r="S223" s="51">
        <v>22</v>
      </c>
      <c r="T223" s="51">
        <v>65</v>
      </c>
      <c r="V223" s="28"/>
      <c r="W223" s="28"/>
    </row>
    <row r="224" spans="1:25" s="49" customFormat="1" x14ac:dyDescent="0.15">
      <c r="A224" s="42"/>
      <c r="B224" s="43" t="s">
        <v>76</v>
      </c>
      <c r="C224" s="44"/>
      <c r="D224" s="45">
        <f>SUM(D218:D223)</f>
        <v>6</v>
      </c>
      <c r="E224" s="46">
        <f>SUM(E218:E223)</f>
        <v>25</v>
      </c>
      <c r="F224" s="82">
        <f t="shared" si="83"/>
        <v>31</v>
      </c>
      <c r="G224" s="47">
        <f>SUM(G218:G223)</f>
        <v>14</v>
      </c>
      <c r="H224" s="46">
        <f>SUM(H218:H223)</f>
        <v>38</v>
      </c>
      <c r="I224" s="82">
        <f t="shared" si="84"/>
        <v>52</v>
      </c>
      <c r="J224" s="47">
        <f t="shared" si="85"/>
        <v>20</v>
      </c>
      <c r="K224" s="46">
        <f t="shared" si="86"/>
        <v>63</v>
      </c>
      <c r="L224" s="92">
        <f t="shared" si="87"/>
        <v>83</v>
      </c>
      <c r="M224" s="48">
        <f>IFERROR(ROUND(L224/$L$253*100,1),"-")</f>
        <v>26.2</v>
      </c>
      <c r="N224" s="2"/>
      <c r="P224" s="5" t="s">
        <v>24</v>
      </c>
      <c r="Q224" s="52">
        <v>15</v>
      </c>
      <c r="R224" s="52">
        <v>47</v>
      </c>
      <c r="S224" s="52">
        <v>23</v>
      </c>
      <c r="T224" s="52">
        <v>68</v>
      </c>
      <c r="U224" s="2"/>
      <c r="V224" s="28"/>
      <c r="W224" s="28"/>
    </row>
    <row r="225" spans="1:23" x14ac:dyDescent="0.15">
      <c r="A225" s="9"/>
      <c r="B225" s="21" t="s">
        <v>23</v>
      </c>
      <c r="C225" s="22"/>
      <c r="D225" s="23">
        <f t="shared" ref="D225:D230" si="95">Q223-Q222</f>
        <v>1</v>
      </c>
      <c r="E225" s="24">
        <f t="shared" ref="E225:E230" si="96">R223-R222</f>
        <v>0</v>
      </c>
      <c r="F225" s="79">
        <f t="shared" si="83"/>
        <v>1</v>
      </c>
      <c r="G225" s="25">
        <f>S223-S222</f>
        <v>2</v>
      </c>
      <c r="H225" s="24">
        <f>T223-T222</f>
        <v>1</v>
      </c>
      <c r="I225" s="79">
        <f t="shared" si="84"/>
        <v>3</v>
      </c>
      <c r="J225" s="25">
        <f t="shared" si="85"/>
        <v>3</v>
      </c>
      <c r="K225" s="24">
        <f t="shared" si="86"/>
        <v>1</v>
      </c>
      <c r="L225" s="89">
        <f t="shared" si="87"/>
        <v>4</v>
      </c>
      <c r="M225" s="26" t="s">
        <v>10</v>
      </c>
      <c r="P225" s="5" t="s">
        <v>25</v>
      </c>
      <c r="Q225" s="52">
        <v>16</v>
      </c>
      <c r="R225" s="52">
        <v>50</v>
      </c>
      <c r="S225" s="52">
        <v>24</v>
      </c>
      <c r="T225" s="52">
        <v>71</v>
      </c>
      <c r="V225" s="28"/>
      <c r="W225" s="28"/>
    </row>
    <row r="226" spans="1:23" x14ac:dyDescent="0.15">
      <c r="A226" s="29"/>
      <c r="B226" s="30" t="s">
        <v>24</v>
      </c>
      <c r="C226" s="31"/>
      <c r="D226" s="32">
        <f t="shared" si="95"/>
        <v>4</v>
      </c>
      <c r="E226" s="33">
        <f t="shared" si="96"/>
        <v>2</v>
      </c>
      <c r="F226" s="80">
        <f t="shared" si="83"/>
        <v>6</v>
      </c>
      <c r="G226" s="34">
        <f t="shared" ref="G226:G230" si="97">S224-S223</f>
        <v>1</v>
      </c>
      <c r="H226" s="33">
        <f>T224-T223</f>
        <v>3</v>
      </c>
      <c r="I226" s="80">
        <f t="shared" si="84"/>
        <v>4</v>
      </c>
      <c r="J226" s="34">
        <f t="shared" si="85"/>
        <v>5</v>
      </c>
      <c r="K226" s="33">
        <f t="shared" si="86"/>
        <v>5</v>
      </c>
      <c r="L226" s="90">
        <f t="shared" si="87"/>
        <v>10</v>
      </c>
      <c r="M226" s="35" t="s">
        <v>10</v>
      </c>
      <c r="P226" s="5" t="s">
        <v>26</v>
      </c>
      <c r="Q226" s="52">
        <v>16</v>
      </c>
      <c r="R226" s="52">
        <v>54</v>
      </c>
      <c r="S226" s="52">
        <v>26</v>
      </c>
      <c r="T226" s="52">
        <v>72</v>
      </c>
      <c r="V226" s="28"/>
      <c r="W226" s="28"/>
    </row>
    <row r="227" spans="1:23" x14ac:dyDescent="0.15">
      <c r="A227" s="29"/>
      <c r="B227" s="30" t="s">
        <v>25</v>
      </c>
      <c r="C227" s="31"/>
      <c r="D227" s="32">
        <f t="shared" si="95"/>
        <v>1</v>
      </c>
      <c r="E227" s="33">
        <f t="shared" si="96"/>
        <v>3</v>
      </c>
      <c r="F227" s="80">
        <f t="shared" si="83"/>
        <v>4</v>
      </c>
      <c r="G227" s="34">
        <f t="shared" si="97"/>
        <v>1</v>
      </c>
      <c r="H227" s="33">
        <f>T225-T224</f>
        <v>3</v>
      </c>
      <c r="I227" s="80">
        <f t="shared" si="84"/>
        <v>4</v>
      </c>
      <c r="J227" s="34">
        <f t="shared" si="85"/>
        <v>2</v>
      </c>
      <c r="K227" s="33">
        <f t="shared" si="86"/>
        <v>6</v>
      </c>
      <c r="L227" s="90">
        <f t="shared" si="87"/>
        <v>8</v>
      </c>
      <c r="M227" s="35" t="s">
        <v>10</v>
      </c>
      <c r="P227" s="5" t="s">
        <v>27</v>
      </c>
      <c r="Q227" s="52">
        <v>16</v>
      </c>
      <c r="R227" s="52">
        <v>56</v>
      </c>
      <c r="S227" s="52">
        <v>28</v>
      </c>
      <c r="T227" s="52">
        <v>73</v>
      </c>
      <c r="V227" s="28"/>
      <c r="W227" s="28"/>
    </row>
    <row r="228" spans="1:23" x14ac:dyDescent="0.15">
      <c r="A228" s="29"/>
      <c r="B228" s="30" t="s">
        <v>26</v>
      </c>
      <c r="C228" s="31"/>
      <c r="D228" s="32">
        <f t="shared" si="95"/>
        <v>0</v>
      </c>
      <c r="E228" s="33">
        <f t="shared" si="96"/>
        <v>4</v>
      </c>
      <c r="F228" s="80">
        <f t="shared" si="83"/>
        <v>4</v>
      </c>
      <c r="G228" s="34">
        <f t="shared" si="97"/>
        <v>2</v>
      </c>
      <c r="H228" s="33">
        <f>T226-T225</f>
        <v>1</v>
      </c>
      <c r="I228" s="80">
        <f t="shared" si="84"/>
        <v>3</v>
      </c>
      <c r="J228" s="34">
        <f t="shared" si="85"/>
        <v>2</v>
      </c>
      <c r="K228" s="33">
        <f t="shared" si="86"/>
        <v>5</v>
      </c>
      <c r="L228" s="90">
        <f t="shared" si="87"/>
        <v>7</v>
      </c>
      <c r="M228" s="35" t="s">
        <v>10</v>
      </c>
      <c r="P228" s="53" t="s">
        <v>28</v>
      </c>
      <c r="Q228" s="54">
        <v>16</v>
      </c>
      <c r="R228" s="54">
        <v>57</v>
      </c>
      <c r="S228" s="54">
        <v>28</v>
      </c>
      <c r="T228" s="54">
        <v>75</v>
      </c>
      <c r="V228" s="28"/>
      <c r="W228" s="28"/>
    </row>
    <row r="229" spans="1:23" x14ac:dyDescent="0.15">
      <c r="A229" s="29"/>
      <c r="B229" s="30" t="s">
        <v>27</v>
      </c>
      <c r="C229" s="31"/>
      <c r="D229" s="32">
        <f t="shared" si="95"/>
        <v>0</v>
      </c>
      <c r="E229" s="33">
        <f t="shared" si="96"/>
        <v>2</v>
      </c>
      <c r="F229" s="80">
        <f t="shared" si="83"/>
        <v>2</v>
      </c>
      <c r="G229" s="34">
        <f t="shared" si="97"/>
        <v>2</v>
      </c>
      <c r="H229" s="33">
        <f>T227-T226</f>
        <v>1</v>
      </c>
      <c r="I229" s="80">
        <f t="shared" si="84"/>
        <v>3</v>
      </c>
      <c r="J229" s="34">
        <f t="shared" si="85"/>
        <v>2</v>
      </c>
      <c r="K229" s="33">
        <f t="shared" si="86"/>
        <v>3</v>
      </c>
      <c r="L229" s="90">
        <f t="shared" si="87"/>
        <v>5</v>
      </c>
      <c r="M229" s="35" t="s">
        <v>10</v>
      </c>
      <c r="P229" s="50" t="s">
        <v>68</v>
      </c>
      <c r="Q229" s="87">
        <v>0</v>
      </c>
      <c r="R229" s="87">
        <v>1</v>
      </c>
      <c r="S229" s="87">
        <v>2</v>
      </c>
      <c r="T229" s="87">
        <v>5</v>
      </c>
      <c r="V229" s="28"/>
      <c r="W229" s="28"/>
    </row>
    <row r="230" spans="1:23" x14ac:dyDescent="0.15">
      <c r="A230" s="13"/>
      <c r="B230" s="36" t="s">
        <v>28</v>
      </c>
      <c r="C230" s="37"/>
      <c r="D230" s="38">
        <f t="shared" si="95"/>
        <v>0</v>
      </c>
      <c r="E230" s="39">
        <f t="shared" si="96"/>
        <v>1</v>
      </c>
      <c r="F230" s="81">
        <f t="shared" si="83"/>
        <v>1</v>
      </c>
      <c r="G230" s="40">
        <f t="shared" si="97"/>
        <v>0</v>
      </c>
      <c r="H230" s="39">
        <f>T228-T227</f>
        <v>2</v>
      </c>
      <c r="I230" s="81">
        <f t="shared" si="84"/>
        <v>2</v>
      </c>
      <c r="J230" s="40">
        <f t="shared" si="85"/>
        <v>0</v>
      </c>
      <c r="K230" s="39">
        <f t="shared" si="86"/>
        <v>3</v>
      </c>
      <c r="L230" s="91">
        <f t="shared" si="87"/>
        <v>3</v>
      </c>
      <c r="M230" s="41" t="s">
        <v>10</v>
      </c>
      <c r="P230" s="5" t="s">
        <v>29</v>
      </c>
      <c r="Q230" s="52">
        <v>2</v>
      </c>
      <c r="R230" s="52">
        <v>2</v>
      </c>
      <c r="S230" s="52">
        <v>2</v>
      </c>
      <c r="T230" s="52">
        <v>8</v>
      </c>
      <c r="V230" s="28"/>
      <c r="W230" s="28"/>
    </row>
    <row r="231" spans="1:23" s="49" customFormat="1" x14ac:dyDescent="0.15">
      <c r="A231" s="42"/>
      <c r="B231" s="43" t="s">
        <v>78</v>
      </c>
      <c r="C231" s="44"/>
      <c r="D231" s="45">
        <f>SUM(D225:D230)</f>
        <v>6</v>
      </c>
      <c r="E231" s="46">
        <f>SUM(E225:E230)</f>
        <v>12</v>
      </c>
      <c r="F231" s="82">
        <f t="shared" si="83"/>
        <v>18</v>
      </c>
      <c r="G231" s="47">
        <f>SUM(G225:G230)</f>
        <v>8</v>
      </c>
      <c r="H231" s="46">
        <f>SUM(H225:H230)</f>
        <v>11</v>
      </c>
      <c r="I231" s="82">
        <f t="shared" si="84"/>
        <v>19</v>
      </c>
      <c r="J231" s="47">
        <f t="shared" si="85"/>
        <v>14</v>
      </c>
      <c r="K231" s="46">
        <f t="shared" si="86"/>
        <v>23</v>
      </c>
      <c r="L231" s="92">
        <f t="shared" si="87"/>
        <v>37</v>
      </c>
      <c r="M231" s="48">
        <f>IFERROR(ROUND(L231/$L$253*100,1),"-")</f>
        <v>11.7</v>
      </c>
      <c r="N231" s="2"/>
      <c r="P231" s="5" t="s">
        <v>30</v>
      </c>
      <c r="Q231" s="52">
        <v>5</v>
      </c>
      <c r="R231" s="52">
        <v>3</v>
      </c>
      <c r="S231" s="52">
        <v>3</v>
      </c>
      <c r="T231" s="52">
        <v>10</v>
      </c>
      <c r="U231" s="2"/>
      <c r="V231" s="28"/>
      <c r="W231" s="28"/>
    </row>
    <row r="232" spans="1:23" x14ac:dyDescent="0.15">
      <c r="A232" s="9"/>
      <c r="B232" s="21" t="s">
        <v>68</v>
      </c>
      <c r="C232" s="22"/>
      <c r="D232" s="23">
        <f>Q229</f>
        <v>0</v>
      </c>
      <c r="E232" s="24">
        <f>R229</f>
        <v>1</v>
      </c>
      <c r="F232" s="79">
        <f t="shared" si="83"/>
        <v>1</v>
      </c>
      <c r="G232" s="25">
        <f>S229</f>
        <v>2</v>
      </c>
      <c r="H232" s="24">
        <f>T229</f>
        <v>5</v>
      </c>
      <c r="I232" s="79">
        <f t="shared" si="84"/>
        <v>7</v>
      </c>
      <c r="J232" s="25">
        <f t="shared" si="85"/>
        <v>2</v>
      </c>
      <c r="K232" s="24">
        <f t="shared" si="86"/>
        <v>6</v>
      </c>
      <c r="L232" s="89">
        <f t="shared" si="87"/>
        <v>8</v>
      </c>
      <c r="M232" s="26" t="s">
        <v>10</v>
      </c>
      <c r="P232" s="5" t="s">
        <v>31</v>
      </c>
      <c r="Q232" s="52">
        <v>5</v>
      </c>
      <c r="R232" s="52">
        <v>6</v>
      </c>
      <c r="S232" s="52">
        <v>3</v>
      </c>
      <c r="T232" s="52">
        <v>13</v>
      </c>
      <c r="V232" s="28"/>
      <c r="W232" s="28"/>
    </row>
    <row r="233" spans="1:23" x14ac:dyDescent="0.15">
      <c r="A233" s="29"/>
      <c r="B233" s="30" t="s">
        <v>51</v>
      </c>
      <c r="C233" s="31"/>
      <c r="D233" s="32">
        <f t="shared" ref="D233:D237" si="98">Q230-Q229</f>
        <v>2</v>
      </c>
      <c r="E233" s="33">
        <f t="shared" ref="E233:E237" si="99">R230-R229</f>
        <v>1</v>
      </c>
      <c r="F233" s="80">
        <f t="shared" si="83"/>
        <v>3</v>
      </c>
      <c r="G233" s="34">
        <f t="shared" ref="G233:G237" si="100">S230-S229</f>
        <v>0</v>
      </c>
      <c r="H233" s="33">
        <f t="shared" ref="H233:H237" si="101">T230-T229</f>
        <v>3</v>
      </c>
      <c r="I233" s="80">
        <f t="shared" si="84"/>
        <v>3</v>
      </c>
      <c r="J233" s="34">
        <f t="shared" si="85"/>
        <v>2</v>
      </c>
      <c r="K233" s="33">
        <f t="shared" si="86"/>
        <v>4</v>
      </c>
      <c r="L233" s="90">
        <f t="shared" si="87"/>
        <v>6</v>
      </c>
      <c r="M233" s="35" t="s">
        <v>10</v>
      </c>
      <c r="P233" s="5" t="s">
        <v>32</v>
      </c>
      <c r="Q233" s="52">
        <v>7</v>
      </c>
      <c r="R233" s="52">
        <v>9</v>
      </c>
      <c r="S233" s="52">
        <v>3</v>
      </c>
      <c r="T233" s="52">
        <v>15</v>
      </c>
      <c r="V233" s="28"/>
      <c r="W233" s="28"/>
    </row>
    <row r="234" spans="1:23" x14ac:dyDescent="0.15">
      <c r="A234" s="29"/>
      <c r="B234" s="30" t="s">
        <v>52</v>
      </c>
      <c r="C234" s="31"/>
      <c r="D234" s="32">
        <f t="shared" si="98"/>
        <v>3</v>
      </c>
      <c r="E234" s="33">
        <f t="shared" si="99"/>
        <v>1</v>
      </c>
      <c r="F234" s="80">
        <f t="shared" si="83"/>
        <v>4</v>
      </c>
      <c r="G234" s="34">
        <f t="shared" si="100"/>
        <v>1</v>
      </c>
      <c r="H234" s="33">
        <f t="shared" si="101"/>
        <v>2</v>
      </c>
      <c r="I234" s="80">
        <f t="shared" si="84"/>
        <v>3</v>
      </c>
      <c r="J234" s="34">
        <f t="shared" si="85"/>
        <v>4</v>
      </c>
      <c r="K234" s="33">
        <f t="shared" si="86"/>
        <v>3</v>
      </c>
      <c r="L234" s="90">
        <f t="shared" si="87"/>
        <v>7</v>
      </c>
      <c r="M234" s="35" t="s">
        <v>10</v>
      </c>
      <c r="P234" s="53" t="s">
        <v>33</v>
      </c>
      <c r="Q234" s="54">
        <v>7</v>
      </c>
      <c r="R234" s="54">
        <v>9</v>
      </c>
      <c r="S234" s="54">
        <v>5</v>
      </c>
      <c r="T234" s="54">
        <v>16</v>
      </c>
      <c r="V234" s="28"/>
      <c r="W234" s="28"/>
    </row>
    <row r="235" spans="1:23" x14ac:dyDescent="0.15">
      <c r="A235" s="29"/>
      <c r="B235" s="30" t="s">
        <v>53</v>
      </c>
      <c r="C235" s="31"/>
      <c r="D235" s="32">
        <f t="shared" si="98"/>
        <v>0</v>
      </c>
      <c r="E235" s="33">
        <f t="shared" si="99"/>
        <v>3</v>
      </c>
      <c r="F235" s="80">
        <f t="shared" si="83"/>
        <v>3</v>
      </c>
      <c r="G235" s="34">
        <f t="shared" si="100"/>
        <v>0</v>
      </c>
      <c r="H235" s="33">
        <f t="shared" si="101"/>
        <v>3</v>
      </c>
      <c r="I235" s="80">
        <f t="shared" si="84"/>
        <v>3</v>
      </c>
      <c r="J235" s="34">
        <f t="shared" si="85"/>
        <v>0</v>
      </c>
      <c r="K235" s="33">
        <f t="shared" si="86"/>
        <v>6</v>
      </c>
      <c r="L235" s="90">
        <f t="shared" si="87"/>
        <v>6</v>
      </c>
      <c r="M235" s="35" t="s">
        <v>10</v>
      </c>
      <c r="P235" s="50" t="s">
        <v>34</v>
      </c>
      <c r="Q235" s="51">
        <v>7</v>
      </c>
      <c r="R235" s="51">
        <v>9</v>
      </c>
      <c r="S235" s="51">
        <v>5</v>
      </c>
      <c r="T235" s="51">
        <v>19</v>
      </c>
      <c r="V235" s="28"/>
      <c r="W235" s="28"/>
    </row>
    <row r="236" spans="1:23" s="49" customFormat="1" x14ac:dyDescent="0.15">
      <c r="A236" s="29"/>
      <c r="B236" s="30" t="s">
        <v>54</v>
      </c>
      <c r="C236" s="31"/>
      <c r="D236" s="32">
        <f t="shared" si="98"/>
        <v>2</v>
      </c>
      <c r="E236" s="33">
        <f t="shared" si="99"/>
        <v>3</v>
      </c>
      <c r="F236" s="80">
        <f t="shared" si="83"/>
        <v>5</v>
      </c>
      <c r="G236" s="34">
        <f t="shared" si="100"/>
        <v>0</v>
      </c>
      <c r="H236" s="33">
        <f t="shared" si="101"/>
        <v>2</v>
      </c>
      <c r="I236" s="80">
        <f t="shared" si="84"/>
        <v>2</v>
      </c>
      <c r="J236" s="34">
        <f t="shared" si="85"/>
        <v>2</v>
      </c>
      <c r="K236" s="33">
        <f t="shared" si="86"/>
        <v>5</v>
      </c>
      <c r="L236" s="90">
        <f t="shared" si="87"/>
        <v>7</v>
      </c>
      <c r="M236" s="35" t="s">
        <v>10</v>
      </c>
      <c r="N236" s="2"/>
      <c r="P236" s="5" t="s">
        <v>35</v>
      </c>
      <c r="Q236" s="52">
        <v>8</v>
      </c>
      <c r="R236" s="52">
        <v>14</v>
      </c>
      <c r="S236" s="52">
        <v>5</v>
      </c>
      <c r="T236" s="52">
        <v>19</v>
      </c>
      <c r="U236" s="2"/>
      <c r="V236" s="28"/>
      <c r="W236" s="28"/>
    </row>
    <row r="237" spans="1:23" x14ac:dyDescent="0.15">
      <c r="A237" s="13"/>
      <c r="B237" s="36" t="s">
        <v>55</v>
      </c>
      <c r="C237" s="37"/>
      <c r="D237" s="38">
        <f t="shared" si="98"/>
        <v>0</v>
      </c>
      <c r="E237" s="39">
        <f t="shared" si="99"/>
        <v>0</v>
      </c>
      <c r="F237" s="81">
        <f t="shared" si="83"/>
        <v>0</v>
      </c>
      <c r="G237" s="40">
        <f t="shared" si="100"/>
        <v>2</v>
      </c>
      <c r="H237" s="39">
        <f t="shared" si="101"/>
        <v>1</v>
      </c>
      <c r="I237" s="81">
        <f t="shared" si="84"/>
        <v>3</v>
      </c>
      <c r="J237" s="40">
        <f t="shared" si="85"/>
        <v>2</v>
      </c>
      <c r="K237" s="39">
        <f t="shared" si="86"/>
        <v>1</v>
      </c>
      <c r="L237" s="91">
        <f t="shared" si="87"/>
        <v>3</v>
      </c>
      <c r="M237" s="41" t="s">
        <v>10</v>
      </c>
      <c r="P237" s="5" t="s">
        <v>36</v>
      </c>
      <c r="Q237" s="52">
        <v>10</v>
      </c>
      <c r="R237" s="52">
        <v>17</v>
      </c>
      <c r="S237" s="52">
        <v>5</v>
      </c>
      <c r="T237" s="52">
        <v>23</v>
      </c>
      <c r="V237" s="28"/>
      <c r="W237" s="28"/>
    </row>
    <row r="238" spans="1:23" x14ac:dyDescent="0.15">
      <c r="A238" s="42"/>
      <c r="B238" s="43" t="s">
        <v>37</v>
      </c>
      <c r="C238" s="44"/>
      <c r="D238" s="45">
        <f>SUM(D232:D237)</f>
        <v>7</v>
      </c>
      <c r="E238" s="46">
        <f>SUM(E232:E237)</f>
        <v>9</v>
      </c>
      <c r="F238" s="82">
        <f t="shared" si="83"/>
        <v>16</v>
      </c>
      <c r="G238" s="47">
        <f>SUM(G232:G237)</f>
        <v>5</v>
      </c>
      <c r="H238" s="46">
        <f>SUM(H232:H237)</f>
        <v>16</v>
      </c>
      <c r="I238" s="82">
        <f t="shared" si="84"/>
        <v>21</v>
      </c>
      <c r="J238" s="47">
        <f t="shared" si="85"/>
        <v>12</v>
      </c>
      <c r="K238" s="46">
        <f t="shared" si="86"/>
        <v>25</v>
      </c>
      <c r="L238" s="92">
        <f t="shared" si="87"/>
        <v>37</v>
      </c>
      <c r="M238" s="48">
        <f>IFERROR(ROUND(L238/$L$253*100,1),"-")</f>
        <v>11.7</v>
      </c>
      <c r="P238" s="5" t="s">
        <v>38</v>
      </c>
      <c r="Q238" s="52">
        <v>11</v>
      </c>
      <c r="R238" s="52">
        <v>21</v>
      </c>
      <c r="S238" s="52">
        <v>6</v>
      </c>
      <c r="T238" s="52">
        <v>27</v>
      </c>
      <c r="V238" s="28"/>
      <c r="W238" s="28"/>
    </row>
    <row r="239" spans="1:23" x14ac:dyDescent="0.15">
      <c r="A239" s="9"/>
      <c r="B239" s="21" t="s">
        <v>56</v>
      </c>
      <c r="C239" s="22"/>
      <c r="D239" s="23">
        <f t="shared" ref="D239:D244" si="102">Q235-Q234</f>
        <v>0</v>
      </c>
      <c r="E239" s="24">
        <f t="shared" ref="E239:E244" si="103">R235-R234</f>
        <v>0</v>
      </c>
      <c r="F239" s="79">
        <f t="shared" si="83"/>
        <v>0</v>
      </c>
      <c r="G239" s="25">
        <f t="shared" ref="G239:G244" si="104">S235-S234</f>
        <v>0</v>
      </c>
      <c r="H239" s="24">
        <f t="shared" ref="H239:H244" si="105">T235-T234</f>
        <v>3</v>
      </c>
      <c r="I239" s="79">
        <f t="shared" si="84"/>
        <v>3</v>
      </c>
      <c r="J239" s="25">
        <f t="shared" si="85"/>
        <v>0</v>
      </c>
      <c r="K239" s="24">
        <f t="shared" si="86"/>
        <v>3</v>
      </c>
      <c r="L239" s="89">
        <f t="shared" si="87"/>
        <v>3</v>
      </c>
      <c r="M239" s="26" t="s">
        <v>10</v>
      </c>
      <c r="P239" s="5" t="s">
        <v>39</v>
      </c>
      <c r="Q239" s="52">
        <v>12</v>
      </c>
      <c r="R239" s="52">
        <v>22</v>
      </c>
      <c r="S239" s="52">
        <v>7</v>
      </c>
      <c r="T239" s="52">
        <v>29</v>
      </c>
      <c r="V239" s="28"/>
      <c r="W239" s="28"/>
    </row>
    <row r="240" spans="1:23" x14ac:dyDescent="0.15">
      <c r="A240" s="29"/>
      <c r="B240" s="30" t="s">
        <v>57</v>
      </c>
      <c r="C240" s="31"/>
      <c r="D240" s="32">
        <f t="shared" si="102"/>
        <v>1</v>
      </c>
      <c r="E240" s="33">
        <f t="shared" si="103"/>
        <v>5</v>
      </c>
      <c r="F240" s="80">
        <f t="shared" si="83"/>
        <v>6</v>
      </c>
      <c r="G240" s="34">
        <f t="shared" si="104"/>
        <v>0</v>
      </c>
      <c r="H240" s="33">
        <f t="shared" si="105"/>
        <v>0</v>
      </c>
      <c r="I240" s="80">
        <f t="shared" si="84"/>
        <v>0</v>
      </c>
      <c r="J240" s="34">
        <f t="shared" si="85"/>
        <v>1</v>
      </c>
      <c r="K240" s="33">
        <f t="shared" si="86"/>
        <v>5</v>
      </c>
      <c r="L240" s="90">
        <f t="shared" si="87"/>
        <v>6</v>
      </c>
      <c r="M240" s="35" t="s">
        <v>10</v>
      </c>
      <c r="P240" s="53" t="s">
        <v>40</v>
      </c>
      <c r="Q240" s="54">
        <v>12</v>
      </c>
      <c r="R240" s="54">
        <v>27</v>
      </c>
      <c r="S240" s="54">
        <v>7</v>
      </c>
      <c r="T240" s="54">
        <v>30</v>
      </c>
      <c r="V240" s="28"/>
      <c r="W240" s="28"/>
    </row>
    <row r="241" spans="1:22" x14ac:dyDescent="0.15">
      <c r="A241" s="29"/>
      <c r="B241" s="30" t="s">
        <v>58</v>
      </c>
      <c r="C241" s="31"/>
      <c r="D241" s="32">
        <f t="shared" si="102"/>
        <v>2</v>
      </c>
      <c r="E241" s="33">
        <f t="shared" si="103"/>
        <v>3</v>
      </c>
      <c r="F241" s="80">
        <f t="shared" si="83"/>
        <v>5</v>
      </c>
      <c r="G241" s="34">
        <f t="shared" si="104"/>
        <v>0</v>
      </c>
      <c r="H241" s="33">
        <f t="shared" si="105"/>
        <v>4</v>
      </c>
      <c r="I241" s="80">
        <f t="shared" si="84"/>
        <v>4</v>
      </c>
      <c r="J241" s="34">
        <f t="shared" si="85"/>
        <v>2</v>
      </c>
      <c r="K241" s="33">
        <f t="shared" si="86"/>
        <v>7</v>
      </c>
      <c r="L241" s="90">
        <f t="shared" si="87"/>
        <v>9</v>
      </c>
      <c r="M241" s="35" t="s">
        <v>10</v>
      </c>
      <c r="P241" s="50" t="s">
        <v>41</v>
      </c>
      <c r="Q241" s="51">
        <v>13</v>
      </c>
      <c r="R241" s="51">
        <v>30</v>
      </c>
      <c r="S241" s="51">
        <v>7</v>
      </c>
      <c r="T241" s="51">
        <v>31</v>
      </c>
    </row>
    <row r="242" spans="1:22" x14ac:dyDescent="0.15">
      <c r="A242" s="29"/>
      <c r="B242" s="30" t="s">
        <v>59</v>
      </c>
      <c r="C242" s="31"/>
      <c r="D242" s="32">
        <f t="shared" si="102"/>
        <v>1</v>
      </c>
      <c r="E242" s="33">
        <f t="shared" si="103"/>
        <v>4</v>
      </c>
      <c r="F242" s="80">
        <f t="shared" si="83"/>
        <v>5</v>
      </c>
      <c r="G242" s="34">
        <f t="shared" si="104"/>
        <v>1</v>
      </c>
      <c r="H242" s="33">
        <f t="shared" si="105"/>
        <v>4</v>
      </c>
      <c r="I242" s="80">
        <f t="shared" si="84"/>
        <v>5</v>
      </c>
      <c r="J242" s="34">
        <f t="shared" si="85"/>
        <v>2</v>
      </c>
      <c r="K242" s="33">
        <f t="shared" si="86"/>
        <v>8</v>
      </c>
      <c r="L242" s="90">
        <f t="shared" si="87"/>
        <v>10</v>
      </c>
      <c r="M242" s="35" t="s">
        <v>10</v>
      </c>
      <c r="P242" s="5" t="s">
        <v>42</v>
      </c>
      <c r="Q242" s="52">
        <v>18</v>
      </c>
      <c r="R242" s="52">
        <v>40</v>
      </c>
      <c r="S242" s="52">
        <v>7</v>
      </c>
      <c r="T242" s="52">
        <v>34</v>
      </c>
    </row>
    <row r="243" spans="1:22" s="49" customFormat="1" x14ac:dyDescent="0.15">
      <c r="A243" s="29"/>
      <c r="B243" s="30" t="s">
        <v>60</v>
      </c>
      <c r="C243" s="31"/>
      <c r="D243" s="32">
        <f t="shared" si="102"/>
        <v>1</v>
      </c>
      <c r="E243" s="33">
        <f t="shared" si="103"/>
        <v>1</v>
      </c>
      <c r="F243" s="80">
        <f t="shared" si="83"/>
        <v>2</v>
      </c>
      <c r="G243" s="34">
        <f t="shared" si="104"/>
        <v>1</v>
      </c>
      <c r="H243" s="33">
        <f t="shared" si="105"/>
        <v>2</v>
      </c>
      <c r="I243" s="80">
        <f t="shared" si="84"/>
        <v>3</v>
      </c>
      <c r="J243" s="34">
        <f t="shared" si="85"/>
        <v>2</v>
      </c>
      <c r="K243" s="33">
        <f t="shared" si="86"/>
        <v>3</v>
      </c>
      <c r="L243" s="90">
        <f t="shared" si="87"/>
        <v>5</v>
      </c>
      <c r="M243" s="35" t="s">
        <v>10</v>
      </c>
      <c r="N243" s="2"/>
      <c r="P243" s="5" t="s">
        <v>43</v>
      </c>
      <c r="Q243" s="52">
        <v>18</v>
      </c>
      <c r="R243" s="52">
        <v>53</v>
      </c>
      <c r="S243" s="52">
        <v>9</v>
      </c>
      <c r="T243" s="52">
        <v>38</v>
      </c>
      <c r="U243" s="2"/>
      <c r="V243" s="2"/>
    </row>
    <row r="244" spans="1:22" x14ac:dyDescent="0.15">
      <c r="A244" s="13"/>
      <c r="B244" s="36" t="s">
        <v>61</v>
      </c>
      <c r="C244" s="37"/>
      <c r="D244" s="38">
        <f t="shared" si="102"/>
        <v>0</v>
      </c>
      <c r="E244" s="39">
        <f t="shared" si="103"/>
        <v>5</v>
      </c>
      <c r="F244" s="81">
        <f t="shared" si="83"/>
        <v>5</v>
      </c>
      <c r="G244" s="40">
        <f t="shared" si="104"/>
        <v>0</v>
      </c>
      <c r="H244" s="39">
        <f t="shared" si="105"/>
        <v>1</v>
      </c>
      <c r="I244" s="81">
        <f t="shared" si="84"/>
        <v>1</v>
      </c>
      <c r="J244" s="40">
        <f t="shared" si="85"/>
        <v>0</v>
      </c>
      <c r="K244" s="39">
        <f t="shared" si="86"/>
        <v>6</v>
      </c>
      <c r="L244" s="91">
        <f t="shared" si="87"/>
        <v>6</v>
      </c>
      <c r="M244" s="41" t="s">
        <v>10</v>
      </c>
      <c r="P244" s="5" t="s">
        <v>44</v>
      </c>
      <c r="Q244" s="52">
        <v>20</v>
      </c>
      <c r="R244" s="52">
        <v>55</v>
      </c>
      <c r="S244" s="52">
        <v>12</v>
      </c>
      <c r="T244" s="52">
        <v>39</v>
      </c>
    </row>
    <row r="245" spans="1:22" x14ac:dyDescent="0.15">
      <c r="A245" s="42"/>
      <c r="B245" s="43" t="s">
        <v>45</v>
      </c>
      <c r="C245" s="44"/>
      <c r="D245" s="45">
        <f>SUM(D239:D244)</f>
        <v>5</v>
      </c>
      <c r="E245" s="46">
        <f>SUM(E239:E244)</f>
        <v>18</v>
      </c>
      <c r="F245" s="82">
        <f t="shared" si="83"/>
        <v>23</v>
      </c>
      <c r="G245" s="47">
        <f>SUM(G239:G244)</f>
        <v>2</v>
      </c>
      <c r="H245" s="46">
        <f>SUM(H239:H244)</f>
        <v>14</v>
      </c>
      <c r="I245" s="82">
        <f t="shared" si="84"/>
        <v>16</v>
      </c>
      <c r="J245" s="47">
        <f t="shared" si="85"/>
        <v>7</v>
      </c>
      <c r="K245" s="46">
        <f t="shared" si="86"/>
        <v>32</v>
      </c>
      <c r="L245" s="92">
        <f t="shared" si="87"/>
        <v>39</v>
      </c>
      <c r="M245" s="48">
        <f>IFERROR(ROUND(L245/$L$253*100,1),"-")</f>
        <v>12.3</v>
      </c>
      <c r="P245" s="5" t="s">
        <v>46</v>
      </c>
      <c r="Q245" s="52">
        <v>21</v>
      </c>
      <c r="R245" s="52">
        <v>57</v>
      </c>
      <c r="S245" s="52">
        <v>12</v>
      </c>
      <c r="T245" s="52">
        <v>46</v>
      </c>
    </row>
    <row r="246" spans="1:22" x14ac:dyDescent="0.15">
      <c r="A246" s="9"/>
      <c r="B246" s="21" t="s">
        <v>62</v>
      </c>
      <c r="C246" s="22"/>
      <c r="D246" s="23">
        <f t="shared" ref="D246:D251" si="106">Q241-Q240</f>
        <v>1</v>
      </c>
      <c r="E246" s="24">
        <f t="shared" ref="E246:E251" si="107">R241-R240</f>
        <v>3</v>
      </c>
      <c r="F246" s="79">
        <f t="shared" si="83"/>
        <v>4</v>
      </c>
      <c r="G246" s="25">
        <f t="shared" ref="G246:G251" si="108">S241-S240</f>
        <v>0</v>
      </c>
      <c r="H246" s="24">
        <f t="shared" ref="H246:H251" si="109">T241-T240</f>
        <v>1</v>
      </c>
      <c r="I246" s="79">
        <f t="shared" si="84"/>
        <v>1</v>
      </c>
      <c r="J246" s="25">
        <f t="shared" si="85"/>
        <v>1</v>
      </c>
      <c r="K246" s="24">
        <f t="shared" si="86"/>
        <v>4</v>
      </c>
      <c r="L246" s="89">
        <f t="shared" si="87"/>
        <v>5</v>
      </c>
      <c r="M246" s="26" t="s">
        <v>10</v>
      </c>
      <c r="P246" s="53" t="s">
        <v>47</v>
      </c>
      <c r="Q246" s="54">
        <v>21</v>
      </c>
      <c r="R246" s="54">
        <v>62</v>
      </c>
      <c r="S246" s="54">
        <v>12</v>
      </c>
      <c r="T246" s="54">
        <v>46</v>
      </c>
    </row>
    <row r="247" spans="1:22" x14ac:dyDescent="0.15">
      <c r="A247" s="29"/>
      <c r="B247" s="30" t="s">
        <v>63</v>
      </c>
      <c r="C247" s="31"/>
      <c r="D247" s="32">
        <f t="shared" si="106"/>
        <v>5</v>
      </c>
      <c r="E247" s="33">
        <f t="shared" si="107"/>
        <v>10</v>
      </c>
      <c r="F247" s="80">
        <f t="shared" si="83"/>
        <v>15</v>
      </c>
      <c r="G247" s="34">
        <f t="shared" si="108"/>
        <v>0</v>
      </c>
      <c r="H247" s="33">
        <f t="shared" si="109"/>
        <v>3</v>
      </c>
      <c r="I247" s="80">
        <f t="shared" si="84"/>
        <v>3</v>
      </c>
      <c r="J247" s="34">
        <f t="shared" si="85"/>
        <v>5</v>
      </c>
      <c r="K247" s="33">
        <f t="shared" si="86"/>
        <v>13</v>
      </c>
      <c r="L247" s="90">
        <f t="shared" si="87"/>
        <v>18</v>
      </c>
      <c r="M247" s="35" t="s">
        <v>10</v>
      </c>
      <c r="P247" s="49"/>
      <c r="Q247" s="49"/>
      <c r="R247" s="49"/>
      <c r="S247" s="49"/>
      <c r="T247" s="49"/>
    </row>
    <row r="248" spans="1:22" x14ac:dyDescent="0.15">
      <c r="A248" s="29"/>
      <c r="B248" s="30" t="s">
        <v>64</v>
      </c>
      <c r="C248" s="31"/>
      <c r="D248" s="32">
        <f t="shared" si="106"/>
        <v>0</v>
      </c>
      <c r="E248" s="33">
        <f t="shared" si="107"/>
        <v>13</v>
      </c>
      <c r="F248" s="80">
        <f t="shared" si="83"/>
        <v>13</v>
      </c>
      <c r="G248" s="34">
        <f t="shared" si="108"/>
        <v>2</v>
      </c>
      <c r="H248" s="33">
        <f t="shared" si="109"/>
        <v>4</v>
      </c>
      <c r="I248" s="80">
        <f t="shared" si="84"/>
        <v>6</v>
      </c>
      <c r="J248" s="34">
        <f t="shared" si="85"/>
        <v>2</v>
      </c>
      <c r="K248" s="33">
        <f t="shared" si="86"/>
        <v>17</v>
      </c>
      <c r="L248" s="90">
        <f t="shared" si="87"/>
        <v>19</v>
      </c>
      <c r="M248" s="35" t="s">
        <v>10</v>
      </c>
      <c r="P248" s="49"/>
      <c r="Q248" s="49"/>
      <c r="R248" s="49"/>
      <c r="S248" s="49"/>
      <c r="T248" s="49"/>
    </row>
    <row r="249" spans="1:22" x14ac:dyDescent="0.15">
      <c r="A249" s="29"/>
      <c r="B249" s="30" t="s">
        <v>65</v>
      </c>
      <c r="C249" s="31"/>
      <c r="D249" s="32">
        <f t="shared" si="106"/>
        <v>2</v>
      </c>
      <c r="E249" s="33">
        <f t="shared" si="107"/>
        <v>2</v>
      </c>
      <c r="F249" s="80">
        <f t="shared" si="83"/>
        <v>4</v>
      </c>
      <c r="G249" s="34">
        <f t="shared" si="108"/>
        <v>3</v>
      </c>
      <c r="H249" s="33">
        <f t="shared" si="109"/>
        <v>1</v>
      </c>
      <c r="I249" s="80">
        <f t="shared" si="84"/>
        <v>4</v>
      </c>
      <c r="J249" s="34">
        <f t="shared" si="85"/>
        <v>5</v>
      </c>
      <c r="K249" s="33">
        <f t="shared" si="86"/>
        <v>3</v>
      </c>
      <c r="L249" s="90">
        <f t="shared" si="87"/>
        <v>8</v>
      </c>
      <c r="M249" s="35" t="s">
        <v>10</v>
      </c>
      <c r="P249" s="49"/>
      <c r="Q249" s="49"/>
      <c r="R249" s="49"/>
      <c r="S249" s="49"/>
      <c r="T249" s="49"/>
    </row>
    <row r="250" spans="1:22" x14ac:dyDescent="0.15">
      <c r="A250" s="29"/>
      <c r="B250" s="30" t="s">
        <v>66</v>
      </c>
      <c r="C250" s="31"/>
      <c r="D250" s="32">
        <f t="shared" si="106"/>
        <v>1</v>
      </c>
      <c r="E250" s="33">
        <f t="shared" si="107"/>
        <v>2</v>
      </c>
      <c r="F250" s="80">
        <f t="shared" si="83"/>
        <v>3</v>
      </c>
      <c r="G250" s="34">
        <f t="shared" si="108"/>
        <v>0</v>
      </c>
      <c r="H250" s="33">
        <f t="shared" si="109"/>
        <v>7</v>
      </c>
      <c r="I250" s="80">
        <f t="shared" si="84"/>
        <v>7</v>
      </c>
      <c r="J250" s="34">
        <f t="shared" si="85"/>
        <v>1</v>
      </c>
      <c r="K250" s="33">
        <f t="shared" si="86"/>
        <v>9</v>
      </c>
      <c r="L250" s="90">
        <f t="shared" si="87"/>
        <v>10</v>
      </c>
      <c r="M250" s="35" t="s">
        <v>10</v>
      </c>
      <c r="P250" s="55"/>
      <c r="Q250" s="56"/>
      <c r="R250" s="55"/>
      <c r="S250" s="55"/>
      <c r="T250" s="55"/>
    </row>
    <row r="251" spans="1:22" x14ac:dyDescent="0.15">
      <c r="A251" s="13"/>
      <c r="B251" s="36" t="s">
        <v>67</v>
      </c>
      <c r="C251" s="37"/>
      <c r="D251" s="38">
        <f t="shared" si="106"/>
        <v>0</v>
      </c>
      <c r="E251" s="39">
        <f t="shared" si="107"/>
        <v>5</v>
      </c>
      <c r="F251" s="81">
        <f t="shared" si="83"/>
        <v>5</v>
      </c>
      <c r="G251" s="40">
        <f t="shared" si="108"/>
        <v>0</v>
      </c>
      <c r="H251" s="39">
        <f t="shared" si="109"/>
        <v>0</v>
      </c>
      <c r="I251" s="81">
        <f t="shared" si="84"/>
        <v>0</v>
      </c>
      <c r="J251" s="40">
        <f t="shared" si="85"/>
        <v>0</v>
      </c>
      <c r="K251" s="39">
        <f t="shared" si="86"/>
        <v>5</v>
      </c>
      <c r="L251" s="91">
        <f t="shared" si="87"/>
        <v>5</v>
      </c>
      <c r="M251" s="41" t="s">
        <v>10</v>
      </c>
      <c r="P251" s="55"/>
      <c r="Q251" s="55"/>
      <c r="R251" s="55"/>
      <c r="S251" s="55"/>
      <c r="T251" s="55"/>
    </row>
    <row r="252" spans="1:22" ht="12" thickBot="1" x14ac:dyDescent="0.2">
      <c r="A252" s="57"/>
      <c r="B252" s="43" t="s">
        <v>48</v>
      </c>
      <c r="C252" s="58"/>
      <c r="D252" s="59">
        <f>SUM(D246:D251)</f>
        <v>9</v>
      </c>
      <c r="E252" s="60">
        <f t="shared" ref="E252" si="110">SUM(E246:E251)</f>
        <v>35</v>
      </c>
      <c r="F252" s="83">
        <f t="shared" si="83"/>
        <v>44</v>
      </c>
      <c r="G252" s="61">
        <f t="shared" ref="G252:H252" si="111">SUM(G246:G251)</f>
        <v>5</v>
      </c>
      <c r="H252" s="60">
        <f t="shared" si="111"/>
        <v>16</v>
      </c>
      <c r="I252" s="83">
        <f t="shared" si="84"/>
        <v>21</v>
      </c>
      <c r="J252" s="61">
        <f t="shared" si="85"/>
        <v>14</v>
      </c>
      <c r="K252" s="60">
        <f t="shared" si="86"/>
        <v>51</v>
      </c>
      <c r="L252" s="93">
        <f t="shared" si="87"/>
        <v>65</v>
      </c>
      <c r="M252" s="48">
        <f t="shared" ref="M252:M253" si="112">IFERROR(ROUND(L252/$L$253*100,1),"-")</f>
        <v>20.5</v>
      </c>
      <c r="P252" s="55"/>
      <c r="Q252" s="62"/>
      <c r="R252" s="62"/>
      <c r="S252" s="62"/>
      <c r="T252" s="62"/>
    </row>
    <row r="253" spans="1:22" ht="12" thickTop="1" x14ac:dyDescent="0.15">
      <c r="A253" s="63"/>
      <c r="B253" s="64" t="s">
        <v>49</v>
      </c>
      <c r="C253" s="65"/>
      <c r="D253" s="66">
        <f>SUM(D217,D224,D231,D238,D245,D252)</f>
        <v>37</v>
      </c>
      <c r="E253" s="67">
        <f t="shared" ref="E253" si="113">SUM(E217,E224,E231,E238,E245,E252)</f>
        <v>119</v>
      </c>
      <c r="F253" s="84">
        <f t="shared" si="83"/>
        <v>156</v>
      </c>
      <c r="G253" s="68">
        <f t="shared" ref="G253:H253" si="114">SUM(G217,G224,G231,G238,G245,G252)</f>
        <v>40</v>
      </c>
      <c r="H253" s="67">
        <f t="shared" si="114"/>
        <v>121</v>
      </c>
      <c r="I253" s="84">
        <f t="shared" si="84"/>
        <v>161</v>
      </c>
      <c r="J253" s="68">
        <f t="shared" si="85"/>
        <v>77</v>
      </c>
      <c r="K253" s="67">
        <f t="shared" si="86"/>
        <v>240</v>
      </c>
      <c r="L253" s="94">
        <f t="shared" si="87"/>
        <v>317</v>
      </c>
      <c r="M253" s="69">
        <f t="shared" si="112"/>
        <v>100</v>
      </c>
      <c r="P253" s="55"/>
      <c r="Q253" s="55"/>
      <c r="R253" s="55"/>
      <c r="S253" s="55"/>
      <c r="T253" s="55"/>
    </row>
  </sheetData>
  <autoFilter ref="P1:T205"/>
  <phoneticPr fontId="1"/>
  <conditionalFormatting sqref="Q20:T36 Q38:T54">
    <cfRule type="expression" dxfId="17" priority="5">
      <formula>Q20&lt;Q19</formula>
    </cfRule>
  </conditionalFormatting>
  <conditionalFormatting sqref="Q68:T84 Q86:T102">
    <cfRule type="expression" dxfId="16" priority="4">
      <formula>Q68&lt;Q67</formula>
    </cfRule>
  </conditionalFormatting>
  <conditionalFormatting sqref="Q116:T132 Q134:T150">
    <cfRule type="expression" dxfId="15" priority="3">
      <formula>Q116&lt;Q115</formula>
    </cfRule>
  </conditionalFormatting>
  <conditionalFormatting sqref="Q164:T180 Q182:T198">
    <cfRule type="expression" dxfId="14" priority="2">
      <formula>Q164&lt;Q163</formula>
    </cfRule>
  </conditionalFormatting>
  <conditionalFormatting sqref="Q212:T228 Q230:T246">
    <cfRule type="expression" dxfId="13" priority="1">
      <formula>Q212&lt;Q211</formula>
    </cfRule>
  </conditionalFormatting>
  <printOptions horizontalCentered="1"/>
  <pageMargins left="0.59055118110236227" right="0.39370078740157483" top="0.47244094488188981" bottom="0.47244094488188981" header="0.31496062992125984" footer="0.31496062992125984"/>
  <pageSetup paperSize="9" orientation="portrait" r:id="rId1"/>
  <rowBreaks count="3" manualBreakCount="3">
    <brk id="61" max="12" man="1"/>
    <brk id="109" max="12" man="1"/>
    <brk id="157" max="1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</sheetPr>
  <dimension ref="A1:Y205"/>
  <sheetViews>
    <sheetView zoomScaleNormal="100" zoomScaleSheetLayoutView="100" workbookViewId="0">
      <pane ySplit="12" topLeftCell="A157" activePane="bottomLeft" state="frozen"/>
      <selection activeCell="X21" sqref="X21"/>
      <selection pane="bottomLeft" activeCell="X21" sqref="X21"/>
    </sheetView>
  </sheetViews>
  <sheetFormatPr defaultRowHeight="11.25" x14ac:dyDescent="0.15"/>
  <cols>
    <col min="1" max="1" width="1.83203125" style="2" customWidth="1"/>
    <col min="2" max="2" width="11.1640625" style="2" customWidth="1"/>
    <col min="3" max="3" width="1.83203125" style="2" customWidth="1"/>
    <col min="4" max="13" width="8.33203125" style="3" customWidth="1"/>
    <col min="14" max="14" width="8.33203125" style="2" customWidth="1"/>
    <col min="15" max="15" width="8.1640625" style="2" hidden="1" customWidth="1"/>
    <col min="16" max="16" width="15.1640625" style="2" hidden="1" customWidth="1"/>
    <col min="17" max="21" width="0" style="2" hidden="1" customWidth="1"/>
    <col min="22" max="23" width="9.33203125" style="2"/>
    <col min="24" max="24" width="9.6640625" style="2" bestFit="1" customWidth="1"/>
    <col min="25" max="16384" width="9.33203125" style="2"/>
  </cols>
  <sheetData>
    <row r="1" spans="1:17" ht="17.25" x14ac:dyDescent="0.15">
      <c r="A1" s="1" t="s">
        <v>69</v>
      </c>
    </row>
    <row r="2" spans="1:17" x14ac:dyDescent="0.15">
      <c r="I2" s="4"/>
      <c r="J2" s="4"/>
      <c r="K2" s="4"/>
      <c r="L2" s="4"/>
      <c r="M2" s="5"/>
    </row>
    <row r="3" spans="1:17" x14ac:dyDescent="0.15">
      <c r="I3" s="4"/>
      <c r="J3" s="4"/>
      <c r="K3" s="4"/>
      <c r="L3" s="4"/>
      <c r="M3" s="5"/>
    </row>
    <row r="4" spans="1:17" ht="20.100000000000001" customHeight="1" x14ac:dyDescent="0.15">
      <c r="A4" s="6"/>
      <c r="B4" s="95" t="s">
        <v>1</v>
      </c>
      <c r="C4" s="96" t="s">
        <v>50</v>
      </c>
      <c r="D4" s="97" t="s">
        <v>102</v>
      </c>
      <c r="E4" s="98"/>
      <c r="F4" s="98"/>
      <c r="G4" s="98"/>
      <c r="I4" s="4"/>
      <c r="J4" s="4"/>
      <c r="K4" s="4"/>
      <c r="L4" s="4"/>
      <c r="M4" s="5"/>
    </row>
    <row r="5" spans="1:17" ht="20.100000000000001" customHeight="1" x14ac:dyDescent="0.15">
      <c r="A5" s="7"/>
      <c r="B5" s="99" t="s">
        <v>2</v>
      </c>
      <c r="C5" s="100" t="s">
        <v>50</v>
      </c>
      <c r="D5" s="101" t="s">
        <v>103</v>
      </c>
      <c r="E5" s="102"/>
      <c r="F5" s="102"/>
      <c r="G5" s="102"/>
      <c r="I5" s="4"/>
      <c r="J5" s="4"/>
      <c r="K5" s="4"/>
      <c r="L5" s="4"/>
      <c r="M5" s="5"/>
    </row>
    <row r="6" spans="1:17" ht="20.100000000000001" customHeight="1" x14ac:dyDescent="0.15">
      <c r="A6" s="7"/>
      <c r="B6" s="99" t="s">
        <v>3</v>
      </c>
      <c r="C6" s="100" t="s">
        <v>50</v>
      </c>
      <c r="D6" s="101" t="s">
        <v>4</v>
      </c>
      <c r="E6" s="102"/>
      <c r="F6" s="102"/>
      <c r="G6" s="102"/>
      <c r="I6" s="4"/>
      <c r="J6" s="4"/>
      <c r="K6" s="4"/>
      <c r="L6" s="4"/>
      <c r="M6" s="5"/>
    </row>
    <row r="7" spans="1:17" ht="20.100000000000001" customHeight="1" x14ac:dyDescent="0.15">
      <c r="A7" s="7"/>
      <c r="B7" s="99" t="s">
        <v>5</v>
      </c>
      <c r="C7" s="100" t="s">
        <v>50</v>
      </c>
      <c r="D7" s="101" t="s">
        <v>6</v>
      </c>
      <c r="E7" s="102"/>
      <c r="F7" s="102"/>
      <c r="G7" s="102"/>
      <c r="I7" s="4"/>
      <c r="J7" s="4"/>
      <c r="K7" s="4"/>
      <c r="L7" s="4"/>
      <c r="M7" s="5"/>
    </row>
    <row r="8" spans="1:17" x14ac:dyDescent="0.15">
      <c r="I8" s="4"/>
      <c r="J8" s="4"/>
      <c r="K8" s="4"/>
      <c r="L8" s="4"/>
      <c r="M8" s="5"/>
    </row>
    <row r="9" spans="1:17" x14ac:dyDescent="0.15">
      <c r="I9" s="4"/>
      <c r="J9" s="4"/>
      <c r="K9" s="4"/>
      <c r="L9" s="4"/>
      <c r="M9" s="5"/>
    </row>
    <row r="10" spans="1:17" x14ac:dyDescent="0.15">
      <c r="I10" s="4"/>
      <c r="J10" s="4"/>
      <c r="K10" s="4"/>
      <c r="L10" s="4"/>
      <c r="M10" s="5"/>
    </row>
    <row r="11" spans="1:17" x14ac:dyDescent="0.15">
      <c r="I11" s="4"/>
      <c r="J11" s="4"/>
      <c r="K11" s="4"/>
      <c r="L11" s="4"/>
      <c r="M11" s="5"/>
    </row>
    <row r="12" spans="1:17" x14ac:dyDescent="0.15">
      <c r="I12" s="4"/>
      <c r="J12" s="4"/>
      <c r="K12" s="4"/>
      <c r="L12" s="4"/>
      <c r="M12" s="5"/>
    </row>
    <row r="13" spans="1:17" x14ac:dyDescent="0.15">
      <c r="K13" s="4"/>
      <c r="L13" s="4"/>
      <c r="M13" s="4"/>
      <c r="N13" s="5"/>
    </row>
    <row r="15" spans="1:17" x14ac:dyDescent="0.15">
      <c r="P15" s="2" t="s">
        <v>7</v>
      </c>
    </row>
    <row r="16" spans="1:17" ht="12" x14ac:dyDescent="0.15">
      <c r="B16" s="8" t="s">
        <v>92</v>
      </c>
      <c r="Q16" s="103" t="str">
        <f>B16</f>
        <v>イ↔ロ</v>
      </c>
    </row>
    <row r="17" spans="1:25" ht="21" x14ac:dyDescent="0.15">
      <c r="A17" s="9"/>
      <c r="B17" s="10"/>
      <c r="C17" s="11" t="s">
        <v>85</v>
      </c>
      <c r="D17" s="74" t="s">
        <v>86</v>
      </c>
      <c r="E17" s="75"/>
      <c r="F17" s="77"/>
      <c r="G17" s="85" t="s">
        <v>87</v>
      </c>
      <c r="H17" s="75"/>
      <c r="I17" s="77"/>
      <c r="J17" s="85" t="s">
        <v>84</v>
      </c>
      <c r="K17" s="75"/>
      <c r="L17" s="76"/>
      <c r="M17" s="12" t="s">
        <v>8</v>
      </c>
      <c r="Q17" s="3" t="str">
        <f>D17</f>
        <v>イ→ロ</v>
      </c>
      <c r="S17" s="3" t="str">
        <f>G17</f>
        <v>ロ→イ</v>
      </c>
    </row>
    <row r="18" spans="1:25" x14ac:dyDescent="0.15">
      <c r="A18" s="13" t="s">
        <v>9</v>
      </c>
      <c r="B18" s="14"/>
      <c r="C18" s="15"/>
      <c r="D18" s="16" t="s">
        <v>81</v>
      </c>
      <c r="E18" s="17" t="s">
        <v>82</v>
      </c>
      <c r="F18" s="78" t="s">
        <v>83</v>
      </c>
      <c r="G18" s="18" t="s">
        <v>81</v>
      </c>
      <c r="H18" s="17" t="s">
        <v>82</v>
      </c>
      <c r="I18" s="78" t="s">
        <v>83</v>
      </c>
      <c r="J18" s="18" t="s">
        <v>81</v>
      </c>
      <c r="K18" s="17" t="s">
        <v>82</v>
      </c>
      <c r="L18" s="88" t="s">
        <v>83</v>
      </c>
      <c r="M18" s="19" t="s">
        <v>73</v>
      </c>
      <c r="Q18" s="20" t="s">
        <v>81</v>
      </c>
      <c r="R18" s="20" t="s">
        <v>82</v>
      </c>
      <c r="S18" s="20" t="s">
        <v>81</v>
      </c>
      <c r="T18" s="20" t="s">
        <v>0</v>
      </c>
    </row>
    <row r="19" spans="1:25" x14ac:dyDescent="0.15">
      <c r="A19" s="9"/>
      <c r="B19" s="21" t="s">
        <v>104</v>
      </c>
      <c r="C19" s="22"/>
      <c r="D19" s="23">
        <f>Q19</f>
        <v>1</v>
      </c>
      <c r="E19" s="24">
        <f>R19</f>
        <v>4</v>
      </c>
      <c r="F19" s="79">
        <f t="shared" ref="F19:F61" si="0">SUBTOTAL(9,D19:E19)</f>
        <v>5</v>
      </c>
      <c r="G19" s="25">
        <f>S19</f>
        <v>1</v>
      </c>
      <c r="H19" s="24">
        <f>T19</f>
        <v>5</v>
      </c>
      <c r="I19" s="79">
        <f t="shared" ref="I19:I61" si="1">SUBTOTAL(9,G19:H19)</f>
        <v>6</v>
      </c>
      <c r="J19" s="25">
        <f t="shared" ref="J19:K34" si="2">SUM(D19,G19)</f>
        <v>2</v>
      </c>
      <c r="K19" s="24">
        <f t="shared" si="2"/>
        <v>9</v>
      </c>
      <c r="L19" s="89">
        <f t="shared" ref="L19:L61" si="3">SUM(J19:K19)</f>
        <v>11</v>
      </c>
      <c r="M19" s="26" t="s">
        <v>10</v>
      </c>
      <c r="P19" s="2" t="s">
        <v>104</v>
      </c>
      <c r="Q19" s="86">
        <v>1</v>
      </c>
      <c r="R19" s="86">
        <v>4</v>
      </c>
      <c r="S19" s="86">
        <v>1</v>
      </c>
      <c r="T19" s="86">
        <v>5</v>
      </c>
      <c r="V19" s="105"/>
      <c r="W19" s="105"/>
      <c r="X19" s="28"/>
      <c r="Y19" s="28"/>
    </row>
    <row r="20" spans="1:25" x14ac:dyDescent="0.15">
      <c r="A20" s="29"/>
      <c r="B20" s="30" t="s">
        <v>105</v>
      </c>
      <c r="C20" s="31"/>
      <c r="D20" s="32">
        <f t="shared" ref="D20:E24" si="4">Q20-Q19</f>
        <v>2</v>
      </c>
      <c r="E20" s="33">
        <f t="shared" si="4"/>
        <v>2</v>
      </c>
      <c r="F20" s="80">
        <f t="shared" si="0"/>
        <v>4</v>
      </c>
      <c r="G20" s="34">
        <f t="shared" ref="G20:H24" si="5">S20-S19</f>
        <v>0</v>
      </c>
      <c r="H20" s="33">
        <f t="shared" si="5"/>
        <v>3</v>
      </c>
      <c r="I20" s="80">
        <f t="shared" si="1"/>
        <v>3</v>
      </c>
      <c r="J20" s="34">
        <f t="shared" si="2"/>
        <v>2</v>
      </c>
      <c r="K20" s="33">
        <f t="shared" si="2"/>
        <v>5</v>
      </c>
      <c r="L20" s="90">
        <f t="shared" si="3"/>
        <v>7</v>
      </c>
      <c r="M20" s="35" t="s">
        <v>10</v>
      </c>
      <c r="P20" s="2" t="s">
        <v>105</v>
      </c>
      <c r="Q20" s="27">
        <v>3</v>
      </c>
      <c r="R20" s="27">
        <v>6</v>
      </c>
      <c r="S20" s="27">
        <v>1</v>
      </c>
      <c r="T20" s="27">
        <v>8</v>
      </c>
      <c r="V20" s="105"/>
      <c r="W20" s="105"/>
      <c r="X20" s="28"/>
    </row>
    <row r="21" spans="1:25" x14ac:dyDescent="0.15">
      <c r="A21" s="29"/>
      <c r="B21" s="30" t="s">
        <v>106</v>
      </c>
      <c r="C21" s="31"/>
      <c r="D21" s="32">
        <f t="shared" si="4"/>
        <v>1</v>
      </c>
      <c r="E21" s="33">
        <f t="shared" si="4"/>
        <v>4</v>
      </c>
      <c r="F21" s="80">
        <f t="shared" si="0"/>
        <v>5</v>
      </c>
      <c r="G21" s="34">
        <f t="shared" si="5"/>
        <v>5</v>
      </c>
      <c r="H21" s="33">
        <f t="shared" si="5"/>
        <v>0</v>
      </c>
      <c r="I21" s="80">
        <f t="shared" si="1"/>
        <v>5</v>
      </c>
      <c r="J21" s="34">
        <f t="shared" si="2"/>
        <v>6</v>
      </c>
      <c r="K21" s="33">
        <f t="shared" si="2"/>
        <v>4</v>
      </c>
      <c r="L21" s="90">
        <f t="shared" si="3"/>
        <v>10</v>
      </c>
      <c r="M21" s="35" t="s">
        <v>10</v>
      </c>
      <c r="P21" s="2" t="s">
        <v>106</v>
      </c>
      <c r="Q21" s="27">
        <v>4</v>
      </c>
      <c r="R21" s="27">
        <v>10</v>
      </c>
      <c r="S21" s="27">
        <v>6</v>
      </c>
      <c r="T21" s="27">
        <v>8</v>
      </c>
      <c r="V21" s="105"/>
      <c r="W21" s="105"/>
      <c r="X21" s="28"/>
    </row>
    <row r="22" spans="1:25" x14ac:dyDescent="0.15">
      <c r="A22" s="29"/>
      <c r="B22" s="30" t="s">
        <v>107</v>
      </c>
      <c r="C22" s="31"/>
      <c r="D22" s="32">
        <f t="shared" si="4"/>
        <v>0</v>
      </c>
      <c r="E22" s="33">
        <f t="shared" si="4"/>
        <v>3</v>
      </c>
      <c r="F22" s="80">
        <f t="shared" si="0"/>
        <v>3</v>
      </c>
      <c r="G22" s="34">
        <f t="shared" si="5"/>
        <v>0</v>
      </c>
      <c r="H22" s="33">
        <f t="shared" si="5"/>
        <v>2</v>
      </c>
      <c r="I22" s="80">
        <f t="shared" si="1"/>
        <v>2</v>
      </c>
      <c r="J22" s="34">
        <f t="shared" si="2"/>
        <v>0</v>
      </c>
      <c r="K22" s="33">
        <f t="shared" si="2"/>
        <v>5</v>
      </c>
      <c r="L22" s="90">
        <f t="shared" si="3"/>
        <v>5</v>
      </c>
      <c r="M22" s="35" t="s">
        <v>10</v>
      </c>
      <c r="P22" s="2" t="s">
        <v>107</v>
      </c>
      <c r="Q22" s="27">
        <v>4</v>
      </c>
      <c r="R22" s="27">
        <v>13</v>
      </c>
      <c r="S22" s="27">
        <v>6</v>
      </c>
      <c r="T22" s="27">
        <v>10</v>
      </c>
      <c r="V22" s="105"/>
      <c r="W22" s="105"/>
      <c r="X22" s="28"/>
    </row>
    <row r="23" spans="1:25" x14ac:dyDescent="0.15">
      <c r="A23" s="29"/>
      <c r="B23" s="30" t="s">
        <v>108</v>
      </c>
      <c r="C23" s="31"/>
      <c r="D23" s="32">
        <f t="shared" si="4"/>
        <v>0</v>
      </c>
      <c r="E23" s="33">
        <f t="shared" si="4"/>
        <v>7</v>
      </c>
      <c r="F23" s="80">
        <f t="shared" si="0"/>
        <v>7</v>
      </c>
      <c r="G23" s="34">
        <f t="shared" si="5"/>
        <v>2</v>
      </c>
      <c r="H23" s="33">
        <f t="shared" si="5"/>
        <v>6</v>
      </c>
      <c r="I23" s="80">
        <f t="shared" si="1"/>
        <v>8</v>
      </c>
      <c r="J23" s="34">
        <f t="shared" si="2"/>
        <v>2</v>
      </c>
      <c r="K23" s="33">
        <f t="shared" si="2"/>
        <v>13</v>
      </c>
      <c r="L23" s="90">
        <f t="shared" si="3"/>
        <v>15</v>
      </c>
      <c r="M23" s="35" t="s">
        <v>10</v>
      </c>
      <c r="P23" s="2" t="s">
        <v>108</v>
      </c>
      <c r="Q23" s="27">
        <v>4</v>
      </c>
      <c r="R23" s="27">
        <v>20</v>
      </c>
      <c r="S23" s="27">
        <v>8</v>
      </c>
      <c r="T23" s="27">
        <v>16</v>
      </c>
      <c r="V23" s="105"/>
      <c r="W23" s="105"/>
      <c r="X23" s="28"/>
    </row>
    <row r="24" spans="1:25" x14ac:dyDescent="0.15">
      <c r="A24" s="13"/>
      <c r="B24" s="36" t="s">
        <v>109</v>
      </c>
      <c r="C24" s="37"/>
      <c r="D24" s="38">
        <f t="shared" si="4"/>
        <v>0</v>
      </c>
      <c r="E24" s="39">
        <f t="shared" si="4"/>
        <v>4</v>
      </c>
      <c r="F24" s="81">
        <f t="shared" si="0"/>
        <v>4</v>
      </c>
      <c r="G24" s="40">
        <f t="shared" si="5"/>
        <v>2</v>
      </c>
      <c r="H24" s="39">
        <f t="shared" si="5"/>
        <v>2</v>
      </c>
      <c r="I24" s="81">
        <f t="shared" si="1"/>
        <v>4</v>
      </c>
      <c r="J24" s="40">
        <f t="shared" si="2"/>
        <v>2</v>
      </c>
      <c r="K24" s="39">
        <f t="shared" si="2"/>
        <v>6</v>
      </c>
      <c r="L24" s="91">
        <f t="shared" si="3"/>
        <v>8</v>
      </c>
      <c r="M24" s="41" t="s">
        <v>10</v>
      </c>
      <c r="P24" s="2" t="s">
        <v>109</v>
      </c>
      <c r="Q24" s="27">
        <v>4</v>
      </c>
      <c r="R24" s="27">
        <v>24</v>
      </c>
      <c r="S24" s="27">
        <v>10</v>
      </c>
      <c r="T24" s="27">
        <v>18</v>
      </c>
      <c r="V24" s="105"/>
      <c r="W24" s="105"/>
      <c r="X24" s="28"/>
    </row>
    <row r="25" spans="1:25" s="49" customFormat="1" x14ac:dyDescent="0.15">
      <c r="A25" s="42"/>
      <c r="B25" s="43" t="s">
        <v>110</v>
      </c>
      <c r="C25" s="44"/>
      <c r="D25" s="45">
        <f>SUM(D19:D24)</f>
        <v>4</v>
      </c>
      <c r="E25" s="46">
        <f>SUM(E19:E24)</f>
        <v>24</v>
      </c>
      <c r="F25" s="82">
        <f t="shared" si="0"/>
        <v>28</v>
      </c>
      <c r="G25" s="47">
        <f>SUM(G19:G24)</f>
        <v>10</v>
      </c>
      <c r="H25" s="46">
        <f>SUM(H19:H24)</f>
        <v>18</v>
      </c>
      <c r="I25" s="82">
        <f t="shared" si="1"/>
        <v>28</v>
      </c>
      <c r="J25" s="47">
        <f t="shared" si="2"/>
        <v>14</v>
      </c>
      <c r="K25" s="46">
        <f t="shared" si="2"/>
        <v>42</v>
      </c>
      <c r="L25" s="92">
        <f t="shared" si="3"/>
        <v>56</v>
      </c>
      <c r="M25" s="48">
        <f>IFERROR(ROUND(L25/$L$61*100,1),"-")</f>
        <v>13.8</v>
      </c>
      <c r="N25" s="2"/>
      <c r="P25" s="50" t="s">
        <v>111</v>
      </c>
      <c r="Q25" s="51">
        <v>8</v>
      </c>
      <c r="R25" s="51">
        <v>24</v>
      </c>
      <c r="S25" s="51">
        <v>10</v>
      </c>
      <c r="T25" s="51">
        <v>23</v>
      </c>
      <c r="U25" s="2"/>
      <c r="V25" s="105"/>
      <c r="W25" s="105"/>
      <c r="X25" s="28"/>
    </row>
    <row r="26" spans="1:25" x14ac:dyDescent="0.15">
      <c r="A26" s="9"/>
      <c r="B26" s="21" t="s">
        <v>111</v>
      </c>
      <c r="C26" s="22"/>
      <c r="D26" s="23">
        <f t="shared" ref="D26:E31" si="6">Q25-Q24</f>
        <v>4</v>
      </c>
      <c r="E26" s="24">
        <f t="shared" si="6"/>
        <v>0</v>
      </c>
      <c r="F26" s="79">
        <f t="shared" si="0"/>
        <v>4</v>
      </c>
      <c r="G26" s="25">
        <f>S25-S24</f>
        <v>0</v>
      </c>
      <c r="H26" s="24">
        <f>T25-T24</f>
        <v>5</v>
      </c>
      <c r="I26" s="79">
        <f t="shared" si="1"/>
        <v>5</v>
      </c>
      <c r="J26" s="25">
        <f t="shared" si="2"/>
        <v>4</v>
      </c>
      <c r="K26" s="24">
        <f t="shared" si="2"/>
        <v>5</v>
      </c>
      <c r="L26" s="89">
        <f t="shared" si="3"/>
        <v>9</v>
      </c>
      <c r="M26" s="26" t="s">
        <v>10</v>
      </c>
      <c r="P26" s="5" t="s">
        <v>112</v>
      </c>
      <c r="Q26" s="52">
        <v>8</v>
      </c>
      <c r="R26" s="52">
        <v>28</v>
      </c>
      <c r="S26" s="52">
        <v>11</v>
      </c>
      <c r="T26" s="52">
        <v>26</v>
      </c>
      <c r="V26" s="105"/>
      <c r="W26" s="105"/>
      <c r="X26" s="28"/>
    </row>
    <row r="27" spans="1:25" x14ac:dyDescent="0.15">
      <c r="A27" s="29"/>
      <c r="B27" s="30" t="s">
        <v>112</v>
      </c>
      <c r="C27" s="31"/>
      <c r="D27" s="32">
        <f t="shared" si="6"/>
        <v>0</v>
      </c>
      <c r="E27" s="33">
        <f t="shared" si="6"/>
        <v>4</v>
      </c>
      <c r="F27" s="80">
        <f t="shared" si="0"/>
        <v>4</v>
      </c>
      <c r="G27" s="34">
        <f t="shared" ref="G27:G31" si="7">S26-S25</f>
        <v>1</v>
      </c>
      <c r="H27" s="33">
        <f>T26-T25</f>
        <v>3</v>
      </c>
      <c r="I27" s="80">
        <f t="shared" si="1"/>
        <v>4</v>
      </c>
      <c r="J27" s="34">
        <f t="shared" si="2"/>
        <v>1</v>
      </c>
      <c r="K27" s="33">
        <f t="shared" si="2"/>
        <v>7</v>
      </c>
      <c r="L27" s="90">
        <f t="shared" si="3"/>
        <v>8</v>
      </c>
      <c r="M27" s="35" t="s">
        <v>10</v>
      </c>
      <c r="P27" s="5" t="s">
        <v>113</v>
      </c>
      <c r="Q27" s="52">
        <v>13</v>
      </c>
      <c r="R27" s="52">
        <v>34</v>
      </c>
      <c r="S27" s="52">
        <v>11</v>
      </c>
      <c r="T27" s="52">
        <v>27</v>
      </c>
      <c r="V27" s="105"/>
      <c r="W27" s="105"/>
      <c r="X27" s="28"/>
    </row>
    <row r="28" spans="1:25" x14ac:dyDescent="0.15">
      <c r="A28" s="29"/>
      <c r="B28" s="30" t="s">
        <v>113</v>
      </c>
      <c r="C28" s="31"/>
      <c r="D28" s="32">
        <f t="shared" si="6"/>
        <v>5</v>
      </c>
      <c r="E28" s="33">
        <f t="shared" si="6"/>
        <v>6</v>
      </c>
      <c r="F28" s="80">
        <f t="shared" si="0"/>
        <v>11</v>
      </c>
      <c r="G28" s="34">
        <f t="shared" si="7"/>
        <v>0</v>
      </c>
      <c r="H28" s="33">
        <f>T27-T26</f>
        <v>1</v>
      </c>
      <c r="I28" s="80">
        <f t="shared" si="1"/>
        <v>1</v>
      </c>
      <c r="J28" s="34">
        <f t="shared" si="2"/>
        <v>5</v>
      </c>
      <c r="K28" s="33">
        <f t="shared" si="2"/>
        <v>7</v>
      </c>
      <c r="L28" s="90">
        <f t="shared" si="3"/>
        <v>12</v>
      </c>
      <c r="M28" s="35" t="s">
        <v>10</v>
      </c>
      <c r="P28" s="5" t="s">
        <v>114</v>
      </c>
      <c r="Q28" s="52">
        <v>17</v>
      </c>
      <c r="R28" s="52">
        <v>41</v>
      </c>
      <c r="S28" s="52">
        <v>12</v>
      </c>
      <c r="T28" s="52">
        <v>33</v>
      </c>
      <c r="V28" s="105"/>
      <c r="W28" s="105"/>
      <c r="X28" s="28"/>
    </row>
    <row r="29" spans="1:25" x14ac:dyDescent="0.15">
      <c r="A29" s="29"/>
      <c r="B29" s="30" t="s">
        <v>114</v>
      </c>
      <c r="C29" s="31"/>
      <c r="D29" s="32">
        <f t="shared" si="6"/>
        <v>4</v>
      </c>
      <c r="E29" s="33">
        <f t="shared" si="6"/>
        <v>7</v>
      </c>
      <c r="F29" s="80">
        <f t="shared" si="0"/>
        <v>11</v>
      </c>
      <c r="G29" s="34">
        <f t="shared" si="7"/>
        <v>1</v>
      </c>
      <c r="H29" s="33">
        <f>T28-T27</f>
        <v>6</v>
      </c>
      <c r="I29" s="80">
        <f t="shared" si="1"/>
        <v>7</v>
      </c>
      <c r="J29" s="34">
        <f t="shared" si="2"/>
        <v>5</v>
      </c>
      <c r="K29" s="33">
        <f t="shared" si="2"/>
        <v>13</v>
      </c>
      <c r="L29" s="90">
        <f t="shared" si="3"/>
        <v>18</v>
      </c>
      <c r="M29" s="35" t="s">
        <v>10</v>
      </c>
      <c r="P29" s="5" t="s">
        <v>115</v>
      </c>
      <c r="Q29" s="52">
        <v>18</v>
      </c>
      <c r="R29" s="52">
        <v>43</v>
      </c>
      <c r="S29" s="52">
        <v>13</v>
      </c>
      <c r="T29" s="52">
        <v>33</v>
      </c>
      <c r="V29" s="105"/>
      <c r="W29" s="105"/>
      <c r="X29" s="28"/>
    </row>
    <row r="30" spans="1:25" x14ac:dyDescent="0.15">
      <c r="A30" s="29"/>
      <c r="B30" s="30" t="s">
        <v>115</v>
      </c>
      <c r="C30" s="31"/>
      <c r="D30" s="32">
        <f t="shared" si="6"/>
        <v>1</v>
      </c>
      <c r="E30" s="33">
        <f t="shared" si="6"/>
        <v>2</v>
      </c>
      <c r="F30" s="80">
        <f t="shared" si="0"/>
        <v>3</v>
      </c>
      <c r="G30" s="34">
        <f t="shared" si="7"/>
        <v>1</v>
      </c>
      <c r="H30" s="33">
        <f>T29-T28</f>
        <v>0</v>
      </c>
      <c r="I30" s="80">
        <f t="shared" si="1"/>
        <v>1</v>
      </c>
      <c r="J30" s="34">
        <f t="shared" si="2"/>
        <v>2</v>
      </c>
      <c r="K30" s="33">
        <f t="shared" si="2"/>
        <v>2</v>
      </c>
      <c r="L30" s="90">
        <f t="shared" si="3"/>
        <v>4</v>
      </c>
      <c r="M30" s="35" t="s">
        <v>10</v>
      </c>
      <c r="P30" s="53" t="s">
        <v>116</v>
      </c>
      <c r="Q30" s="54">
        <v>18</v>
      </c>
      <c r="R30" s="54">
        <v>45</v>
      </c>
      <c r="S30" s="54">
        <v>14</v>
      </c>
      <c r="T30" s="54">
        <v>39</v>
      </c>
      <c r="V30" s="105"/>
      <c r="W30" s="105"/>
      <c r="X30" s="28"/>
    </row>
    <row r="31" spans="1:25" x14ac:dyDescent="0.15">
      <c r="A31" s="13"/>
      <c r="B31" s="36" t="s">
        <v>116</v>
      </c>
      <c r="C31" s="37"/>
      <c r="D31" s="38">
        <f t="shared" si="6"/>
        <v>0</v>
      </c>
      <c r="E31" s="39">
        <f t="shared" si="6"/>
        <v>2</v>
      </c>
      <c r="F31" s="81">
        <f t="shared" si="0"/>
        <v>2</v>
      </c>
      <c r="G31" s="40">
        <f t="shared" si="7"/>
        <v>1</v>
      </c>
      <c r="H31" s="39">
        <f>T30-T29</f>
        <v>6</v>
      </c>
      <c r="I31" s="81">
        <f t="shared" si="1"/>
        <v>7</v>
      </c>
      <c r="J31" s="40">
        <f t="shared" si="2"/>
        <v>1</v>
      </c>
      <c r="K31" s="39">
        <f t="shared" si="2"/>
        <v>8</v>
      </c>
      <c r="L31" s="91">
        <f t="shared" si="3"/>
        <v>9</v>
      </c>
      <c r="M31" s="41" t="s">
        <v>10</v>
      </c>
      <c r="P31" s="50" t="s">
        <v>118</v>
      </c>
      <c r="Q31" s="51">
        <v>20</v>
      </c>
      <c r="R31" s="51">
        <v>52</v>
      </c>
      <c r="S31" s="51">
        <v>17</v>
      </c>
      <c r="T31" s="51">
        <v>41</v>
      </c>
      <c r="V31" s="105"/>
      <c r="W31" s="105"/>
      <c r="X31" s="28"/>
    </row>
    <row r="32" spans="1:25" s="49" customFormat="1" x14ac:dyDescent="0.15">
      <c r="A32" s="42"/>
      <c r="B32" s="43" t="s">
        <v>117</v>
      </c>
      <c r="C32" s="44"/>
      <c r="D32" s="45">
        <f>SUM(D26:D31)</f>
        <v>14</v>
      </c>
      <c r="E32" s="46">
        <f>SUM(E26:E31)</f>
        <v>21</v>
      </c>
      <c r="F32" s="82">
        <f t="shared" si="0"/>
        <v>35</v>
      </c>
      <c r="G32" s="47">
        <f>SUM(G26:G31)</f>
        <v>4</v>
      </c>
      <c r="H32" s="46">
        <f>SUM(H26:H31)</f>
        <v>21</v>
      </c>
      <c r="I32" s="82">
        <f t="shared" si="1"/>
        <v>25</v>
      </c>
      <c r="J32" s="47">
        <f t="shared" si="2"/>
        <v>18</v>
      </c>
      <c r="K32" s="46">
        <f t="shared" si="2"/>
        <v>42</v>
      </c>
      <c r="L32" s="92">
        <f t="shared" si="3"/>
        <v>60</v>
      </c>
      <c r="M32" s="48">
        <f>IFERROR(ROUND(L32/$L$61*100,1),"-")</f>
        <v>14.8</v>
      </c>
      <c r="N32" s="2"/>
      <c r="P32" s="5" t="s">
        <v>119</v>
      </c>
      <c r="Q32" s="52">
        <v>20</v>
      </c>
      <c r="R32" s="52">
        <v>58</v>
      </c>
      <c r="S32" s="52">
        <v>18</v>
      </c>
      <c r="T32" s="52">
        <v>45</v>
      </c>
      <c r="U32" s="2"/>
      <c r="V32" s="105"/>
      <c r="W32" s="105"/>
      <c r="X32" s="28"/>
    </row>
    <row r="33" spans="1:24" x14ac:dyDescent="0.15">
      <c r="A33" s="9"/>
      <c r="B33" s="21" t="s">
        <v>118</v>
      </c>
      <c r="C33" s="22"/>
      <c r="D33" s="23">
        <f t="shared" ref="D33:E38" si="8">Q31-Q30</f>
        <v>2</v>
      </c>
      <c r="E33" s="24">
        <f t="shared" si="8"/>
        <v>7</v>
      </c>
      <c r="F33" s="79">
        <f t="shared" si="0"/>
        <v>9</v>
      </c>
      <c r="G33" s="25">
        <f>S31-S30</f>
        <v>3</v>
      </c>
      <c r="H33" s="24">
        <f>T31-T30</f>
        <v>2</v>
      </c>
      <c r="I33" s="79">
        <f t="shared" si="1"/>
        <v>5</v>
      </c>
      <c r="J33" s="25">
        <f t="shared" si="2"/>
        <v>5</v>
      </c>
      <c r="K33" s="24">
        <f t="shared" si="2"/>
        <v>9</v>
      </c>
      <c r="L33" s="89">
        <f t="shared" si="3"/>
        <v>14</v>
      </c>
      <c r="M33" s="26" t="s">
        <v>10</v>
      </c>
      <c r="P33" s="5" t="s">
        <v>120</v>
      </c>
      <c r="Q33" s="52">
        <v>21</v>
      </c>
      <c r="R33" s="52">
        <v>60</v>
      </c>
      <c r="S33" s="52">
        <v>18</v>
      </c>
      <c r="T33" s="52">
        <v>52</v>
      </c>
      <c r="V33" s="105"/>
      <c r="W33" s="105"/>
      <c r="X33" s="28"/>
    </row>
    <row r="34" spans="1:24" x14ac:dyDescent="0.15">
      <c r="A34" s="29"/>
      <c r="B34" s="30" t="s">
        <v>119</v>
      </c>
      <c r="C34" s="31"/>
      <c r="D34" s="32">
        <f t="shared" si="8"/>
        <v>0</v>
      </c>
      <c r="E34" s="33">
        <f t="shared" si="8"/>
        <v>6</v>
      </c>
      <c r="F34" s="80">
        <f t="shared" si="0"/>
        <v>6</v>
      </c>
      <c r="G34" s="34">
        <f t="shared" ref="G34:G38" si="9">S32-S31</f>
        <v>1</v>
      </c>
      <c r="H34" s="33">
        <f>T32-T31</f>
        <v>4</v>
      </c>
      <c r="I34" s="80">
        <f t="shared" si="1"/>
        <v>5</v>
      </c>
      <c r="J34" s="34">
        <f t="shared" si="2"/>
        <v>1</v>
      </c>
      <c r="K34" s="33">
        <f t="shared" si="2"/>
        <v>10</v>
      </c>
      <c r="L34" s="90">
        <f t="shared" si="3"/>
        <v>11</v>
      </c>
      <c r="M34" s="35" t="s">
        <v>10</v>
      </c>
      <c r="P34" s="5" t="s">
        <v>121</v>
      </c>
      <c r="Q34" s="52">
        <v>22</v>
      </c>
      <c r="R34" s="52">
        <v>67</v>
      </c>
      <c r="S34" s="52">
        <v>20</v>
      </c>
      <c r="T34" s="52">
        <v>52</v>
      </c>
      <c r="V34" s="105"/>
      <c r="W34" s="105"/>
      <c r="X34" s="28"/>
    </row>
    <row r="35" spans="1:24" x14ac:dyDescent="0.15">
      <c r="A35" s="29"/>
      <c r="B35" s="30" t="s">
        <v>120</v>
      </c>
      <c r="C35" s="31"/>
      <c r="D35" s="32">
        <f t="shared" si="8"/>
        <v>1</v>
      </c>
      <c r="E35" s="33">
        <f t="shared" si="8"/>
        <v>2</v>
      </c>
      <c r="F35" s="80">
        <f t="shared" si="0"/>
        <v>3</v>
      </c>
      <c r="G35" s="34">
        <f t="shared" si="9"/>
        <v>0</v>
      </c>
      <c r="H35" s="33">
        <f>T33-T32</f>
        <v>7</v>
      </c>
      <c r="I35" s="80">
        <f t="shared" si="1"/>
        <v>7</v>
      </c>
      <c r="J35" s="34">
        <f t="shared" ref="J35:K61" si="10">SUM(D35,G35)</f>
        <v>1</v>
      </c>
      <c r="K35" s="33">
        <f t="shared" si="10"/>
        <v>9</v>
      </c>
      <c r="L35" s="90">
        <f t="shared" si="3"/>
        <v>10</v>
      </c>
      <c r="M35" s="35" t="s">
        <v>10</v>
      </c>
      <c r="P35" s="5" t="s">
        <v>122</v>
      </c>
      <c r="Q35" s="52">
        <v>23</v>
      </c>
      <c r="R35" s="52">
        <v>71</v>
      </c>
      <c r="S35" s="52">
        <v>22</v>
      </c>
      <c r="T35" s="52">
        <v>58</v>
      </c>
      <c r="V35" s="105"/>
      <c r="W35" s="105"/>
      <c r="X35" s="28"/>
    </row>
    <row r="36" spans="1:24" x14ac:dyDescent="0.15">
      <c r="A36" s="29"/>
      <c r="B36" s="30" t="s">
        <v>121</v>
      </c>
      <c r="C36" s="31"/>
      <c r="D36" s="32">
        <f t="shared" si="8"/>
        <v>1</v>
      </c>
      <c r="E36" s="33">
        <f t="shared" si="8"/>
        <v>7</v>
      </c>
      <c r="F36" s="80">
        <f t="shared" si="0"/>
        <v>8</v>
      </c>
      <c r="G36" s="34">
        <f t="shared" si="9"/>
        <v>2</v>
      </c>
      <c r="H36" s="33">
        <f>T34-T33</f>
        <v>0</v>
      </c>
      <c r="I36" s="80">
        <f t="shared" si="1"/>
        <v>2</v>
      </c>
      <c r="J36" s="34">
        <f t="shared" si="10"/>
        <v>3</v>
      </c>
      <c r="K36" s="33">
        <f t="shared" si="10"/>
        <v>7</v>
      </c>
      <c r="L36" s="90">
        <f t="shared" si="3"/>
        <v>10</v>
      </c>
      <c r="M36" s="35" t="s">
        <v>10</v>
      </c>
      <c r="P36" s="53" t="s">
        <v>125</v>
      </c>
      <c r="Q36" s="54">
        <v>27</v>
      </c>
      <c r="R36" s="54">
        <v>72</v>
      </c>
      <c r="S36" s="54">
        <v>25</v>
      </c>
      <c r="T36" s="54">
        <v>64</v>
      </c>
      <c r="V36" s="105"/>
      <c r="W36" s="105"/>
      <c r="X36" s="28"/>
    </row>
    <row r="37" spans="1:24" x14ac:dyDescent="0.15">
      <c r="A37" s="29"/>
      <c r="B37" s="30" t="s">
        <v>122</v>
      </c>
      <c r="C37" s="31"/>
      <c r="D37" s="32">
        <f t="shared" si="8"/>
        <v>1</v>
      </c>
      <c r="E37" s="33">
        <f t="shared" si="8"/>
        <v>4</v>
      </c>
      <c r="F37" s="80">
        <f t="shared" si="0"/>
        <v>5</v>
      </c>
      <c r="G37" s="34">
        <f t="shared" si="9"/>
        <v>2</v>
      </c>
      <c r="H37" s="33">
        <f>T35-T34</f>
        <v>6</v>
      </c>
      <c r="I37" s="80">
        <f t="shared" si="1"/>
        <v>8</v>
      </c>
      <c r="J37" s="34">
        <f t="shared" si="10"/>
        <v>3</v>
      </c>
      <c r="K37" s="33">
        <f t="shared" si="10"/>
        <v>10</v>
      </c>
      <c r="L37" s="90">
        <f t="shared" si="3"/>
        <v>13</v>
      </c>
      <c r="M37" s="35" t="s">
        <v>10</v>
      </c>
      <c r="P37" s="50" t="s">
        <v>68</v>
      </c>
      <c r="Q37" s="87">
        <v>4</v>
      </c>
      <c r="R37" s="87">
        <v>5</v>
      </c>
      <c r="S37" s="87">
        <v>1</v>
      </c>
      <c r="T37" s="87">
        <v>1</v>
      </c>
      <c r="V37" s="28"/>
      <c r="W37" s="28"/>
    </row>
    <row r="38" spans="1:24" x14ac:dyDescent="0.15">
      <c r="A38" s="13"/>
      <c r="B38" s="36" t="s">
        <v>123</v>
      </c>
      <c r="C38" s="37"/>
      <c r="D38" s="38">
        <f t="shared" si="8"/>
        <v>4</v>
      </c>
      <c r="E38" s="39">
        <f t="shared" si="8"/>
        <v>1</v>
      </c>
      <c r="F38" s="81">
        <f t="shared" si="0"/>
        <v>5</v>
      </c>
      <c r="G38" s="40">
        <f t="shared" si="9"/>
        <v>3</v>
      </c>
      <c r="H38" s="39">
        <f>T36-T35</f>
        <v>6</v>
      </c>
      <c r="I38" s="81">
        <f t="shared" si="1"/>
        <v>9</v>
      </c>
      <c r="J38" s="40">
        <f t="shared" si="10"/>
        <v>7</v>
      </c>
      <c r="K38" s="39">
        <f t="shared" si="10"/>
        <v>7</v>
      </c>
      <c r="L38" s="91">
        <f t="shared" si="3"/>
        <v>14</v>
      </c>
      <c r="M38" s="41" t="s">
        <v>10</v>
      </c>
      <c r="P38" s="5" t="s">
        <v>29</v>
      </c>
      <c r="Q38" s="52">
        <v>5</v>
      </c>
      <c r="R38" s="52">
        <v>12</v>
      </c>
      <c r="S38" s="52">
        <v>4</v>
      </c>
      <c r="T38" s="52">
        <v>5</v>
      </c>
      <c r="V38" s="28"/>
      <c r="W38" s="28"/>
    </row>
    <row r="39" spans="1:24" s="49" customFormat="1" x14ac:dyDescent="0.15">
      <c r="A39" s="42"/>
      <c r="B39" s="43" t="s">
        <v>124</v>
      </c>
      <c r="C39" s="44"/>
      <c r="D39" s="45">
        <f>SUM(D33:D38)</f>
        <v>9</v>
      </c>
      <c r="E39" s="46">
        <f>SUM(E33:E38)</f>
        <v>27</v>
      </c>
      <c r="F39" s="82">
        <f t="shared" si="0"/>
        <v>36</v>
      </c>
      <c r="G39" s="47">
        <f>SUM(G33:G38)</f>
        <v>11</v>
      </c>
      <c r="H39" s="46">
        <f>SUM(H33:H38)</f>
        <v>25</v>
      </c>
      <c r="I39" s="82">
        <f t="shared" si="1"/>
        <v>36</v>
      </c>
      <c r="J39" s="47">
        <f t="shared" si="10"/>
        <v>20</v>
      </c>
      <c r="K39" s="46">
        <f t="shared" si="10"/>
        <v>52</v>
      </c>
      <c r="L39" s="92">
        <f t="shared" si="3"/>
        <v>72</v>
      </c>
      <c r="M39" s="48">
        <f>IFERROR(ROUND(L39/$L$61*100,1),"-")</f>
        <v>17.7</v>
      </c>
      <c r="N39" s="2"/>
      <c r="P39" s="5" t="s">
        <v>30</v>
      </c>
      <c r="Q39" s="52">
        <v>8</v>
      </c>
      <c r="R39" s="52">
        <v>15</v>
      </c>
      <c r="S39" s="52">
        <v>5</v>
      </c>
      <c r="T39" s="52">
        <v>9</v>
      </c>
      <c r="U39" s="2"/>
      <c r="V39" s="28"/>
      <c r="W39" s="28"/>
    </row>
    <row r="40" spans="1:24" x14ac:dyDescent="0.15">
      <c r="A40" s="9"/>
      <c r="B40" s="21" t="s">
        <v>68</v>
      </c>
      <c r="C40" s="22"/>
      <c r="D40" s="23">
        <f>Q37</f>
        <v>4</v>
      </c>
      <c r="E40" s="24">
        <f>R37</f>
        <v>5</v>
      </c>
      <c r="F40" s="79">
        <f t="shared" si="0"/>
        <v>9</v>
      </c>
      <c r="G40" s="25">
        <f>S37</f>
        <v>1</v>
      </c>
      <c r="H40" s="24">
        <f>T37</f>
        <v>1</v>
      </c>
      <c r="I40" s="79">
        <f t="shared" si="1"/>
        <v>2</v>
      </c>
      <c r="J40" s="25">
        <f t="shared" si="10"/>
        <v>5</v>
      </c>
      <c r="K40" s="24">
        <f t="shared" si="10"/>
        <v>6</v>
      </c>
      <c r="L40" s="89">
        <f t="shared" si="3"/>
        <v>11</v>
      </c>
      <c r="M40" s="26" t="s">
        <v>10</v>
      </c>
      <c r="P40" s="5" t="s">
        <v>31</v>
      </c>
      <c r="Q40" s="52">
        <v>12</v>
      </c>
      <c r="R40" s="52">
        <v>21</v>
      </c>
      <c r="S40" s="52">
        <v>6</v>
      </c>
      <c r="T40" s="52">
        <v>16</v>
      </c>
      <c r="V40" s="28"/>
      <c r="W40" s="28"/>
    </row>
    <row r="41" spans="1:24" x14ac:dyDescent="0.15">
      <c r="A41" s="29"/>
      <c r="B41" s="30" t="s">
        <v>51</v>
      </c>
      <c r="C41" s="31"/>
      <c r="D41" s="32">
        <f t="shared" ref="D41:E45" si="11">Q38-Q37</f>
        <v>1</v>
      </c>
      <c r="E41" s="33">
        <f t="shared" si="11"/>
        <v>7</v>
      </c>
      <c r="F41" s="80">
        <f t="shared" si="0"/>
        <v>8</v>
      </c>
      <c r="G41" s="34">
        <f t="shared" ref="G41:H45" si="12">S38-S37</f>
        <v>3</v>
      </c>
      <c r="H41" s="33">
        <f t="shared" si="12"/>
        <v>4</v>
      </c>
      <c r="I41" s="80">
        <f t="shared" si="1"/>
        <v>7</v>
      </c>
      <c r="J41" s="34">
        <f t="shared" si="10"/>
        <v>4</v>
      </c>
      <c r="K41" s="33">
        <f t="shared" si="10"/>
        <v>11</v>
      </c>
      <c r="L41" s="90">
        <f t="shared" si="3"/>
        <v>15</v>
      </c>
      <c r="M41" s="35" t="s">
        <v>10</v>
      </c>
      <c r="P41" s="5" t="s">
        <v>32</v>
      </c>
      <c r="Q41" s="52">
        <v>13</v>
      </c>
      <c r="R41" s="52">
        <v>30</v>
      </c>
      <c r="S41" s="52">
        <v>6</v>
      </c>
      <c r="T41" s="52">
        <v>18</v>
      </c>
      <c r="V41" s="28"/>
      <c r="W41" s="28"/>
    </row>
    <row r="42" spans="1:24" x14ac:dyDescent="0.15">
      <c r="A42" s="29"/>
      <c r="B42" s="30" t="s">
        <v>52</v>
      </c>
      <c r="C42" s="31"/>
      <c r="D42" s="32">
        <f t="shared" si="11"/>
        <v>3</v>
      </c>
      <c r="E42" s="33">
        <f t="shared" si="11"/>
        <v>3</v>
      </c>
      <c r="F42" s="80">
        <f t="shared" si="0"/>
        <v>6</v>
      </c>
      <c r="G42" s="34">
        <f t="shared" si="12"/>
        <v>1</v>
      </c>
      <c r="H42" s="33">
        <f t="shared" si="12"/>
        <v>4</v>
      </c>
      <c r="I42" s="80">
        <f t="shared" si="1"/>
        <v>5</v>
      </c>
      <c r="J42" s="34">
        <f t="shared" si="10"/>
        <v>4</v>
      </c>
      <c r="K42" s="33">
        <f t="shared" si="10"/>
        <v>7</v>
      </c>
      <c r="L42" s="90">
        <f t="shared" si="3"/>
        <v>11</v>
      </c>
      <c r="M42" s="35" t="s">
        <v>10</v>
      </c>
      <c r="P42" s="53" t="s">
        <v>33</v>
      </c>
      <c r="Q42" s="54">
        <v>16</v>
      </c>
      <c r="R42" s="54">
        <v>39</v>
      </c>
      <c r="S42" s="54">
        <v>11</v>
      </c>
      <c r="T42" s="54">
        <v>20</v>
      </c>
      <c r="V42" s="28"/>
      <c r="W42" s="28"/>
    </row>
    <row r="43" spans="1:24" x14ac:dyDescent="0.15">
      <c r="A43" s="29"/>
      <c r="B43" s="30" t="s">
        <v>53</v>
      </c>
      <c r="C43" s="31"/>
      <c r="D43" s="32">
        <f t="shared" si="11"/>
        <v>4</v>
      </c>
      <c r="E43" s="33">
        <f t="shared" si="11"/>
        <v>6</v>
      </c>
      <c r="F43" s="80">
        <f t="shared" si="0"/>
        <v>10</v>
      </c>
      <c r="G43" s="34">
        <f t="shared" si="12"/>
        <v>1</v>
      </c>
      <c r="H43" s="33">
        <f t="shared" si="12"/>
        <v>7</v>
      </c>
      <c r="I43" s="80">
        <f t="shared" si="1"/>
        <v>8</v>
      </c>
      <c r="J43" s="34">
        <f t="shared" si="10"/>
        <v>5</v>
      </c>
      <c r="K43" s="33">
        <f t="shared" si="10"/>
        <v>13</v>
      </c>
      <c r="L43" s="90">
        <f t="shared" si="3"/>
        <v>18</v>
      </c>
      <c r="M43" s="35" t="s">
        <v>10</v>
      </c>
      <c r="P43" s="50" t="s">
        <v>34</v>
      </c>
      <c r="Q43" s="51">
        <v>18</v>
      </c>
      <c r="R43" s="51">
        <v>47</v>
      </c>
      <c r="S43" s="51">
        <v>11</v>
      </c>
      <c r="T43" s="51">
        <v>23</v>
      </c>
      <c r="V43" s="28"/>
      <c r="W43" s="28"/>
    </row>
    <row r="44" spans="1:24" s="49" customFormat="1" x14ac:dyDescent="0.15">
      <c r="A44" s="29"/>
      <c r="B44" s="30" t="s">
        <v>54</v>
      </c>
      <c r="C44" s="31"/>
      <c r="D44" s="32">
        <f t="shared" si="11"/>
        <v>1</v>
      </c>
      <c r="E44" s="33">
        <f t="shared" si="11"/>
        <v>9</v>
      </c>
      <c r="F44" s="80">
        <f t="shared" si="0"/>
        <v>10</v>
      </c>
      <c r="G44" s="34">
        <f t="shared" si="12"/>
        <v>0</v>
      </c>
      <c r="H44" s="33">
        <f t="shared" si="12"/>
        <v>2</v>
      </c>
      <c r="I44" s="80">
        <f t="shared" si="1"/>
        <v>2</v>
      </c>
      <c r="J44" s="34">
        <f t="shared" si="10"/>
        <v>1</v>
      </c>
      <c r="K44" s="33">
        <f t="shared" si="10"/>
        <v>11</v>
      </c>
      <c r="L44" s="90">
        <f t="shared" si="3"/>
        <v>12</v>
      </c>
      <c r="M44" s="35" t="s">
        <v>10</v>
      </c>
      <c r="N44" s="2"/>
      <c r="P44" s="5" t="s">
        <v>35</v>
      </c>
      <c r="Q44" s="52">
        <v>20</v>
      </c>
      <c r="R44" s="52">
        <v>55</v>
      </c>
      <c r="S44" s="52">
        <v>14</v>
      </c>
      <c r="T44" s="52">
        <v>24</v>
      </c>
      <c r="U44" s="2"/>
      <c r="V44" s="28"/>
      <c r="W44" s="28"/>
    </row>
    <row r="45" spans="1:24" x14ac:dyDescent="0.15">
      <c r="A45" s="13"/>
      <c r="B45" s="36" t="s">
        <v>55</v>
      </c>
      <c r="C45" s="37"/>
      <c r="D45" s="38">
        <f t="shared" si="11"/>
        <v>3</v>
      </c>
      <c r="E45" s="39">
        <f t="shared" si="11"/>
        <v>9</v>
      </c>
      <c r="F45" s="81">
        <f t="shared" si="0"/>
        <v>12</v>
      </c>
      <c r="G45" s="40">
        <f t="shared" si="12"/>
        <v>5</v>
      </c>
      <c r="H45" s="39">
        <f t="shared" si="12"/>
        <v>2</v>
      </c>
      <c r="I45" s="81">
        <f t="shared" si="1"/>
        <v>7</v>
      </c>
      <c r="J45" s="40">
        <f t="shared" si="10"/>
        <v>8</v>
      </c>
      <c r="K45" s="39">
        <f t="shared" si="10"/>
        <v>11</v>
      </c>
      <c r="L45" s="91">
        <f t="shared" si="3"/>
        <v>19</v>
      </c>
      <c r="M45" s="41" t="s">
        <v>10</v>
      </c>
      <c r="P45" s="5" t="s">
        <v>36</v>
      </c>
      <c r="Q45" s="52">
        <v>27</v>
      </c>
      <c r="R45" s="52">
        <v>62</v>
      </c>
      <c r="S45" s="52">
        <v>14</v>
      </c>
      <c r="T45" s="52">
        <v>31</v>
      </c>
      <c r="V45" s="28"/>
      <c r="W45" s="28"/>
    </row>
    <row r="46" spans="1:24" x14ac:dyDescent="0.15">
      <c r="A46" s="42"/>
      <c r="B46" s="43" t="s">
        <v>37</v>
      </c>
      <c r="C46" s="44"/>
      <c r="D46" s="45">
        <f>SUM(D40:D45)</f>
        <v>16</v>
      </c>
      <c r="E46" s="46">
        <f>SUM(E40:E45)</f>
        <v>39</v>
      </c>
      <c r="F46" s="82">
        <f t="shared" si="0"/>
        <v>55</v>
      </c>
      <c r="G46" s="47">
        <f>SUM(G40:G45)</f>
        <v>11</v>
      </c>
      <c r="H46" s="46">
        <f>SUM(H40:H45)</f>
        <v>20</v>
      </c>
      <c r="I46" s="82">
        <f t="shared" si="1"/>
        <v>31</v>
      </c>
      <c r="J46" s="47">
        <f t="shared" si="10"/>
        <v>27</v>
      </c>
      <c r="K46" s="46">
        <f t="shared" si="10"/>
        <v>59</v>
      </c>
      <c r="L46" s="92">
        <f t="shared" si="3"/>
        <v>86</v>
      </c>
      <c r="M46" s="48">
        <f>IFERROR(ROUND(L46/$L$61*100,1),"-")</f>
        <v>21.2</v>
      </c>
      <c r="P46" s="5" t="s">
        <v>38</v>
      </c>
      <c r="Q46" s="52">
        <v>29</v>
      </c>
      <c r="R46" s="52">
        <v>67</v>
      </c>
      <c r="S46" s="52">
        <v>15</v>
      </c>
      <c r="T46" s="52">
        <v>34</v>
      </c>
      <c r="V46" s="28"/>
      <c r="W46" s="28"/>
    </row>
    <row r="47" spans="1:24" x14ac:dyDescent="0.15">
      <c r="A47" s="9"/>
      <c r="B47" s="21" t="s">
        <v>56</v>
      </c>
      <c r="C47" s="22"/>
      <c r="D47" s="23">
        <f t="shared" ref="D47:E52" si="13">Q43-Q42</f>
        <v>2</v>
      </c>
      <c r="E47" s="24">
        <f t="shared" si="13"/>
        <v>8</v>
      </c>
      <c r="F47" s="79">
        <f t="shared" si="0"/>
        <v>10</v>
      </c>
      <c r="G47" s="25">
        <f t="shared" ref="G47:H52" si="14">S43-S42</f>
        <v>0</v>
      </c>
      <c r="H47" s="24">
        <f t="shared" si="14"/>
        <v>3</v>
      </c>
      <c r="I47" s="79">
        <f t="shared" si="1"/>
        <v>3</v>
      </c>
      <c r="J47" s="25">
        <f t="shared" si="10"/>
        <v>2</v>
      </c>
      <c r="K47" s="24">
        <f t="shared" si="10"/>
        <v>11</v>
      </c>
      <c r="L47" s="89">
        <f t="shared" si="3"/>
        <v>13</v>
      </c>
      <c r="M47" s="26" t="s">
        <v>10</v>
      </c>
      <c r="P47" s="5" t="s">
        <v>39</v>
      </c>
      <c r="Q47" s="52">
        <v>29</v>
      </c>
      <c r="R47" s="52">
        <v>73</v>
      </c>
      <c r="S47" s="52">
        <v>17</v>
      </c>
      <c r="T47" s="52">
        <v>38</v>
      </c>
      <c r="V47" s="28"/>
      <c r="W47" s="28"/>
    </row>
    <row r="48" spans="1:24" x14ac:dyDescent="0.15">
      <c r="A48" s="29"/>
      <c r="B48" s="30" t="s">
        <v>57</v>
      </c>
      <c r="C48" s="31"/>
      <c r="D48" s="32">
        <f t="shared" si="13"/>
        <v>2</v>
      </c>
      <c r="E48" s="33">
        <f t="shared" si="13"/>
        <v>8</v>
      </c>
      <c r="F48" s="80">
        <f t="shared" si="0"/>
        <v>10</v>
      </c>
      <c r="G48" s="34">
        <f t="shared" si="14"/>
        <v>3</v>
      </c>
      <c r="H48" s="33">
        <f t="shared" si="14"/>
        <v>1</v>
      </c>
      <c r="I48" s="80">
        <f t="shared" si="1"/>
        <v>4</v>
      </c>
      <c r="J48" s="34">
        <f t="shared" si="10"/>
        <v>5</v>
      </c>
      <c r="K48" s="33">
        <f t="shared" si="10"/>
        <v>9</v>
      </c>
      <c r="L48" s="90">
        <f t="shared" si="3"/>
        <v>14</v>
      </c>
      <c r="M48" s="35" t="s">
        <v>10</v>
      </c>
      <c r="P48" s="53" t="s">
        <v>40</v>
      </c>
      <c r="Q48" s="54">
        <v>29</v>
      </c>
      <c r="R48" s="54">
        <v>75</v>
      </c>
      <c r="S48" s="54">
        <v>18</v>
      </c>
      <c r="T48" s="54">
        <v>39</v>
      </c>
      <c r="V48" s="28"/>
      <c r="W48" s="28"/>
    </row>
    <row r="49" spans="1:22" x14ac:dyDescent="0.15">
      <c r="A49" s="29"/>
      <c r="B49" s="30" t="s">
        <v>58</v>
      </c>
      <c r="C49" s="31"/>
      <c r="D49" s="32">
        <f t="shared" si="13"/>
        <v>7</v>
      </c>
      <c r="E49" s="33">
        <f t="shared" si="13"/>
        <v>7</v>
      </c>
      <c r="F49" s="80">
        <f t="shared" si="0"/>
        <v>14</v>
      </c>
      <c r="G49" s="34">
        <f t="shared" si="14"/>
        <v>0</v>
      </c>
      <c r="H49" s="33">
        <f t="shared" si="14"/>
        <v>7</v>
      </c>
      <c r="I49" s="80">
        <f t="shared" si="1"/>
        <v>7</v>
      </c>
      <c r="J49" s="34">
        <f t="shared" si="10"/>
        <v>7</v>
      </c>
      <c r="K49" s="33">
        <f t="shared" si="10"/>
        <v>14</v>
      </c>
      <c r="L49" s="90">
        <f t="shared" si="3"/>
        <v>21</v>
      </c>
      <c r="M49" s="35" t="s">
        <v>10</v>
      </c>
      <c r="P49" s="50" t="s">
        <v>41</v>
      </c>
      <c r="Q49" s="51">
        <v>29</v>
      </c>
      <c r="R49" s="51">
        <v>80</v>
      </c>
      <c r="S49" s="51">
        <v>18</v>
      </c>
      <c r="T49" s="51">
        <v>42</v>
      </c>
    </row>
    <row r="50" spans="1:22" x14ac:dyDescent="0.15">
      <c r="A50" s="29"/>
      <c r="B50" s="30" t="s">
        <v>59</v>
      </c>
      <c r="C50" s="31"/>
      <c r="D50" s="32">
        <f t="shared" si="13"/>
        <v>2</v>
      </c>
      <c r="E50" s="33">
        <f t="shared" si="13"/>
        <v>5</v>
      </c>
      <c r="F50" s="80">
        <f t="shared" si="0"/>
        <v>7</v>
      </c>
      <c r="G50" s="34">
        <f t="shared" si="14"/>
        <v>1</v>
      </c>
      <c r="H50" s="33">
        <f t="shared" si="14"/>
        <v>3</v>
      </c>
      <c r="I50" s="80">
        <f t="shared" si="1"/>
        <v>4</v>
      </c>
      <c r="J50" s="34">
        <f t="shared" si="10"/>
        <v>3</v>
      </c>
      <c r="K50" s="33">
        <f t="shared" si="10"/>
        <v>8</v>
      </c>
      <c r="L50" s="90">
        <f t="shared" si="3"/>
        <v>11</v>
      </c>
      <c r="M50" s="35" t="s">
        <v>10</v>
      </c>
      <c r="P50" s="5" t="s">
        <v>42</v>
      </c>
      <c r="Q50" s="52">
        <v>30</v>
      </c>
      <c r="R50" s="52">
        <v>84</v>
      </c>
      <c r="S50" s="52">
        <v>20</v>
      </c>
      <c r="T50" s="52">
        <v>43</v>
      </c>
    </row>
    <row r="51" spans="1:22" s="49" customFormat="1" x14ac:dyDescent="0.15">
      <c r="A51" s="29"/>
      <c r="B51" s="30" t="s">
        <v>60</v>
      </c>
      <c r="C51" s="31"/>
      <c r="D51" s="32">
        <f t="shared" si="13"/>
        <v>0</v>
      </c>
      <c r="E51" s="33">
        <f t="shared" si="13"/>
        <v>6</v>
      </c>
      <c r="F51" s="80">
        <f t="shared" si="0"/>
        <v>6</v>
      </c>
      <c r="G51" s="34">
        <f t="shared" si="14"/>
        <v>2</v>
      </c>
      <c r="H51" s="33">
        <f t="shared" si="14"/>
        <v>4</v>
      </c>
      <c r="I51" s="80">
        <f t="shared" si="1"/>
        <v>6</v>
      </c>
      <c r="J51" s="34">
        <f t="shared" si="10"/>
        <v>2</v>
      </c>
      <c r="K51" s="33">
        <f t="shared" si="10"/>
        <v>10</v>
      </c>
      <c r="L51" s="90">
        <f t="shared" si="3"/>
        <v>12</v>
      </c>
      <c r="M51" s="35" t="s">
        <v>10</v>
      </c>
      <c r="N51" s="2"/>
      <c r="P51" s="5" t="s">
        <v>43</v>
      </c>
      <c r="Q51" s="52">
        <v>31</v>
      </c>
      <c r="R51" s="52">
        <v>88</v>
      </c>
      <c r="S51" s="52">
        <v>21</v>
      </c>
      <c r="T51" s="52">
        <v>46</v>
      </c>
      <c r="U51" s="2"/>
      <c r="V51" s="2"/>
    </row>
    <row r="52" spans="1:22" x14ac:dyDescent="0.15">
      <c r="A52" s="13"/>
      <c r="B52" s="36" t="s">
        <v>61</v>
      </c>
      <c r="C52" s="37"/>
      <c r="D52" s="38">
        <f t="shared" si="13"/>
        <v>0</v>
      </c>
      <c r="E52" s="39">
        <f t="shared" si="13"/>
        <v>2</v>
      </c>
      <c r="F52" s="81">
        <f t="shared" si="0"/>
        <v>2</v>
      </c>
      <c r="G52" s="40">
        <f t="shared" si="14"/>
        <v>1</v>
      </c>
      <c r="H52" s="39">
        <f t="shared" si="14"/>
        <v>1</v>
      </c>
      <c r="I52" s="81">
        <f t="shared" si="1"/>
        <v>2</v>
      </c>
      <c r="J52" s="40">
        <f t="shared" si="10"/>
        <v>1</v>
      </c>
      <c r="K52" s="39">
        <f t="shared" si="10"/>
        <v>3</v>
      </c>
      <c r="L52" s="91">
        <f t="shared" si="3"/>
        <v>4</v>
      </c>
      <c r="M52" s="41" t="s">
        <v>10</v>
      </c>
      <c r="P52" s="5" t="s">
        <v>44</v>
      </c>
      <c r="Q52" s="52">
        <v>34</v>
      </c>
      <c r="R52" s="52">
        <v>92</v>
      </c>
      <c r="S52" s="52">
        <v>22</v>
      </c>
      <c r="T52" s="52">
        <v>49</v>
      </c>
    </row>
    <row r="53" spans="1:22" x14ac:dyDescent="0.15">
      <c r="A53" s="42"/>
      <c r="B53" s="43" t="s">
        <v>45</v>
      </c>
      <c r="C53" s="44"/>
      <c r="D53" s="45">
        <f>SUM(D47:D52)</f>
        <v>13</v>
      </c>
      <c r="E53" s="46">
        <f>SUM(E47:E52)</f>
        <v>36</v>
      </c>
      <c r="F53" s="82">
        <f t="shared" si="0"/>
        <v>49</v>
      </c>
      <c r="G53" s="47">
        <f>SUM(G47:G52)</f>
        <v>7</v>
      </c>
      <c r="H53" s="46">
        <f>SUM(H47:H52)</f>
        <v>19</v>
      </c>
      <c r="I53" s="82">
        <f t="shared" si="1"/>
        <v>26</v>
      </c>
      <c r="J53" s="47">
        <f t="shared" si="10"/>
        <v>20</v>
      </c>
      <c r="K53" s="46">
        <f t="shared" si="10"/>
        <v>55</v>
      </c>
      <c r="L53" s="92">
        <f t="shared" si="3"/>
        <v>75</v>
      </c>
      <c r="M53" s="48">
        <f>IFERROR(ROUND(L53/$L$61*100,1),"-")</f>
        <v>18.5</v>
      </c>
      <c r="P53" s="5" t="s">
        <v>46</v>
      </c>
      <c r="Q53" s="52">
        <v>37</v>
      </c>
      <c r="R53" s="52">
        <v>99</v>
      </c>
      <c r="S53" s="52">
        <v>27</v>
      </c>
      <c r="T53" s="52">
        <v>52</v>
      </c>
    </row>
    <row r="54" spans="1:22" x14ac:dyDescent="0.15">
      <c r="A54" s="9"/>
      <c r="B54" s="21" t="s">
        <v>62</v>
      </c>
      <c r="C54" s="22"/>
      <c r="D54" s="23">
        <f t="shared" ref="D54:E59" si="15">Q49-Q48</f>
        <v>0</v>
      </c>
      <c r="E54" s="24">
        <f t="shared" si="15"/>
        <v>5</v>
      </c>
      <c r="F54" s="79">
        <f t="shared" si="0"/>
        <v>5</v>
      </c>
      <c r="G54" s="25">
        <f t="shared" ref="G54:H59" si="16">S49-S48</f>
        <v>0</v>
      </c>
      <c r="H54" s="24">
        <f t="shared" si="16"/>
        <v>3</v>
      </c>
      <c r="I54" s="79">
        <f t="shared" si="1"/>
        <v>3</v>
      </c>
      <c r="J54" s="25">
        <f t="shared" si="10"/>
        <v>0</v>
      </c>
      <c r="K54" s="24">
        <f t="shared" si="10"/>
        <v>8</v>
      </c>
      <c r="L54" s="89">
        <f t="shared" si="3"/>
        <v>8</v>
      </c>
      <c r="M54" s="26" t="s">
        <v>10</v>
      </c>
      <c r="P54" s="53" t="s">
        <v>47</v>
      </c>
      <c r="Q54" s="54">
        <v>37</v>
      </c>
      <c r="R54" s="54">
        <v>101</v>
      </c>
      <c r="S54" s="54">
        <v>27</v>
      </c>
      <c r="T54" s="54">
        <v>53</v>
      </c>
    </row>
    <row r="55" spans="1:22" x14ac:dyDescent="0.15">
      <c r="A55" s="29"/>
      <c r="B55" s="30" t="s">
        <v>63</v>
      </c>
      <c r="C55" s="31"/>
      <c r="D55" s="32">
        <f t="shared" si="15"/>
        <v>1</v>
      </c>
      <c r="E55" s="33">
        <f t="shared" si="15"/>
        <v>4</v>
      </c>
      <c r="F55" s="80">
        <f t="shared" si="0"/>
        <v>5</v>
      </c>
      <c r="G55" s="34">
        <f t="shared" si="16"/>
        <v>2</v>
      </c>
      <c r="H55" s="33">
        <f t="shared" si="16"/>
        <v>1</v>
      </c>
      <c r="I55" s="80">
        <f t="shared" si="1"/>
        <v>3</v>
      </c>
      <c r="J55" s="34">
        <f t="shared" si="10"/>
        <v>3</v>
      </c>
      <c r="K55" s="33">
        <f t="shared" si="10"/>
        <v>5</v>
      </c>
      <c r="L55" s="90">
        <f t="shared" si="3"/>
        <v>8</v>
      </c>
      <c r="M55" s="35" t="s">
        <v>10</v>
      </c>
      <c r="P55" s="49"/>
      <c r="Q55" s="49"/>
      <c r="R55" s="49"/>
      <c r="S55" s="49"/>
      <c r="T55" s="49"/>
    </row>
    <row r="56" spans="1:22" x14ac:dyDescent="0.15">
      <c r="A56" s="29"/>
      <c r="B56" s="30" t="s">
        <v>64</v>
      </c>
      <c r="C56" s="31"/>
      <c r="D56" s="32">
        <f t="shared" si="15"/>
        <v>1</v>
      </c>
      <c r="E56" s="33">
        <f t="shared" si="15"/>
        <v>4</v>
      </c>
      <c r="F56" s="80">
        <f t="shared" si="0"/>
        <v>5</v>
      </c>
      <c r="G56" s="34">
        <f t="shared" si="16"/>
        <v>1</v>
      </c>
      <c r="H56" s="33">
        <f t="shared" si="16"/>
        <v>3</v>
      </c>
      <c r="I56" s="80">
        <f t="shared" si="1"/>
        <v>4</v>
      </c>
      <c r="J56" s="34">
        <f t="shared" si="10"/>
        <v>2</v>
      </c>
      <c r="K56" s="33">
        <f t="shared" si="10"/>
        <v>7</v>
      </c>
      <c r="L56" s="90">
        <f t="shared" si="3"/>
        <v>9</v>
      </c>
      <c r="M56" s="35" t="s">
        <v>10</v>
      </c>
      <c r="P56" s="49"/>
      <c r="Q56" s="49"/>
      <c r="R56" s="49"/>
      <c r="S56" s="49"/>
      <c r="T56" s="49"/>
    </row>
    <row r="57" spans="1:22" x14ac:dyDescent="0.15">
      <c r="A57" s="29"/>
      <c r="B57" s="30" t="s">
        <v>65</v>
      </c>
      <c r="C57" s="31"/>
      <c r="D57" s="32">
        <f t="shared" si="15"/>
        <v>3</v>
      </c>
      <c r="E57" s="33">
        <f t="shared" si="15"/>
        <v>4</v>
      </c>
      <c r="F57" s="80">
        <f t="shared" si="0"/>
        <v>7</v>
      </c>
      <c r="G57" s="34">
        <f t="shared" si="16"/>
        <v>1</v>
      </c>
      <c r="H57" s="33">
        <f t="shared" si="16"/>
        <v>3</v>
      </c>
      <c r="I57" s="80">
        <f t="shared" si="1"/>
        <v>4</v>
      </c>
      <c r="J57" s="34">
        <f t="shared" si="10"/>
        <v>4</v>
      </c>
      <c r="K57" s="33">
        <f t="shared" si="10"/>
        <v>7</v>
      </c>
      <c r="L57" s="90">
        <f t="shared" si="3"/>
        <v>11</v>
      </c>
      <c r="M57" s="35" t="s">
        <v>10</v>
      </c>
      <c r="P57" s="49"/>
      <c r="Q57" s="49"/>
      <c r="R57" s="49"/>
      <c r="S57" s="49"/>
      <c r="T57" s="49"/>
    </row>
    <row r="58" spans="1:22" x14ac:dyDescent="0.15">
      <c r="A58" s="29"/>
      <c r="B58" s="30" t="s">
        <v>66</v>
      </c>
      <c r="C58" s="31"/>
      <c r="D58" s="32">
        <f t="shared" si="15"/>
        <v>3</v>
      </c>
      <c r="E58" s="33">
        <f t="shared" si="15"/>
        <v>7</v>
      </c>
      <c r="F58" s="80">
        <f t="shared" si="0"/>
        <v>10</v>
      </c>
      <c r="G58" s="34">
        <f t="shared" si="16"/>
        <v>5</v>
      </c>
      <c r="H58" s="33">
        <f t="shared" si="16"/>
        <v>3</v>
      </c>
      <c r="I58" s="80">
        <f t="shared" si="1"/>
        <v>8</v>
      </c>
      <c r="J58" s="34">
        <f t="shared" si="10"/>
        <v>8</v>
      </c>
      <c r="K58" s="33">
        <f t="shared" si="10"/>
        <v>10</v>
      </c>
      <c r="L58" s="90">
        <f t="shared" si="3"/>
        <v>18</v>
      </c>
      <c r="M58" s="35" t="s">
        <v>10</v>
      </c>
      <c r="P58" s="55"/>
      <c r="Q58" s="56"/>
      <c r="R58" s="55"/>
      <c r="S58" s="55"/>
      <c r="T58" s="55"/>
    </row>
    <row r="59" spans="1:22" x14ac:dyDescent="0.15">
      <c r="A59" s="13"/>
      <c r="B59" s="36" t="s">
        <v>67</v>
      </c>
      <c r="C59" s="37"/>
      <c r="D59" s="38">
        <f t="shared" si="15"/>
        <v>0</v>
      </c>
      <c r="E59" s="39">
        <f t="shared" si="15"/>
        <v>2</v>
      </c>
      <c r="F59" s="81">
        <f t="shared" si="0"/>
        <v>2</v>
      </c>
      <c r="G59" s="40">
        <f t="shared" si="16"/>
        <v>0</v>
      </c>
      <c r="H59" s="39">
        <f t="shared" si="16"/>
        <v>1</v>
      </c>
      <c r="I59" s="81">
        <f t="shared" si="1"/>
        <v>1</v>
      </c>
      <c r="J59" s="40">
        <f t="shared" si="10"/>
        <v>0</v>
      </c>
      <c r="K59" s="39">
        <f t="shared" si="10"/>
        <v>3</v>
      </c>
      <c r="L59" s="91">
        <f t="shared" si="3"/>
        <v>3</v>
      </c>
      <c r="M59" s="41" t="s">
        <v>10</v>
      </c>
      <c r="P59" s="55"/>
      <c r="Q59" s="55"/>
      <c r="R59" s="55"/>
      <c r="S59" s="55"/>
      <c r="T59" s="55"/>
    </row>
    <row r="60" spans="1:22" ht="12" thickBot="1" x14ac:dyDescent="0.2">
      <c r="A60" s="57"/>
      <c r="B60" s="43" t="s">
        <v>48</v>
      </c>
      <c r="C60" s="58"/>
      <c r="D60" s="59">
        <f>SUM(D54:D59)</f>
        <v>8</v>
      </c>
      <c r="E60" s="60">
        <f t="shared" ref="E60:H60" si="17">SUM(E54:E59)</f>
        <v>26</v>
      </c>
      <c r="F60" s="83">
        <f t="shared" si="0"/>
        <v>34</v>
      </c>
      <c r="G60" s="61">
        <f t="shared" si="17"/>
        <v>9</v>
      </c>
      <c r="H60" s="60">
        <f t="shared" si="17"/>
        <v>14</v>
      </c>
      <c r="I60" s="83">
        <f t="shared" si="1"/>
        <v>23</v>
      </c>
      <c r="J60" s="61">
        <f t="shared" si="10"/>
        <v>17</v>
      </c>
      <c r="K60" s="60">
        <f t="shared" si="10"/>
        <v>40</v>
      </c>
      <c r="L60" s="93">
        <f t="shared" si="3"/>
        <v>57</v>
      </c>
      <c r="M60" s="48">
        <f t="shared" ref="M60:M61" si="18">IFERROR(ROUND(L60/$L$61*100,1),"-")</f>
        <v>14</v>
      </c>
      <c r="P60" s="55"/>
      <c r="Q60" s="62"/>
      <c r="R60" s="62"/>
      <c r="S60" s="62"/>
      <c r="T60" s="62"/>
    </row>
    <row r="61" spans="1:22" ht="12" thickTop="1" x14ac:dyDescent="0.15">
      <c r="A61" s="63"/>
      <c r="B61" s="64" t="s">
        <v>49</v>
      </c>
      <c r="C61" s="65"/>
      <c r="D61" s="66">
        <f>SUM(D25,D32,D39,D46,D53,D60)</f>
        <v>64</v>
      </c>
      <c r="E61" s="67">
        <f t="shared" ref="E61:H61" si="19">SUM(E25,E32,E39,E46,E53,E60)</f>
        <v>173</v>
      </c>
      <c r="F61" s="84">
        <f t="shared" si="0"/>
        <v>237</v>
      </c>
      <c r="G61" s="68">
        <f t="shared" si="19"/>
        <v>52</v>
      </c>
      <c r="H61" s="67">
        <f t="shared" si="19"/>
        <v>117</v>
      </c>
      <c r="I61" s="84">
        <f t="shared" si="1"/>
        <v>169</v>
      </c>
      <c r="J61" s="68">
        <f t="shared" si="10"/>
        <v>116</v>
      </c>
      <c r="K61" s="67">
        <f t="shared" si="10"/>
        <v>290</v>
      </c>
      <c r="L61" s="94">
        <f t="shared" si="3"/>
        <v>406</v>
      </c>
      <c r="M61" s="69">
        <f t="shared" si="18"/>
        <v>100</v>
      </c>
      <c r="P61" s="55"/>
      <c r="Q61" s="55"/>
      <c r="R61" s="55"/>
      <c r="S61" s="55"/>
      <c r="T61" s="55"/>
    </row>
    <row r="62" spans="1:22" x14ac:dyDescent="0.15">
      <c r="A62" s="70"/>
      <c r="B62" s="71"/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P62" s="55"/>
      <c r="Q62" s="55"/>
      <c r="R62" s="55"/>
      <c r="S62" s="55"/>
      <c r="T62" s="55"/>
    </row>
    <row r="63" spans="1:22" x14ac:dyDescent="0.15">
      <c r="A63" s="70"/>
      <c r="B63" s="71"/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P63" s="55"/>
      <c r="Q63" s="55"/>
      <c r="R63" s="55"/>
      <c r="S63" s="55"/>
      <c r="T63" s="55"/>
    </row>
    <row r="64" spans="1:22" ht="12" x14ac:dyDescent="0.15">
      <c r="B64" s="8" t="s">
        <v>91</v>
      </c>
      <c r="Q64" s="103" t="str">
        <f>B64</f>
        <v>ロ↔ハ</v>
      </c>
    </row>
    <row r="65" spans="1:25" ht="21" x14ac:dyDescent="0.15">
      <c r="A65" s="9"/>
      <c r="B65" s="10"/>
      <c r="C65" s="11" t="s">
        <v>85</v>
      </c>
      <c r="D65" s="74" t="s">
        <v>88</v>
      </c>
      <c r="E65" s="75"/>
      <c r="F65" s="77"/>
      <c r="G65" s="85" t="s">
        <v>89</v>
      </c>
      <c r="H65" s="75"/>
      <c r="I65" s="77"/>
      <c r="J65" s="85" t="s">
        <v>84</v>
      </c>
      <c r="K65" s="75"/>
      <c r="L65" s="76"/>
      <c r="M65" s="12" t="s">
        <v>8</v>
      </c>
      <c r="Q65" s="3" t="str">
        <f>D65</f>
        <v>ロ→ハ</v>
      </c>
      <c r="S65" s="3" t="str">
        <f>G65</f>
        <v>ハ→ロ</v>
      </c>
    </row>
    <row r="66" spans="1:25" x14ac:dyDescent="0.15">
      <c r="A66" s="13" t="s">
        <v>9</v>
      </c>
      <c r="B66" s="14"/>
      <c r="C66" s="15"/>
      <c r="D66" s="16" t="s">
        <v>81</v>
      </c>
      <c r="E66" s="17" t="s">
        <v>82</v>
      </c>
      <c r="F66" s="78" t="s">
        <v>83</v>
      </c>
      <c r="G66" s="18" t="s">
        <v>81</v>
      </c>
      <c r="H66" s="17" t="s">
        <v>82</v>
      </c>
      <c r="I66" s="78" t="s">
        <v>83</v>
      </c>
      <c r="J66" s="18" t="s">
        <v>81</v>
      </c>
      <c r="K66" s="17" t="s">
        <v>82</v>
      </c>
      <c r="L66" s="88" t="s">
        <v>83</v>
      </c>
      <c r="M66" s="19" t="s">
        <v>73</v>
      </c>
      <c r="Q66" s="20" t="s">
        <v>81</v>
      </c>
      <c r="R66" s="20" t="s">
        <v>82</v>
      </c>
      <c r="S66" s="20" t="s">
        <v>81</v>
      </c>
      <c r="T66" s="20" t="s">
        <v>0</v>
      </c>
    </row>
    <row r="67" spans="1:25" x14ac:dyDescent="0.15">
      <c r="A67" s="9"/>
      <c r="B67" s="21" t="s">
        <v>104</v>
      </c>
      <c r="C67" s="22"/>
      <c r="D67" s="23">
        <f>Q67</f>
        <v>4</v>
      </c>
      <c r="E67" s="24">
        <f>R67</f>
        <v>6</v>
      </c>
      <c r="F67" s="79">
        <f t="shared" ref="F67:F109" si="20">SUBTOTAL(9,D67:E67)</f>
        <v>10</v>
      </c>
      <c r="G67" s="25">
        <f>S67</f>
        <v>1</v>
      </c>
      <c r="H67" s="24">
        <f>T67</f>
        <v>9</v>
      </c>
      <c r="I67" s="79">
        <f t="shared" ref="I67:I109" si="21">SUBTOTAL(9,G67:H67)</f>
        <v>10</v>
      </c>
      <c r="J67" s="25">
        <f t="shared" ref="J67:K109" si="22">SUM(D67,G67)</f>
        <v>5</v>
      </c>
      <c r="K67" s="24">
        <f t="shared" si="22"/>
        <v>15</v>
      </c>
      <c r="L67" s="89">
        <f t="shared" ref="L67:L109" si="23">SUM(J67:K67)</f>
        <v>20</v>
      </c>
      <c r="M67" s="26" t="s">
        <v>10</v>
      </c>
      <c r="P67" s="2" t="s">
        <v>104</v>
      </c>
      <c r="Q67" s="86">
        <v>4</v>
      </c>
      <c r="R67" s="86">
        <v>6</v>
      </c>
      <c r="S67" s="86">
        <v>1</v>
      </c>
      <c r="T67" s="86">
        <v>9</v>
      </c>
      <c r="V67" s="28"/>
      <c r="W67" s="28"/>
      <c r="X67" s="28"/>
      <c r="Y67" s="28"/>
    </row>
    <row r="68" spans="1:25" x14ac:dyDescent="0.15">
      <c r="A68" s="29"/>
      <c r="B68" s="30" t="s">
        <v>105</v>
      </c>
      <c r="C68" s="31"/>
      <c r="D68" s="32">
        <f t="shared" ref="D68:E72" si="24">Q68-Q67</f>
        <v>3</v>
      </c>
      <c r="E68" s="33">
        <f t="shared" si="24"/>
        <v>5</v>
      </c>
      <c r="F68" s="80">
        <f t="shared" si="20"/>
        <v>8</v>
      </c>
      <c r="G68" s="34">
        <f t="shared" ref="G68:H72" si="25">S68-S67</f>
        <v>3</v>
      </c>
      <c r="H68" s="33">
        <f t="shared" si="25"/>
        <v>4</v>
      </c>
      <c r="I68" s="80">
        <f t="shared" si="21"/>
        <v>7</v>
      </c>
      <c r="J68" s="34">
        <f t="shared" si="22"/>
        <v>6</v>
      </c>
      <c r="K68" s="33">
        <f t="shared" si="22"/>
        <v>9</v>
      </c>
      <c r="L68" s="90">
        <f t="shared" si="23"/>
        <v>15</v>
      </c>
      <c r="M68" s="35" t="s">
        <v>10</v>
      </c>
      <c r="P68" s="2" t="s">
        <v>105</v>
      </c>
      <c r="Q68" s="27">
        <v>7</v>
      </c>
      <c r="R68" s="27">
        <v>11</v>
      </c>
      <c r="S68" s="27">
        <v>4</v>
      </c>
      <c r="T68" s="27">
        <v>13</v>
      </c>
      <c r="V68" s="28"/>
      <c r="W68" s="28"/>
    </row>
    <row r="69" spans="1:25" x14ac:dyDescent="0.15">
      <c r="A69" s="29"/>
      <c r="B69" s="30" t="s">
        <v>106</v>
      </c>
      <c r="C69" s="31"/>
      <c r="D69" s="32">
        <f t="shared" si="24"/>
        <v>6</v>
      </c>
      <c r="E69" s="33">
        <f t="shared" si="24"/>
        <v>7</v>
      </c>
      <c r="F69" s="80">
        <f t="shared" si="20"/>
        <v>13</v>
      </c>
      <c r="G69" s="34">
        <f t="shared" si="25"/>
        <v>7</v>
      </c>
      <c r="H69" s="33">
        <f t="shared" si="25"/>
        <v>5</v>
      </c>
      <c r="I69" s="80">
        <f t="shared" si="21"/>
        <v>12</v>
      </c>
      <c r="J69" s="34">
        <f t="shared" si="22"/>
        <v>13</v>
      </c>
      <c r="K69" s="33">
        <f t="shared" si="22"/>
        <v>12</v>
      </c>
      <c r="L69" s="90">
        <f t="shared" si="23"/>
        <v>25</v>
      </c>
      <c r="M69" s="35" t="s">
        <v>10</v>
      </c>
      <c r="P69" s="2" t="s">
        <v>106</v>
      </c>
      <c r="Q69" s="27">
        <v>13</v>
      </c>
      <c r="R69" s="27">
        <v>18</v>
      </c>
      <c r="S69" s="27">
        <v>11</v>
      </c>
      <c r="T69" s="27">
        <v>18</v>
      </c>
      <c r="V69" s="28"/>
      <c r="W69" s="28"/>
    </row>
    <row r="70" spans="1:25" x14ac:dyDescent="0.15">
      <c r="A70" s="29"/>
      <c r="B70" s="30" t="s">
        <v>107</v>
      </c>
      <c r="C70" s="31"/>
      <c r="D70" s="32">
        <f t="shared" si="24"/>
        <v>2</v>
      </c>
      <c r="E70" s="33">
        <f t="shared" si="24"/>
        <v>3</v>
      </c>
      <c r="F70" s="80">
        <f t="shared" si="20"/>
        <v>5</v>
      </c>
      <c r="G70" s="34">
        <f t="shared" si="25"/>
        <v>3</v>
      </c>
      <c r="H70" s="33">
        <f t="shared" si="25"/>
        <v>7</v>
      </c>
      <c r="I70" s="80">
        <f t="shared" si="21"/>
        <v>10</v>
      </c>
      <c r="J70" s="34">
        <f t="shared" si="22"/>
        <v>5</v>
      </c>
      <c r="K70" s="33">
        <f t="shared" si="22"/>
        <v>10</v>
      </c>
      <c r="L70" s="90">
        <f t="shared" si="23"/>
        <v>15</v>
      </c>
      <c r="M70" s="35" t="s">
        <v>10</v>
      </c>
      <c r="P70" s="2" t="s">
        <v>107</v>
      </c>
      <c r="Q70" s="27">
        <v>15</v>
      </c>
      <c r="R70" s="27">
        <v>21</v>
      </c>
      <c r="S70" s="27">
        <v>14</v>
      </c>
      <c r="T70" s="27">
        <v>25</v>
      </c>
      <c r="V70" s="28"/>
      <c r="W70" s="28"/>
    </row>
    <row r="71" spans="1:25" x14ac:dyDescent="0.15">
      <c r="A71" s="29"/>
      <c r="B71" s="30" t="s">
        <v>108</v>
      </c>
      <c r="C71" s="31"/>
      <c r="D71" s="32">
        <f t="shared" si="24"/>
        <v>7</v>
      </c>
      <c r="E71" s="33">
        <f t="shared" si="24"/>
        <v>3</v>
      </c>
      <c r="F71" s="80">
        <f t="shared" si="20"/>
        <v>10</v>
      </c>
      <c r="G71" s="34">
        <f t="shared" si="25"/>
        <v>2</v>
      </c>
      <c r="H71" s="33">
        <f t="shared" si="25"/>
        <v>10</v>
      </c>
      <c r="I71" s="80">
        <f t="shared" si="21"/>
        <v>12</v>
      </c>
      <c r="J71" s="34">
        <f t="shared" si="22"/>
        <v>9</v>
      </c>
      <c r="K71" s="33">
        <f t="shared" si="22"/>
        <v>13</v>
      </c>
      <c r="L71" s="90">
        <f t="shared" si="23"/>
        <v>22</v>
      </c>
      <c r="M71" s="35" t="s">
        <v>10</v>
      </c>
      <c r="P71" s="2" t="s">
        <v>108</v>
      </c>
      <c r="Q71" s="27">
        <v>22</v>
      </c>
      <c r="R71" s="27">
        <v>24</v>
      </c>
      <c r="S71" s="27">
        <v>16</v>
      </c>
      <c r="T71" s="27">
        <v>35</v>
      </c>
      <c r="V71" s="28"/>
      <c r="W71" s="28"/>
    </row>
    <row r="72" spans="1:25" x14ac:dyDescent="0.15">
      <c r="A72" s="13"/>
      <c r="B72" s="36" t="s">
        <v>109</v>
      </c>
      <c r="C72" s="37"/>
      <c r="D72" s="38">
        <f t="shared" si="24"/>
        <v>4</v>
      </c>
      <c r="E72" s="39">
        <f t="shared" si="24"/>
        <v>7</v>
      </c>
      <c r="F72" s="81">
        <f t="shared" si="20"/>
        <v>11</v>
      </c>
      <c r="G72" s="40">
        <f t="shared" si="25"/>
        <v>8</v>
      </c>
      <c r="H72" s="39">
        <f t="shared" si="25"/>
        <v>4</v>
      </c>
      <c r="I72" s="81">
        <f t="shared" si="21"/>
        <v>12</v>
      </c>
      <c r="J72" s="40">
        <f t="shared" si="22"/>
        <v>12</v>
      </c>
      <c r="K72" s="39">
        <f t="shared" si="22"/>
        <v>11</v>
      </c>
      <c r="L72" s="91">
        <f t="shared" si="23"/>
        <v>23</v>
      </c>
      <c r="M72" s="41" t="s">
        <v>10</v>
      </c>
      <c r="P72" s="2" t="s">
        <v>109</v>
      </c>
      <c r="Q72" s="27">
        <v>26</v>
      </c>
      <c r="R72" s="27">
        <v>31</v>
      </c>
      <c r="S72" s="27">
        <v>24</v>
      </c>
      <c r="T72" s="27">
        <v>39</v>
      </c>
      <c r="V72" s="28"/>
      <c r="W72" s="28"/>
    </row>
    <row r="73" spans="1:25" s="49" customFormat="1" x14ac:dyDescent="0.15">
      <c r="A73" s="42"/>
      <c r="B73" s="43" t="s">
        <v>110</v>
      </c>
      <c r="C73" s="44"/>
      <c r="D73" s="45">
        <f>SUM(D67:D72)</f>
        <v>26</v>
      </c>
      <c r="E73" s="46">
        <f>SUM(E67:E72)</f>
        <v>31</v>
      </c>
      <c r="F73" s="82">
        <f t="shared" si="20"/>
        <v>57</v>
      </c>
      <c r="G73" s="47">
        <f>SUM(G67:G72)</f>
        <v>24</v>
      </c>
      <c r="H73" s="46">
        <f>SUM(H67:H72)</f>
        <v>39</v>
      </c>
      <c r="I73" s="82">
        <f t="shared" si="21"/>
        <v>63</v>
      </c>
      <c r="J73" s="47">
        <f t="shared" si="22"/>
        <v>50</v>
      </c>
      <c r="K73" s="46">
        <f t="shared" si="22"/>
        <v>70</v>
      </c>
      <c r="L73" s="92">
        <f t="shared" si="23"/>
        <v>120</v>
      </c>
      <c r="M73" s="48">
        <f>IFERROR(ROUND(L73/$L$109*100,1),"-")</f>
        <v>15.9</v>
      </c>
      <c r="N73" s="2"/>
      <c r="P73" s="50" t="s">
        <v>111</v>
      </c>
      <c r="Q73" s="51">
        <v>31</v>
      </c>
      <c r="R73" s="51">
        <v>40</v>
      </c>
      <c r="S73" s="51">
        <v>28</v>
      </c>
      <c r="T73" s="51">
        <v>44</v>
      </c>
      <c r="U73" s="2"/>
      <c r="V73" s="28"/>
      <c r="W73" s="28"/>
    </row>
    <row r="74" spans="1:25" x14ac:dyDescent="0.15">
      <c r="A74" s="9"/>
      <c r="B74" s="21" t="s">
        <v>111</v>
      </c>
      <c r="C74" s="22"/>
      <c r="D74" s="23">
        <f t="shared" ref="D74:E79" si="26">Q73-Q72</f>
        <v>5</v>
      </c>
      <c r="E74" s="24">
        <f t="shared" si="26"/>
        <v>9</v>
      </c>
      <c r="F74" s="79">
        <f t="shared" si="20"/>
        <v>14</v>
      </c>
      <c r="G74" s="25">
        <f>S73-S72</f>
        <v>4</v>
      </c>
      <c r="H74" s="24">
        <f>T73-T72</f>
        <v>5</v>
      </c>
      <c r="I74" s="79">
        <f t="shared" si="21"/>
        <v>9</v>
      </c>
      <c r="J74" s="25">
        <f t="shared" si="22"/>
        <v>9</v>
      </c>
      <c r="K74" s="24">
        <f t="shared" si="22"/>
        <v>14</v>
      </c>
      <c r="L74" s="89">
        <f t="shared" si="23"/>
        <v>23</v>
      </c>
      <c r="M74" s="26" t="s">
        <v>10</v>
      </c>
      <c r="P74" s="5" t="s">
        <v>112</v>
      </c>
      <c r="Q74" s="52">
        <v>35</v>
      </c>
      <c r="R74" s="52">
        <v>42</v>
      </c>
      <c r="S74" s="52">
        <v>32</v>
      </c>
      <c r="T74" s="52">
        <v>48</v>
      </c>
      <c r="V74" s="28"/>
      <c r="W74" s="28"/>
    </row>
    <row r="75" spans="1:25" x14ac:dyDescent="0.15">
      <c r="A75" s="29"/>
      <c r="B75" s="30" t="s">
        <v>112</v>
      </c>
      <c r="C75" s="31"/>
      <c r="D75" s="32">
        <f t="shared" si="26"/>
        <v>4</v>
      </c>
      <c r="E75" s="33">
        <f t="shared" si="26"/>
        <v>2</v>
      </c>
      <c r="F75" s="80">
        <f t="shared" si="20"/>
        <v>6</v>
      </c>
      <c r="G75" s="34">
        <f t="shared" ref="G75:G79" si="27">S74-S73</f>
        <v>4</v>
      </c>
      <c r="H75" s="33">
        <f>T74-T73</f>
        <v>4</v>
      </c>
      <c r="I75" s="80">
        <f t="shared" si="21"/>
        <v>8</v>
      </c>
      <c r="J75" s="34">
        <f t="shared" si="22"/>
        <v>8</v>
      </c>
      <c r="K75" s="33">
        <f t="shared" si="22"/>
        <v>6</v>
      </c>
      <c r="L75" s="90">
        <f t="shared" si="23"/>
        <v>14</v>
      </c>
      <c r="M75" s="35" t="s">
        <v>10</v>
      </c>
      <c r="P75" s="5" t="s">
        <v>113</v>
      </c>
      <c r="Q75" s="52">
        <v>43</v>
      </c>
      <c r="R75" s="52">
        <v>47</v>
      </c>
      <c r="S75" s="52">
        <v>35</v>
      </c>
      <c r="T75" s="52">
        <v>49</v>
      </c>
      <c r="V75" s="28"/>
      <c r="W75" s="28"/>
    </row>
    <row r="76" spans="1:25" x14ac:dyDescent="0.15">
      <c r="A76" s="29"/>
      <c r="B76" s="30" t="s">
        <v>113</v>
      </c>
      <c r="C76" s="31"/>
      <c r="D76" s="32">
        <f t="shared" si="26"/>
        <v>8</v>
      </c>
      <c r="E76" s="33">
        <f t="shared" si="26"/>
        <v>5</v>
      </c>
      <c r="F76" s="80">
        <f t="shared" si="20"/>
        <v>13</v>
      </c>
      <c r="G76" s="34">
        <f t="shared" si="27"/>
        <v>3</v>
      </c>
      <c r="H76" s="33">
        <f>T75-T74</f>
        <v>1</v>
      </c>
      <c r="I76" s="80">
        <f t="shared" si="21"/>
        <v>4</v>
      </c>
      <c r="J76" s="34">
        <f t="shared" si="22"/>
        <v>11</v>
      </c>
      <c r="K76" s="33">
        <f t="shared" si="22"/>
        <v>6</v>
      </c>
      <c r="L76" s="90">
        <f t="shared" si="23"/>
        <v>17</v>
      </c>
      <c r="M76" s="35" t="s">
        <v>10</v>
      </c>
      <c r="P76" s="5" t="s">
        <v>114</v>
      </c>
      <c r="Q76" s="52">
        <v>47</v>
      </c>
      <c r="R76" s="52">
        <v>56</v>
      </c>
      <c r="S76" s="52">
        <v>36</v>
      </c>
      <c r="T76" s="52">
        <v>62</v>
      </c>
      <c r="V76" s="28"/>
      <c r="W76" s="28"/>
    </row>
    <row r="77" spans="1:25" x14ac:dyDescent="0.15">
      <c r="A77" s="29"/>
      <c r="B77" s="30" t="s">
        <v>114</v>
      </c>
      <c r="C77" s="31"/>
      <c r="D77" s="32">
        <f t="shared" si="26"/>
        <v>4</v>
      </c>
      <c r="E77" s="33">
        <f t="shared" si="26"/>
        <v>9</v>
      </c>
      <c r="F77" s="80">
        <f t="shared" si="20"/>
        <v>13</v>
      </c>
      <c r="G77" s="34">
        <f t="shared" si="27"/>
        <v>1</v>
      </c>
      <c r="H77" s="33">
        <f>T76-T75</f>
        <v>13</v>
      </c>
      <c r="I77" s="80">
        <f t="shared" si="21"/>
        <v>14</v>
      </c>
      <c r="J77" s="34">
        <f t="shared" si="22"/>
        <v>5</v>
      </c>
      <c r="K77" s="33">
        <f t="shared" si="22"/>
        <v>22</v>
      </c>
      <c r="L77" s="90">
        <f t="shared" si="23"/>
        <v>27</v>
      </c>
      <c r="M77" s="35" t="s">
        <v>10</v>
      </c>
      <c r="P77" s="5" t="s">
        <v>115</v>
      </c>
      <c r="Q77" s="52">
        <v>51</v>
      </c>
      <c r="R77" s="52">
        <v>62</v>
      </c>
      <c r="S77" s="52">
        <v>39</v>
      </c>
      <c r="T77" s="52">
        <v>75</v>
      </c>
      <c r="V77" s="28"/>
      <c r="W77" s="28"/>
    </row>
    <row r="78" spans="1:25" x14ac:dyDescent="0.15">
      <c r="A78" s="29"/>
      <c r="B78" s="30" t="s">
        <v>115</v>
      </c>
      <c r="C78" s="31"/>
      <c r="D78" s="32">
        <f t="shared" si="26"/>
        <v>4</v>
      </c>
      <c r="E78" s="33">
        <f t="shared" si="26"/>
        <v>6</v>
      </c>
      <c r="F78" s="80">
        <f t="shared" si="20"/>
        <v>10</v>
      </c>
      <c r="G78" s="34">
        <f t="shared" si="27"/>
        <v>3</v>
      </c>
      <c r="H78" s="33">
        <f>T77-T76</f>
        <v>13</v>
      </c>
      <c r="I78" s="80">
        <f t="shared" si="21"/>
        <v>16</v>
      </c>
      <c r="J78" s="34">
        <f t="shared" si="22"/>
        <v>7</v>
      </c>
      <c r="K78" s="33">
        <f t="shared" si="22"/>
        <v>19</v>
      </c>
      <c r="L78" s="90">
        <f t="shared" si="23"/>
        <v>26</v>
      </c>
      <c r="M78" s="35" t="s">
        <v>10</v>
      </c>
      <c r="P78" s="53" t="s">
        <v>116</v>
      </c>
      <c r="Q78" s="54">
        <v>53</v>
      </c>
      <c r="R78" s="54">
        <v>66</v>
      </c>
      <c r="S78" s="54">
        <v>45</v>
      </c>
      <c r="T78" s="54">
        <v>89</v>
      </c>
      <c r="V78" s="28"/>
      <c r="W78" s="28"/>
    </row>
    <row r="79" spans="1:25" x14ac:dyDescent="0.15">
      <c r="A79" s="13"/>
      <c r="B79" s="36" t="s">
        <v>116</v>
      </c>
      <c r="C79" s="37"/>
      <c r="D79" s="38">
        <f t="shared" si="26"/>
        <v>2</v>
      </c>
      <c r="E79" s="39">
        <f t="shared" si="26"/>
        <v>4</v>
      </c>
      <c r="F79" s="81">
        <f t="shared" si="20"/>
        <v>6</v>
      </c>
      <c r="G79" s="40">
        <f t="shared" si="27"/>
        <v>6</v>
      </c>
      <c r="H79" s="39">
        <f>T78-T77</f>
        <v>14</v>
      </c>
      <c r="I79" s="81">
        <f t="shared" si="21"/>
        <v>20</v>
      </c>
      <c r="J79" s="40">
        <f t="shared" si="22"/>
        <v>8</v>
      </c>
      <c r="K79" s="39">
        <f t="shared" si="22"/>
        <v>18</v>
      </c>
      <c r="L79" s="91">
        <f t="shared" si="23"/>
        <v>26</v>
      </c>
      <c r="M79" s="41" t="s">
        <v>10</v>
      </c>
      <c r="P79" s="50" t="s">
        <v>118</v>
      </c>
      <c r="Q79" s="51">
        <v>55</v>
      </c>
      <c r="R79" s="51">
        <v>67</v>
      </c>
      <c r="S79" s="51">
        <v>51</v>
      </c>
      <c r="T79" s="51">
        <v>94</v>
      </c>
      <c r="V79" s="28"/>
      <c r="W79" s="28"/>
    </row>
    <row r="80" spans="1:25" s="49" customFormat="1" x14ac:dyDescent="0.15">
      <c r="A80" s="42"/>
      <c r="B80" s="43" t="s">
        <v>117</v>
      </c>
      <c r="C80" s="44"/>
      <c r="D80" s="45">
        <f>SUM(D74:D79)</f>
        <v>27</v>
      </c>
      <c r="E80" s="46">
        <f>SUM(E74:E79)</f>
        <v>35</v>
      </c>
      <c r="F80" s="82">
        <f t="shared" si="20"/>
        <v>62</v>
      </c>
      <c r="G80" s="47">
        <f>SUM(G74:G79)</f>
        <v>21</v>
      </c>
      <c r="H80" s="46">
        <f>SUM(H74:H79)</f>
        <v>50</v>
      </c>
      <c r="I80" s="82">
        <f t="shared" si="21"/>
        <v>71</v>
      </c>
      <c r="J80" s="47">
        <f t="shared" si="22"/>
        <v>48</v>
      </c>
      <c r="K80" s="46">
        <f t="shared" si="22"/>
        <v>85</v>
      </c>
      <c r="L80" s="92">
        <f t="shared" si="23"/>
        <v>133</v>
      </c>
      <c r="M80" s="48">
        <f>IFERROR(ROUND(L80/$L$109*100,1),"-")</f>
        <v>17.600000000000001</v>
      </c>
      <c r="N80" s="2"/>
      <c r="P80" s="5" t="s">
        <v>119</v>
      </c>
      <c r="Q80" s="52">
        <v>56</v>
      </c>
      <c r="R80" s="52">
        <v>72</v>
      </c>
      <c r="S80" s="52">
        <v>51</v>
      </c>
      <c r="T80" s="52">
        <v>98</v>
      </c>
      <c r="U80" s="2"/>
      <c r="V80" s="28"/>
      <c r="W80" s="28"/>
    </row>
    <row r="81" spans="1:23" x14ac:dyDescent="0.15">
      <c r="A81" s="9"/>
      <c r="B81" s="21" t="s">
        <v>118</v>
      </c>
      <c r="C81" s="22"/>
      <c r="D81" s="23">
        <f t="shared" ref="D81:E86" si="28">Q79-Q78</f>
        <v>2</v>
      </c>
      <c r="E81" s="24">
        <f t="shared" si="28"/>
        <v>1</v>
      </c>
      <c r="F81" s="79">
        <f t="shared" si="20"/>
        <v>3</v>
      </c>
      <c r="G81" s="25">
        <f>S79-S78</f>
        <v>6</v>
      </c>
      <c r="H81" s="24">
        <f>T79-T78</f>
        <v>5</v>
      </c>
      <c r="I81" s="79">
        <f t="shared" si="21"/>
        <v>11</v>
      </c>
      <c r="J81" s="25">
        <f t="shared" si="22"/>
        <v>8</v>
      </c>
      <c r="K81" s="24">
        <f t="shared" si="22"/>
        <v>6</v>
      </c>
      <c r="L81" s="89">
        <f t="shared" si="23"/>
        <v>14</v>
      </c>
      <c r="M81" s="26" t="s">
        <v>10</v>
      </c>
      <c r="P81" s="5" t="s">
        <v>120</v>
      </c>
      <c r="Q81" s="52">
        <v>59</v>
      </c>
      <c r="R81" s="52">
        <v>75</v>
      </c>
      <c r="S81" s="52">
        <v>56</v>
      </c>
      <c r="T81" s="52">
        <v>111</v>
      </c>
      <c r="V81" s="28"/>
      <c r="W81" s="28"/>
    </row>
    <row r="82" spans="1:23" x14ac:dyDescent="0.15">
      <c r="A82" s="29"/>
      <c r="B82" s="30" t="s">
        <v>119</v>
      </c>
      <c r="C82" s="31"/>
      <c r="D82" s="32">
        <f t="shared" si="28"/>
        <v>1</v>
      </c>
      <c r="E82" s="33">
        <f t="shared" si="28"/>
        <v>5</v>
      </c>
      <c r="F82" s="80">
        <f t="shared" si="20"/>
        <v>6</v>
      </c>
      <c r="G82" s="34">
        <f t="shared" ref="G82:G86" si="29">S80-S79</f>
        <v>0</v>
      </c>
      <c r="H82" s="33">
        <f>T80-T79</f>
        <v>4</v>
      </c>
      <c r="I82" s="80">
        <f t="shared" si="21"/>
        <v>4</v>
      </c>
      <c r="J82" s="34">
        <f t="shared" si="22"/>
        <v>1</v>
      </c>
      <c r="K82" s="33">
        <f t="shared" si="22"/>
        <v>9</v>
      </c>
      <c r="L82" s="90">
        <f t="shared" si="23"/>
        <v>10</v>
      </c>
      <c r="M82" s="35" t="s">
        <v>10</v>
      </c>
      <c r="P82" s="5" t="s">
        <v>121</v>
      </c>
      <c r="Q82" s="52">
        <v>66</v>
      </c>
      <c r="R82" s="52">
        <v>77</v>
      </c>
      <c r="S82" s="52">
        <v>56</v>
      </c>
      <c r="T82" s="52">
        <v>119</v>
      </c>
      <c r="V82" s="28"/>
      <c r="W82" s="28"/>
    </row>
    <row r="83" spans="1:23" x14ac:dyDescent="0.15">
      <c r="A83" s="29"/>
      <c r="B83" s="30" t="s">
        <v>120</v>
      </c>
      <c r="C83" s="31"/>
      <c r="D83" s="32">
        <f t="shared" si="28"/>
        <v>3</v>
      </c>
      <c r="E83" s="33">
        <f t="shared" si="28"/>
        <v>3</v>
      </c>
      <c r="F83" s="80">
        <f t="shared" si="20"/>
        <v>6</v>
      </c>
      <c r="G83" s="34">
        <f t="shared" si="29"/>
        <v>5</v>
      </c>
      <c r="H83" s="33">
        <f>T81-T80</f>
        <v>13</v>
      </c>
      <c r="I83" s="80">
        <f t="shared" si="21"/>
        <v>18</v>
      </c>
      <c r="J83" s="34">
        <f t="shared" si="22"/>
        <v>8</v>
      </c>
      <c r="K83" s="33">
        <f t="shared" si="22"/>
        <v>16</v>
      </c>
      <c r="L83" s="90">
        <f t="shared" si="23"/>
        <v>24</v>
      </c>
      <c r="M83" s="35" t="s">
        <v>10</v>
      </c>
      <c r="P83" s="5" t="s">
        <v>122</v>
      </c>
      <c r="Q83" s="52">
        <v>69</v>
      </c>
      <c r="R83" s="52">
        <v>79</v>
      </c>
      <c r="S83" s="52">
        <v>56</v>
      </c>
      <c r="T83" s="52">
        <v>128</v>
      </c>
      <c r="V83" s="28"/>
      <c r="W83" s="28"/>
    </row>
    <row r="84" spans="1:23" x14ac:dyDescent="0.15">
      <c r="A84" s="29"/>
      <c r="B84" s="30" t="s">
        <v>121</v>
      </c>
      <c r="C84" s="31"/>
      <c r="D84" s="32">
        <f t="shared" si="28"/>
        <v>7</v>
      </c>
      <c r="E84" s="33">
        <f t="shared" si="28"/>
        <v>2</v>
      </c>
      <c r="F84" s="80">
        <f t="shared" si="20"/>
        <v>9</v>
      </c>
      <c r="G84" s="34">
        <f t="shared" si="29"/>
        <v>0</v>
      </c>
      <c r="H84" s="33">
        <f>T82-T81</f>
        <v>8</v>
      </c>
      <c r="I84" s="80">
        <f t="shared" si="21"/>
        <v>8</v>
      </c>
      <c r="J84" s="34">
        <f t="shared" si="22"/>
        <v>7</v>
      </c>
      <c r="K84" s="33">
        <f t="shared" si="22"/>
        <v>10</v>
      </c>
      <c r="L84" s="90">
        <f t="shared" si="23"/>
        <v>17</v>
      </c>
      <c r="M84" s="35" t="s">
        <v>10</v>
      </c>
      <c r="P84" s="53" t="s">
        <v>125</v>
      </c>
      <c r="Q84" s="54">
        <v>73</v>
      </c>
      <c r="R84" s="54">
        <v>80</v>
      </c>
      <c r="S84" s="54">
        <v>63</v>
      </c>
      <c r="T84" s="54">
        <v>134</v>
      </c>
      <c r="V84" s="28"/>
      <c r="W84" s="28"/>
    </row>
    <row r="85" spans="1:23" x14ac:dyDescent="0.15">
      <c r="A85" s="29"/>
      <c r="B85" s="30" t="s">
        <v>122</v>
      </c>
      <c r="C85" s="31"/>
      <c r="D85" s="32">
        <f t="shared" si="28"/>
        <v>3</v>
      </c>
      <c r="E85" s="33">
        <f t="shared" si="28"/>
        <v>2</v>
      </c>
      <c r="F85" s="80">
        <f t="shared" si="20"/>
        <v>5</v>
      </c>
      <c r="G85" s="34">
        <f t="shared" si="29"/>
        <v>0</v>
      </c>
      <c r="H85" s="33">
        <f>T83-T82</f>
        <v>9</v>
      </c>
      <c r="I85" s="80">
        <f t="shared" si="21"/>
        <v>9</v>
      </c>
      <c r="J85" s="34">
        <f t="shared" si="22"/>
        <v>3</v>
      </c>
      <c r="K85" s="33">
        <f t="shared" si="22"/>
        <v>11</v>
      </c>
      <c r="L85" s="90">
        <f t="shared" si="23"/>
        <v>14</v>
      </c>
      <c r="M85" s="35" t="s">
        <v>10</v>
      </c>
      <c r="P85" s="50" t="s">
        <v>68</v>
      </c>
      <c r="Q85" s="87">
        <v>3</v>
      </c>
      <c r="R85" s="87">
        <v>7</v>
      </c>
      <c r="S85" s="87">
        <v>3</v>
      </c>
      <c r="T85" s="87">
        <v>4</v>
      </c>
      <c r="V85" s="28"/>
      <c r="W85" s="28"/>
    </row>
    <row r="86" spans="1:23" x14ac:dyDescent="0.15">
      <c r="A86" s="13"/>
      <c r="B86" s="36" t="s">
        <v>123</v>
      </c>
      <c r="C86" s="37"/>
      <c r="D86" s="38">
        <f t="shared" si="28"/>
        <v>4</v>
      </c>
      <c r="E86" s="39">
        <f t="shared" si="28"/>
        <v>1</v>
      </c>
      <c r="F86" s="81">
        <f t="shared" si="20"/>
        <v>5</v>
      </c>
      <c r="G86" s="40">
        <f t="shared" si="29"/>
        <v>7</v>
      </c>
      <c r="H86" s="39">
        <f>T84-T83</f>
        <v>6</v>
      </c>
      <c r="I86" s="81">
        <f t="shared" si="21"/>
        <v>13</v>
      </c>
      <c r="J86" s="40">
        <f t="shared" si="22"/>
        <v>11</v>
      </c>
      <c r="K86" s="39">
        <f t="shared" si="22"/>
        <v>7</v>
      </c>
      <c r="L86" s="91">
        <f t="shared" si="23"/>
        <v>18</v>
      </c>
      <c r="M86" s="41" t="s">
        <v>10</v>
      </c>
      <c r="P86" s="5" t="s">
        <v>29</v>
      </c>
      <c r="Q86" s="52">
        <v>6</v>
      </c>
      <c r="R86" s="52">
        <v>14</v>
      </c>
      <c r="S86" s="52">
        <v>13</v>
      </c>
      <c r="T86" s="52">
        <v>9</v>
      </c>
      <c r="V86" s="28"/>
      <c r="W86" s="28"/>
    </row>
    <row r="87" spans="1:23" s="49" customFormat="1" x14ac:dyDescent="0.15">
      <c r="A87" s="42"/>
      <c r="B87" s="43" t="s">
        <v>124</v>
      </c>
      <c r="C87" s="44"/>
      <c r="D87" s="45">
        <f>SUM(D81:D86)</f>
        <v>20</v>
      </c>
      <c r="E87" s="46">
        <f>SUM(E81:E86)</f>
        <v>14</v>
      </c>
      <c r="F87" s="82">
        <f t="shared" si="20"/>
        <v>34</v>
      </c>
      <c r="G87" s="47">
        <f>SUM(G81:G86)</f>
        <v>18</v>
      </c>
      <c r="H87" s="46">
        <f>SUM(H81:H86)</f>
        <v>45</v>
      </c>
      <c r="I87" s="82">
        <f t="shared" si="21"/>
        <v>63</v>
      </c>
      <c r="J87" s="47">
        <f t="shared" si="22"/>
        <v>38</v>
      </c>
      <c r="K87" s="46">
        <f t="shared" si="22"/>
        <v>59</v>
      </c>
      <c r="L87" s="92">
        <f t="shared" si="23"/>
        <v>97</v>
      </c>
      <c r="M87" s="48">
        <f>IFERROR(ROUND(L87/$L$109*100,1),"-")</f>
        <v>12.8</v>
      </c>
      <c r="N87" s="2"/>
      <c r="P87" s="5" t="s">
        <v>30</v>
      </c>
      <c r="Q87" s="52">
        <v>12</v>
      </c>
      <c r="R87" s="52">
        <v>29</v>
      </c>
      <c r="S87" s="52">
        <v>14</v>
      </c>
      <c r="T87" s="52">
        <v>17</v>
      </c>
      <c r="U87" s="2"/>
      <c r="V87" s="28"/>
      <c r="W87" s="28"/>
    </row>
    <row r="88" spans="1:23" x14ac:dyDescent="0.15">
      <c r="A88" s="9"/>
      <c r="B88" s="21" t="s">
        <v>68</v>
      </c>
      <c r="C88" s="22"/>
      <c r="D88" s="23">
        <f>Q85</f>
        <v>3</v>
      </c>
      <c r="E88" s="24">
        <f>R85</f>
        <v>7</v>
      </c>
      <c r="F88" s="79">
        <f t="shared" si="20"/>
        <v>10</v>
      </c>
      <c r="G88" s="25">
        <f>S85</f>
        <v>3</v>
      </c>
      <c r="H88" s="24">
        <f>T85</f>
        <v>4</v>
      </c>
      <c r="I88" s="79">
        <f t="shared" si="21"/>
        <v>7</v>
      </c>
      <c r="J88" s="25">
        <f t="shared" si="22"/>
        <v>6</v>
      </c>
      <c r="K88" s="24">
        <f t="shared" si="22"/>
        <v>11</v>
      </c>
      <c r="L88" s="89">
        <f t="shared" si="23"/>
        <v>17</v>
      </c>
      <c r="M88" s="26" t="s">
        <v>10</v>
      </c>
      <c r="P88" s="5" t="s">
        <v>31</v>
      </c>
      <c r="Q88" s="52">
        <v>15</v>
      </c>
      <c r="R88" s="52">
        <v>55</v>
      </c>
      <c r="S88" s="52">
        <v>19</v>
      </c>
      <c r="T88" s="52">
        <v>33</v>
      </c>
      <c r="V88" s="28"/>
      <c r="W88" s="28"/>
    </row>
    <row r="89" spans="1:23" x14ac:dyDescent="0.15">
      <c r="A89" s="29"/>
      <c r="B89" s="30" t="s">
        <v>51</v>
      </c>
      <c r="C89" s="31"/>
      <c r="D89" s="32">
        <f t="shared" ref="D89:E93" si="30">Q86-Q85</f>
        <v>3</v>
      </c>
      <c r="E89" s="33">
        <f t="shared" si="30"/>
        <v>7</v>
      </c>
      <c r="F89" s="80">
        <f t="shared" si="20"/>
        <v>10</v>
      </c>
      <c r="G89" s="34">
        <f t="shared" ref="G89:H93" si="31">S86-S85</f>
        <v>10</v>
      </c>
      <c r="H89" s="33">
        <f t="shared" si="31"/>
        <v>5</v>
      </c>
      <c r="I89" s="80">
        <f t="shared" si="21"/>
        <v>15</v>
      </c>
      <c r="J89" s="34">
        <f t="shared" si="22"/>
        <v>13</v>
      </c>
      <c r="K89" s="33">
        <f t="shared" si="22"/>
        <v>12</v>
      </c>
      <c r="L89" s="90">
        <f t="shared" si="23"/>
        <v>25</v>
      </c>
      <c r="M89" s="35" t="s">
        <v>10</v>
      </c>
      <c r="P89" s="5" t="s">
        <v>32</v>
      </c>
      <c r="Q89" s="52">
        <v>19</v>
      </c>
      <c r="R89" s="52">
        <v>71</v>
      </c>
      <c r="S89" s="52">
        <v>21</v>
      </c>
      <c r="T89" s="52">
        <v>36</v>
      </c>
      <c r="V89" s="28"/>
      <c r="W89" s="28"/>
    </row>
    <row r="90" spans="1:23" x14ac:dyDescent="0.15">
      <c r="A90" s="29"/>
      <c r="B90" s="30" t="s">
        <v>52</v>
      </c>
      <c r="C90" s="31"/>
      <c r="D90" s="32">
        <f t="shared" si="30"/>
        <v>6</v>
      </c>
      <c r="E90" s="33">
        <f t="shared" si="30"/>
        <v>15</v>
      </c>
      <c r="F90" s="80">
        <f t="shared" si="20"/>
        <v>21</v>
      </c>
      <c r="G90" s="34">
        <f t="shared" si="31"/>
        <v>1</v>
      </c>
      <c r="H90" s="33">
        <f t="shared" si="31"/>
        <v>8</v>
      </c>
      <c r="I90" s="80">
        <f t="shared" si="21"/>
        <v>9</v>
      </c>
      <c r="J90" s="34">
        <f t="shared" si="22"/>
        <v>7</v>
      </c>
      <c r="K90" s="33">
        <f t="shared" si="22"/>
        <v>23</v>
      </c>
      <c r="L90" s="90">
        <f t="shared" si="23"/>
        <v>30</v>
      </c>
      <c r="M90" s="35" t="s">
        <v>10</v>
      </c>
      <c r="P90" s="53" t="s">
        <v>33</v>
      </c>
      <c r="Q90" s="54">
        <v>26</v>
      </c>
      <c r="R90" s="54">
        <v>81</v>
      </c>
      <c r="S90" s="54">
        <v>25</v>
      </c>
      <c r="T90" s="54">
        <v>41</v>
      </c>
      <c r="V90" s="28"/>
      <c r="W90" s="28"/>
    </row>
    <row r="91" spans="1:23" x14ac:dyDescent="0.15">
      <c r="A91" s="29"/>
      <c r="B91" s="30" t="s">
        <v>53</v>
      </c>
      <c r="C91" s="31"/>
      <c r="D91" s="32">
        <f t="shared" si="30"/>
        <v>3</v>
      </c>
      <c r="E91" s="33">
        <f t="shared" si="30"/>
        <v>26</v>
      </c>
      <c r="F91" s="80">
        <f t="shared" si="20"/>
        <v>29</v>
      </c>
      <c r="G91" s="34">
        <f t="shared" si="31"/>
        <v>5</v>
      </c>
      <c r="H91" s="33">
        <f t="shared" si="31"/>
        <v>16</v>
      </c>
      <c r="I91" s="80">
        <f t="shared" si="21"/>
        <v>21</v>
      </c>
      <c r="J91" s="34">
        <f t="shared" si="22"/>
        <v>8</v>
      </c>
      <c r="K91" s="33">
        <f t="shared" si="22"/>
        <v>42</v>
      </c>
      <c r="L91" s="90">
        <f t="shared" si="23"/>
        <v>50</v>
      </c>
      <c r="M91" s="35" t="s">
        <v>10</v>
      </c>
      <c r="P91" s="50" t="s">
        <v>34</v>
      </c>
      <c r="Q91" s="51">
        <v>32</v>
      </c>
      <c r="R91" s="51">
        <v>92</v>
      </c>
      <c r="S91" s="51">
        <v>29</v>
      </c>
      <c r="T91" s="51">
        <v>47</v>
      </c>
      <c r="V91" s="28"/>
      <c r="W91" s="28"/>
    </row>
    <row r="92" spans="1:23" s="49" customFormat="1" x14ac:dyDescent="0.15">
      <c r="A92" s="29"/>
      <c r="B92" s="30" t="s">
        <v>54</v>
      </c>
      <c r="C92" s="31"/>
      <c r="D92" s="32">
        <f t="shared" si="30"/>
        <v>4</v>
      </c>
      <c r="E92" s="33">
        <f t="shared" si="30"/>
        <v>16</v>
      </c>
      <c r="F92" s="80">
        <f t="shared" si="20"/>
        <v>20</v>
      </c>
      <c r="G92" s="34">
        <f t="shared" si="31"/>
        <v>2</v>
      </c>
      <c r="H92" s="33">
        <f t="shared" si="31"/>
        <v>3</v>
      </c>
      <c r="I92" s="80">
        <f t="shared" si="21"/>
        <v>5</v>
      </c>
      <c r="J92" s="34">
        <f t="shared" si="22"/>
        <v>6</v>
      </c>
      <c r="K92" s="33">
        <f t="shared" si="22"/>
        <v>19</v>
      </c>
      <c r="L92" s="90">
        <f t="shared" si="23"/>
        <v>25</v>
      </c>
      <c r="M92" s="35" t="s">
        <v>10</v>
      </c>
      <c r="N92" s="2"/>
      <c r="P92" s="5" t="s">
        <v>35</v>
      </c>
      <c r="Q92" s="52">
        <v>34</v>
      </c>
      <c r="R92" s="52">
        <v>100</v>
      </c>
      <c r="S92" s="52">
        <v>32</v>
      </c>
      <c r="T92" s="52">
        <v>50</v>
      </c>
      <c r="U92" s="2"/>
      <c r="V92" s="28"/>
      <c r="W92" s="28"/>
    </row>
    <row r="93" spans="1:23" x14ac:dyDescent="0.15">
      <c r="A93" s="13"/>
      <c r="B93" s="36" t="s">
        <v>55</v>
      </c>
      <c r="C93" s="37"/>
      <c r="D93" s="38">
        <f t="shared" si="30"/>
        <v>7</v>
      </c>
      <c r="E93" s="39">
        <f t="shared" si="30"/>
        <v>10</v>
      </c>
      <c r="F93" s="81">
        <f t="shared" si="20"/>
        <v>17</v>
      </c>
      <c r="G93" s="40">
        <f t="shared" si="31"/>
        <v>4</v>
      </c>
      <c r="H93" s="39">
        <f t="shared" si="31"/>
        <v>5</v>
      </c>
      <c r="I93" s="81">
        <f t="shared" si="21"/>
        <v>9</v>
      </c>
      <c r="J93" s="40">
        <f t="shared" si="22"/>
        <v>11</v>
      </c>
      <c r="K93" s="39">
        <f t="shared" si="22"/>
        <v>15</v>
      </c>
      <c r="L93" s="91">
        <f t="shared" si="23"/>
        <v>26</v>
      </c>
      <c r="M93" s="41" t="s">
        <v>10</v>
      </c>
      <c r="P93" s="5" t="s">
        <v>36</v>
      </c>
      <c r="Q93" s="52">
        <v>44</v>
      </c>
      <c r="R93" s="52">
        <v>109</v>
      </c>
      <c r="S93" s="52">
        <v>36</v>
      </c>
      <c r="T93" s="52">
        <v>58</v>
      </c>
      <c r="V93" s="28"/>
      <c r="W93" s="28"/>
    </row>
    <row r="94" spans="1:23" x14ac:dyDescent="0.15">
      <c r="A94" s="42"/>
      <c r="B94" s="43" t="s">
        <v>37</v>
      </c>
      <c r="C94" s="44"/>
      <c r="D94" s="45">
        <f>SUM(D88:D93)</f>
        <v>26</v>
      </c>
      <c r="E94" s="46">
        <f>SUM(E88:E93)</f>
        <v>81</v>
      </c>
      <c r="F94" s="82">
        <f t="shared" si="20"/>
        <v>107</v>
      </c>
      <c r="G94" s="47">
        <f>SUM(G88:G93)</f>
        <v>25</v>
      </c>
      <c r="H94" s="46">
        <f>SUM(H88:H93)</f>
        <v>41</v>
      </c>
      <c r="I94" s="82">
        <f t="shared" si="21"/>
        <v>66</v>
      </c>
      <c r="J94" s="47">
        <f t="shared" si="22"/>
        <v>51</v>
      </c>
      <c r="K94" s="46">
        <f t="shared" si="22"/>
        <v>122</v>
      </c>
      <c r="L94" s="92">
        <f t="shared" si="23"/>
        <v>173</v>
      </c>
      <c r="M94" s="48">
        <f>IFERROR(ROUND(L94/$L$109*100,1),"-")</f>
        <v>22.9</v>
      </c>
      <c r="P94" s="5" t="s">
        <v>38</v>
      </c>
      <c r="Q94" s="52">
        <v>49</v>
      </c>
      <c r="R94" s="52">
        <v>116</v>
      </c>
      <c r="S94" s="52">
        <v>38</v>
      </c>
      <c r="T94" s="52">
        <v>67</v>
      </c>
      <c r="V94" s="28"/>
      <c r="W94" s="28"/>
    </row>
    <row r="95" spans="1:23" x14ac:dyDescent="0.15">
      <c r="A95" s="9"/>
      <c r="B95" s="21" t="s">
        <v>56</v>
      </c>
      <c r="C95" s="22"/>
      <c r="D95" s="23">
        <f t="shared" ref="D95:E100" si="32">Q91-Q90</f>
        <v>6</v>
      </c>
      <c r="E95" s="24">
        <f t="shared" si="32"/>
        <v>11</v>
      </c>
      <c r="F95" s="79">
        <f t="shared" si="20"/>
        <v>17</v>
      </c>
      <c r="G95" s="25">
        <f t="shared" ref="G95:H100" si="33">S91-S90</f>
        <v>4</v>
      </c>
      <c r="H95" s="24">
        <f t="shared" si="33"/>
        <v>6</v>
      </c>
      <c r="I95" s="79">
        <f t="shared" si="21"/>
        <v>10</v>
      </c>
      <c r="J95" s="25">
        <f t="shared" si="22"/>
        <v>10</v>
      </c>
      <c r="K95" s="24">
        <f t="shared" si="22"/>
        <v>17</v>
      </c>
      <c r="L95" s="89">
        <f t="shared" si="23"/>
        <v>27</v>
      </c>
      <c r="M95" s="26" t="s">
        <v>10</v>
      </c>
      <c r="P95" s="5" t="s">
        <v>39</v>
      </c>
      <c r="Q95" s="52">
        <v>57</v>
      </c>
      <c r="R95" s="52">
        <v>119</v>
      </c>
      <c r="S95" s="52">
        <v>40</v>
      </c>
      <c r="T95" s="52">
        <v>73</v>
      </c>
      <c r="V95" s="28"/>
      <c r="W95" s="28"/>
    </row>
    <row r="96" spans="1:23" x14ac:dyDescent="0.15">
      <c r="A96" s="29"/>
      <c r="B96" s="30" t="s">
        <v>57</v>
      </c>
      <c r="C96" s="31"/>
      <c r="D96" s="32">
        <f t="shared" si="32"/>
        <v>2</v>
      </c>
      <c r="E96" s="33">
        <f t="shared" si="32"/>
        <v>8</v>
      </c>
      <c r="F96" s="80">
        <f t="shared" si="20"/>
        <v>10</v>
      </c>
      <c r="G96" s="34">
        <f t="shared" si="33"/>
        <v>3</v>
      </c>
      <c r="H96" s="33">
        <f t="shared" si="33"/>
        <v>3</v>
      </c>
      <c r="I96" s="80">
        <f t="shared" si="21"/>
        <v>6</v>
      </c>
      <c r="J96" s="34">
        <f t="shared" si="22"/>
        <v>5</v>
      </c>
      <c r="K96" s="33">
        <f t="shared" si="22"/>
        <v>11</v>
      </c>
      <c r="L96" s="90">
        <f t="shared" si="23"/>
        <v>16</v>
      </c>
      <c r="M96" s="35" t="s">
        <v>10</v>
      </c>
      <c r="P96" s="53" t="s">
        <v>40</v>
      </c>
      <c r="Q96" s="54">
        <v>58</v>
      </c>
      <c r="R96" s="54">
        <v>127</v>
      </c>
      <c r="S96" s="54">
        <v>44</v>
      </c>
      <c r="T96" s="54">
        <v>79</v>
      </c>
      <c r="V96" s="28"/>
      <c r="W96" s="28"/>
    </row>
    <row r="97" spans="1:22" x14ac:dyDescent="0.15">
      <c r="A97" s="29"/>
      <c r="B97" s="30" t="s">
        <v>58</v>
      </c>
      <c r="C97" s="31"/>
      <c r="D97" s="32">
        <f t="shared" si="32"/>
        <v>10</v>
      </c>
      <c r="E97" s="33">
        <f t="shared" si="32"/>
        <v>9</v>
      </c>
      <c r="F97" s="80">
        <f t="shared" si="20"/>
        <v>19</v>
      </c>
      <c r="G97" s="34">
        <f t="shared" si="33"/>
        <v>4</v>
      </c>
      <c r="H97" s="33">
        <f t="shared" si="33"/>
        <v>8</v>
      </c>
      <c r="I97" s="80">
        <f t="shared" si="21"/>
        <v>12</v>
      </c>
      <c r="J97" s="34">
        <f t="shared" si="22"/>
        <v>14</v>
      </c>
      <c r="K97" s="33">
        <f t="shared" si="22"/>
        <v>17</v>
      </c>
      <c r="L97" s="90">
        <f t="shared" si="23"/>
        <v>31</v>
      </c>
      <c r="M97" s="35" t="s">
        <v>10</v>
      </c>
      <c r="P97" s="50" t="s">
        <v>41</v>
      </c>
      <c r="Q97" s="51">
        <v>67</v>
      </c>
      <c r="R97" s="51">
        <v>132</v>
      </c>
      <c r="S97" s="51">
        <v>47</v>
      </c>
      <c r="T97" s="51">
        <v>84</v>
      </c>
    </row>
    <row r="98" spans="1:22" x14ac:dyDescent="0.15">
      <c r="A98" s="29"/>
      <c r="B98" s="30" t="s">
        <v>59</v>
      </c>
      <c r="C98" s="31"/>
      <c r="D98" s="32">
        <f t="shared" si="32"/>
        <v>5</v>
      </c>
      <c r="E98" s="33">
        <f t="shared" si="32"/>
        <v>7</v>
      </c>
      <c r="F98" s="80">
        <f t="shared" si="20"/>
        <v>12</v>
      </c>
      <c r="G98" s="34">
        <f t="shared" si="33"/>
        <v>2</v>
      </c>
      <c r="H98" s="33">
        <f t="shared" si="33"/>
        <v>9</v>
      </c>
      <c r="I98" s="80">
        <f t="shared" si="21"/>
        <v>11</v>
      </c>
      <c r="J98" s="34">
        <f t="shared" si="22"/>
        <v>7</v>
      </c>
      <c r="K98" s="33">
        <f t="shared" si="22"/>
        <v>16</v>
      </c>
      <c r="L98" s="90">
        <f t="shared" si="23"/>
        <v>23</v>
      </c>
      <c r="M98" s="35" t="s">
        <v>10</v>
      </c>
      <c r="P98" s="5" t="s">
        <v>42</v>
      </c>
      <c r="Q98" s="52">
        <v>70</v>
      </c>
      <c r="R98" s="52">
        <v>135</v>
      </c>
      <c r="S98" s="52">
        <v>49</v>
      </c>
      <c r="T98" s="52">
        <v>88</v>
      </c>
    </row>
    <row r="99" spans="1:22" s="49" customFormat="1" x14ac:dyDescent="0.15">
      <c r="A99" s="29"/>
      <c r="B99" s="30" t="s">
        <v>60</v>
      </c>
      <c r="C99" s="31"/>
      <c r="D99" s="32">
        <f t="shared" si="32"/>
        <v>8</v>
      </c>
      <c r="E99" s="33">
        <f t="shared" si="32"/>
        <v>3</v>
      </c>
      <c r="F99" s="80">
        <f t="shared" si="20"/>
        <v>11</v>
      </c>
      <c r="G99" s="34">
        <f t="shared" si="33"/>
        <v>2</v>
      </c>
      <c r="H99" s="33">
        <f t="shared" si="33"/>
        <v>6</v>
      </c>
      <c r="I99" s="80">
        <f t="shared" si="21"/>
        <v>8</v>
      </c>
      <c r="J99" s="34">
        <f t="shared" si="22"/>
        <v>10</v>
      </c>
      <c r="K99" s="33">
        <f t="shared" si="22"/>
        <v>9</v>
      </c>
      <c r="L99" s="90">
        <f t="shared" si="23"/>
        <v>19</v>
      </c>
      <c r="M99" s="35" t="s">
        <v>10</v>
      </c>
      <c r="N99" s="2"/>
      <c r="P99" s="5" t="s">
        <v>43</v>
      </c>
      <c r="Q99" s="52">
        <v>78</v>
      </c>
      <c r="R99" s="52">
        <v>140</v>
      </c>
      <c r="S99" s="52">
        <v>54</v>
      </c>
      <c r="T99" s="52">
        <v>95</v>
      </c>
      <c r="U99" s="2"/>
      <c r="V99" s="2"/>
    </row>
    <row r="100" spans="1:22" x14ac:dyDescent="0.15">
      <c r="A100" s="13"/>
      <c r="B100" s="36" t="s">
        <v>61</v>
      </c>
      <c r="C100" s="37"/>
      <c r="D100" s="38">
        <f t="shared" si="32"/>
        <v>1</v>
      </c>
      <c r="E100" s="39">
        <f t="shared" si="32"/>
        <v>8</v>
      </c>
      <c r="F100" s="81">
        <f t="shared" si="20"/>
        <v>9</v>
      </c>
      <c r="G100" s="40">
        <f t="shared" si="33"/>
        <v>4</v>
      </c>
      <c r="H100" s="39">
        <f t="shared" si="33"/>
        <v>6</v>
      </c>
      <c r="I100" s="81">
        <f t="shared" si="21"/>
        <v>10</v>
      </c>
      <c r="J100" s="40">
        <f t="shared" si="22"/>
        <v>5</v>
      </c>
      <c r="K100" s="39">
        <f t="shared" si="22"/>
        <v>14</v>
      </c>
      <c r="L100" s="91">
        <f t="shared" si="23"/>
        <v>19</v>
      </c>
      <c r="M100" s="41" t="s">
        <v>10</v>
      </c>
      <c r="P100" s="5" t="s">
        <v>44</v>
      </c>
      <c r="Q100" s="52">
        <v>79</v>
      </c>
      <c r="R100" s="52">
        <v>143</v>
      </c>
      <c r="S100" s="52">
        <v>54</v>
      </c>
      <c r="T100" s="52">
        <v>98</v>
      </c>
    </row>
    <row r="101" spans="1:22" x14ac:dyDescent="0.15">
      <c r="A101" s="42"/>
      <c r="B101" s="43" t="s">
        <v>45</v>
      </c>
      <c r="C101" s="44"/>
      <c r="D101" s="45">
        <f>SUM(D95:D100)</f>
        <v>32</v>
      </c>
      <c r="E101" s="46">
        <f>SUM(E95:E100)</f>
        <v>46</v>
      </c>
      <c r="F101" s="82">
        <f t="shared" si="20"/>
        <v>78</v>
      </c>
      <c r="G101" s="47">
        <f>SUM(G95:G100)</f>
        <v>19</v>
      </c>
      <c r="H101" s="46">
        <f>SUM(H95:H100)</f>
        <v>38</v>
      </c>
      <c r="I101" s="82">
        <f t="shared" si="21"/>
        <v>57</v>
      </c>
      <c r="J101" s="47">
        <f t="shared" si="22"/>
        <v>51</v>
      </c>
      <c r="K101" s="46">
        <f t="shared" si="22"/>
        <v>84</v>
      </c>
      <c r="L101" s="92">
        <f t="shared" si="23"/>
        <v>135</v>
      </c>
      <c r="M101" s="48">
        <f>IFERROR(ROUND(L101/$L$109*100,1),"-")</f>
        <v>17.899999999999999</v>
      </c>
      <c r="P101" s="5" t="s">
        <v>46</v>
      </c>
      <c r="Q101" s="52">
        <v>80</v>
      </c>
      <c r="R101" s="52">
        <v>150</v>
      </c>
      <c r="S101" s="52">
        <v>60</v>
      </c>
      <c r="T101" s="52">
        <v>101</v>
      </c>
    </row>
    <row r="102" spans="1:22" x14ac:dyDescent="0.15">
      <c r="A102" s="9"/>
      <c r="B102" s="21" t="s">
        <v>62</v>
      </c>
      <c r="C102" s="22"/>
      <c r="D102" s="23">
        <f t="shared" ref="D102:E107" si="34">Q97-Q96</f>
        <v>9</v>
      </c>
      <c r="E102" s="24">
        <f t="shared" si="34"/>
        <v>5</v>
      </c>
      <c r="F102" s="79">
        <f t="shared" si="20"/>
        <v>14</v>
      </c>
      <c r="G102" s="25">
        <f t="shared" ref="G102:H107" si="35">S97-S96</f>
        <v>3</v>
      </c>
      <c r="H102" s="24">
        <f t="shared" si="35"/>
        <v>5</v>
      </c>
      <c r="I102" s="79">
        <f t="shared" si="21"/>
        <v>8</v>
      </c>
      <c r="J102" s="25">
        <f t="shared" si="22"/>
        <v>12</v>
      </c>
      <c r="K102" s="24">
        <f t="shared" si="22"/>
        <v>10</v>
      </c>
      <c r="L102" s="89">
        <f t="shared" si="23"/>
        <v>22</v>
      </c>
      <c r="M102" s="26" t="s">
        <v>10</v>
      </c>
      <c r="P102" s="53" t="s">
        <v>47</v>
      </c>
      <c r="Q102" s="54">
        <v>83</v>
      </c>
      <c r="R102" s="54">
        <v>156</v>
      </c>
      <c r="S102" s="54">
        <v>64</v>
      </c>
      <c r="T102" s="54">
        <v>102</v>
      </c>
    </row>
    <row r="103" spans="1:22" x14ac:dyDescent="0.15">
      <c r="A103" s="29"/>
      <c r="B103" s="30" t="s">
        <v>63</v>
      </c>
      <c r="C103" s="31"/>
      <c r="D103" s="32">
        <f t="shared" si="34"/>
        <v>3</v>
      </c>
      <c r="E103" s="33">
        <f t="shared" si="34"/>
        <v>3</v>
      </c>
      <c r="F103" s="80">
        <f t="shared" si="20"/>
        <v>6</v>
      </c>
      <c r="G103" s="34">
        <f t="shared" si="35"/>
        <v>2</v>
      </c>
      <c r="H103" s="33">
        <f t="shared" si="35"/>
        <v>4</v>
      </c>
      <c r="I103" s="80">
        <f t="shared" si="21"/>
        <v>6</v>
      </c>
      <c r="J103" s="34">
        <f t="shared" si="22"/>
        <v>5</v>
      </c>
      <c r="K103" s="33">
        <f t="shared" si="22"/>
        <v>7</v>
      </c>
      <c r="L103" s="90">
        <f t="shared" si="23"/>
        <v>12</v>
      </c>
      <c r="M103" s="35" t="s">
        <v>10</v>
      </c>
      <c r="P103" s="49"/>
      <c r="Q103" s="49"/>
      <c r="R103" s="49"/>
      <c r="S103" s="49"/>
      <c r="T103" s="49"/>
    </row>
    <row r="104" spans="1:22" x14ac:dyDescent="0.15">
      <c r="A104" s="29"/>
      <c r="B104" s="30" t="s">
        <v>64</v>
      </c>
      <c r="C104" s="31"/>
      <c r="D104" s="32">
        <f t="shared" si="34"/>
        <v>8</v>
      </c>
      <c r="E104" s="33">
        <f t="shared" si="34"/>
        <v>5</v>
      </c>
      <c r="F104" s="80">
        <f t="shared" si="20"/>
        <v>13</v>
      </c>
      <c r="G104" s="34">
        <f t="shared" si="35"/>
        <v>5</v>
      </c>
      <c r="H104" s="33">
        <f t="shared" si="35"/>
        <v>7</v>
      </c>
      <c r="I104" s="80">
        <f t="shared" si="21"/>
        <v>12</v>
      </c>
      <c r="J104" s="34">
        <f t="shared" si="22"/>
        <v>13</v>
      </c>
      <c r="K104" s="33">
        <f t="shared" si="22"/>
        <v>12</v>
      </c>
      <c r="L104" s="90">
        <f t="shared" si="23"/>
        <v>25</v>
      </c>
      <c r="M104" s="35" t="s">
        <v>10</v>
      </c>
      <c r="P104" s="49"/>
      <c r="Q104" s="49"/>
      <c r="R104" s="49"/>
      <c r="S104" s="49"/>
      <c r="T104" s="49"/>
    </row>
    <row r="105" spans="1:22" x14ac:dyDescent="0.15">
      <c r="A105" s="29"/>
      <c r="B105" s="30" t="s">
        <v>65</v>
      </c>
      <c r="C105" s="31"/>
      <c r="D105" s="32">
        <f t="shared" si="34"/>
        <v>1</v>
      </c>
      <c r="E105" s="33">
        <f t="shared" si="34"/>
        <v>3</v>
      </c>
      <c r="F105" s="80">
        <f t="shared" si="20"/>
        <v>4</v>
      </c>
      <c r="G105" s="34">
        <f t="shared" si="35"/>
        <v>0</v>
      </c>
      <c r="H105" s="33">
        <f t="shared" si="35"/>
        <v>3</v>
      </c>
      <c r="I105" s="80">
        <f t="shared" si="21"/>
        <v>3</v>
      </c>
      <c r="J105" s="34">
        <f t="shared" si="22"/>
        <v>1</v>
      </c>
      <c r="K105" s="33">
        <f t="shared" si="22"/>
        <v>6</v>
      </c>
      <c r="L105" s="90">
        <f t="shared" si="23"/>
        <v>7</v>
      </c>
      <c r="M105" s="35" t="s">
        <v>10</v>
      </c>
      <c r="P105" s="49"/>
      <c r="Q105" s="49"/>
      <c r="R105" s="49"/>
      <c r="S105" s="49"/>
      <c r="T105" s="49"/>
    </row>
    <row r="106" spans="1:22" x14ac:dyDescent="0.15">
      <c r="A106" s="29"/>
      <c r="B106" s="30" t="s">
        <v>66</v>
      </c>
      <c r="C106" s="31"/>
      <c r="D106" s="32">
        <f t="shared" si="34"/>
        <v>1</v>
      </c>
      <c r="E106" s="33">
        <f t="shared" si="34"/>
        <v>7</v>
      </c>
      <c r="F106" s="80">
        <f t="shared" si="20"/>
        <v>8</v>
      </c>
      <c r="G106" s="34">
        <f t="shared" si="35"/>
        <v>6</v>
      </c>
      <c r="H106" s="33">
        <f t="shared" si="35"/>
        <v>3</v>
      </c>
      <c r="I106" s="80">
        <f t="shared" si="21"/>
        <v>9</v>
      </c>
      <c r="J106" s="34">
        <f t="shared" si="22"/>
        <v>7</v>
      </c>
      <c r="K106" s="33">
        <f t="shared" si="22"/>
        <v>10</v>
      </c>
      <c r="L106" s="90">
        <f t="shared" si="23"/>
        <v>17</v>
      </c>
      <c r="M106" s="35" t="s">
        <v>10</v>
      </c>
      <c r="P106" s="55"/>
      <c r="Q106" s="56"/>
      <c r="R106" s="55"/>
      <c r="S106" s="55"/>
      <c r="T106" s="55"/>
    </row>
    <row r="107" spans="1:22" x14ac:dyDescent="0.15">
      <c r="A107" s="13"/>
      <c r="B107" s="36" t="s">
        <v>67</v>
      </c>
      <c r="C107" s="37"/>
      <c r="D107" s="38">
        <f t="shared" si="34"/>
        <v>3</v>
      </c>
      <c r="E107" s="39">
        <f t="shared" si="34"/>
        <v>6</v>
      </c>
      <c r="F107" s="81">
        <f t="shared" si="20"/>
        <v>9</v>
      </c>
      <c r="G107" s="40">
        <f t="shared" si="35"/>
        <v>4</v>
      </c>
      <c r="H107" s="39">
        <f t="shared" si="35"/>
        <v>1</v>
      </c>
      <c r="I107" s="81">
        <f t="shared" si="21"/>
        <v>5</v>
      </c>
      <c r="J107" s="40">
        <f t="shared" si="22"/>
        <v>7</v>
      </c>
      <c r="K107" s="39">
        <f t="shared" si="22"/>
        <v>7</v>
      </c>
      <c r="L107" s="91">
        <f t="shared" si="23"/>
        <v>14</v>
      </c>
      <c r="M107" s="41" t="s">
        <v>10</v>
      </c>
      <c r="P107" s="55"/>
      <c r="Q107" s="55"/>
      <c r="R107" s="55"/>
      <c r="S107" s="55"/>
      <c r="T107" s="55"/>
    </row>
    <row r="108" spans="1:22" ht="12" thickBot="1" x14ac:dyDescent="0.2">
      <c r="A108" s="57"/>
      <c r="B108" s="43" t="s">
        <v>48</v>
      </c>
      <c r="C108" s="58"/>
      <c r="D108" s="59">
        <f>SUM(D102:D107)</f>
        <v>25</v>
      </c>
      <c r="E108" s="60">
        <f t="shared" ref="E108" si="36">SUM(E102:E107)</f>
        <v>29</v>
      </c>
      <c r="F108" s="83">
        <f t="shared" si="20"/>
        <v>54</v>
      </c>
      <c r="G108" s="61">
        <f t="shared" ref="G108:H108" si="37">SUM(G102:G107)</f>
        <v>20</v>
      </c>
      <c r="H108" s="60">
        <f t="shared" si="37"/>
        <v>23</v>
      </c>
      <c r="I108" s="83">
        <f t="shared" si="21"/>
        <v>43</v>
      </c>
      <c r="J108" s="61">
        <f t="shared" si="22"/>
        <v>45</v>
      </c>
      <c r="K108" s="60">
        <f t="shared" si="22"/>
        <v>52</v>
      </c>
      <c r="L108" s="93">
        <f t="shared" si="23"/>
        <v>97</v>
      </c>
      <c r="M108" s="48">
        <f t="shared" ref="M108:M109" si="38">IFERROR(ROUND(L108/$L$109*100,1),"-")</f>
        <v>12.8</v>
      </c>
      <c r="P108" s="55"/>
      <c r="Q108" s="62"/>
      <c r="R108" s="62"/>
      <c r="S108" s="62"/>
      <c r="T108" s="62"/>
    </row>
    <row r="109" spans="1:22" ht="12" thickTop="1" x14ac:dyDescent="0.15">
      <c r="A109" s="63"/>
      <c r="B109" s="64" t="s">
        <v>49</v>
      </c>
      <c r="C109" s="65"/>
      <c r="D109" s="66">
        <f>SUM(D73,D80,D87,D94,D101,D108)</f>
        <v>156</v>
      </c>
      <c r="E109" s="67">
        <f t="shared" ref="E109" si="39">SUM(E73,E80,E87,E94,E101,E108)</f>
        <v>236</v>
      </c>
      <c r="F109" s="84">
        <f t="shared" si="20"/>
        <v>392</v>
      </c>
      <c r="G109" s="68">
        <f t="shared" ref="G109:H109" si="40">SUM(G73,G80,G87,G94,G101,G108)</f>
        <v>127</v>
      </c>
      <c r="H109" s="67">
        <f t="shared" si="40"/>
        <v>236</v>
      </c>
      <c r="I109" s="84">
        <f t="shared" si="21"/>
        <v>363</v>
      </c>
      <c r="J109" s="68">
        <f t="shared" si="22"/>
        <v>283</v>
      </c>
      <c r="K109" s="67">
        <f t="shared" si="22"/>
        <v>472</v>
      </c>
      <c r="L109" s="94">
        <f t="shared" si="23"/>
        <v>755</v>
      </c>
      <c r="M109" s="69">
        <f t="shared" si="38"/>
        <v>100</v>
      </c>
      <c r="P109" s="55"/>
      <c r="Q109" s="55"/>
      <c r="R109" s="55"/>
      <c r="S109" s="55"/>
      <c r="T109" s="55"/>
    </row>
    <row r="110" spans="1:22" x14ac:dyDescent="0.15">
      <c r="A110" s="70"/>
      <c r="B110" s="71"/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P110" s="55"/>
      <c r="Q110" s="55"/>
      <c r="R110" s="55"/>
      <c r="S110" s="55"/>
      <c r="T110" s="55"/>
    </row>
    <row r="111" spans="1:22" x14ac:dyDescent="0.15">
      <c r="A111" s="70"/>
      <c r="B111" s="71"/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P111" s="55"/>
      <c r="Q111" s="55"/>
      <c r="R111" s="55"/>
      <c r="S111" s="55"/>
      <c r="T111" s="55"/>
    </row>
    <row r="112" spans="1:22" ht="12" x14ac:dyDescent="0.15">
      <c r="B112" s="8" t="s">
        <v>90</v>
      </c>
      <c r="Q112" s="103" t="str">
        <f>B112</f>
        <v>ハ↔ニ</v>
      </c>
    </row>
    <row r="113" spans="1:25" ht="21" x14ac:dyDescent="0.15">
      <c r="A113" s="9"/>
      <c r="B113" s="10"/>
      <c r="C113" s="11" t="s">
        <v>85</v>
      </c>
      <c r="D113" s="74" t="s">
        <v>94</v>
      </c>
      <c r="E113" s="75"/>
      <c r="F113" s="77"/>
      <c r="G113" s="85" t="s">
        <v>95</v>
      </c>
      <c r="H113" s="75"/>
      <c r="I113" s="77"/>
      <c r="J113" s="85" t="s">
        <v>84</v>
      </c>
      <c r="K113" s="75"/>
      <c r="L113" s="76"/>
      <c r="M113" s="12" t="s">
        <v>8</v>
      </c>
      <c r="Q113" s="3" t="str">
        <f>D113</f>
        <v>ハ→ニ</v>
      </c>
      <c r="S113" s="3" t="str">
        <f>G113</f>
        <v>ニ→ハ</v>
      </c>
    </row>
    <row r="114" spans="1:25" x14ac:dyDescent="0.15">
      <c r="A114" s="13" t="s">
        <v>9</v>
      </c>
      <c r="B114" s="14"/>
      <c r="C114" s="15"/>
      <c r="D114" s="16" t="s">
        <v>81</v>
      </c>
      <c r="E114" s="17" t="s">
        <v>82</v>
      </c>
      <c r="F114" s="78" t="s">
        <v>83</v>
      </c>
      <c r="G114" s="18" t="s">
        <v>81</v>
      </c>
      <c r="H114" s="17" t="s">
        <v>82</v>
      </c>
      <c r="I114" s="78" t="s">
        <v>83</v>
      </c>
      <c r="J114" s="18" t="s">
        <v>81</v>
      </c>
      <c r="K114" s="17" t="s">
        <v>82</v>
      </c>
      <c r="L114" s="88" t="s">
        <v>83</v>
      </c>
      <c r="M114" s="19" t="s">
        <v>73</v>
      </c>
      <c r="Q114" s="20" t="s">
        <v>81</v>
      </c>
      <c r="R114" s="20" t="s">
        <v>82</v>
      </c>
      <c r="S114" s="20" t="s">
        <v>81</v>
      </c>
      <c r="T114" s="20" t="s">
        <v>0</v>
      </c>
    </row>
    <row r="115" spans="1:25" x14ac:dyDescent="0.15">
      <c r="A115" s="9"/>
      <c r="B115" s="21" t="s">
        <v>104</v>
      </c>
      <c r="C115" s="22"/>
      <c r="D115" s="23">
        <f>Q115</f>
        <v>1</v>
      </c>
      <c r="E115" s="24">
        <f>R115</f>
        <v>3</v>
      </c>
      <c r="F115" s="79">
        <f t="shared" ref="F115:F157" si="41">SUBTOTAL(9,D115:E115)</f>
        <v>4</v>
      </c>
      <c r="G115" s="25">
        <f>S115</f>
        <v>0</v>
      </c>
      <c r="H115" s="24">
        <f>T115</f>
        <v>3</v>
      </c>
      <c r="I115" s="79">
        <f t="shared" ref="I115:I157" si="42">SUBTOTAL(9,G115:H115)</f>
        <v>3</v>
      </c>
      <c r="J115" s="25">
        <f t="shared" ref="J115:K157" si="43">SUM(D115,G115)</f>
        <v>1</v>
      </c>
      <c r="K115" s="24">
        <f t="shared" si="43"/>
        <v>6</v>
      </c>
      <c r="L115" s="89">
        <f t="shared" ref="L115:L157" si="44">SUM(J115:K115)</f>
        <v>7</v>
      </c>
      <c r="M115" s="26" t="s">
        <v>10</v>
      </c>
      <c r="P115" s="2" t="s">
        <v>104</v>
      </c>
      <c r="Q115" s="86">
        <v>1</v>
      </c>
      <c r="R115" s="86">
        <v>3</v>
      </c>
      <c r="S115" s="86">
        <v>0</v>
      </c>
      <c r="T115" s="86">
        <v>3</v>
      </c>
      <c r="V115" s="28"/>
      <c r="W115" s="28"/>
      <c r="X115" s="28"/>
      <c r="Y115" s="28"/>
    </row>
    <row r="116" spans="1:25" x14ac:dyDescent="0.15">
      <c r="A116" s="29"/>
      <c r="B116" s="30" t="s">
        <v>105</v>
      </c>
      <c r="C116" s="31"/>
      <c r="D116" s="32">
        <f t="shared" ref="D116:E120" si="45">Q116-Q115</f>
        <v>0</v>
      </c>
      <c r="E116" s="33">
        <f t="shared" si="45"/>
        <v>6</v>
      </c>
      <c r="F116" s="80">
        <f t="shared" si="41"/>
        <v>6</v>
      </c>
      <c r="G116" s="34">
        <f t="shared" ref="G116:H120" si="46">S116-S115</f>
        <v>2</v>
      </c>
      <c r="H116" s="33">
        <f t="shared" si="46"/>
        <v>4</v>
      </c>
      <c r="I116" s="80">
        <f t="shared" si="42"/>
        <v>6</v>
      </c>
      <c r="J116" s="34">
        <f t="shared" si="43"/>
        <v>2</v>
      </c>
      <c r="K116" s="33">
        <f t="shared" si="43"/>
        <v>10</v>
      </c>
      <c r="L116" s="90">
        <f t="shared" si="44"/>
        <v>12</v>
      </c>
      <c r="M116" s="35" t="s">
        <v>10</v>
      </c>
      <c r="P116" s="2" t="s">
        <v>105</v>
      </c>
      <c r="Q116" s="27">
        <v>1</v>
      </c>
      <c r="R116" s="27">
        <v>9</v>
      </c>
      <c r="S116" s="27">
        <v>2</v>
      </c>
      <c r="T116" s="27">
        <v>7</v>
      </c>
      <c r="V116" s="28"/>
      <c r="W116" s="28"/>
    </row>
    <row r="117" spans="1:25" x14ac:dyDescent="0.15">
      <c r="A117" s="29"/>
      <c r="B117" s="30" t="s">
        <v>106</v>
      </c>
      <c r="C117" s="31"/>
      <c r="D117" s="32">
        <f t="shared" si="45"/>
        <v>0</v>
      </c>
      <c r="E117" s="33">
        <f t="shared" si="45"/>
        <v>6</v>
      </c>
      <c r="F117" s="80">
        <f t="shared" si="41"/>
        <v>6</v>
      </c>
      <c r="G117" s="34">
        <f t="shared" si="46"/>
        <v>0</v>
      </c>
      <c r="H117" s="33">
        <f t="shared" si="46"/>
        <v>1</v>
      </c>
      <c r="I117" s="80">
        <f t="shared" si="42"/>
        <v>1</v>
      </c>
      <c r="J117" s="34">
        <f t="shared" si="43"/>
        <v>0</v>
      </c>
      <c r="K117" s="33">
        <f t="shared" si="43"/>
        <v>7</v>
      </c>
      <c r="L117" s="90">
        <f t="shared" si="44"/>
        <v>7</v>
      </c>
      <c r="M117" s="35" t="s">
        <v>10</v>
      </c>
      <c r="P117" s="2" t="s">
        <v>106</v>
      </c>
      <c r="Q117" s="27">
        <v>1</v>
      </c>
      <c r="R117" s="27">
        <v>15</v>
      </c>
      <c r="S117" s="27">
        <v>2</v>
      </c>
      <c r="T117" s="27">
        <v>8</v>
      </c>
      <c r="V117" s="28"/>
      <c r="W117" s="28"/>
    </row>
    <row r="118" spans="1:25" x14ac:dyDescent="0.15">
      <c r="A118" s="29"/>
      <c r="B118" s="30" t="s">
        <v>107</v>
      </c>
      <c r="C118" s="31"/>
      <c r="D118" s="32">
        <f t="shared" si="45"/>
        <v>0</v>
      </c>
      <c r="E118" s="33">
        <f t="shared" si="45"/>
        <v>9</v>
      </c>
      <c r="F118" s="80">
        <f t="shared" si="41"/>
        <v>9</v>
      </c>
      <c r="G118" s="34">
        <f t="shared" si="46"/>
        <v>4</v>
      </c>
      <c r="H118" s="33">
        <f t="shared" si="46"/>
        <v>4</v>
      </c>
      <c r="I118" s="80">
        <f t="shared" si="42"/>
        <v>8</v>
      </c>
      <c r="J118" s="34">
        <f t="shared" si="43"/>
        <v>4</v>
      </c>
      <c r="K118" s="33">
        <f t="shared" si="43"/>
        <v>13</v>
      </c>
      <c r="L118" s="90">
        <f t="shared" si="44"/>
        <v>17</v>
      </c>
      <c r="M118" s="35" t="s">
        <v>10</v>
      </c>
      <c r="P118" s="2" t="s">
        <v>107</v>
      </c>
      <c r="Q118" s="27">
        <v>1</v>
      </c>
      <c r="R118" s="27">
        <v>24</v>
      </c>
      <c r="S118" s="27">
        <v>6</v>
      </c>
      <c r="T118" s="27">
        <v>12</v>
      </c>
      <c r="V118" s="28"/>
      <c r="W118" s="28"/>
    </row>
    <row r="119" spans="1:25" x14ac:dyDescent="0.15">
      <c r="A119" s="29"/>
      <c r="B119" s="30" t="s">
        <v>108</v>
      </c>
      <c r="C119" s="31"/>
      <c r="D119" s="32">
        <f t="shared" si="45"/>
        <v>2</v>
      </c>
      <c r="E119" s="33">
        <f t="shared" si="45"/>
        <v>2</v>
      </c>
      <c r="F119" s="80">
        <f t="shared" si="41"/>
        <v>4</v>
      </c>
      <c r="G119" s="34">
        <f t="shared" si="46"/>
        <v>3</v>
      </c>
      <c r="H119" s="33">
        <f t="shared" si="46"/>
        <v>2</v>
      </c>
      <c r="I119" s="80">
        <f t="shared" si="42"/>
        <v>5</v>
      </c>
      <c r="J119" s="34">
        <f t="shared" si="43"/>
        <v>5</v>
      </c>
      <c r="K119" s="33">
        <f t="shared" si="43"/>
        <v>4</v>
      </c>
      <c r="L119" s="90">
        <f t="shared" si="44"/>
        <v>9</v>
      </c>
      <c r="M119" s="35" t="s">
        <v>10</v>
      </c>
      <c r="P119" s="2" t="s">
        <v>108</v>
      </c>
      <c r="Q119" s="27">
        <v>3</v>
      </c>
      <c r="R119" s="27">
        <v>26</v>
      </c>
      <c r="S119" s="27">
        <v>9</v>
      </c>
      <c r="T119" s="27">
        <v>14</v>
      </c>
      <c r="V119" s="28"/>
      <c r="W119" s="28"/>
    </row>
    <row r="120" spans="1:25" x14ac:dyDescent="0.15">
      <c r="A120" s="13"/>
      <c r="B120" s="36" t="s">
        <v>109</v>
      </c>
      <c r="C120" s="37"/>
      <c r="D120" s="38">
        <f t="shared" si="45"/>
        <v>2</v>
      </c>
      <c r="E120" s="39">
        <f t="shared" si="45"/>
        <v>10</v>
      </c>
      <c r="F120" s="81">
        <f t="shared" si="41"/>
        <v>12</v>
      </c>
      <c r="G120" s="40">
        <f t="shared" si="46"/>
        <v>2</v>
      </c>
      <c r="H120" s="39">
        <f t="shared" si="46"/>
        <v>4</v>
      </c>
      <c r="I120" s="81">
        <f t="shared" si="42"/>
        <v>6</v>
      </c>
      <c r="J120" s="40">
        <f t="shared" si="43"/>
        <v>4</v>
      </c>
      <c r="K120" s="39">
        <f t="shared" si="43"/>
        <v>14</v>
      </c>
      <c r="L120" s="91">
        <f t="shared" si="44"/>
        <v>18</v>
      </c>
      <c r="M120" s="41" t="s">
        <v>10</v>
      </c>
      <c r="P120" s="2" t="s">
        <v>109</v>
      </c>
      <c r="Q120" s="27">
        <v>5</v>
      </c>
      <c r="R120" s="27">
        <v>36</v>
      </c>
      <c r="S120" s="27">
        <v>11</v>
      </c>
      <c r="T120" s="27">
        <v>18</v>
      </c>
      <c r="V120" s="28"/>
      <c r="W120" s="28"/>
    </row>
    <row r="121" spans="1:25" s="49" customFormat="1" x14ac:dyDescent="0.15">
      <c r="A121" s="42"/>
      <c r="B121" s="43" t="s">
        <v>110</v>
      </c>
      <c r="C121" s="44"/>
      <c r="D121" s="45">
        <f>SUM(D115:D120)</f>
        <v>5</v>
      </c>
      <c r="E121" s="46">
        <f>SUM(E115:E120)</f>
        <v>36</v>
      </c>
      <c r="F121" s="82">
        <f t="shared" si="41"/>
        <v>41</v>
      </c>
      <c r="G121" s="47">
        <f>SUM(G115:G120)</f>
        <v>11</v>
      </c>
      <c r="H121" s="46">
        <f>SUM(H115:H120)</f>
        <v>18</v>
      </c>
      <c r="I121" s="82">
        <f t="shared" si="42"/>
        <v>29</v>
      </c>
      <c r="J121" s="47">
        <f t="shared" si="43"/>
        <v>16</v>
      </c>
      <c r="K121" s="46">
        <f t="shared" si="43"/>
        <v>54</v>
      </c>
      <c r="L121" s="92">
        <f t="shared" si="44"/>
        <v>70</v>
      </c>
      <c r="M121" s="48">
        <f>IFERROR(ROUND(L121/$L$157*100,1),"-")</f>
        <v>12.5</v>
      </c>
      <c r="N121" s="2"/>
      <c r="P121" s="50" t="s">
        <v>111</v>
      </c>
      <c r="Q121" s="51">
        <v>17</v>
      </c>
      <c r="R121" s="51">
        <v>44</v>
      </c>
      <c r="S121" s="51">
        <v>14</v>
      </c>
      <c r="T121" s="51">
        <v>25</v>
      </c>
      <c r="U121" s="2"/>
      <c r="V121" s="28"/>
      <c r="W121" s="28"/>
    </row>
    <row r="122" spans="1:25" x14ac:dyDescent="0.15">
      <c r="A122" s="9"/>
      <c r="B122" s="21" t="s">
        <v>111</v>
      </c>
      <c r="C122" s="22"/>
      <c r="D122" s="23">
        <f t="shared" ref="D122:E127" si="47">Q121-Q120</f>
        <v>12</v>
      </c>
      <c r="E122" s="24">
        <f t="shared" si="47"/>
        <v>8</v>
      </c>
      <c r="F122" s="79">
        <f t="shared" si="41"/>
        <v>20</v>
      </c>
      <c r="G122" s="25">
        <f>S121-S120</f>
        <v>3</v>
      </c>
      <c r="H122" s="24">
        <f>T121-T120</f>
        <v>7</v>
      </c>
      <c r="I122" s="79">
        <f t="shared" si="42"/>
        <v>10</v>
      </c>
      <c r="J122" s="25">
        <f t="shared" si="43"/>
        <v>15</v>
      </c>
      <c r="K122" s="24">
        <f t="shared" si="43"/>
        <v>15</v>
      </c>
      <c r="L122" s="89">
        <f t="shared" si="44"/>
        <v>30</v>
      </c>
      <c r="M122" s="26" t="s">
        <v>10</v>
      </c>
      <c r="P122" s="5" t="s">
        <v>112</v>
      </c>
      <c r="Q122" s="52">
        <v>19</v>
      </c>
      <c r="R122" s="52">
        <v>46</v>
      </c>
      <c r="S122" s="52">
        <v>15</v>
      </c>
      <c r="T122" s="52">
        <v>31</v>
      </c>
      <c r="V122" s="28"/>
      <c r="W122" s="28"/>
    </row>
    <row r="123" spans="1:25" x14ac:dyDescent="0.15">
      <c r="A123" s="29"/>
      <c r="B123" s="30" t="s">
        <v>112</v>
      </c>
      <c r="C123" s="31"/>
      <c r="D123" s="32">
        <f t="shared" si="47"/>
        <v>2</v>
      </c>
      <c r="E123" s="33">
        <f t="shared" si="47"/>
        <v>2</v>
      </c>
      <c r="F123" s="80">
        <f t="shared" si="41"/>
        <v>4</v>
      </c>
      <c r="G123" s="34">
        <f t="shared" ref="G123:G127" si="48">S122-S121</f>
        <v>1</v>
      </c>
      <c r="H123" s="33">
        <f>T122-T121</f>
        <v>6</v>
      </c>
      <c r="I123" s="80">
        <f t="shared" si="42"/>
        <v>7</v>
      </c>
      <c r="J123" s="34">
        <f t="shared" si="43"/>
        <v>3</v>
      </c>
      <c r="K123" s="33">
        <f t="shared" si="43"/>
        <v>8</v>
      </c>
      <c r="L123" s="90">
        <f t="shared" si="44"/>
        <v>11</v>
      </c>
      <c r="M123" s="35" t="s">
        <v>10</v>
      </c>
      <c r="P123" s="5" t="s">
        <v>113</v>
      </c>
      <c r="Q123" s="52">
        <v>21</v>
      </c>
      <c r="R123" s="52">
        <v>52</v>
      </c>
      <c r="S123" s="52">
        <v>15</v>
      </c>
      <c r="T123" s="52">
        <v>43</v>
      </c>
      <c r="V123" s="28"/>
      <c r="W123" s="28"/>
    </row>
    <row r="124" spans="1:25" x14ac:dyDescent="0.15">
      <c r="A124" s="29"/>
      <c r="B124" s="30" t="s">
        <v>113</v>
      </c>
      <c r="C124" s="31"/>
      <c r="D124" s="32">
        <f t="shared" si="47"/>
        <v>2</v>
      </c>
      <c r="E124" s="33">
        <f t="shared" si="47"/>
        <v>6</v>
      </c>
      <c r="F124" s="80">
        <f t="shared" si="41"/>
        <v>8</v>
      </c>
      <c r="G124" s="34">
        <f t="shared" si="48"/>
        <v>0</v>
      </c>
      <c r="H124" s="33">
        <f>T123-T122</f>
        <v>12</v>
      </c>
      <c r="I124" s="80">
        <f t="shared" si="42"/>
        <v>12</v>
      </c>
      <c r="J124" s="34">
        <f t="shared" si="43"/>
        <v>2</v>
      </c>
      <c r="K124" s="33">
        <f t="shared" si="43"/>
        <v>18</v>
      </c>
      <c r="L124" s="90">
        <f t="shared" si="44"/>
        <v>20</v>
      </c>
      <c r="M124" s="35" t="s">
        <v>10</v>
      </c>
      <c r="P124" s="5" t="s">
        <v>114</v>
      </c>
      <c r="Q124" s="52">
        <v>23</v>
      </c>
      <c r="R124" s="52">
        <v>58</v>
      </c>
      <c r="S124" s="52">
        <v>23</v>
      </c>
      <c r="T124" s="52">
        <v>49</v>
      </c>
      <c r="V124" s="28"/>
      <c r="W124" s="28"/>
    </row>
    <row r="125" spans="1:25" x14ac:dyDescent="0.15">
      <c r="A125" s="29"/>
      <c r="B125" s="30" t="s">
        <v>114</v>
      </c>
      <c r="C125" s="31"/>
      <c r="D125" s="32">
        <f t="shared" si="47"/>
        <v>2</v>
      </c>
      <c r="E125" s="33">
        <f t="shared" si="47"/>
        <v>6</v>
      </c>
      <c r="F125" s="80">
        <f t="shared" si="41"/>
        <v>8</v>
      </c>
      <c r="G125" s="34">
        <f t="shared" si="48"/>
        <v>8</v>
      </c>
      <c r="H125" s="33">
        <f>T124-T123</f>
        <v>6</v>
      </c>
      <c r="I125" s="80">
        <f t="shared" si="42"/>
        <v>14</v>
      </c>
      <c r="J125" s="34">
        <f t="shared" si="43"/>
        <v>10</v>
      </c>
      <c r="K125" s="33">
        <f t="shared" si="43"/>
        <v>12</v>
      </c>
      <c r="L125" s="90">
        <f t="shared" si="44"/>
        <v>22</v>
      </c>
      <c r="M125" s="35" t="s">
        <v>10</v>
      </c>
      <c r="P125" s="5" t="s">
        <v>115</v>
      </c>
      <c r="Q125" s="52">
        <v>26</v>
      </c>
      <c r="R125" s="52">
        <v>65</v>
      </c>
      <c r="S125" s="52">
        <v>27</v>
      </c>
      <c r="T125" s="52">
        <v>51</v>
      </c>
      <c r="V125" s="28"/>
      <c r="W125" s="28"/>
    </row>
    <row r="126" spans="1:25" x14ac:dyDescent="0.15">
      <c r="A126" s="29"/>
      <c r="B126" s="30" t="s">
        <v>115</v>
      </c>
      <c r="C126" s="31"/>
      <c r="D126" s="32">
        <f t="shared" si="47"/>
        <v>3</v>
      </c>
      <c r="E126" s="33">
        <f t="shared" si="47"/>
        <v>7</v>
      </c>
      <c r="F126" s="80">
        <f t="shared" si="41"/>
        <v>10</v>
      </c>
      <c r="G126" s="34">
        <f t="shared" si="48"/>
        <v>4</v>
      </c>
      <c r="H126" s="33">
        <f>T125-T124</f>
        <v>2</v>
      </c>
      <c r="I126" s="80">
        <f t="shared" si="42"/>
        <v>6</v>
      </c>
      <c r="J126" s="34">
        <f t="shared" si="43"/>
        <v>7</v>
      </c>
      <c r="K126" s="33">
        <f t="shared" si="43"/>
        <v>9</v>
      </c>
      <c r="L126" s="90">
        <f t="shared" si="44"/>
        <v>16</v>
      </c>
      <c r="M126" s="35" t="s">
        <v>10</v>
      </c>
      <c r="P126" s="53" t="s">
        <v>116</v>
      </c>
      <c r="Q126" s="54">
        <v>33</v>
      </c>
      <c r="R126" s="54">
        <v>73</v>
      </c>
      <c r="S126" s="54">
        <v>30</v>
      </c>
      <c r="T126" s="54">
        <v>54</v>
      </c>
      <c r="V126" s="28"/>
      <c r="W126" s="28"/>
    </row>
    <row r="127" spans="1:25" x14ac:dyDescent="0.15">
      <c r="A127" s="13"/>
      <c r="B127" s="36" t="s">
        <v>116</v>
      </c>
      <c r="C127" s="37"/>
      <c r="D127" s="38">
        <f t="shared" si="47"/>
        <v>7</v>
      </c>
      <c r="E127" s="39">
        <f t="shared" si="47"/>
        <v>8</v>
      </c>
      <c r="F127" s="81">
        <f t="shared" si="41"/>
        <v>15</v>
      </c>
      <c r="G127" s="40">
        <f t="shared" si="48"/>
        <v>3</v>
      </c>
      <c r="H127" s="39">
        <f>T126-T125</f>
        <v>3</v>
      </c>
      <c r="I127" s="81">
        <f t="shared" si="42"/>
        <v>6</v>
      </c>
      <c r="J127" s="40">
        <f t="shared" si="43"/>
        <v>10</v>
      </c>
      <c r="K127" s="39">
        <f t="shared" si="43"/>
        <v>11</v>
      </c>
      <c r="L127" s="91">
        <f t="shared" si="44"/>
        <v>21</v>
      </c>
      <c r="M127" s="41" t="s">
        <v>10</v>
      </c>
      <c r="P127" s="50" t="s">
        <v>118</v>
      </c>
      <c r="Q127" s="51">
        <v>37</v>
      </c>
      <c r="R127" s="51">
        <v>77</v>
      </c>
      <c r="S127" s="51">
        <v>32</v>
      </c>
      <c r="T127" s="51">
        <v>55</v>
      </c>
      <c r="V127" s="28"/>
      <c r="W127" s="28"/>
    </row>
    <row r="128" spans="1:25" s="49" customFormat="1" x14ac:dyDescent="0.15">
      <c r="A128" s="42"/>
      <c r="B128" s="43" t="s">
        <v>117</v>
      </c>
      <c r="C128" s="44"/>
      <c r="D128" s="45">
        <f>SUM(D122:D127)</f>
        <v>28</v>
      </c>
      <c r="E128" s="46">
        <f>SUM(E122:E127)</f>
        <v>37</v>
      </c>
      <c r="F128" s="82">
        <f t="shared" si="41"/>
        <v>65</v>
      </c>
      <c r="G128" s="47">
        <f>SUM(G122:G127)</f>
        <v>19</v>
      </c>
      <c r="H128" s="46">
        <f>SUM(H122:H127)</f>
        <v>36</v>
      </c>
      <c r="I128" s="82">
        <f t="shared" si="42"/>
        <v>55</v>
      </c>
      <c r="J128" s="47">
        <f t="shared" si="43"/>
        <v>47</v>
      </c>
      <c r="K128" s="46">
        <f t="shared" si="43"/>
        <v>73</v>
      </c>
      <c r="L128" s="92">
        <f t="shared" si="44"/>
        <v>120</v>
      </c>
      <c r="M128" s="48">
        <f>IFERROR(ROUND(L128/$L$157*100,1),"-")</f>
        <v>21.4</v>
      </c>
      <c r="N128" s="2"/>
      <c r="P128" s="5" t="s">
        <v>119</v>
      </c>
      <c r="Q128" s="52">
        <v>40</v>
      </c>
      <c r="R128" s="52">
        <v>82</v>
      </c>
      <c r="S128" s="52">
        <v>32</v>
      </c>
      <c r="T128" s="52">
        <v>56</v>
      </c>
      <c r="U128" s="2"/>
      <c r="V128" s="28"/>
      <c r="W128" s="28"/>
    </row>
    <row r="129" spans="1:23" x14ac:dyDescent="0.15">
      <c r="A129" s="9"/>
      <c r="B129" s="21" t="s">
        <v>118</v>
      </c>
      <c r="C129" s="22"/>
      <c r="D129" s="23">
        <f t="shared" ref="D129:E134" si="49">Q127-Q126</f>
        <v>4</v>
      </c>
      <c r="E129" s="24">
        <f t="shared" si="49"/>
        <v>4</v>
      </c>
      <c r="F129" s="79">
        <f t="shared" si="41"/>
        <v>8</v>
      </c>
      <c r="G129" s="25">
        <f>S127-S126</f>
        <v>2</v>
      </c>
      <c r="H129" s="24">
        <f>T127-T126</f>
        <v>1</v>
      </c>
      <c r="I129" s="79">
        <f t="shared" si="42"/>
        <v>3</v>
      </c>
      <c r="J129" s="25">
        <f t="shared" si="43"/>
        <v>6</v>
      </c>
      <c r="K129" s="24">
        <f t="shared" si="43"/>
        <v>5</v>
      </c>
      <c r="L129" s="89">
        <f t="shared" si="44"/>
        <v>11</v>
      </c>
      <c r="M129" s="26" t="s">
        <v>10</v>
      </c>
      <c r="P129" s="5" t="s">
        <v>120</v>
      </c>
      <c r="Q129" s="52">
        <v>44</v>
      </c>
      <c r="R129" s="52">
        <v>84</v>
      </c>
      <c r="S129" s="52">
        <v>34</v>
      </c>
      <c r="T129" s="52">
        <v>59</v>
      </c>
      <c r="V129" s="28"/>
      <c r="W129" s="28"/>
    </row>
    <row r="130" spans="1:23" x14ac:dyDescent="0.15">
      <c r="A130" s="29"/>
      <c r="B130" s="30" t="s">
        <v>119</v>
      </c>
      <c r="C130" s="31"/>
      <c r="D130" s="32">
        <f t="shared" si="49"/>
        <v>3</v>
      </c>
      <c r="E130" s="33">
        <f t="shared" si="49"/>
        <v>5</v>
      </c>
      <c r="F130" s="80">
        <f t="shared" si="41"/>
        <v>8</v>
      </c>
      <c r="G130" s="34">
        <f t="shared" ref="G130:G134" si="50">S128-S127</f>
        <v>0</v>
      </c>
      <c r="H130" s="33">
        <f>T128-T127</f>
        <v>1</v>
      </c>
      <c r="I130" s="80">
        <f t="shared" si="42"/>
        <v>1</v>
      </c>
      <c r="J130" s="34">
        <f t="shared" si="43"/>
        <v>3</v>
      </c>
      <c r="K130" s="33">
        <f t="shared" si="43"/>
        <v>6</v>
      </c>
      <c r="L130" s="90">
        <f t="shared" si="44"/>
        <v>9</v>
      </c>
      <c r="M130" s="35" t="s">
        <v>10</v>
      </c>
      <c r="P130" s="5" t="s">
        <v>121</v>
      </c>
      <c r="Q130" s="52">
        <v>45</v>
      </c>
      <c r="R130" s="52">
        <v>90</v>
      </c>
      <c r="S130" s="52">
        <v>35</v>
      </c>
      <c r="T130" s="52">
        <v>64</v>
      </c>
      <c r="V130" s="28"/>
      <c r="W130" s="28"/>
    </row>
    <row r="131" spans="1:23" x14ac:dyDescent="0.15">
      <c r="A131" s="29"/>
      <c r="B131" s="30" t="s">
        <v>120</v>
      </c>
      <c r="C131" s="31"/>
      <c r="D131" s="32">
        <f t="shared" si="49"/>
        <v>4</v>
      </c>
      <c r="E131" s="33">
        <f t="shared" si="49"/>
        <v>2</v>
      </c>
      <c r="F131" s="80">
        <f t="shared" si="41"/>
        <v>6</v>
      </c>
      <c r="G131" s="34">
        <f t="shared" si="50"/>
        <v>2</v>
      </c>
      <c r="H131" s="33">
        <f>T129-T128</f>
        <v>3</v>
      </c>
      <c r="I131" s="80">
        <f t="shared" si="42"/>
        <v>5</v>
      </c>
      <c r="J131" s="34">
        <f t="shared" si="43"/>
        <v>6</v>
      </c>
      <c r="K131" s="33">
        <f t="shared" si="43"/>
        <v>5</v>
      </c>
      <c r="L131" s="90">
        <f t="shared" si="44"/>
        <v>11</v>
      </c>
      <c r="M131" s="35" t="s">
        <v>10</v>
      </c>
      <c r="P131" s="5" t="s">
        <v>122</v>
      </c>
      <c r="Q131" s="52">
        <v>45</v>
      </c>
      <c r="R131" s="52">
        <v>96</v>
      </c>
      <c r="S131" s="52">
        <v>40</v>
      </c>
      <c r="T131" s="52">
        <v>65</v>
      </c>
      <c r="V131" s="28"/>
      <c r="W131" s="28"/>
    </row>
    <row r="132" spans="1:23" x14ac:dyDescent="0.15">
      <c r="A132" s="29"/>
      <c r="B132" s="30" t="s">
        <v>121</v>
      </c>
      <c r="C132" s="31"/>
      <c r="D132" s="32">
        <f t="shared" si="49"/>
        <v>1</v>
      </c>
      <c r="E132" s="33">
        <f t="shared" si="49"/>
        <v>6</v>
      </c>
      <c r="F132" s="80">
        <f t="shared" si="41"/>
        <v>7</v>
      </c>
      <c r="G132" s="34">
        <f t="shared" si="50"/>
        <v>1</v>
      </c>
      <c r="H132" s="33">
        <f>T130-T129</f>
        <v>5</v>
      </c>
      <c r="I132" s="80">
        <f t="shared" si="42"/>
        <v>6</v>
      </c>
      <c r="J132" s="34">
        <f t="shared" si="43"/>
        <v>2</v>
      </c>
      <c r="K132" s="33">
        <f t="shared" si="43"/>
        <v>11</v>
      </c>
      <c r="L132" s="90">
        <f t="shared" si="44"/>
        <v>13</v>
      </c>
      <c r="M132" s="35" t="s">
        <v>10</v>
      </c>
      <c r="P132" s="53" t="s">
        <v>125</v>
      </c>
      <c r="Q132" s="54">
        <v>53</v>
      </c>
      <c r="R132" s="54">
        <v>102</v>
      </c>
      <c r="S132" s="54">
        <v>44</v>
      </c>
      <c r="T132" s="54">
        <v>70</v>
      </c>
      <c r="V132" s="28"/>
      <c r="W132" s="28"/>
    </row>
    <row r="133" spans="1:23" x14ac:dyDescent="0.15">
      <c r="A133" s="29"/>
      <c r="B133" s="30" t="s">
        <v>122</v>
      </c>
      <c r="C133" s="31"/>
      <c r="D133" s="32">
        <f t="shared" si="49"/>
        <v>0</v>
      </c>
      <c r="E133" s="33">
        <f t="shared" si="49"/>
        <v>6</v>
      </c>
      <c r="F133" s="80">
        <f t="shared" si="41"/>
        <v>6</v>
      </c>
      <c r="G133" s="34">
        <f t="shared" si="50"/>
        <v>5</v>
      </c>
      <c r="H133" s="33">
        <f>T131-T130</f>
        <v>1</v>
      </c>
      <c r="I133" s="80">
        <f t="shared" si="42"/>
        <v>6</v>
      </c>
      <c r="J133" s="34">
        <f t="shared" si="43"/>
        <v>5</v>
      </c>
      <c r="K133" s="33">
        <f t="shared" si="43"/>
        <v>7</v>
      </c>
      <c r="L133" s="90">
        <f t="shared" si="44"/>
        <v>12</v>
      </c>
      <c r="M133" s="35" t="s">
        <v>10</v>
      </c>
      <c r="P133" s="50" t="s">
        <v>68</v>
      </c>
      <c r="Q133" s="87">
        <v>2</v>
      </c>
      <c r="R133" s="87">
        <v>6</v>
      </c>
      <c r="S133" s="87">
        <v>7</v>
      </c>
      <c r="T133" s="87">
        <v>6</v>
      </c>
      <c r="V133" s="28"/>
      <c r="W133" s="28"/>
    </row>
    <row r="134" spans="1:23" x14ac:dyDescent="0.15">
      <c r="A134" s="13"/>
      <c r="B134" s="36" t="s">
        <v>123</v>
      </c>
      <c r="C134" s="37"/>
      <c r="D134" s="38">
        <f t="shared" si="49"/>
        <v>8</v>
      </c>
      <c r="E134" s="39">
        <f t="shared" si="49"/>
        <v>6</v>
      </c>
      <c r="F134" s="81">
        <f t="shared" si="41"/>
        <v>14</v>
      </c>
      <c r="G134" s="40">
        <f t="shared" si="50"/>
        <v>4</v>
      </c>
      <c r="H134" s="39">
        <f>T132-T131</f>
        <v>5</v>
      </c>
      <c r="I134" s="81">
        <f t="shared" si="42"/>
        <v>9</v>
      </c>
      <c r="J134" s="40">
        <f t="shared" si="43"/>
        <v>12</v>
      </c>
      <c r="K134" s="39">
        <f t="shared" si="43"/>
        <v>11</v>
      </c>
      <c r="L134" s="91">
        <f t="shared" si="44"/>
        <v>23</v>
      </c>
      <c r="M134" s="41" t="s">
        <v>10</v>
      </c>
      <c r="P134" s="5" t="s">
        <v>29</v>
      </c>
      <c r="Q134" s="52">
        <v>2</v>
      </c>
      <c r="R134" s="52">
        <v>12</v>
      </c>
      <c r="S134" s="52">
        <v>13</v>
      </c>
      <c r="T134" s="52">
        <v>9</v>
      </c>
      <c r="V134" s="28"/>
      <c r="W134" s="28"/>
    </row>
    <row r="135" spans="1:23" s="49" customFormat="1" x14ac:dyDescent="0.15">
      <c r="A135" s="42"/>
      <c r="B135" s="43" t="s">
        <v>124</v>
      </c>
      <c r="C135" s="44"/>
      <c r="D135" s="45">
        <f>SUM(D129:D134)</f>
        <v>20</v>
      </c>
      <c r="E135" s="46">
        <f>SUM(E129:E134)</f>
        <v>29</v>
      </c>
      <c r="F135" s="82">
        <f t="shared" si="41"/>
        <v>49</v>
      </c>
      <c r="G135" s="47">
        <f>SUM(G129:G134)</f>
        <v>14</v>
      </c>
      <c r="H135" s="46">
        <f>SUM(H129:H134)</f>
        <v>16</v>
      </c>
      <c r="I135" s="82">
        <f t="shared" si="42"/>
        <v>30</v>
      </c>
      <c r="J135" s="47">
        <f t="shared" si="43"/>
        <v>34</v>
      </c>
      <c r="K135" s="46">
        <f t="shared" si="43"/>
        <v>45</v>
      </c>
      <c r="L135" s="92">
        <f t="shared" si="44"/>
        <v>79</v>
      </c>
      <c r="M135" s="48">
        <f>IFERROR(ROUND(L135/$L$157*100,1),"-")</f>
        <v>14.1</v>
      </c>
      <c r="N135" s="2"/>
      <c r="P135" s="5" t="s">
        <v>30</v>
      </c>
      <c r="Q135" s="52">
        <v>5</v>
      </c>
      <c r="R135" s="52">
        <v>18</v>
      </c>
      <c r="S135" s="52">
        <v>15</v>
      </c>
      <c r="T135" s="52">
        <v>15</v>
      </c>
      <c r="U135" s="2"/>
      <c r="V135" s="28"/>
      <c r="W135" s="28"/>
    </row>
    <row r="136" spans="1:23" x14ac:dyDescent="0.15">
      <c r="A136" s="9"/>
      <c r="B136" s="21" t="s">
        <v>68</v>
      </c>
      <c r="C136" s="22"/>
      <c r="D136" s="23">
        <f>Q133</f>
        <v>2</v>
      </c>
      <c r="E136" s="24">
        <f>R133</f>
        <v>6</v>
      </c>
      <c r="F136" s="79">
        <f t="shared" si="41"/>
        <v>8</v>
      </c>
      <c r="G136" s="25">
        <f>S133</f>
        <v>7</v>
      </c>
      <c r="H136" s="24">
        <f>T133</f>
        <v>6</v>
      </c>
      <c r="I136" s="79">
        <f t="shared" si="42"/>
        <v>13</v>
      </c>
      <c r="J136" s="25">
        <f t="shared" si="43"/>
        <v>9</v>
      </c>
      <c r="K136" s="24">
        <f t="shared" si="43"/>
        <v>12</v>
      </c>
      <c r="L136" s="89">
        <f t="shared" si="44"/>
        <v>21</v>
      </c>
      <c r="M136" s="26" t="s">
        <v>10</v>
      </c>
      <c r="P136" s="5" t="s">
        <v>31</v>
      </c>
      <c r="Q136" s="52">
        <v>5</v>
      </c>
      <c r="R136" s="52">
        <v>20</v>
      </c>
      <c r="S136" s="52">
        <v>23</v>
      </c>
      <c r="T136" s="52">
        <v>18</v>
      </c>
      <c r="V136" s="28"/>
      <c r="W136" s="28"/>
    </row>
    <row r="137" spans="1:23" x14ac:dyDescent="0.15">
      <c r="A137" s="29"/>
      <c r="B137" s="30" t="s">
        <v>51</v>
      </c>
      <c r="C137" s="31"/>
      <c r="D137" s="32">
        <f t="shared" ref="D137:E141" si="51">Q134-Q133</f>
        <v>0</v>
      </c>
      <c r="E137" s="33">
        <f t="shared" si="51"/>
        <v>6</v>
      </c>
      <c r="F137" s="80">
        <f t="shared" si="41"/>
        <v>6</v>
      </c>
      <c r="G137" s="34">
        <f t="shared" ref="G137:H141" si="52">S134-S133</f>
        <v>6</v>
      </c>
      <c r="H137" s="33">
        <f t="shared" si="52"/>
        <v>3</v>
      </c>
      <c r="I137" s="80">
        <f t="shared" si="42"/>
        <v>9</v>
      </c>
      <c r="J137" s="34">
        <f t="shared" si="43"/>
        <v>6</v>
      </c>
      <c r="K137" s="33">
        <f t="shared" si="43"/>
        <v>9</v>
      </c>
      <c r="L137" s="90">
        <f t="shared" si="44"/>
        <v>15</v>
      </c>
      <c r="M137" s="35" t="s">
        <v>10</v>
      </c>
      <c r="P137" s="5" t="s">
        <v>32</v>
      </c>
      <c r="Q137" s="52">
        <v>5</v>
      </c>
      <c r="R137" s="52">
        <v>26</v>
      </c>
      <c r="S137" s="52">
        <v>28</v>
      </c>
      <c r="T137" s="52">
        <v>27</v>
      </c>
      <c r="V137" s="28"/>
      <c r="W137" s="28"/>
    </row>
    <row r="138" spans="1:23" x14ac:dyDescent="0.15">
      <c r="A138" s="29"/>
      <c r="B138" s="30" t="s">
        <v>52</v>
      </c>
      <c r="C138" s="31"/>
      <c r="D138" s="32">
        <f t="shared" si="51"/>
        <v>3</v>
      </c>
      <c r="E138" s="33">
        <f t="shared" si="51"/>
        <v>6</v>
      </c>
      <c r="F138" s="80">
        <f t="shared" si="41"/>
        <v>9</v>
      </c>
      <c r="G138" s="34">
        <f t="shared" si="52"/>
        <v>2</v>
      </c>
      <c r="H138" s="33">
        <f t="shared" si="52"/>
        <v>6</v>
      </c>
      <c r="I138" s="80">
        <f t="shared" si="42"/>
        <v>8</v>
      </c>
      <c r="J138" s="34">
        <f t="shared" si="43"/>
        <v>5</v>
      </c>
      <c r="K138" s="33">
        <f t="shared" si="43"/>
        <v>12</v>
      </c>
      <c r="L138" s="90">
        <f t="shared" si="44"/>
        <v>17</v>
      </c>
      <c r="M138" s="35" t="s">
        <v>10</v>
      </c>
      <c r="P138" s="53" t="s">
        <v>33</v>
      </c>
      <c r="Q138" s="54">
        <v>5</v>
      </c>
      <c r="R138" s="54">
        <v>28</v>
      </c>
      <c r="S138" s="54">
        <v>32</v>
      </c>
      <c r="T138" s="54">
        <v>34</v>
      </c>
      <c r="V138" s="28"/>
      <c r="W138" s="28"/>
    </row>
    <row r="139" spans="1:23" x14ac:dyDescent="0.15">
      <c r="A139" s="29"/>
      <c r="B139" s="30" t="s">
        <v>53</v>
      </c>
      <c r="C139" s="31"/>
      <c r="D139" s="32">
        <f t="shared" si="51"/>
        <v>0</v>
      </c>
      <c r="E139" s="33">
        <f t="shared" si="51"/>
        <v>2</v>
      </c>
      <c r="F139" s="80">
        <f t="shared" si="41"/>
        <v>2</v>
      </c>
      <c r="G139" s="34">
        <f t="shared" si="52"/>
        <v>8</v>
      </c>
      <c r="H139" s="33">
        <f t="shared" si="52"/>
        <v>3</v>
      </c>
      <c r="I139" s="80">
        <f t="shared" si="42"/>
        <v>11</v>
      </c>
      <c r="J139" s="34">
        <f t="shared" si="43"/>
        <v>8</v>
      </c>
      <c r="K139" s="33">
        <f t="shared" si="43"/>
        <v>5</v>
      </c>
      <c r="L139" s="90">
        <f t="shared" si="44"/>
        <v>13</v>
      </c>
      <c r="M139" s="35" t="s">
        <v>10</v>
      </c>
      <c r="P139" s="50" t="s">
        <v>34</v>
      </c>
      <c r="Q139" s="51">
        <v>12</v>
      </c>
      <c r="R139" s="51">
        <v>30</v>
      </c>
      <c r="S139" s="51">
        <v>33</v>
      </c>
      <c r="T139" s="51">
        <v>36</v>
      </c>
      <c r="V139" s="28"/>
      <c r="W139" s="28"/>
    </row>
    <row r="140" spans="1:23" s="49" customFormat="1" x14ac:dyDescent="0.15">
      <c r="A140" s="29"/>
      <c r="B140" s="30" t="s">
        <v>54</v>
      </c>
      <c r="C140" s="31"/>
      <c r="D140" s="32">
        <f t="shared" si="51"/>
        <v>0</v>
      </c>
      <c r="E140" s="33">
        <f t="shared" si="51"/>
        <v>6</v>
      </c>
      <c r="F140" s="80">
        <f t="shared" si="41"/>
        <v>6</v>
      </c>
      <c r="G140" s="34">
        <f t="shared" si="52"/>
        <v>5</v>
      </c>
      <c r="H140" s="33">
        <f t="shared" si="52"/>
        <v>9</v>
      </c>
      <c r="I140" s="80">
        <f t="shared" si="42"/>
        <v>14</v>
      </c>
      <c r="J140" s="34">
        <f t="shared" si="43"/>
        <v>5</v>
      </c>
      <c r="K140" s="33">
        <f t="shared" si="43"/>
        <v>15</v>
      </c>
      <c r="L140" s="90">
        <f t="shared" si="44"/>
        <v>20</v>
      </c>
      <c r="M140" s="35" t="s">
        <v>10</v>
      </c>
      <c r="N140" s="2"/>
      <c r="P140" s="5" t="s">
        <v>35</v>
      </c>
      <c r="Q140" s="52">
        <v>13</v>
      </c>
      <c r="R140" s="52">
        <v>32</v>
      </c>
      <c r="S140" s="52">
        <v>34</v>
      </c>
      <c r="T140" s="52">
        <v>50</v>
      </c>
      <c r="U140" s="2"/>
      <c r="V140" s="28"/>
      <c r="W140" s="28"/>
    </row>
    <row r="141" spans="1:23" x14ac:dyDescent="0.15">
      <c r="A141" s="13"/>
      <c r="B141" s="36" t="s">
        <v>55</v>
      </c>
      <c r="C141" s="37"/>
      <c r="D141" s="38">
        <f t="shared" si="51"/>
        <v>0</v>
      </c>
      <c r="E141" s="39">
        <f t="shared" si="51"/>
        <v>2</v>
      </c>
      <c r="F141" s="81">
        <f t="shared" si="41"/>
        <v>2</v>
      </c>
      <c r="G141" s="40">
        <f t="shared" si="52"/>
        <v>4</v>
      </c>
      <c r="H141" s="39">
        <f t="shared" si="52"/>
        <v>7</v>
      </c>
      <c r="I141" s="81">
        <f t="shared" si="42"/>
        <v>11</v>
      </c>
      <c r="J141" s="40">
        <f t="shared" si="43"/>
        <v>4</v>
      </c>
      <c r="K141" s="39">
        <f t="shared" si="43"/>
        <v>9</v>
      </c>
      <c r="L141" s="91">
        <f t="shared" si="44"/>
        <v>13</v>
      </c>
      <c r="M141" s="41" t="s">
        <v>10</v>
      </c>
      <c r="P141" s="5" t="s">
        <v>36</v>
      </c>
      <c r="Q141" s="52">
        <v>16</v>
      </c>
      <c r="R141" s="52">
        <v>36</v>
      </c>
      <c r="S141" s="52">
        <v>35</v>
      </c>
      <c r="T141" s="52">
        <v>58</v>
      </c>
      <c r="V141" s="28"/>
      <c r="W141" s="28"/>
    </row>
    <row r="142" spans="1:23" x14ac:dyDescent="0.15">
      <c r="A142" s="42"/>
      <c r="B142" s="43" t="s">
        <v>37</v>
      </c>
      <c r="C142" s="44"/>
      <c r="D142" s="45">
        <f>SUM(D136:D141)</f>
        <v>5</v>
      </c>
      <c r="E142" s="46">
        <f>SUM(E136:E141)</f>
        <v>28</v>
      </c>
      <c r="F142" s="82">
        <f t="shared" si="41"/>
        <v>33</v>
      </c>
      <c r="G142" s="47">
        <f>SUM(G136:G141)</f>
        <v>32</v>
      </c>
      <c r="H142" s="46">
        <f>SUM(H136:H141)</f>
        <v>34</v>
      </c>
      <c r="I142" s="82">
        <f t="shared" si="42"/>
        <v>66</v>
      </c>
      <c r="J142" s="47">
        <f t="shared" si="43"/>
        <v>37</v>
      </c>
      <c r="K142" s="46">
        <f t="shared" si="43"/>
        <v>62</v>
      </c>
      <c r="L142" s="92">
        <f t="shared" si="44"/>
        <v>99</v>
      </c>
      <c r="M142" s="48">
        <f>IFERROR(ROUND(L142/$L$157*100,1),"-")</f>
        <v>17.600000000000001</v>
      </c>
      <c r="P142" s="5" t="s">
        <v>38</v>
      </c>
      <c r="Q142" s="52">
        <v>19</v>
      </c>
      <c r="R142" s="52">
        <v>40</v>
      </c>
      <c r="S142" s="52">
        <v>35</v>
      </c>
      <c r="T142" s="52">
        <v>61</v>
      </c>
      <c r="V142" s="28"/>
      <c r="W142" s="28"/>
    </row>
    <row r="143" spans="1:23" x14ac:dyDescent="0.15">
      <c r="A143" s="9"/>
      <c r="B143" s="21" t="s">
        <v>56</v>
      </c>
      <c r="C143" s="22"/>
      <c r="D143" s="23">
        <f t="shared" ref="D143:E148" si="53">Q139-Q138</f>
        <v>7</v>
      </c>
      <c r="E143" s="24">
        <f t="shared" si="53"/>
        <v>2</v>
      </c>
      <c r="F143" s="79">
        <f t="shared" si="41"/>
        <v>9</v>
      </c>
      <c r="G143" s="25">
        <f t="shared" ref="G143:H148" si="54">S139-S138</f>
        <v>1</v>
      </c>
      <c r="H143" s="24">
        <f t="shared" si="54"/>
        <v>2</v>
      </c>
      <c r="I143" s="79">
        <f t="shared" si="42"/>
        <v>3</v>
      </c>
      <c r="J143" s="25">
        <f t="shared" si="43"/>
        <v>8</v>
      </c>
      <c r="K143" s="24">
        <f t="shared" si="43"/>
        <v>4</v>
      </c>
      <c r="L143" s="89">
        <f t="shared" si="44"/>
        <v>12</v>
      </c>
      <c r="M143" s="26" t="s">
        <v>10</v>
      </c>
      <c r="P143" s="5" t="s">
        <v>39</v>
      </c>
      <c r="Q143" s="52">
        <v>26</v>
      </c>
      <c r="R143" s="52">
        <v>46</v>
      </c>
      <c r="S143" s="52">
        <v>35</v>
      </c>
      <c r="T143" s="52">
        <v>68</v>
      </c>
      <c r="V143" s="28"/>
      <c r="W143" s="28"/>
    </row>
    <row r="144" spans="1:23" x14ac:dyDescent="0.15">
      <c r="A144" s="29"/>
      <c r="B144" s="30" t="s">
        <v>57</v>
      </c>
      <c r="C144" s="31"/>
      <c r="D144" s="32">
        <f t="shared" si="53"/>
        <v>1</v>
      </c>
      <c r="E144" s="33">
        <f t="shared" si="53"/>
        <v>2</v>
      </c>
      <c r="F144" s="80">
        <f t="shared" si="41"/>
        <v>3</v>
      </c>
      <c r="G144" s="34">
        <f t="shared" si="54"/>
        <v>1</v>
      </c>
      <c r="H144" s="33">
        <f t="shared" si="54"/>
        <v>14</v>
      </c>
      <c r="I144" s="80">
        <f t="shared" si="42"/>
        <v>15</v>
      </c>
      <c r="J144" s="34">
        <f t="shared" si="43"/>
        <v>2</v>
      </c>
      <c r="K144" s="33">
        <f t="shared" si="43"/>
        <v>16</v>
      </c>
      <c r="L144" s="90">
        <f t="shared" si="44"/>
        <v>18</v>
      </c>
      <c r="M144" s="35" t="s">
        <v>10</v>
      </c>
      <c r="P144" s="53" t="s">
        <v>40</v>
      </c>
      <c r="Q144" s="54">
        <v>29</v>
      </c>
      <c r="R144" s="54">
        <v>49</v>
      </c>
      <c r="S144" s="54">
        <v>46</v>
      </c>
      <c r="T144" s="54">
        <v>72</v>
      </c>
      <c r="V144" s="28"/>
      <c r="W144" s="28"/>
    </row>
    <row r="145" spans="1:22" x14ac:dyDescent="0.15">
      <c r="A145" s="29"/>
      <c r="B145" s="30" t="s">
        <v>58</v>
      </c>
      <c r="C145" s="31"/>
      <c r="D145" s="32">
        <f t="shared" si="53"/>
        <v>3</v>
      </c>
      <c r="E145" s="33">
        <f t="shared" si="53"/>
        <v>4</v>
      </c>
      <c r="F145" s="80">
        <f t="shared" si="41"/>
        <v>7</v>
      </c>
      <c r="G145" s="34">
        <f t="shared" si="54"/>
        <v>1</v>
      </c>
      <c r="H145" s="33">
        <f t="shared" si="54"/>
        <v>8</v>
      </c>
      <c r="I145" s="80">
        <f t="shared" si="42"/>
        <v>9</v>
      </c>
      <c r="J145" s="34">
        <f t="shared" si="43"/>
        <v>4</v>
      </c>
      <c r="K145" s="33">
        <f t="shared" si="43"/>
        <v>12</v>
      </c>
      <c r="L145" s="90">
        <f t="shared" si="44"/>
        <v>16</v>
      </c>
      <c r="M145" s="35" t="s">
        <v>10</v>
      </c>
      <c r="P145" s="50" t="s">
        <v>41</v>
      </c>
      <c r="Q145" s="51">
        <v>30</v>
      </c>
      <c r="R145" s="51">
        <v>56</v>
      </c>
      <c r="S145" s="51">
        <v>50</v>
      </c>
      <c r="T145" s="51">
        <v>78</v>
      </c>
    </row>
    <row r="146" spans="1:22" x14ac:dyDescent="0.15">
      <c r="A146" s="29"/>
      <c r="B146" s="30" t="s">
        <v>59</v>
      </c>
      <c r="C146" s="31"/>
      <c r="D146" s="32">
        <f t="shared" si="53"/>
        <v>3</v>
      </c>
      <c r="E146" s="33">
        <f t="shared" si="53"/>
        <v>4</v>
      </c>
      <c r="F146" s="80">
        <f t="shared" si="41"/>
        <v>7</v>
      </c>
      <c r="G146" s="34">
        <f t="shared" si="54"/>
        <v>0</v>
      </c>
      <c r="H146" s="33">
        <f t="shared" si="54"/>
        <v>3</v>
      </c>
      <c r="I146" s="80">
        <f t="shared" si="42"/>
        <v>3</v>
      </c>
      <c r="J146" s="34">
        <f t="shared" si="43"/>
        <v>3</v>
      </c>
      <c r="K146" s="33">
        <f t="shared" si="43"/>
        <v>7</v>
      </c>
      <c r="L146" s="90">
        <f t="shared" si="44"/>
        <v>10</v>
      </c>
      <c r="M146" s="35" t="s">
        <v>10</v>
      </c>
      <c r="P146" s="5" t="s">
        <v>42</v>
      </c>
      <c r="Q146" s="52">
        <v>30</v>
      </c>
      <c r="R146" s="52">
        <v>61</v>
      </c>
      <c r="S146" s="52">
        <v>54</v>
      </c>
      <c r="T146" s="52">
        <v>82</v>
      </c>
    </row>
    <row r="147" spans="1:22" s="49" customFormat="1" x14ac:dyDescent="0.15">
      <c r="A147" s="29"/>
      <c r="B147" s="30" t="s">
        <v>60</v>
      </c>
      <c r="C147" s="31"/>
      <c r="D147" s="32">
        <f t="shared" si="53"/>
        <v>7</v>
      </c>
      <c r="E147" s="33">
        <f t="shared" si="53"/>
        <v>6</v>
      </c>
      <c r="F147" s="80">
        <f t="shared" si="41"/>
        <v>13</v>
      </c>
      <c r="G147" s="34">
        <f t="shared" si="54"/>
        <v>0</v>
      </c>
      <c r="H147" s="33">
        <f t="shared" si="54"/>
        <v>7</v>
      </c>
      <c r="I147" s="80">
        <f t="shared" si="42"/>
        <v>7</v>
      </c>
      <c r="J147" s="34">
        <f t="shared" si="43"/>
        <v>7</v>
      </c>
      <c r="K147" s="33">
        <f t="shared" si="43"/>
        <v>13</v>
      </c>
      <c r="L147" s="90">
        <f t="shared" si="44"/>
        <v>20</v>
      </c>
      <c r="M147" s="35" t="s">
        <v>10</v>
      </c>
      <c r="N147" s="2"/>
      <c r="P147" s="5" t="s">
        <v>43</v>
      </c>
      <c r="Q147" s="52">
        <v>30</v>
      </c>
      <c r="R147" s="52">
        <v>72</v>
      </c>
      <c r="S147" s="52">
        <v>61</v>
      </c>
      <c r="T147" s="52">
        <v>89</v>
      </c>
      <c r="U147" s="2"/>
      <c r="V147" s="2"/>
    </row>
    <row r="148" spans="1:22" x14ac:dyDescent="0.15">
      <c r="A148" s="13"/>
      <c r="B148" s="36" t="s">
        <v>61</v>
      </c>
      <c r="C148" s="37"/>
      <c r="D148" s="38">
        <f t="shared" si="53"/>
        <v>3</v>
      </c>
      <c r="E148" s="39">
        <f t="shared" si="53"/>
        <v>3</v>
      </c>
      <c r="F148" s="81">
        <f t="shared" si="41"/>
        <v>6</v>
      </c>
      <c r="G148" s="40">
        <f t="shared" si="54"/>
        <v>11</v>
      </c>
      <c r="H148" s="39">
        <f t="shared" si="54"/>
        <v>4</v>
      </c>
      <c r="I148" s="81">
        <f t="shared" si="42"/>
        <v>15</v>
      </c>
      <c r="J148" s="40">
        <f t="shared" si="43"/>
        <v>14</v>
      </c>
      <c r="K148" s="39">
        <f t="shared" si="43"/>
        <v>7</v>
      </c>
      <c r="L148" s="91">
        <f t="shared" si="44"/>
        <v>21</v>
      </c>
      <c r="M148" s="41" t="s">
        <v>10</v>
      </c>
      <c r="P148" s="5" t="s">
        <v>44</v>
      </c>
      <c r="Q148" s="52">
        <v>30</v>
      </c>
      <c r="R148" s="52">
        <v>75</v>
      </c>
      <c r="S148" s="52">
        <v>65</v>
      </c>
      <c r="T148" s="52">
        <v>95</v>
      </c>
    </row>
    <row r="149" spans="1:22" x14ac:dyDescent="0.15">
      <c r="A149" s="42"/>
      <c r="B149" s="43" t="s">
        <v>45</v>
      </c>
      <c r="C149" s="44"/>
      <c r="D149" s="45">
        <f>SUM(D143:D148)</f>
        <v>24</v>
      </c>
      <c r="E149" s="46">
        <f>SUM(E143:E148)</f>
        <v>21</v>
      </c>
      <c r="F149" s="82">
        <f t="shared" si="41"/>
        <v>45</v>
      </c>
      <c r="G149" s="47">
        <f>SUM(G143:G148)</f>
        <v>14</v>
      </c>
      <c r="H149" s="46">
        <f>SUM(H143:H148)</f>
        <v>38</v>
      </c>
      <c r="I149" s="82">
        <f t="shared" si="42"/>
        <v>52</v>
      </c>
      <c r="J149" s="47">
        <f t="shared" si="43"/>
        <v>38</v>
      </c>
      <c r="K149" s="46">
        <f t="shared" si="43"/>
        <v>59</v>
      </c>
      <c r="L149" s="92">
        <f t="shared" si="44"/>
        <v>97</v>
      </c>
      <c r="M149" s="48">
        <f>IFERROR(ROUND(L149/$L$157*100,1),"-")</f>
        <v>17.3</v>
      </c>
      <c r="P149" s="5" t="s">
        <v>46</v>
      </c>
      <c r="Q149" s="52">
        <v>30</v>
      </c>
      <c r="R149" s="52">
        <v>80</v>
      </c>
      <c r="S149" s="52">
        <v>70</v>
      </c>
      <c r="T149" s="52">
        <v>100</v>
      </c>
    </row>
    <row r="150" spans="1:22" x14ac:dyDescent="0.15">
      <c r="A150" s="9"/>
      <c r="B150" s="21" t="s">
        <v>62</v>
      </c>
      <c r="C150" s="22"/>
      <c r="D150" s="23">
        <f t="shared" ref="D150:E155" si="55">Q145-Q144</f>
        <v>1</v>
      </c>
      <c r="E150" s="24">
        <f t="shared" si="55"/>
        <v>7</v>
      </c>
      <c r="F150" s="79">
        <f t="shared" si="41"/>
        <v>8</v>
      </c>
      <c r="G150" s="25">
        <f t="shared" ref="G150:H155" si="56">S145-S144</f>
        <v>4</v>
      </c>
      <c r="H150" s="24">
        <f t="shared" si="56"/>
        <v>6</v>
      </c>
      <c r="I150" s="79">
        <f t="shared" si="42"/>
        <v>10</v>
      </c>
      <c r="J150" s="25">
        <f t="shared" si="43"/>
        <v>5</v>
      </c>
      <c r="K150" s="24">
        <f t="shared" si="43"/>
        <v>13</v>
      </c>
      <c r="L150" s="89">
        <f t="shared" si="44"/>
        <v>18</v>
      </c>
      <c r="M150" s="26" t="s">
        <v>10</v>
      </c>
      <c r="P150" s="53" t="s">
        <v>47</v>
      </c>
      <c r="Q150" s="54">
        <v>31</v>
      </c>
      <c r="R150" s="54">
        <v>83</v>
      </c>
      <c r="S150" s="54">
        <v>74</v>
      </c>
      <c r="T150" s="54">
        <v>104</v>
      </c>
    </row>
    <row r="151" spans="1:22" x14ac:dyDescent="0.15">
      <c r="A151" s="29"/>
      <c r="B151" s="30" t="s">
        <v>63</v>
      </c>
      <c r="C151" s="31"/>
      <c r="D151" s="32">
        <f t="shared" si="55"/>
        <v>0</v>
      </c>
      <c r="E151" s="33">
        <f t="shared" si="55"/>
        <v>5</v>
      </c>
      <c r="F151" s="80">
        <f t="shared" si="41"/>
        <v>5</v>
      </c>
      <c r="G151" s="34">
        <f t="shared" si="56"/>
        <v>4</v>
      </c>
      <c r="H151" s="33">
        <f t="shared" si="56"/>
        <v>4</v>
      </c>
      <c r="I151" s="80">
        <f t="shared" si="42"/>
        <v>8</v>
      </c>
      <c r="J151" s="34">
        <f t="shared" si="43"/>
        <v>4</v>
      </c>
      <c r="K151" s="33">
        <f t="shared" si="43"/>
        <v>9</v>
      </c>
      <c r="L151" s="90">
        <f t="shared" si="44"/>
        <v>13</v>
      </c>
      <c r="M151" s="35" t="s">
        <v>10</v>
      </c>
      <c r="P151" s="49"/>
      <c r="Q151" s="49"/>
      <c r="R151" s="49"/>
      <c r="S151" s="49"/>
      <c r="T151" s="49"/>
    </row>
    <row r="152" spans="1:22" x14ac:dyDescent="0.15">
      <c r="A152" s="29"/>
      <c r="B152" s="30" t="s">
        <v>64</v>
      </c>
      <c r="C152" s="31"/>
      <c r="D152" s="32">
        <f t="shared" si="55"/>
        <v>0</v>
      </c>
      <c r="E152" s="33">
        <f t="shared" si="55"/>
        <v>11</v>
      </c>
      <c r="F152" s="80">
        <f t="shared" si="41"/>
        <v>11</v>
      </c>
      <c r="G152" s="34">
        <f t="shared" si="56"/>
        <v>7</v>
      </c>
      <c r="H152" s="33">
        <f t="shared" si="56"/>
        <v>7</v>
      </c>
      <c r="I152" s="80">
        <f t="shared" si="42"/>
        <v>14</v>
      </c>
      <c r="J152" s="34">
        <f t="shared" si="43"/>
        <v>7</v>
      </c>
      <c r="K152" s="33">
        <f t="shared" si="43"/>
        <v>18</v>
      </c>
      <c r="L152" s="90">
        <f t="shared" si="44"/>
        <v>25</v>
      </c>
      <c r="M152" s="35" t="s">
        <v>10</v>
      </c>
      <c r="P152" s="49"/>
      <c r="Q152" s="49"/>
      <c r="R152" s="49"/>
      <c r="S152" s="49"/>
      <c r="T152" s="49"/>
    </row>
    <row r="153" spans="1:22" x14ac:dyDescent="0.15">
      <c r="A153" s="29"/>
      <c r="B153" s="30" t="s">
        <v>65</v>
      </c>
      <c r="C153" s="31"/>
      <c r="D153" s="32">
        <f t="shared" si="55"/>
        <v>0</v>
      </c>
      <c r="E153" s="33">
        <f t="shared" si="55"/>
        <v>3</v>
      </c>
      <c r="F153" s="80">
        <f t="shared" si="41"/>
        <v>3</v>
      </c>
      <c r="G153" s="34">
        <f t="shared" si="56"/>
        <v>4</v>
      </c>
      <c r="H153" s="33">
        <f t="shared" si="56"/>
        <v>6</v>
      </c>
      <c r="I153" s="80">
        <f t="shared" si="42"/>
        <v>10</v>
      </c>
      <c r="J153" s="34">
        <f t="shared" si="43"/>
        <v>4</v>
      </c>
      <c r="K153" s="33">
        <f t="shared" si="43"/>
        <v>9</v>
      </c>
      <c r="L153" s="90">
        <f t="shared" si="44"/>
        <v>13</v>
      </c>
      <c r="M153" s="35" t="s">
        <v>10</v>
      </c>
      <c r="P153" s="49"/>
      <c r="Q153" s="49"/>
      <c r="R153" s="49"/>
      <c r="S153" s="49"/>
      <c r="T153" s="49"/>
    </row>
    <row r="154" spans="1:22" x14ac:dyDescent="0.15">
      <c r="A154" s="29"/>
      <c r="B154" s="30" t="s">
        <v>66</v>
      </c>
      <c r="C154" s="31"/>
      <c r="D154" s="32">
        <f t="shared" si="55"/>
        <v>0</v>
      </c>
      <c r="E154" s="33">
        <f t="shared" si="55"/>
        <v>5</v>
      </c>
      <c r="F154" s="80">
        <f t="shared" si="41"/>
        <v>5</v>
      </c>
      <c r="G154" s="34">
        <f t="shared" si="56"/>
        <v>5</v>
      </c>
      <c r="H154" s="33">
        <f t="shared" si="56"/>
        <v>5</v>
      </c>
      <c r="I154" s="80">
        <f t="shared" si="42"/>
        <v>10</v>
      </c>
      <c r="J154" s="34">
        <f t="shared" si="43"/>
        <v>5</v>
      </c>
      <c r="K154" s="33">
        <f t="shared" si="43"/>
        <v>10</v>
      </c>
      <c r="L154" s="90">
        <f t="shared" si="44"/>
        <v>15</v>
      </c>
      <c r="M154" s="35" t="s">
        <v>10</v>
      </c>
      <c r="P154" s="55"/>
      <c r="Q154" s="56"/>
      <c r="R154" s="55"/>
      <c r="S154" s="55"/>
      <c r="T154" s="55"/>
    </row>
    <row r="155" spans="1:22" x14ac:dyDescent="0.15">
      <c r="A155" s="13"/>
      <c r="B155" s="36" t="s">
        <v>67</v>
      </c>
      <c r="C155" s="37"/>
      <c r="D155" s="38">
        <f t="shared" si="55"/>
        <v>1</v>
      </c>
      <c r="E155" s="39">
        <f t="shared" si="55"/>
        <v>3</v>
      </c>
      <c r="F155" s="81">
        <f t="shared" si="41"/>
        <v>4</v>
      </c>
      <c r="G155" s="40">
        <f t="shared" si="56"/>
        <v>4</v>
      </c>
      <c r="H155" s="39">
        <f t="shared" si="56"/>
        <v>4</v>
      </c>
      <c r="I155" s="81">
        <f t="shared" si="42"/>
        <v>8</v>
      </c>
      <c r="J155" s="40">
        <f t="shared" si="43"/>
        <v>5</v>
      </c>
      <c r="K155" s="39">
        <f t="shared" si="43"/>
        <v>7</v>
      </c>
      <c r="L155" s="91">
        <f t="shared" si="44"/>
        <v>12</v>
      </c>
      <c r="M155" s="41" t="s">
        <v>10</v>
      </c>
      <c r="P155" s="55"/>
      <c r="Q155" s="55"/>
      <c r="R155" s="55"/>
      <c r="S155" s="55"/>
      <c r="T155" s="55"/>
    </row>
    <row r="156" spans="1:22" ht="12" thickBot="1" x14ac:dyDescent="0.2">
      <c r="A156" s="57"/>
      <c r="B156" s="43" t="s">
        <v>48</v>
      </c>
      <c r="C156" s="58"/>
      <c r="D156" s="59">
        <f>SUM(D150:D155)</f>
        <v>2</v>
      </c>
      <c r="E156" s="60">
        <f t="shared" ref="E156" si="57">SUM(E150:E155)</f>
        <v>34</v>
      </c>
      <c r="F156" s="83">
        <f t="shared" si="41"/>
        <v>36</v>
      </c>
      <c r="G156" s="61">
        <f t="shared" ref="G156:H156" si="58">SUM(G150:G155)</f>
        <v>28</v>
      </c>
      <c r="H156" s="60">
        <f t="shared" si="58"/>
        <v>32</v>
      </c>
      <c r="I156" s="83">
        <f t="shared" si="42"/>
        <v>60</v>
      </c>
      <c r="J156" s="61">
        <f t="shared" si="43"/>
        <v>30</v>
      </c>
      <c r="K156" s="60">
        <f t="shared" si="43"/>
        <v>66</v>
      </c>
      <c r="L156" s="93">
        <f t="shared" si="44"/>
        <v>96</v>
      </c>
      <c r="M156" s="48">
        <f t="shared" ref="M156:M157" si="59">IFERROR(ROUND(L156/$L$157*100,1),"-")</f>
        <v>17.100000000000001</v>
      </c>
      <c r="P156" s="55"/>
      <c r="Q156" s="62"/>
      <c r="R156" s="62"/>
      <c r="S156" s="62"/>
      <c r="T156" s="62"/>
    </row>
    <row r="157" spans="1:22" ht="12" thickTop="1" x14ac:dyDescent="0.15">
      <c r="A157" s="63"/>
      <c r="B157" s="64" t="s">
        <v>49</v>
      </c>
      <c r="C157" s="65"/>
      <c r="D157" s="66">
        <f>SUM(D121,D128,D135,D142,D149,D156)</f>
        <v>84</v>
      </c>
      <c r="E157" s="67">
        <f t="shared" ref="E157" si="60">SUM(E121,E128,E135,E142,E149,E156)</f>
        <v>185</v>
      </c>
      <c r="F157" s="84">
        <f t="shared" si="41"/>
        <v>269</v>
      </c>
      <c r="G157" s="68">
        <f t="shared" ref="G157:H157" si="61">SUM(G121,G128,G135,G142,G149,G156)</f>
        <v>118</v>
      </c>
      <c r="H157" s="67">
        <f t="shared" si="61"/>
        <v>174</v>
      </c>
      <c r="I157" s="84">
        <f t="shared" si="42"/>
        <v>292</v>
      </c>
      <c r="J157" s="68">
        <f t="shared" si="43"/>
        <v>202</v>
      </c>
      <c r="K157" s="67">
        <f t="shared" si="43"/>
        <v>359</v>
      </c>
      <c r="L157" s="94">
        <f t="shared" si="44"/>
        <v>561</v>
      </c>
      <c r="M157" s="69">
        <f t="shared" si="59"/>
        <v>100</v>
      </c>
      <c r="P157" s="55"/>
      <c r="Q157" s="55"/>
      <c r="R157" s="55"/>
      <c r="S157" s="55"/>
      <c r="T157" s="55"/>
    </row>
    <row r="158" spans="1:22" x14ac:dyDescent="0.15">
      <c r="A158" s="70"/>
      <c r="B158" s="71"/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P158" s="55"/>
      <c r="Q158" s="55"/>
      <c r="R158" s="55"/>
      <c r="S158" s="55"/>
      <c r="T158" s="55"/>
    </row>
    <row r="159" spans="1:22" x14ac:dyDescent="0.15">
      <c r="A159" s="70"/>
      <c r="B159" s="71"/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P159" s="55"/>
      <c r="Q159" s="55"/>
      <c r="R159" s="55"/>
      <c r="S159" s="55"/>
      <c r="T159" s="55"/>
    </row>
    <row r="160" spans="1:22" ht="12" x14ac:dyDescent="0.15">
      <c r="B160" s="8" t="s">
        <v>93</v>
      </c>
      <c r="Q160" s="103" t="str">
        <f>B160</f>
        <v>イ↔ニ</v>
      </c>
    </row>
    <row r="161" spans="1:25" ht="21" x14ac:dyDescent="0.15">
      <c r="A161" s="9"/>
      <c r="B161" s="10"/>
      <c r="C161" s="11" t="s">
        <v>85</v>
      </c>
      <c r="D161" s="74" t="s">
        <v>79</v>
      </c>
      <c r="E161" s="75"/>
      <c r="F161" s="77"/>
      <c r="G161" s="85" t="s">
        <v>80</v>
      </c>
      <c r="H161" s="75"/>
      <c r="I161" s="77"/>
      <c r="J161" s="85" t="s">
        <v>84</v>
      </c>
      <c r="K161" s="75"/>
      <c r="L161" s="76"/>
      <c r="M161" s="12" t="s">
        <v>8</v>
      </c>
      <c r="Q161" s="3" t="str">
        <f>D161</f>
        <v>イ→ニ</v>
      </c>
      <c r="S161" s="3" t="str">
        <f>G161</f>
        <v>ニ→イ</v>
      </c>
    </row>
    <row r="162" spans="1:25" x14ac:dyDescent="0.15">
      <c r="A162" s="13" t="s">
        <v>9</v>
      </c>
      <c r="B162" s="14"/>
      <c r="C162" s="15"/>
      <c r="D162" s="16" t="s">
        <v>81</v>
      </c>
      <c r="E162" s="17" t="s">
        <v>82</v>
      </c>
      <c r="F162" s="78" t="s">
        <v>83</v>
      </c>
      <c r="G162" s="18" t="s">
        <v>81</v>
      </c>
      <c r="H162" s="17" t="s">
        <v>82</v>
      </c>
      <c r="I162" s="78" t="s">
        <v>83</v>
      </c>
      <c r="J162" s="18" t="s">
        <v>81</v>
      </c>
      <c r="K162" s="17" t="s">
        <v>82</v>
      </c>
      <c r="L162" s="88" t="s">
        <v>83</v>
      </c>
      <c r="M162" s="19" t="s">
        <v>73</v>
      </c>
      <c r="Q162" s="20" t="s">
        <v>81</v>
      </c>
      <c r="R162" s="20" t="s">
        <v>82</v>
      </c>
      <c r="S162" s="20" t="s">
        <v>81</v>
      </c>
      <c r="T162" s="20" t="s">
        <v>0</v>
      </c>
    </row>
    <row r="163" spans="1:25" x14ac:dyDescent="0.15">
      <c r="A163" s="9"/>
      <c r="B163" s="21" t="s">
        <v>104</v>
      </c>
      <c r="C163" s="22"/>
      <c r="D163" s="23">
        <f>Q163</f>
        <v>1</v>
      </c>
      <c r="E163" s="24">
        <f>R163</f>
        <v>4</v>
      </c>
      <c r="F163" s="79">
        <f t="shared" ref="F163:F205" si="62">SUBTOTAL(9,D163:E163)</f>
        <v>5</v>
      </c>
      <c r="G163" s="25">
        <f>S163</f>
        <v>1</v>
      </c>
      <c r="H163" s="24">
        <f>T163</f>
        <v>3</v>
      </c>
      <c r="I163" s="79">
        <f t="shared" ref="I163:I205" si="63">SUBTOTAL(9,G163:H163)</f>
        <v>4</v>
      </c>
      <c r="J163" s="25">
        <f t="shared" ref="J163:K205" si="64">SUM(D163,G163)</f>
        <v>2</v>
      </c>
      <c r="K163" s="24">
        <f t="shared" si="64"/>
        <v>7</v>
      </c>
      <c r="L163" s="89">
        <f t="shared" ref="L163:L205" si="65">SUM(J163:K163)</f>
        <v>9</v>
      </c>
      <c r="M163" s="26" t="s">
        <v>10</v>
      </c>
      <c r="P163" s="2" t="s">
        <v>104</v>
      </c>
      <c r="Q163" s="86">
        <v>1</v>
      </c>
      <c r="R163" s="86">
        <v>4</v>
      </c>
      <c r="S163" s="86">
        <v>1</v>
      </c>
      <c r="T163" s="86">
        <v>3</v>
      </c>
      <c r="V163" s="28"/>
      <c r="W163" s="28"/>
      <c r="X163" s="28"/>
      <c r="Y163" s="28"/>
    </row>
    <row r="164" spans="1:25" x14ac:dyDescent="0.15">
      <c r="A164" s="29"/>
      <c r="B164" s="30" t="s">
        <v>105</v>
      </c>
      <c r="C164" s="31"/>
      <c r="D164" s="32">
        <f t="shared" ref="D164:E168" si="66">Q164-Q163</f>
        <v>2</v>
      </c>
      <c r="E164" s="33">
        <f t="shared" si="66"/>
        <v>0</v>
      </c>
      <c r="F164" s="80">
        <f t="shared" si="62"/>
        <v>2</v>
      </c>
      <c r="G164" s="34">
        <f t="shared" ref="G164:H168" si="67">S164-S163</f>
        <v>2</v>
      </c>
      <c r="H164" s="33">
        <f t="shared" si="67"/>
        <v>1</v>
      </c>
      <c r="I164" s="80">
        <f t="shared" si="63"/>
        <v>3</v>
      </c>
      <c r="J164" s="34">
        <f t="shared" si="64"/>
        <v>4</v>
      </c>
      <c r="K164" s="33">
        <f t="shared" si="64"/>
        <v>1</v>
      </c>
      <c r="L164" s="90">
        <f t="shared" si="65"/>
        <v>5</v>
      </c>
      <c r="M164" s="35" t="s">
        <v>10</v>
      </c>
      <c r="P164" s="2" t="s">
        <v>105</v>
      </c>
      <c r="Q164" s="27">
        <v>3</v>
      </c>
      <c r="R164" s="27">
        <v>4</v>
      </c>
      <c r="S164" s="27">
        <v>3</v>
      </c>
      <c r="T164" s="27">
        <v>4</v>
      </c>
      <c r="V164" s="28"/>
      <c r="W164" s="28"/>
    </row>
    <row r="165" spans="1:25" x14ac:dyDescent="0.15">
      <c r="A165" s="29"/>
      <c r="B165" s="30" t="s">
        <v>106</v>
      </c>
      <c r="C165" s="31"/>
      <c r="D165" s="32">
        <f t="shared" si="66"/>
        <v>1</v>
      </c>
      <c r="E165" s="33">
        <f t="shared" si="66"/>
        <v>2</v>
      </c>
      <c r="F165" s="80">
        <f t="shared" si="62"/>
        <v>3</v>
      </c>
      <c r="G165" s="34">
        <f t="shared" si="67"/>
        <v>0</v>
      </c>
      <c r="H165" s="33">
        <f t="shared" si="67"/>
        <v>3</v>
      </c>
      <c r="I165" s="80">
        <f t="shared" si="63"/>
        <v>3</v>
      </c>
      <c r="J165" s="34">
        <f t="shared" si="64"/>
        <v>1</v>
      </c>
      <c r="K165" s="33">
        <f t="shared" si="64"/>
        <v>5</v>
      </c>
      <c r="L165" s="90">
        <f t="shared" si="65"/>
        <v>6</v>
      </c>
      <c r="M165" s="35" t="s">
        <v>10</v>
      </c>
      <c r="P165" s="2" t="s">
        <v>106</v>
      </c>
      <c r="Q165" s="27">
        <v>4</v>
      </c>
      <c r="R165" s="27">
        <v>6</v>
      </c>
      <c r="S165" s="27">
        <v>3</v>
      </c>
      <c r="T165" s="27">
        <v>7</v>
      </c>
      <c r="V165" s="28"/>
      <c r="W165" s="28"/>
    </row>
    <row r="166" spans="1:25" x14ac:dyDescent="0.15">
      <c r="A166" s="29"/>
      <c r="B166" s="30" t="s">
        <v>107</v>
      </c>
      <c r="C166" s="31"/>
      <c r="D166" s="32">
        <f t="shared" si="66"/>
        <v>1</v>
      </c>
      <c r="E166" s="33">
        <f t="shared" si="66"/>
        <v>2</v>
      </c>
      <c r="F166" s="80">
        <f t="shared" si="62"/>
        <v>3</v>
      </c>
      <c r="G166" s="34">
        <f t="shared" si="67"/>
        <v>1</v>
      </c>
      <c r="H166" s="33">
        <f t="shared" si="67"/>
        <v>4</v>
      </c>
      <c r="I166" s="80">
        <f t="shared" si="63"/>
        <v>5</v>
      </c>
      <c r="J166" s="34">
        <f t="shared" si="64"/>
        <v>2</v>
      </c>
      <c r="K166" s="33">
        <f t="shared" si="64"/>
        <v>6</v>
      </c>
      <c r="L166" s="90">
        <f t="shared" si="65"/>
        <v>8</v>
      </c>
      <c r="M166" s="35" t="s">
        <v>10</v>
      </c>
      <c r="P166" s="2" t="s">
        <v>107</v>
      </c>
      <c r="Q166" s="27">
        <v>5</v>
      </c>
      <c r="R166" s="27">
        <v>8</v>
      </c>
      <c r="S166" s="27">
        <v>4</v>
      </c>
      <c r="T166" s="27">
        <v>11</v>
      </c>
      <c r="V166" s="28"/>
      <c r="W166" s="28"/>
    </row>
    <row r="167" spans="1:25" x14ac:dyDescent="0.15">
      <c r="A167" s="29"/>
      <c r="B167" s="30" t="s">
        <v>108</v>
      </c>
      <c r="C167" s="31"/>
      <c r="D167" s="32">
        <f t="shared" si="66"/>
        <v>3</v>
      </c>
      <c r="E167" s="33">
        <f t="shared" si="66"/>
        <v>1</v>
      </c>
      <c r="F167" s="80">
        <f t="shared" si="62"/>
        <v>4</v>
      </c>
      <c r="G167" s="34">
        <f t="shared" si="67"/>
        <v>0</v>
      </c>
      <c r="H167" s="33">
        <f t="shared" si="67"/>
        <v>4</v>
      </c>
      <c r="I167" s="80">
        <f t="shared" si="63"/>
        <v>4</v>
      </c>
      <c r="J167" s="34">
        <f t="shared" si="64"/>
        <v>3</v>
      </c>
      <c r="K167" s="33">
        <f t="shared" si="64"/>
        <v>5</v>
      </c>
      <c r="L167" s="90">
        <f t="shared" si="65"/>
        <v>8</v>
      </c>
      <c r="M167" s="35" t="s">
        <v>10</v>
      </c>
      <c r="P167" s="2" t="s">
        <v>108</v>
      </c>
      <c r="Q167" s="27">
        <v>8</v>
      </c>
      <c r="R167" s="27">
        <v>9</v>
      </c>
      <c r="S167" s="27">
        <v>4</v>
      </c>
      <c r="T167" s="27">
        <v>15</v>
      </c>
      <c r="V167" s="28"/>
      <c r="W167" s="28"/>
    </row>
    <row r="168" spans="1:25" x14ac:dyDescent="0.15">
      <c r="A168" s="13"/>
      <c r="B168" s="36" t="s">
        <v>109</v>
      </c>
      <c r="C168" s="37"/>
      <c r="D168" s="38">
        <f t="shared" si="66"/>
        <v>3</v>
      </c>
      <c r="E168" s="39">
        <f t="shared" si="66"/>
        <v>4</v>
      </c>
      <c r="F168" s="81">
        <f t="shared" si="62"/>
        <v>7</v>
      </c>
      <c r="G168" s="40">
        <f t="shared" si="67"/>
        <v>2</v>
      </c>
      <c r="H168" s="39">
        <f t="shared" si="67"/>
        <v>2</v>
      </c>
      <c r="I168" s="81">
        <f t="shared" si="63"/>
        <v>4</v>
      </c>
      <c r="J168" s="40">
        <f t="shared" si="64"/>
        <v>5</v>
      </c>
      <c r="K168" s="39">
        <f t="shared" si="64"/>
        <v>6</v>
      </c>
      <c r="L168" s="91">
        <f t="shared" si="65"/>
        <v>11</v>
      </c>
      <c r="M168" s="41" t="s">
        <v>10</v>
      </c>
      <c r="P168" s="2" t="s">
        <v>109</v>
      </c>
      <c r="Q168" s="27">
        <v>11</v>
      </c>
      <c r="R168" s="27">
        <v>13</v>
      </c>
      <c r="S168" s="27">
        <v>6</v>
      </c>
      <c r="T168" s="27">
        <v>17</v>
      </c>
      <c r="V168" s="28"/>
      <c r="W168" s="28"/>
    </row>
    <row r="169" spans="1:25" s="49" customFormat="1" x14ac:dyDescent="0.15">
      <c r="A169" s="42"/>
      <c r="B169" s="43" t="s">
        <v>110</v>
      </c>
      <c r="C169" s="44"/>
      <c r="D169" s="45">
        <f>SUM(D163:D168)</f>
        <v>11</v>
      </c>
      <c r="E169" s="46">
        <f>SUM(E163:E168)</f>
        <v>13</v>
      </c>
      <c r="F169" s="82">
        <f t="shared" si="62"/>
        <v>24</v>
      </c>
      <c r="G169" s="47">
        <f>SUM(G163:G168)</f>
        <v>6</v>
      </c>
      <c r="H169" s="46">
        <f>SUM(H163:H168)</f>
        <v>17</v>
      </c>
      <c r="I169" s="82">
        <f t="shared" si="63"/>
        <v>23</v>
      </c>
      <c r="J169" s="47">
        <f t="shared" si="64"/>
        <v>17</v>
      </c>
      <c r="K169" s="46">
        <f t="shared" si="64"/>
        <v>30</v>
      </c>
      <c r="L169" s="92">
        <f t="shared" si="65"/>
        <v>47</v>
      </c>
      <c r="M169" s="48">
        <f>IFERROR(ROUND(L169/$L$205*100,1),"-")</f>
        <v>16.399999999999999</v>
      </c>
      <c r="N169" s="2"/>
      <c r="P169" s="50" t="s">
        <v>111</v>
      </c>
      <c r="Q169" s="51">
        <v>12</v>
      </c>
      <c r="R169" s="51">
        <v>15</v>
      </c>
      <c r="S169" s="51">
        <v>6</v>
      </c>
      <c r="T169" s="51">
        <v>18</v>
      </c>
      <c r="U169" s="2"/>
      <c r="V169" s="28"/>
      <c r="W169" s="28"/>
    </row>
    <row r="170" spans="1:25" x14ac:dyDescent="0.15">
      <c r="A170" s="9"/>
      <c r="B170" s="21" t="s">
        <v>111</v>
      </c>
      <c r="C170" s="22"/>
      <c r="D170" s="23">
        <f t="shared" ref="D170:E175" si="68">Q169-Q168</f>
        <v>1</v>
      </c>
      <c r="E170" s="24">
        <f t="shared" si="68"/>
        <v>2</v>
      </c>
      <c r="F170" s="79">
        <f t="shared" si="62"/>
        <v>3</v>
      </c>
      <c r="G170" s="25">
        <f>S169-S168</f>
        <v>0</v>
      </c>
      <c r="H170" s="24">
        <f>T169-T168</f>
        <v>1</v>
      </c>
      <c r="I170" s="79">
        <f t="shared" si="63"/>
        <v>1</v>
      </c>
      <c r="J170" s="25">
        <f t="shared" si="64"/>
        <v>1</v>
      </c>
      <c r="K170" s="24">
        <f t="shared" si="64"/>
        <v>3</v>
      </c>
      <c r="L170" s="89">
        <f t="shared" si="65"/>
        <v>4</v>
      </c>
      <c r="M170" s="26" t="s">
        <v>10</v>
      </c>
      <c r="P170" s="5" t="s">
        <v>112</v>
      </c>
      <c r="Q170" s="52">
        <v>15</v>
      </c>
      <c r="R170" s="52">
        <v>19</v>
      </c>
      <c r="S170" s="52">
        <v>6</v>
      </c>
      <c r="T170" s="52">
        <v>20</v>
      </c>
      <c r="V170" s="28"/>
      <c r="W170" s="28"/>
    </row>
    <row r="171" spans="1:25" x14ac:dyDescent="0.15">
      <c r="A171" s="29"/>
      <c r="B171" s="30" t="s">
        <v>112</v>
      </c>
      <c r="C171" s="31"/>
      <c r="D171" s="32">
        <f t="shared" si="68"/>
        <v>3</v>
      </c>
      <c r="E171" s="33">
        <f t="shared" si="68"/>
        <v>4</v>
      </c>
      <c r="F171" s="80">
        <f t="shared" si="62"/>
        <v>7</v>
      </c>
      <c r="G171" s="34">
        <f t="shared" ref="G171:G175" si="69">S170-S169</f>
        <v>0</v>
      </c>
      <c r="H171" s="33">
        <f>T170-T169</f>
        <v>2</v>
      </c>
      <c r="I171" s="80">
        <f t="shared" si="63"/>
        <v>2</v>
      </c>
      <c r="J171" s="34">
        <f t="shared" si="64"/>
        <v>3</v>
      </c>
      <c r="K171" s="33">
        <f t="shared" si="64"/>
        <v>6</v>
      </c>
      <c r="L171" s="90">
        <f t="shared" si="65"/>
        <v>9</v>
      </c>
      <c r="M171" s="35" t="s">
        <v>10</v>
      </c>
      <c r="P171" s="5" t="s">
        <v>113</v>
      </c>
      <c r="Q171" s="52">
        <v>16</v>
      </c>
      <c r="R171" s="52">
        <v>20</v>
      </c>
      <c r="S171" s="52">
        <v>6</v>
      </c>
      <c r="T171" s="52">
        <v>22</v>
      </c>
      <c r="V171" s="28"/>
      <c r="W171" s="28"/>
    </row>
    <row r="172" spans="1:25" x14ac:dyDescent="0.15">
      <c r="A172" s="29"/>
      <c r="B172" s="30" t="s">
        <v>113</v>
      </c>
      <c r="C172" s="31"/>
      <c r="D172" s="32">
        <f t="shared" si="68"/>
        <v>1</v>
      </c>
      <c r="E172" s="33">
        <f t="shared" si="68"/>
        <v>1</v>
      </c>
      <c r="F172" s="80">
        <f t="shared" si="62"/>
        <v>2</v>
      </c>
      <c r="G172" s="34">
        <f t="shared" si="69"/>
        <v>0</v>
      </c>
      <c r="H172" s="33">
        <f>T171-T170</f>
        <v>2</v>
      </c>
      <c r="I172" s="80">
        <f t="shared" si="63"/>
        <v>2</v>
      </c>
      <c r="J172" s="34">
        <f t="shared" si="64"/>
        <v>1</v>
      </c>
      <c r="K172" s="33">
        <f t="shared" si="64"/>
        <v>3</v>
      </c>
      <c r="L172" s="90">
        <f t="shared" si="65"/>
        <v>4</v>
      </c>
      <c r="M172" s="35" t="s">
        <v>10</v>
      </c>
      <c r="P172" s="5" t="s">
        <v>114</v>
      </c>
      <c r="Q172" s="52">
        <v>17</v>
      </c>
      <c r="R172" s="52">
        <v>24</v>
      </c>
      <c r="S172" s="52">
        <v>10</v>
      </c>
      <c r="T172" s="52">
        <v>25</v>
      </c>
      <c r="V172" s="28"/>
      <c r="W172" s="28"/>
    </row>
    <row r="173" spans="1:25" x14ac:dyDescent="0.15">
      <c r="A173" s="29"/>
      <c r="B173" s="30" t="s">
        <v>114</v>
      </c>
      <c r="C173" s="31"/>
      <c r="D173" s="32">
        <f t="shared" si="68"/>
        <v>1</v>
      </c>
      <c r="E173" s="33">
        <f t="shared" si="68"/>
        <v>4</v>
      </c>
      <c r="F173" s="80">
        <f t="shared" si="62"/>
        <v>5</v>
      </c>
      <c r="G173" s="34">
        <f t="shared" si="69"/>
        <v>4</v>
      </c>
      <c r="H173" s="33">
        <f>T172-T171</f>
        <v>3</v>
      </c>
      <c r="I173" s="80">
        <f t="shared" si="63"/>
        <v>7</v>
      </c>
      <c r="J173" s="34">
        <f t="shared" si="64"/>
        <v>5</v>
      </c>
      <c r="K173" s="33">
        <f t="shared" si="64"/>
        <v>7</v>
      </c>
      <c r="L173" s="90">
        <f t="shared" si="65"/>
        <v>12</v>
      </c>
      <c r="M173" s="35" t="s">
        <v>10</v>
      </c>
      <c r="P173" s="5" t="s">
        <v>115</v>
      </c>
      <c r="Q173" s="52">
        <v>20</v>
      </c>
      <c r="R173" s="52">
        <v>24</v>
      </c>
      <c r="S173" s="52">
        <v>13</v>
      </c>
      <c r="T173" s="52">
        <v>26</v>
      </c>
      <c r="V173" s="28"/>
      <c r="W173" s="28"/>
    </row>
    <row r="174" spans="1:25" x14ac:dyDescent="0.15">
      <c r="A174" s="29"/>
      <c r="B174" s="30" t="s">
        <v>115</v>
      </c>
      <c r="C174" s="31"/>
      <c r="D174" s="32">
        <f t="shared" si="68"/>
        <v>3</v>
      </c>
      <c r="E174" s="33">
        <f t="shared" si="68"/>
        <v>0</v>
      </c>
      <c r="F174" s="80">
        <f t="shared" si="62"/>
        <v>3</v>
      </c>
      <c r="G174" s="34">
        <f t="shared" si="69"/>
        <v>3</v>
      </c>
      <c r="H174" s="33">
        <f>T173-T172</f>
        <v>1</v>
      </c>
      <c r="I174" s="80">
        <f t="shared" si="63"/>
        <v>4</v>
      </c>
      <c r="J174" s="34">
        <f t="shared" si="64"/>
        <v>6</v>
      </c>
      <c r="K174" s="33">
        <f t="shared" si="64"/>
        <v>1</v>
      </c>
      <c r="L174" s="90">
        <f t="shared" si="65"/>
        <v>7</v>
      </c>
      <c r="M174" s="35" t="s">
        <v>10</v>
      </c>
      <c r="P174" s="53" t="s">
        <v>116</v>
      </c>
      <c r="Q174" s="54">
        <v>22</v>
      </c>
      <c r="R174" s="54">
        <v>27</v>
      </c>
      <c r="S174" s="54">
        <v>17</v>
      </c>
      <c r="T174" s="54">
        <v>27</v>
      </c>
      <c r="V174" s="28"/>
      <c r="W174" s="28"/>
    </row>
    <row r="175" spans="1:25" x14ac:dyDescent="0.15">
      <c r="A175" s="13"/>
      <c r="B175" s="36" t="s">
        <v>116</v>
      </c>
      <c r="C175" s="37"/>
      <c r="D175" s="38">
        <f t="shared" si="68"/>
        <v>2</v>
      </c>
      <c r="E175" s="39">
        <f t="shared" si="68"/>
        <v>3</v>
      </c>
      <c r="F175" s="81">
        <f t="shared" si="62"/>
        <v>5</v>
      </c>
      <c r="G175" s="40">
        <f t="shared" si="69"/>
        <v>4</v>
      </c>
      <c r="H175" s="39">
        <f>T174-T173</f>
        <v>1</v>
      </c>
      <c r="I175" s="81">
        <f t="shared" si="63"/>
        <v>5</v>
      </c>
      <c r="J175" s="40">
        <f t="shared" si="64"/>
        <v>6</v>
      </c>
      <c r="K175" s="39">
        <f t="shared" si="64"/>
        <v>4</v>
      </c>
      <c r="L175" s="91">
        <f t="shared" si="65"/>
        <v>10</v>
      </c>
      <c r="M175" s="41" t="s">
        <v>10</v>
      </c>
      <c r="P175" s="50" t="s">
        <v>118</v>
      </c>
      <c r="Q175" s="51">
        <v>22</v>
      </c>
      <c r="R175" s="51">
        <v>29</v>
      </c>
      <c r="S175" s="51">
        <v>21</v>
      </c>
      <c r="T175" s="51">
        <v>34</v>
      </c>
      <c r="V175" s="28"/>
      <c r="W175" s="28"/>
    </row>
    <row r="176" spans="1:25" s="49" customFormat="1" x14ac:dyDescent="0.15">
      <c r="A176" s="42"/>
      <c r="B176" s="43" t="s">
        <v>117</v>
      </c>
      <c r="C176" s="44"/>
      <c r="D176" s="45">
        <f>SUM(D170:D175)</f>
        <v>11</v>
      </c>
      <c r="E176" s="46">
        <f>SUM(E170:E175)</f>
        <v>14</v>
      </c>
      <c r="F176" s="82">
        <f t="shared" si="62"/>
        <v>25</v>
      </c>
      <c r="G176" s="47">
        <f>SUM(G170:G175)</f>
        <v>11</v>
      </c>
      <c r="H176" s="46">
        <f>SUM(H170:H175)</f>
        <v>10</v>
      </c>
      <c r="I176" s="82">
        <f t="shared" si="63"/>
        <v>21</v>
      </c>
      <c r="J176" s="47">
        <f t="shared" si="64"/>
        <v>22</v>
      </c>
      <c r="K176" s="46">
        <f t="shared" si="64"/>
        <v>24</v>
      </c>
      <c r="L176" s="92">
        <f t="shared" si="65"/>
        <v>46</v>
      </c>
      <c r="M176" s="48">
        <f>IFERROR(ROUND(L176/$L$205*100,1),"-")</f>
        <v>16</v>
      </c>
      <c r="N176" s="2"/>
      <c r="P176" s="5" t="s">
        <v>119</v>
      </c>
      <c r="Q176" s="52">
        <v>22</v>
      </c>
      <c r="R176" s="52">
        <v>29</v>
      </c>
      <c r="S176" s="52">
        <v>21</v>
      </c>
      <c r="T176" s="52">
        <v>37</v>
      </c>
      <c r="U176" s="2"/>
      <c r="V176" s="28"/>
      <c r="W176" s="28"/>
    </row>
    <row r="177" spans="1:23" x14ac:dyDescent="0.15">
      <c r="A177" s="9"/>
      <c r="B177" s="21" t="s">
        <v>118</v>
      </c>
      <c r="C177" s="22"/>
      <c r="D177" s="23">
        <f t="shared" ref="D177:E182" si="70">Q175-Q174</f>
        <v>0</v>
      </c>
      <c r="E177" s="24">
        <f t="shared" si="70"/>
        <v>2</v>
      </c>
      <c r="F177" s="79">
        <f t="shared" si="62"/>
        <v>2</v>
      </c>
      <c r="G177" s="25">
        <f>S175-S174</f>
        <v>4</v>
      </c>
      <c r="H177" s="24">
        <f>T175-T174</f>
        <v>7</v>
      </c>
      <c r="I177" s="79">
        <f t="shared" si="63"/>
        <v>11</v>
      </c>
      <c r="J177" s="25">
        <f t="shared" si="64"/>
        <v>4</v>
      </c>
      <c r="K177" s="24">
        <f t="shared" si="64"/>
        <v>9</v>
      </c>
      <c r="L177" s="89">
        <f t="shared" si="65"/>
        <v>13</v>
      </c>
      <c r="M177" s="26" t="s">
        <v>10</v>
      </c>
      <c r="P177" s="5" t="s">
        <v>120</v>
      </c>
      <c r="Q177" s="52">
        <v>26</v>
      </c>
      <c r="R177" s="52">
        <v>29</v>
      </c>
      <c r="S177" s="52">
        <v>25</v>
      </c>
      <c r="T177" s="52">
        <v>42</v>
      </c>
      <c r="V177" s="28"/>
      <c r="W177" s="28"/>
    </row>
    <row r="178" spans="1:23" x14ac:dyDescent="0.15">
      <c r="A178" s="29"/>
      <c r="B178" s="30" t="s">
        <v>119</v>
      </c>
      <c r="C178" s="31"/>
      <c r="D178" s="32">
        <f t="shared" si="70"/>
        <v>0</v>
      </c>
      <c r="E178" s="33">
        <f t="shared" si="70"/>
        <v>0</v>
      </c>
      <c r="F178" s="80">
        <f t="shared" si="62"/>
        <v>0</v>
      </c>
      <c r="G178" s="34">
        <f t="shared" ref="G178:G182" si="71">S176-S175</f>
        <v>0</v>
      </c>
      <c r="H178" s="33">
        <f>T176-T175</f>
        <v>3</v>
      </c>
      <c r="I178" s="80">
        <f t="shared" si="63"/>
        <v>3</v>
      </c>
      <c r="J178" s="34">
        <f t="shared" si="64"/>
        <v>0</v>
      </c>
      <c r="K178" s="33">
        <f t="shared" si="64"/>
        <v>3</v>
      </c>
      <c r="L178" s="90">
        <f t="shared" si="65"/>
        <v>3</v>
      </c>
      <c r="M178" s="35" t="s">
        <v>10</v>
      </c>
      <c r="P178" s="5" t="s">
        <v>121</v>
      </c>
      <c r="Q178" s="52">
        <v>27</v>
      </c>
      <c r="R178" s="52">
        <v>29</v>
      </c>
      <c r="S178" s="52">
        <v>27</v>
      </c>
      <c r="T178" s="52">
        <v>47</v>
      </c>
      <c r="V178" s="28"/>
      <c r="W178" s="28"/>
    </row>
    <row r="179" spans="1:23" x14ac:dyDescent="0.15">
      <c r="A179" s="29"/>
      <c r="B179" s="30" t="s">
        <v>120</v>
      </c>
      <c r="C179" s="31"/>
      <c r="D179" s="32">
        <f t="shared" si="70"/>
        <v>4</v>
      </c>
      <c r="E179" s="33">
        <f t="shared" si="70"/>
        <v>0</v>
      </c>
      <c r="F179" s="80">
        <f t="shared" si="62"/>
        <v>4</v>
      </c>
      <c r="G179" s="34">
        <f t="shared" si="71"/>
        <v>4</v>
      </c>
      <c r="H179" s="33">
        <f>T177-T176</f>
        <v>5</v>
      </c>
      <c r="I179" s="80">
        <f t="shared" si="63"/>
        <v>9</v>
      </c>
      <c r="J179" s="34">
        <f t="shared" si="64"/>
        <v>8</v>
      </c>
      <c r="K179" s="33">
        <f t="shared" si="64"/>
        <v>5</v>
      </c>
      <c r="L179" s="90">
        <f t="shared" si="65"/>
        <v>13</v>
      </c>
      <c r="M179" s="35" t="s">
        <v>10</v>
      </c>
      <c r="P179" s="5" t="s">
        <v>122</v>
      </c>
      <c r="Q179" s="52">
        <v>27</v>
      </c>
      <c r="R179" s="52">
        <v>29</v>
      </c>
      <c r="S179" s="52">
        <v>27</v>
      </c>
      <c r="T179" s="52">
        <v>51</v>
      </c>
      <c r="V179" s="28"/>
      <c r="W179" s="28"/>
    </row>
    <row r="180" spans="1:23" x14ac:dyDescent="0.15">
      <c r="A180" s="29"/>
      <c r="B180" s="30" t="s">
        <v>121</v>
      </c>
      <c r="C180" s="31"/>
      <c r="D180" s="32">
        <f t="shared" si="70"/>
        <v>1</v>
      </c>
      <c r="E180" s="33">
        <f t="shared" si="70"/>
        <v>0</v>
      </c>
      <c r="F180" s="80">
        <f t="shared" si="62"/>
        <v>1</v>
      </c>
      <c r="G180" s="34">
        <f t="shared" si="71"/>
        <v>2</v>
      </c>
      <c r="H180" s="33">
        <f>T178-T177</f>
        <v>5</v>
      </c>
      <c r="I180" s="80">
        <f t="shared" si="63"/>
        <v>7</v>
      </c>
      <c r="J180" s="34">
        <f t="shared" si="64"/>
        <v>3</v>
      </c>
      <c r="K180" s="33">
        <f t="shared" si="64"/>
        <v>5</v>
      </c>
      <c r="L180" s="90">
        <f t="shared" si="65"/>
        <v>8</v>
      </c>
      <c r="M180" s="35" t="s">
        <v>10</v>
      </c>
      <c r="P180" s="53" t="s">
        <v>125</v>
      </c>
      <c r="Q180" s="54">
        <v>27</v>
      </c>
      <c r="R180" s="54">
        <v>31</v>
      </c>
      <c r="S180" s="54">
        <v>30</v>
      </c>
      <c r="T180" s="54">
        <v>53</v>
      </c>
      <c r="V180" s="28"/>
      <c r="W180" s="28"/>
    </row>
    <row r="181" spans="1:23" x14ac:dyDescent="0.15">
      <c r="A181" s="29"/>
      <c r="B181" s="30" t="s">
        <v>122</v>
      </c>
      <c r="C181" s="31"/>
      <c r="D181" s="32">
        <f t="shared" si="70"/>
        <v>0</v>
      </c>
      <c r="E181" s="33">
        <f t="shared" si="70"/>
        <v>0</v>
      </c>
      <c r="F181" s="80">
        <f t="shared" si="62"/>
        <v>0</v>
      </c>
      <c r="G181" s="34">
        <f t="shared" si="71"/>
        <v>0</v>
      </c>
      <c r="H181" s="33">
        <f>T179-T178</f>
        <v>4</v>
      </c>
      <c r="I181" s="80">
        <f t="shared" si="63"/>
        <v>4</v>
      </c>
      <c r="J181" s="34">
        <f t="shared" si="64"/>
        <v>0</v>
      </c>
      <c r="K181" s="33">
        <f t="shared" si="64"/>
        <v>4</v>
      </c>
      <c r="L181" s="90">
        <f t="shared" si="65"/>
        <v>4</v>
      </c>
      <c r="M181" s="35" t="s">
        <v>10</v>
      </c>
      <c r="P181" s="50" t="s">
        <v>68</v>
      </c>
      <c r="Q181" s="87">
        <v>0</v>
      </c>
      <c r="R181" s="87">
        <v>2</v>
      </c>
      <c r="S181" s="87">
        <v>1</v>
      </c>
      <c r="T181" s="87">
        <v>1</v>
      </c>
      <c r="V181" s="28"/>
      <c r="W181" s="28"/>
    </row>
    <row r="182" spans="1:23" x14ac:dyDescent="0.15">
      <c r="A182" s="13"/>
      <c r="B182" s="36" t="s">
        <v>123</v>
      </c>
      <c r="C182" s="37"/>
      <c r="D182" s="38">
        <f t="shared" si="70"/>
        <v>0</v>
      </c>
      <c r="E182" s="39">
        <f t="shared" si="70"/>
        <v>2</v>
      </c>
      <c r="F182" s="81">
        <f t="shared" si="62"/>
        <v>2</v>
      </c>
      <c r="G182" s="40">
        <f t="shared" si="71"/>
        <v>3</v>
      </c>
      <c r="H182" s="39">
        <f>T180-T179</f>
        <v>2</v>
      </c>
      <c r="I182" s="81">
        <f t="shared" si="63"/>
        <v>5</v>
      </c>
      <c r="J182" s="40">
        <f t="shared" si="64"/>
        <v>3</v>
      </c>
      <c r="K182" s="39">
        <f t="shared" si="64"/>
        <v>4</v>
      </c>
      <c r="L182" s="91">
        <f t="shared" si="65"/>
        <v>7</v>
      </c>
      <c r="M182" s="41" t="s">
        <v>10</v>
      </c>
      <c r="P182" s="5" t="s">
        <v>29</v>
      </c>
      <c r="Q182" s="52">
        <v>0</v>
      </c>
      <c r="R182" s="52">
        <v>6</v>
      </c>
      <c r="S182" s="52">
        <v>1</v>
      </c>
      <c r="T182" s="52">
        <v>7</v>
      </c>
      <c r="V182" s="28"/>
      <c r="W182" s="28"/>
    </row>
    <row r="183" spans="1:23" s="49" customFormat="1" x14ac:dyDescent="0.15">
      <c r="A183" s="42"/>
      <c r="B183" s="43" t="s">
        <v>124</v>
      </c>
      <c r="C183" s="44"/>
      <c r="D183" s="45">
        <f>SUM(D177:D182)</f>
        <v>5</v>
      </c>
      <c r="E183" s="46">
        <f>SUM(E177:E182)</f>
        <v>4</v>
      </c>
      <c r="F183" s="82">
        <f t="shared" si="62"/>
        <v>9</v>
      </c>
      <c r="G183" s="47">
        <f>SUM(G177:G182)</f>
        <v>13</v>
      </c>
      <c r="H183" s="46">
        <f>SUM(H177:H182)</f>
        <v>26</v>
      </c>
      <c r="I183" s="82">
        <f t="shared" si="63"/>
        <v>39</v>
      </c>
      <c r="J183" s="47">
        <f t="shared" si="64"/>
        <v>18</v>
      </c>
      <c r="K183" s="46">
        <f t="shared" si="64"/>
        <v>30</v>
      </c>
      <c r="L183" s="92">
        <f t="shared" si="65"/>
        <v>48</v>
      </c>
      <c r="M183" s="48">
        <f>IFERROR(ROUND(L183/$L$205*100,1),"-")</f>
        <v>16.7</v>
      </c>
      <c r="N183" s="2"/>
      <c r="P183" s="5" t="s">
        <v>30</v>
      </c>
      <c r="Q183" s="52">
        <v>0</v>
      </c>
      <c r="R183" s="52">
        <v>10</v>
      </c>
      <c r="S183" s="52">
        <v>4</v>
      </c>
      <c r="T183" s="52">
        <v>9</v>
      </c>
      <c r="U183" s="2"/>
      <c r="V183" s="28"/>
      <c r="W183" s="28"/>
    </row>
    <row r="184" spans="1:23" x14ac:dyDescent="0.15">
      <c r="A184" s="9"/>
      <c r="B184" s="21" t="s">
        <v>68</v>
      </c>
      <c r="C184" s="22"/>
      <c r="D184" s="23">
        <f>Q181</f>
        <v>0</v>
      </c>
      <c r="E184" s="24">
        <f>R181</f>
        <v>2</v>
      </c>
      <c r="F184" s="79">
        <f t="shared" si="62"/>
        <v>2</v>
      </c>
      <c r="G184" s="25">
        <f>S181</f>
        <v>1</v>
      </c>
      <c r="H184" s="24">
        <f>T181</f>
        <v>1</v>
      </c>
      <c r="I184" s="79">
        <f t="shared" si="63"/>
        <v>2</v>
      </c>
      <c r="J184" s="25">
        <f t="shared" si="64"/>
        <v>1</v>
      </c>
      <c r="K184" s="24">
        <f t="shared" si="64"/>
        <v>3</v>
      </c>
      <c r="L184" s="89">
        <f t="shared" si="65"/>
        <v>4</v>
      </c>
      <c r="M184" s="26" t="s">
        <v>10</v>
      </c>
      <c r="P184" s="5" t="s">
        <v>31</v>
      </c>
      <c r="Q184" s="52">
        <v>7</v>
      </c>
      <c r="R184" s="52">
        <v>13</v>
      </c>
      <c r="S184" s="52">
        <v>4</v>
      </c>
      <c r="T184" s="52">
        <v>10</v>
      </c>
      <c r="V184" s="28"/>
      <c r="W184" s="28"/>
    </row>
    <row r="185" spans="1:23" x14ac:dyDescent="0.15">
      <c r="A185" s="29"/>
      <c r="B185" s="30" t="s">
        <v>51</v>
      </c>
      <c r="C185" s="31"/>
      <c r="D185" s="32">
        <f t="shared" ref="D185:E189" si="72">Q182-Q181</f>
        <v>0</v>
      </c>
      <c r="E185" s="33">
        <f t="shared" si="72"/>
        <v>4</v>
      </c>
      <c r="F185" s="80">
        <f t="shared" si="62"/>
        <v>4</v>
      </c>
      <c r="G185" s="34">
        <f t="shared" ref="G185:H189" si="73">S182-S181</f>
        <v>0</v>
      </c>
      <c r="H185" s="33">
        <f t="shared" si="73"/>
        <v>6</v>
      </c>
      <c r="I185" s="80">
        <f t="shared" si="63"/>
        <v>6</v>
      </c>
      <c r="J185" s="34">
        <f t="shared" si="64"/>
        <v>0</v>
      </c>
      <c r="K185" s="33">
        <f t="shared" si="64"/>
        <v>10</v>
      </c>
      <c r="L185" s="90">
        <f t="shared" si="65"/>
        <v>10</v>
      </c>
      <c r="M185" s="35" t="s">
        <v>10</v>
      </c>
      <c r="P185" s="5" t="s">
        <v>32</v>
      </c>
      <c r="Q185" s="52">
        <v>8</v>
      </c>
      <c r="R185" s="52">
        <v>16</v>
      </c>
      <c r="S185" s="52">
        <v>4</v>
      </c>
      <c r="T185" s="52">
        <v>12</v>
      </c>
      <c r="V185" s="28"/>
      <c r="W185" s="28"/>
    </row>
    <row r="186" spans="1:23" x14ac:dyDescent="0.15">
      <c r="A186" s="29"/>
      <c r="B186" s="30" t="s">
        <v>52</v>
      </c>
      <c r="C186" s="31"/>
      <c r="D186" s="32">
        <f t="shared" si="72"/>
        <v>0</v>
      </c>
      <c r="E186" s="33">
        <f t="shared" si="72"/>
        <v>4</v>
      </c>
      <c r="F186" s="80">
        <f t="shared" si="62"/>
        <v>4</v>
      </c>
      <c r="G186" s="34">
        <f t="shared" si="73"/>
        <v>3</v>
      </c>
      <c r="H186" s="33">
        <f t="shared" si="73"/>
        <v>2</v>
      </c>
      <c r="I186" s="80">
        <f t="shared" si="63"/>
        <v>5</v>
      </c>
      <c r="J186" s="34">
        <f t="shared" si="64"/>
        <v>3</v>
      </c>
      <c r="K186" s="33">
        <f t="shared" si="64"/>
        <v>6</v>
      </c>
      <c r="L186" s="90">
        <f t="shared" si="65"/>
        <v>9</v>
      </c>
      <c r="M186" s="35" t="s">
        <v>10</v>
      </c>
      <c r="P186" s="53" t="s">
        <v>33</v>
      </c>
      <c r="Q186" s="54">
        <v>12</v>
      </c>
      <c r="R186" s="54">
        <v>20</v>
      </c>
      <c r="S186" s="54">
        <v>4</v>
      </c>
      <c r="T186" s="54">
        <v>13</v>
      </c>
      <c r="V186" s="28"/>
      <c r="W186" s="28"/>
    </row>
    <row r="187" spans="1:23" x14ac:dyDescent="0.15">
      <c r="A187" s="29"/>
      <c r="B187" s="30" t="s">
        <v>53</v>
      </c>
      <c r="C187" s="31"/>
      <c r="D187" s="32">
        <f t="shared" si="72"/>
        <v>7</v>
      </c>
      <c r="E187" s="33">
        <f t="shared" si="72"/>
        <v>3</v>
      </c>
      <c r="F187" s="80">
        <f t="shared" si="62"/>
        <v>10</v>
      </c>
      <c r="G187" s="34">
        <f t="shared" si="73"/>
        <v>0</v>
      </c>
      <c r="H187" s="33">
        <f t="shared" si="73"/>
        <v>1</v>
      </c>
      <c r="I187" s="80">
        <f t="shared" si="63"/>
        <v>1</v>
      </c>
      <c r="J187" s="34">
        <f t="shared" si="64"/>
        <v>7</v>
      </c>
      <c r="K187" s="33">
        <f t="shared" si="64"/>
        <v>4</v>
      </c>
      <c r="L187" s="90">
        <f t="shared" si="65"/>
        <v>11</v>
      </c>
      <c r="M187" s="35" t="s">
        <v>10</v>
      </c>
      <c r="P187" s="50" t="s">
        <v>34</v>
      </c>
      <c r="Q187" s="51">
        <v>13</v>
      </c>
      <c r="R187" s="51">
        <v>24</v>
      </c>
      <c r="S187" s="51">
        <v>7</v>
      </c>
      <c r="T187" s="51">
        <v>16</v>
      </c>
      <c r="V187" s="28"/>
      <c r="W187" s="28"/>
    </row>
    <row r="188" spans="1:23" s="49" customFormat="1" x14ac:dyDescent="0.15">
      <c r="A188" s="29"/>
      <c r="B188" s="30" t="s">
        <v>54</v>
      </c>
      <c r="C188" s="31"/>
      <c r="D188" s="32">
        <f t="shared" si="72"/>
        <v>1</v>
      </c>
      <c r="E188" s="33">
        <f t="shared" si="72"/>
        <v>3</v>
      </c>
      <c r="F188" s="80">
        <f t="shared" si="62"/>
        <v>4</v>
      </c>
      <c r="G188" s="34">
        <f t="shared" si="73"/>
        <v>0</v>
      </c>
      <c r="H188" s="33">
        <f t="shared" si="73"/>
        <v>2</v>
      </c>
      <c r="I188" s="80">
        <f t="shared" si="63"/>
        <v>2</v>
      </c>
      <c r="J188" s="34">
        <f t="shared" si="64"/>
        <v>1</v>
      </c>
      <c r="K188" s="33">
        <f t="shared" si="64"/>
        <v>5</v>
      </c>
      <c r="L188" s="90">
        <f t="shared" si="65"/>
        <v>6</v>
      </c>
      <c r="M188" s="35" t="s">
        <v>10</v>
      </c>
      <c r="N188" s="2"/>
      <c r="P188" s="5" t="s">
        <v>35</v>
      </c>
      <c r="Q188" s="52">
        <v>14</v>
      </c>
      <c r="R188" s="52">
        <v>31</v>
      </c>
      <c r="S188" s="52">
        <v>7</v>
      </c>
      <c r="T188" s="52">
        <v>16</v>
      </c>
      <c r="U188" s="2"/>
      <c r="V188" s="28"/>
      <c r="W188" s="28"/>
    </row>
    <row r="189" spans="1:23" x14ac:dyDescent="0.15">
      <c r="A189" s="13"/>
      <c r="B189" s="36" t="s">
        <v>55</v>
      </c>
      <c r="C189" s="37"/>
      <c r="D189" s="38">
        <f t="shared" si="72"/>
        <v>4</v>
      </c>
      <c r="E189" s="39">
        <f t="shared" si="72"/>
        <v>4</v>
      </c>
      <c r="F189" s="81">
        <f t="shared" si="62"/>
        <v>8</v>
      </c>
      <c r="G189" s="40">
        <f t="shared" si="73"/>
        <v>0</v>
      </c>
      <c r="H189" s="39">
        <f t="shared" si="73"/>
        <v>1</v>
      </c>
      <c r="I189" s="81">
        <f t="shared" si="63"/>
        <v>1</v>
      </c>
      <c r="J189" s="40">
        <f t="shared" si="64"/>
        <v>4</v>
      </c>
      <c r="K189" s="39">
        <f t="shared" si="64"/>
        <v>5</v>
      </c>
      <c r="L189" s="91">
        <f t="shared" si="65"/>
        <v>9</v>
      </c>
      <c r="M189" s="41" t="s">
        <v>10</v>
      </c>
      <c r="P189" s="5" t="s">
        <v>36</v>
      </c>
      <c r="Q189" s="52">
        <v>16</v>
      </c>
      <c r="R189" s="52">
        <v>36</v>
      </c>
      <c r="S189" s="52">
        <v>8</v>
      </c>
      <c r="T189" s="52">
        <v>19</v>
      </c>
      <c r="V189" s="28"/>
      <c r="W189" s="28"/>
    </row>
    <row r="190" spans="1:23" x14ac:dyDescent="0.15">
      <c r="A190" s="42"/>
      <c r="B190" s="43" t="s">
        <v>37</v>
      </c>
      <c r="C190" s="44"/>
      <c r="D190" s="45">
        <f>SUM(D184:D189)</f>
        <v>12</v>
      </c>
      <c r="E190" s="46">
        <f>SUM(E184:E189)</f>
        <v>20</v>
      </c>
      <c r="F190" s="82">
        <f t="shared" si="62"/>
        <v>32</v>
      </c>
      <c r="G190" s="47">
        <f>SUM(G184:G189)</f>
        <v>4</v>
      </c>
      <c r="H190" s="46">
        <f>SUM(H184:H189)</f>
        <v>13</v>
      </c>
      <c r="I190" s="82">
        <f t="shared" si="63"/>
        <v>17</v>
      </c>
      <c r="J190" s="47">
        <f t="shared" si="64"/>
        <v>16</v>
      </c>
      <c r="K190" s="46">
        <f t="shared" si="64"/>
        <v>33</v>
      </c>
      <c r="L190" s="92">
        <f t="shared" si="65"/>
        <v>49</v>
      </c>
      <c r="M190" s="48">
        <f>IFERROR(ROUND(L190/$L$205*100,1),"-")</f>
        <v>17.100000000000001</v>
      </c>
      <c r="P190" s="5" t="s">
        <v>38</v>
      </c>
      <c r="Q190" s="52">
        <v>16</v>
      </c>
      <c r="R190" s="52">
        <v>37</v>
      </c>
      <c r="S190" s="52">
        <v>10</v>
      </c>
      <c r="T190" s="52">
        <v>21</v>
      </c>
      <c r="V190" s="28"/>
      <c r="W190" s="28"/>
    </row>
    <row r="191" spans="1:23" x14ac:dyDescent="0.15">
      <c r="A191" s="9"/>
      <c r="B191" s="21" t="s">
        <v>56</v>
      </c>
      <c r="C191" s="22"/>
      <c r="D191" s="23">
        <f t="shared" ref="D191:E196" si="74">Q187-Q186</f>
        <v>1</v>
      </c>
      <c r="E191" s="24">
        <f t="shared" si="74"/>
        <v>4</v>
      </c>
      <c r="F191" s="79">
        <f t="shared" si="62"/>
        <v>5</v>
      </c>
      <c r="G191" s="25">
        <f t="shared" ref="G191:H196" si="75">S187-S186</f>
        <v>3</v>
      </c>
      <c r="H191" s="24">
        <f t="shared" si="75"/>
        <v>3</v>
      </c>
      <c r="I191" s="79">
        <f t="shared" si="63"/>
        <v>6</v>
      </c>
      <c r="J191" s="25">
        <f t="shared" si="64"/>
        <v>4</v>
      </c>
      <c r="K191" s="24">
        <f t="shared" si="64"/>
        <v>7</v>
      </c>
      <c r="L191" s="89">
        <f t="shared" si="65"/>
        <v>11</v>
      </c>
      <c r="M191" s="26" t="s">
        <v>10</v>
      </c>
      <c r="P191" s="5" t="s">
        <v>39</v>
      </c>
      <c r="Q191" s="52">
        <v>16</v>
      </c>
      <c r="R191" s="52">
        <v>41</v>
      </c>
      <c r="S191" s="52">
        <v>10</v>
      </c>
      <c r="T191" s="52">
        <v>22</v>
      </c>
      <c r="V191" s="28"/>
      <c r="W191" s="28"/>
    </row>
    <row r="192" spans="1:23" x14ac:dyDescent="0.15">
      <c r="A192" s="29"/>
      <c r="B192" s="30" t="s">
        <v>57</v>
      </c>
      <c r="C192" s="31"/>
      <c r="D192" s="32">
        <f t="shared" si="74"/>
        <v>1</v>
      </c>
      <c r="E192" s="33">
        <f t="shared" si="74"/>
        <v>7</v>
      </c>
      <c r="F192" s="80">
        <f t="shared" si="62"/>
        <v>8</v>
      </c>
      <c r="G192" s="34">
        <f t="shared" si="75"/>
        <v>0</v>
      </c>
      <c r="H192" s="33">
        <f t="shared" si="75"/>
        <v>0</v>
      </c>
      <c r="I192" s="80">
        <f t="shared" si="63"/>
        <v>0</v>
      </c>
      <c r="J192" s="34">
        <f t="shared" si="64"/>
        <v>1</v>
      </c>
      <c r="K192" s="33">
        <f t="shared" si="64"/>
        <v>7</v>
      </c>
      <c r="L192" s="90">
        <f t="shared" si="65"/>
        <v>8</v>
      </c>
      <c r="M192" s="35" t="s">
        <v>10</v>
      </c>
      <c r="P192" s="53" t="s">
        <v>40</v>
      </c>
      <c r="Q192" s="54">
        <v>23</v>
      </c>
      <c r="R192" s="54">
        <v>42</v>
      </c>
      <c r="S192" s="54">
        <v>10</v>
      </c>
      <c r="T192" s="54">
        <v>22</v>
      </c>
      <c r="V192" s="28"/>
      <c r="W192" s="28"/>
    </row>
    <row r="193" spans="1:22" x14ac:dyDescent="0.15">
      <c r="A193" s="29"/>
      <c r="B193" s="30" t="s">
        <v>58</v>
      </c>
      <c r="C193" s="31"/>
      <c r="D193" s="32">
        <f t="shared" si="74"/>
        <v>2</v>
      </c>
      <c r="E193" s="33">
        <f t="shared" si="74"/>
        <v>5</v>
      </c>
      <c r="F193" s="80">
        <f t="shared" si="62"/>
        <v>7</v>
      </c>
      <c r="G193" s="34">
        <f t="shared" si="75"/>
        <v>1</v>
      </c>
      <c r="H193" s="33">
        <f t="shared" si="75"/>
        <v>3</v>
      </c>
      <c r="I193" s="80">
        <f t="shared" si="63"/>
        <v>4</v>
      </c>
      <c r="J193" s="34">
        <f t="shared" si="64"/>
        <v>3</v>
      </c>
      <c r="K193" s="33">
        <f t="shared" si="64"/>
        <v>8</v>
      </c>
      <c r="L193" s="90">
        <f t="shared" si="65"/>
        <v>11</v>
      </c>
      <c r="M193" s="35" t="s">
        <v>10</v>
      </c>
      <c r="P193" s="50" t="s">
        <v>41</v>
      </c>
      <c r="Q193" s="51">
        <v>24</v>
      </c>
      <c r="R193" s="51">
        <v>45</v>
      </c>
      <c r="S193" s="51">
        <v>12</v>
      </c>
      <c r="T193" s="51">
        <v>23</v>
      </c>
    </row>
    <row r="194" spans="1:22" x14ac:dyDescent="0.15">
      <c r="A194" s="29"/>
      <c r="B194" s="30" t="s">
        <v>59</v>
      </c>
      <c r="C194" s="31"/>
      <c r="D194" s="32">
        <f t="shared" si="74"/>
        <v>0</v>
      </c>
      <c r="E194" s="33">
        <f t="shared" si="74"/>
        <v>1</v>
      </c>
      <c r="F194" s="80">
        <f t="shared" si="62"/>
        <v>1</v>
      </c>
      <c r="G194" s="34">
        <f t="shared" si="75"/>
        <v>2</v>
      </c>
      <c r="H194" s="33">
        <f t="shared" si="75"/>
        <v>2</v>
      </c>
      <c r="I194" s="80">
        <f t="shared" si="63"/>
        <v>4</v>
      </c>
      <c r="J194" s="34">
        <f t="shared" si="64"/>
        <v>2</v>
      </c>
      <c r="K194" s="33">
        <f t="shared" si="64"/>
        <v>3</v>
      </c>
      <c r="L194" s="90">
        <f t="shared" si="65"/>
        <v>5</v>
      </c>
      <c r="M194" s="35" t="s">
        <v>10</v>
      </c>
      <c r="P194" s="5" t="s">
        <v>42</v>
      </c>
      <c r="Q194" s="52">
        <v>26</v>
      </c>
      <c r="R194" s="52">
        <v>48</v>
      </c>
      <c r="S194" s="52">
        <v>12</v>
      </c>
      <c r="T194" s="52">
        <v>26</v>
      </c>
    </row>
    <row r="195" spans="1:22" s="49" customFormat="1" x14ac:dyDescent="0.15">
      <c r="A195" s="29"/>
      <c r="B195" s="30" t="s">
        <v>60</v>
      </c>
      <c r="C195" s="31"/>
      <c r="D195" s="32">
        <f t="shared" si="74"/>
        <v>0</v>
      </c>
      <c r="E195" s="33">
        <f t="shared" si="74"/>
        <v>4</v>
      </c>
      <c r="F195" s="80">
        <f t="shared" si="62"/>
        <v>4</v>
      </c>
      <c r="G195" s="34">
        <f t="shared" si="75"/>
        <v>0</v>
      </c>
      <c r="H195" s="33">
        <f t="shared" si="75"/>
        <v>1</v>
      </c>
      <c r="I195" s="80">
        <f t="shared" si="63"/>
        <v>1</v>
      </c>
      <c r="J195" s="34">
        <f t="shared" si="64"/>
        <v>0</v>
      </c>
      <c r="K195" s="33">
        <f t="shared" si="64"/>
        <v>5</v>
      </c>
      <c r="L195" s="90">
        <f t="shared" si="65"/>
        <v>5</v>
      </c>
      <c r="M195" s="35" t="s">
        <v>10</v>
      </c>
      <c r="N195" s="2"/>
      <c r="P195" s="5" t="s">
        <v>43</v>
      </c>
      <c r="Q195" s="52">
        <v>30</v>
      </c>
      <c r="R195" s="52">
        <v>51</v>
      </c>
      <c r="S195" s="52">
        <v>12</v>
      </c>
      <c r="T195" s="52">
        <v>29</v>
      </c>
      <c r="U195" s="2"/>
      <c r="V195" s="2"/>
    </row>
    <row r="196" spans="1:22" x14ac:dyDescent="0.15">
      <c r="A196" s="13"/>
      <c r="B196" s="36" t="s">
        <v>61</v>
      </c>
      <c r="C196" s="37"/>
      <c r="D196" s="38">
        <f t="shared" si="74"/>
        <v>7</v>
      </c>
      <c r="E196" s="39">
        <f t="shared" si="74"/>
        <v>1</v>
      </c>
      <c r="F196" s="81">
        <f t="shared" si="62"/>
        <v>8</v>
      </c>
      <c r="G196" s="40">
        <f t="shared" si="75"/>
        <v>0</v>
      </c>
      <c r="H196" s="39">
        <f t="shared" si="75"/>
        <v>0</v>
      </c>
      <c r="I196" s="81">
        <f t="shared" si="63"/>
        <v>0</v>
      </c>
      <c r="J196" s="40">
        <f t="shared" si="64"/>
        <v>7</v>
      </c>
      <c r="K196" s="39">
        <f t="shared" si="64"/>
        <v>1</v>
      </c>
      <c r="L196" s="91">
        <f t="shared" si="65"/>
        <v>8</v>
      </c>
      <c r="M196" s="41" t="s">
        <v>10</v>
      </c>
      <c r="P196" s="5" t="s">
        <v>44</v>
      </c>
      <c r="Q196" s="52">
        <v>32</v>
      </c>
      <c r="R196" s="52">
        <v>52</v>
      </c>
      <c r="S196" s="52">
        <v>12</v>
      </c>
      <c r="T196" s="52">
        <v>31</v>
      </c>
    </row>
    <row r="197" spans="1:22" x14ac:dyDescent="0.15">
      <c r="A197" s="42"/>
      <c r="B197" s="43" t="s">
        <v>45</v>
      </c>
      <c r="C197" s="44"/>
      <c r="D197" s="45">
        <f>SUM(D191:D196)</f>
        <v>11</v>
      </c>
      <c r="E197" s="46">
        <f>SUM(E191:E196)</f>
        <v>22</v>
      </c>
      <c r="F197" s="82">
        <f t="shared" si="62"/>
        <v>33</v>
      </c>
      <c r="G197" s="47">
        <f>SUM(G191:G196)</f>
        <v>6</v>
      </c>
      <c r="H197" s="46">
        <f>SUM(H191:H196)</f>
        <v>9</v>
      </c>
      <c r="I197" s="82">
        <f t="shared" si="63"/>
        <v>15</v>
      </c>
      <c r="J197" s="47">
        <f t="shared" si="64"/>
        <v>17</v>
      </c>
      <c r="K197" s="46">
        <f t="shared" si="64"/>
        <v>31</v>
      </c>
      <c r="L197" s="92">
        <f t="shared" si="65"/>
        <v>48</v>
      </c>
      <c r="M197" s="48">
        <f>IFERROR(ROUND(L197/$L$205*100,1),"-")</f>
        <v>16.7</v>
      </c>
      <c r="P197" s="5" t="s">
        <v>46</v>
      </c>
      <c r="Q197" s="52">
        <v>33</v>
      </c>
      <c r="R197" s="52">
        <v>55</v>
      </c>
      <c r="S197" s="52">
        <v>15</v>
      </c>
      <c r="T197" s="52">
        <v>34</v>
      </c>
    </row>
    <row r="198" spans="1:22" x14ac:dyDescent="0.15">
      <c r="A198" s="9"/>
      <c r="B198" s="21" t="s">
        <v>62</v>
      </c>
      <c r="C198" s="22"/>
      <c r="D198" s="23">
        <f t="shared" ref="D198:E203" si="76">Q193-Q192</f>
        <v>1</v>
      </c>
      <c r="E198" s="24">
        <f t="shared" si="76"/>
        <v>3</v>
      </c>
      <c r="F198" s="79">
        <f t="shared" si="62"/>
        <v>4</v>
      </c>
      <c r="G198" s="25">
        <f t="shared" ref="G198:H203" si="77">S193-S192</f>
        <v>2</v>
      </c>
      <c r="H198" s="24">
        <f t="shared" si="77"/>
        <v>1</v>
      </c>
      <c r="I198" s="79">
        <f t="shared" si="63"/>
        <v>3</v>
      </c>
      <c r="J198" s="25">
        <f t="shared" si="64"/>
        <v>3</v>
      </c>
      <c r="K198" s="24">
        <f t="shared" si="64"/>
        <v>4</v>
      </c>
      <c r="L198" s="89">
        <f t="shared" si="65"/>
        <v>7</v>
      </c>
      <c r="M198" s="26" t="s">
        <v>10</v>
      </c>
      <c r="P198" s="53" t="s">
        <v>47</v>
      </c>
      <c r="Q198" s="54">
        <v>39</v>
      </c>
      <c r="R198" s="54">
        <v>56</v>
      </c>
      <c r="S198" s="54">
        <v>16</v>
      </c>
      <c r="T198" s="54">
        <v>35</v>
      </c>
    </row>
    <row r="199" spans="1:22" x14ac:dyDescent="0.15">
      <c r="A199" s="29"/>
      <c r="B199" s="30" t="s">
        <v>63</v>
      </c>
      <c r="C199" s="31"/>
      <c r="D199" s="32">
        <f t="shared" si="76"/>
        <v>2</v>
      </c>
      <c r="E199" s="33">
        <f t="shared" si="76"/>
        <v>3</v>
      </c>
      <c r="F199" s="80">
        <f t="shared" si="62"/>
        <v>5</v>
      </c>
      <c r="G199" s="34">
        <f t="shared" si="77"/>
        <v>0</v>
      </c>
      <c r="H199" s="33">
        <f t="shared" si="77"/>
        <v>3</v>
      </c>
      <c r="I199" s="80">
        <f t="shared" si="63"/>
        <v>3</v>
      </c>
      <c r="J199" s="34">
        <f t="shared" si="64"/>
        <v>2</v>
      </c>
      <c r="K199" s="33">
        <f t="shared" si="64"/>
        <v>6</v>
      </c>
      <c r="L199" s="90">
        <f t="shared" si="65"/>
        <v>8</v>
      </c>
      <c r="M199" s="35" t="s">
        <v>10</v>
      </c>
      <c r="P199" s="49"/>
      <c r="Q199" s="49"/>
      <c r="R199" s="49"/>
      <c r="S199" s="49"/>
      <c r="T199" s="49"/>
    </row>
    <row r="200" spans="1:22" x14ac:dyDescent="0.15">
      <c r="A200" s="29"/>
      <c r="B200" s="30" t="s">
        <v>64</v>
      </c>
      <c r="C200" s="31"/>
      <c r="D200" s="32">
        <f t="shared" si="76"/>
        <v>4</v>
      </c>
      <c r="E200" s="33">
        <f t="shared" si="76"/>
        <v>3</v>
      </c>
      <c r="F200" s="80">
        <f t="shared" si="62"/>
        <v>7</v>
      </c>
      <c r="G200" s="34">
        <f t="shared" si="77"/>
        <v>0</v>
      </c>
      <c r="H200" s="33">
        <f t="shared" si="77"/>
        <v>3</v>
      </c>
      <c r="I200" s="80">
        <f t="shared" si="63"/>
        <v>3</v>
      </c>
      <c r="J200" s="34">
        <f t="shared" si="64"/>
        <v>4</v>
      </c>
      <c r="K200" s="33">
        <f t="shared" si="64"/>
        <v>6</v>
      </c>
      <c r="L200" s="90">
        <f t="shared" si="65"/>
        <v>10</v>
      </c>
      <c r="M200" s="35" t="s">
        <v>10</v>
      </c>
      <c r="P200" s="49"/>
      <c r="Q200" s="49"/>
      <c r="R200" s="49"/>
      <c r="S200" s="49"/>
      <c r="T200" s="49"/>
    </row>
    <row r="201" spans="1:22" x14ac:dyDescent="0.15">
      <c r="A201" s="29"/>
      <c r="B201" s="30" t="s">
        <v>65</v>
      </c>
      <c r="C201" s="31"/>
      <c r="D201" s="32">
        <f t="shared" si="76"/>
        <v>2</v>
      </c>
      <c r="E201" s="33">
        <f t="shared" si="76"/>
        <v>1</v>
      </c>
      <c r="F201" s="80">
        <f t="shared" si="62"/>
        <v>3</v>
      </c>
      <c r="G201" s="34">
        <f t="shared" si="77"/>
        <v>0</v>
      </c>
      <c r="H201" s="33">
        <f t="shared" si="77"/>
        <v>2</v>
      </c>
      <c r="I201" s="80">
        <f t="shared" si="63"/>
        <v>2</v>
      </c>
      <c r="J201" s="34">
        <f t="shared" si="64"/>
        <v>2</v>
      </c>
      <c r="K201" s="33">
        <f t="shared" si="64"/>
        <v>3</v>
      </c>
      <c r="L201" s="90">
        <f t="shared" si="65"/>
        <v>5</v>
      </c>
      <c r="M201" s="35" t="s">
        <v>10</v>
      </c>
      <c r="P201" s="49"/>
      <c r="Q201" s="49"/>
      <c r="R201" s="49"/>
      <c r="S201" s="49"/>
      <c r="T201" s="49"/>
    </row>
    <row r="202" spans="1:22" x14ac:dyDescent="0.15">
      <c r="A202" s="29"/>
      <c r="B202" s="30" t="s">
        <v>66</v>
      </c>
      <c r="C202" s="31"/>
      <c r="D202" s="32">
        <f t="shared" si="76"/>
        <v>1</v>
      </c>
      <c r="E202" s="33">
        <f t="shared" si="76"/>
        <v>3</v>
      </c>
      <c r="F202" s="80">
        <f t="shared" si="62"/>
        <v>4</v>
      </c>
      <c r="G202" s="34">
        <f t="shared" si="77"/>
        <v>3</v>
      </c>
      <c r="H202" s="33">
        <f t="shared" si="77"/>
        <v>3</v>
      </c>
      <c r="I202" s="80">
        <f t="shared" si="63"/>
        <v>6</v>
      </c>
      <c r="J202" s="34">
        <f t="shared" si="64"/>
        <v>4</v>
      </c>
      <c r="K202" s="33">
        <f t="shared" si="64"/>
        <v>6</v>
      </c>
      <c r="L202" s="90">
        <f t="shared" si="65"/>
        <v>10</v>
      </c>
      <c r="M202" s="35" t="s">
        <v>10</v>
      </c>
      <c r="P202" s="55"/>
      <c r="Q202" s="56"/>
      <c r="R202" s="55"/>
      <c r="S202" s="55"/>
      <c r="T202" s="55"/>
    </row>
    <row r="203" spans="1:22" x14ac:dyDescent="0.15">
      <c r="A203" s="13"/>
      <c r="B203" s="36" t="s">
        <v>67</v>
      </c>
      <c r="C203" s="37"/>
      <c r="D203" s="38">
        <f t="shared" si="76"/>
        <v>6</v>
      </c>
      <c r="E203" s="39">
        <f t="shared" si="76"/>
        <v>1</v>
      </c>
      <c r="F203" s="81">
        <f t="shared" si="62"/>
        <v>7</v>
      </c>
      <c r="G203" s="40">
        <f t="shared" si="77"/>
        <v>1</v>
      </c>
      <c r="H203" s="39">
        <f t="shared" si="77"/>
        <v>1</v>
      </c>
      <c r="I203" s="81">
        <f t="shared" si="63"/>
        <v>2</v>
      </c>
      <c r="J203" s="40">
        <f t="shared" si="64"/>
        <v>7</v>
      </c>
      <c r="K203" s="39">
        <f t="shared" si="64"/>
        <v>2</v>
      </c>
      <c r="L203" s="91">
        <f t="shared" si="65"/>
        <v>9</v>
      </c>
      <c r="M203" s="41" t="s">
        <v>10</v>
      </c>
      <c r="P203" s="55"/>
      <c r="Q203" s="55"/>
      <c r="R203" s="55"/>
      <c r="S203" s="55"/>
      <c r="T203" s="55"/>
    </row>
    <row r="204" spans="1:22" ht="12" thickBot="1" x14ac:dyDescent="0.2">
      <c r="A204" s="57"/>
      <c r="B204" s="43" t="s">
        <v>48</v>
      </c>
      <c r="C204" s="58"/>
      <c r="D204" s="59">
        <f>SUM(D198:D203)</f>
        <v>16</v>
      </c>
      <c r="E204" s="60">
        <f t="shared" ref="E204" si="78">SUM(E198:E203)</f>
        <v>14</v>
      </c>
      <c r="F204" s="83">
        <f t="shared" si="62"/>
        <v>30</v>
      </c>
      <c r="G204" s="61">
        <f t="shared" ref="G204:H204" si="79">SUM(G198:G203)</f>
        <v>6</v>
      </c>
      <c r="H204" s="60">
        <f t="shared" si="79"/>
        <v>13</v>
      </c>
      <c r="I204" s="83">
        <f t="shared" si="63"/>
        <v>19</v>
      </c>
      <c r="J204" s="61">
        <f t="shared" si="64"/>
        <v>22</v>
      </c>
      <c r="K204" s="60">
        <f t="shared" si="64"/>
        <v>27</v>
      </c>
      <c r="L204" s="93">
        <f t="shared" si="65"/>
        <v>49</v>
      </c>
      <c r="M204" s="48">
        <f t="shared" ref="M204:M205" si="80">IFERROR(ROUND(L204/$L$205*100,1),"-")</f>
        <v>17.100000000000001</v>
      </c>
      <c r="P204" s="55"/>
      <c r="Q204" s="62"/>
      <c r="R204" s="62"/>
      <c r="S204" s="62"/>
      <c r="T204" s="62"/>
    </row>
    <row r="205" spans="1:22" ht="12" thickTop="1" x14ac:dyDescent="0.15">
      <c r="A205" s="63"/>
      <c r="B205" s="64" t="s">
        <v>49</v>
      </c>
      <c r="C205" s="65"/>
      <c r="D205" s="66">
        <f>SUM(D169,D176,D183,D190,D197,D204)</f>
        <v>66</v>
      </c>
      <c r="E205" s="67">
        <f t="shared" ref="E205" si="81">SUM(E169,E176,E183,E190,E197,E204)</f>
        <v>87</v>
      </c>
      <c r="F205" s="84">
        <f t="shared" si="62"/>
        <v>153</v>
      </c>
      <c r="G205" s="68">
        <f t="shared" ref="G205:H205" si="82">SUM(G169,G176,G183,G190,G197,G204)</f>
        <v>46</v>
      </c>
      <c r="H205" s="67">
        <f t="shared" si="82"/>
        <v>88</v>
      </c>
      <c r="I205" s="84">
        <f t="shared" si="63"/>
        <v>134</v>
      </c>
      <c r="J205" s="68">
        <f t="shared" si="64"/>
        <v>112</v>
      </c>
      <c r="K205" s="67">
        <f t="shared" si="64"/>
        <v>175</v>
      </c>
      <c r="L205" s="94">
        <f t="shared" si="65"/>
        <v>287</v>
      </c>
      <c r="M205" s="69">
        <f t="shared" si="80"/>
        <v>100</v>
      </c>
      <c r="P205" s="55"/>
      <c r="Q205" s="55"/>
      <c r="R205" s="55"/>
      <c r="S205" s="55"/>
      <c r="T205" s="55"/>
    </row>
  </sheetData>
  <autoFilter ref="P1:T205"/>
  <phoneticPr fontId="1"/>
  <conditionalFormatting sqref="Q20:T36 Q38:T54">
    <cfRule type="expression" dxfId="12" priority="4">
      <formula>Q20&lt;Q19</formula>
    </cfRule>
  </conditionalFormatting>
  <conditionalFormatting sqref="Q68:T84 Q86:T102">
    <cfRule type="expression" dxfId="11" priority="3">
      <formula>Q68&lt;Q67</formula>
    </cfRule>
  </conditionalFormatting>
  <conditionalFormatting sqref="Q116:T132 Q134:T150">
    <cfRule type="expression" dxfId="10" priority="2">
      <formula>Q116&lt;Q115</formula>
    </cfRule>
  </conditionalFormatting>
  <conditionalFormatting sqref="Q164:T180 Q182:T198">
    <cfRule type="expression" dxfId="9" priority="1">
      <formula>Q164&lt;Q163</formula>
    </cfRule>
  </conditionalFormatting>
  <printOptions horizontalCentered="1"/>
  <pageMargins left="0.59055118110236227" right="0.39370078740157483" top="0.47244094488188981" bottom="0.47244094488188981" header="0.31496062992125984" footer="0.31496062992125984"/>
  <pageSetup paperSize="9" orientation="portrait" r:id="rId1"/>
  <rowBreaks count="3" manualBreakCount="3">
    <brk id="61" max="12" man="1"/>
    <brk id="109" max="12" man="1"/>
    <brk id="157" max="12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</sheetPr>
  <dimension ref="A1:Y205"/>
  <sheetViews>
    <sheetView zoomScaleNormal="100" zoomScaleSheetLayoutView="100" workbookViewId="0">
      <pane ySplit="12" topLeftCell="A13" activePane="bottomLeft" state="frozen"/>
      <selection activeCell="X21" sqref="X21"/>
      <selection pane="bottomLeft" activeCell="X21" sqref="X21"/>
    </sheetView>
  </sheetViews>
  <sheetFormatPr defaultRowHeight="11.25" x14ac:dyDescent="0.15"/>
  <cols>
    <col min="1" max="1" width="1.83203125" style="2" customWidth="1"/>
    <col min="2" max="2" width="11.1640625" style="2" customWidth="1"/>
    <col min="3" max="3" width="1.83203125" style="2" customWidth="1"/>
    <col min="4" max="13" width="8.33203125" style="3" customWidth="1"/>
    <col min="14" max="14" width="8.33203125" style="2" customWidth="1"/>
    <col min="15" max="15" width="8.1640625" style="2" hidden="1" customWidth="1"/>
    <col min="16" max="16" width="15.1640625" style="2" hidden="1" customWidth="1"/>
    <col min="17" max="21" width="0" style="2" hidden="1" customWidth="1"/>
    <col min="22" max="16384" width="9.33203125" style="2"/>
  </cols>
  <sheetData>
    <row r="1" spans="1:17" ht="17.25" x14ac:dyDescent="0.15">
      <c r="A1" s="1" t="s">
        <v>69</v>
      </c>
    </row>
    <row r="2" spans="1:17" x14ac:dyDescent="0.15">
      <c r="I2" s="4"/>
      <c r="J2" s="4"/>
      <c r="K2" s="4"/>
      <c r="L2" s="4"/>
      <c r="M2" s="5"/>
    </row>
    <row r="3" spans="1:17" x14ac:dyDescent="0.15">
      <c r="I3" s="4"/>
      <c r="J3" s="4"/>
      <c r="K3" s="4"/>
      <c r="L3" s="4"/>
      <c r="M3" s="5"/>
    </row>
    <row r="4" spans="1:17" ht="20.100000000000001" customHeight="1" x14ac:dyDescent="0.15">
      <c r="A4" s="6"/>
      <c r="B4" s="95" t="s">
        <v>1</v>
      </c>
      <c r="C4" s="96" t="s">
        <v>50</v>
      </c>
      <c r="D4" s="97" t="s">
        <v>102</v>
      </c>
      <c r="E4" s="98"/>
      <c r="F4" s="98"/>
      <c r="G4" s="98"/>
      <c r="I4" s="4"/>
      <c r="J4" s="4"/>
      <c r="K4" s="4"/>
      <c r="L4" s="4"/>
      <c r="M4" s="5"/>
    </row>
    <row r="5" spans="1:17" ht="20.100000000000001" customHeight="1" x14ac:dyDescent="0.15">
      <c r="A5" s="7"/>
      <c r="B5" s="99" t="s">
        <v>2</v>
      </c>
      <c r="C5" s="100" t="s">
        <v>50</v>
      </c>
      <c r="D5" s="101" t="s">
        <v>103</v>
      </c>
      <c r="E5" s="102"/>
      <c r="F5" s="102"/>
      <c r="G5" s="102"/>
      <c r="I5" s="4"/>
      <c r="J5" s="4"/>
      <c r="K5" s="4"/>
      <c r="L5" s="4"/>
      <c r="M5" s="5"/>
    </row>
    <row r="6" spans="1:17" ht="20.100000000000001" customHeight="1" x14ac:dyDescent="0.15">
      <c r="A6" s="7"/>
      <c r="B6" s="99" t="s">
        <v>3</v>
      </c>
      <c r="C6" s="100" t="s">
        <v>50</v>
      </c>
      <c r="D6" s="101" t="s">
        <v>96</v>
      </c>
      <c r="E6" s="102"/>
      <c r="F6" s="102"/>
      <c r="G6" s="102"/>
      <c r="I6" s="4"/>
      <c r="J6" s="4"/>
      <c r="K6" s="4"/>
      <c r="L6" s="4"/>
      <c r="M6" s="5"/>
    </row>
    <row r="7" spans="1:17" ht="20.100000000000001" customHeight="1" x14ac:dyDescent="0.15">
      <c r="A7" s="7"/>
      <c r="B7" s="99" t="s">
        <v>5</v>
      </c>
      <c r="C7" s="100" t="s">
        <v>50</v>
      </c>
      <c r="D7" s="101" t="s">
        <v>6</v>
      </c>
      <c r="E7" s="102"/>
      <c r="F7" s="102"/>
      <c r="G7" s="102"/>
      <c r="I7" s="4"/>
      <c r="J7" s="4"/>
      <c r="K7" s="4"/>
      <c r="L7" s="4"/>
      <c r="M7" s="5"/>
    </row>
    <row r="8" spans="1:17" x14ac:dyDescent="0.15">
      <c r="I8" s="4"/>
      <c r="J8" s="4"/>
      <c r="K8" s="4"/>
      <c r="L8" s="4"/>
      <c r="M8" s="5"/>
    </row>
    <row r="9" spans="1:17" x14ac:dyDescent="0.15">
      <c r="I9" s="4"/>
      <c r="J9" s="4"/>
      <c r="K9" s="4"/>
      <c r="L9" s="4"/>
      <c r="M9" s="5"/>
    </row>
    <row r="10" spans="1:17" x14ac:dyDescent="0.15">
      <c r="I10" s="4"/>
      <c r="J10" s="4"/>
      <c r="K10" s="4"/>
      <c r="L10" s="4"/>
      <c r="M10" s="5"/>
    </row>
    <row r="11" spans="1:17" x14ac:dyDescent="0.15">
      <c r="I11" s="4"/>
      <c r="J11" s="4"/>
      <c r="K11" s="4"/>
      <c r="L11" s="4"/>
      <c r="M11" s="5"/>
    </row>
    <row r="12" spans="1:17" x14ac:dyDescent="0.15">
      <c r="I12" s="4"/>
      <c r="J12" s="4"/>
      <c r="K12" s="4"/>
      <c r="L12" s="4"/>
      <c r="M12" s="5"/>
    </row>
    <row r="13" spans="1:17" x14ac:dyDescent="0.15">
      <c r="K13" s="4"/>
      <c r="L13" s="4"/>
      <c r="M13" s="4"/>
      <c r="N13" s="5"/>
    </row>
    <row r="15" spans="1:17" x14ac:dyDescent="0.15">
      <c r="P15" s="2" t="s">
        <v>7</v>
      </c>
    </row>
    <row r="16" spans="1:17" ht="12" x14ac:dyDescent="0.15">
      <c r="B16" s="8" t="s">
        <v>92</v>
      </c>
      <c r="Q16" s="103" t="str">
        <f>B16</f>
        <v>イ↔ロ</v>
      </c>
    </row>
    <row r="17" spans="1:25" ht="21" x14ac:dyDescent="0.15">
      <c r="A17" s="9"/>
      <c r="B17" s="10"/>
      <c r="C17" s="11" t="s">
        <v>85</v>
      </c>
      <c r="D17" s="74" t="s">
        <v>86</v>
      </c>
      <c r="E17" s="75"/>
      <c r="F17" s="77"/>
      <c r="G17" s="85" t="s">
        <v>87</v>
      </c>
      <c r="H17" s="75"/>
      <c r="I17" s="77"/>
      <c r="J17" s="85" t="s">
        <v>84</v>
      </c>
      <c r="K17" s="75"/>
      <c r="L17" s="76"/>
      <c r="M17" s="12" t="s">
        <v>8</v>
      </c>
      <c r="Q17" s="3" t="str">
        <f>D17</f>
        <v>イ→ロ</v>
      </c>
      <c r="S17" s="3" t="str">
        <f>G17</f>
        <v>ロ→イ</v>
      </c>
    </row>
    <row r="18" spans="1:25" x14ac:dyDescent="0.15">
      <c r="A18" s="13" t="s">
        <v>9</v>
      </c>
      <c r="B18" s="14"/>
      <c r="C18" s="15"/>
      <c r="D18" s="16" t="s">
        <v>81</v>
      </c>
      <c r="E18" s="17" t="s">
        <v>82</v>
      </c>
      <c r="F18" s="78" t="s">
        <v>83</v>
      </c>
      <c r="G18" s="18" t="s">
        <v>81</v>
      </c>
      <c r="H18" s="17" t="s">
        <v>82</v>
      </c>
      <c r="I18" s="78" t="s">
        <v>83</v>
      </c>
      <c r="J18" s="18" t="s">
        <v>81</v>
      </c>
      <c r="K18" s="17" t="s">
        <v>82</v>
      </c>
      <c r="L18" s="88" t="s">
        <v>83</v>
      </c>
      <c r="M18" s="19" t="s">
        <v>73</v>
      </c>
      <c r="Q18" s="20" t="s">
        <v>81</v>
      </c>
      <c r="R18" s="20" t="s">
        <v>82</v>
      </c>
      <c r="S18" s="20" t="s">
        <v>81</v>
      </c>
      <c r="T18" s="20" t="s">
        <v>0</v>
      </c>
    </row>
    <row r="19" spans="1:25" x14ac:dyDescent="0.15">
      <c r="A19" s="9"/>
      <c r="B19" s="21" t="s">
        <v>104</v>
      </c>
      <c r="C19" s="22"/>
      <c r="D19" s="23">
        <f>Q19</f>
        <v>2</v>
      </c>
      <c r="E19" s="24">
        <f>R19</f>
        <v>2</v>
      </c>
      <c r="F19" s="79">
        <f t="shared" ref="F19:F61" si="0">SUBTOTAL(9,D19:E19)</f>
        <v>4</v>
      </c>
      <c r="G19" s="25">
        <f>S19</f>
        <v>2</v>
      </c>
      <c r="H19" s="24">
        <f>T19</f>
        <v>3</v>
      </c>
      <c r="I19" s="79">
        <f t="shared" ref="I19:I61" si="1">SUBTOTAL(9,G19:H19)</f>
        <v>5</v>
      </c>
      <c r="J19" s="25">
        <f t="shared" ref="J19:K34" si="2">SUM(D19,G19)</f>
        <v>4</v>
      </c>
      <c r="K19" s="24">
        <f t="shared" si="2"/>
        <v>5</v>
      </c>
      <c r="L19" s="89">
        <f t="shared" ref="L19:L61" si="3">SUM(J19:K19)</f>
        <v>9</v>
      </c>
      <c r="M19" s="26" t="s">
        <v>10</v>
      </c>
      <c r="P19" s="2" t="s">
        <v>104</v>
      </c>
      <c r="Q19" s="86">
        <v>2</v>
      </c>
      <c r="R19" s="86">
        <v>2</v>
      </c>
      <c r="S19" s="86">
        <v>2</v>
      </c>
      <c r="T19" s="86">
        <v>3</v>
      </c>
      <c r="V19" s="28"/>
      <c r="W19" s="28"/>
      <c r="X19" s="28"/>
      <c r="Y19" s="28"/>
    </row>
    <row r="20" spans="1:25" x14ac:dyDescent="0.15">
      <c r="A20" s="29"/>
      <c r="B20" s="30" t="s">
        <v>105</v>
      </c>
      <c r="C20" s="31"/>
      <c r="D20" s="32">
        <f t="shared" ref="D20:E24" si="4">Q20-Q19</f>
        <v>0</v>
      </c>
      <c r="E20" s="33">
        <f t="shared" si="4"/>
        <v>5</v>
      </c>
      <c r="F20" s="80">
        <f t="shared" si="0"/>
        <v>5</v>
      </c>
      <c r="G20" s="34">
        <f t="shared" ref="G20:H24" si="5">S20-S19</f>
        <v>0</v>
      </c>
      <c r="H20" s="33">
        <f t="shared" si="5"/>
        <v>5</v>
      </c>
      <c r="I20" s="80">
        <f t="shared" si="1"/>
        <v>5</v>
      </c>
      <c r="J20" s="34">
        <f t="shared" si="2"/>
        <v>0</v>
      </c>
      <c r="K20" s="33">
        <f t="shared" si="2"/>
        <v>10</v>
      </c>
      <c r="L20" s="90">
        <f t="shared" si="3"/>
        <v>10</v>
      </c>
      <c r="M20" s="35" t="s">
        <v>10</v>
      </c>
      <c r="P20" s="2" t="s">
        <v>105</v>
      </c>
      <c r="Q20" s="27">
        <v>2</v>
      </c>
      <c r="R20" s="27">
        <v>7</v>
      </c>
      <c r="S20" s="27">
        <v>2</v>
      </c>
      <c r="T20" s="27">
        <v>8</v>
      </c>
      <c r="V20" s="28"/>
      <c r="W20" s="28"/>
    </row>
    <row r="21" spans="1:25" x14ac:dyDescent="0.15">
      <c r="A21" s="29"/>
      <c r="B21" s="30" t="s">
        <v>106</v>
      </c>
      <c r="C21" s="31"/>
      <c r="D21" s="32">
        <f t="shared" si="4"/>
        <v>0</v>
      </c>
      <c r="E21" s="33">
        <f t="shared" si="4"/>
        <v>1</v>
      </c>
      <c r="F21" s="80">
        <f t="shared" si="0"/>
        <v>1</v>
      </c>
      <c r="G21" s="34">
        <f t="shared" si="5"/>
        <v>3</v>
      </c>
      <c r="H21" s="33">
        <f t="shared" si="5"/>
        <v>1</v>
      </c>
      <c r="I21" s="80">
        <f t="shared" si="1"/>
        <v>4</v>
      </c>
      <c r="J21" s="34">
        <f t="shared" si="2"/>
        <v>3</v>
      </c>
      <c r="K21" s="33">
        <f t="shared" si="2"/>
        <v>2</v>
      </c>
      <c r="L21" s="90">
        <f t="shared" si="3"/>
        <v>5</v>
      </c>
      <c r="M21" s="35" t="s">
        <v>10</v>
      </c>
      <c r="P21" s="2" t="s">
        <v>106</v>
      </c>
      <c r="Q21" s="27">
        <v>2</v>
      </c>
      <c r="R21" s="27">
        <v>8</v>
      </c>
      <c r="S21" s="27">
        <v>5</v>
      </c>
      <c r="T21" s="27">
        <v>9</v>
      </c>
      <c r="V21" s="28"/>
      <c r="W21" s="28"/>
    </row>
    <row r="22" spans="1:25" x14ac:dyDescent="0.15">
      <c r="A22" s="29"/>
      <c r="B22" s="30" t="s">
        <v>107</v>
      </c>
      <c r="C22" s="31"/>
      <c r="D22" s="32">
        <f t="shared" si="4"/>
        <v>3</v>
      </c>
      <c r="E22" s="33">
        <f t="shared" si="4"/>
        <v>9</v>
      </c>
      <c r="F22" s="80">
        <f t="shared" si="0"/>
        <v>12</v>
      </c>
      <c r="G22" s="34">
        <f t="shared" si="5"/>
        <v>0</v>
      </c>
      <c r="H22" s="33">
        <f t="shared" si="5"/>
        <v>1</v>
      </c>
      <c r="I22" s="80">
        <f t="shared" si="1"/>
        <v>1</v>
      </c>
      <c r="J22" s="34">
        <f t="shared" si="2"/>
        <v>3</v>
      </c>
      <c r="K22" s="33">
        <f t="shared" si="2"/>
        <v>10</v>
      </c>
      <c r="L22" s="90">
        <f t="shared" si="3"/>
        <v>13</v>
      </c>
      <c r="M22" s="35" t="s">
        <v>10</v>
      </c>
      <c r="P22" s="2" t="s">
        <v>107</v>
      </c>
      <c r="Q22" s="27">
        <v>5</v>
      </c>
      <c r="R22" s="27">
        <v>17</v>
      </c>
      <c r="S22" s="27">
        <v>5</v>
      </c>
      <c r="T22" s="27">
        <v>10</v>
      </c>
      <c r="V22" s="28"/>
      <c r="W22" s="28"/>
    </row>
    <row r="23" spans="1:25" x14ac:dyDescent="0.15">
      <c r="A23" s="29"/>
      <c r="B23" s="30" t="s">
        <v>108</v>
      </c>
      <c r="C23" s="31"/>
      <c r="D23" s="32">
        <f t="shared" si="4"/>
        <v>0</v>
      </c>
      <c r="E23" s="33">
        <f t="shared" si="4"/>
        <v>1</v>
      </c>
      <c r="F23" s="80">
        <f t="shared" si="0"/>
        <v>1</v>
      </c>
      <c r="G23" s="34">
        <f t="shared" si="5"/>
        <v>0</v>
      </c>
      <c r="H23" s="33">
        <f t="shared" si="5"/>
        <v>9</v>
      </c>
      <c r="I23" s="80">
        <f t="shared" si="1"/>
        <v>9</v>
      </c>
      <c r="J23" s="34">
        <f t="shared" si="2"/>
        <v>0</v>
      </c>
      <c r="K23" s="33">
        <f t="shared" si="2"/>
        <v>10</v>
      </c>
      <c r="L23" s="90">
        <f t="shared" si="3"/>
        <v>10</v>
      </c>
      <c r="M23" s="35" t="s">
        <v>10</v>
      </c>
      <c r="P23" s="2" t="s">
        <v>108</v>
      </c>
      <c r="Q23" s="27">
        <v>5</v>
      </c>
      <c r="R23" s="27">
        <v>18</v>
      </c>
      <c r="S23" s="27">
        <v>5</v>
      </c>
      <c r="T23" s="27">
        <v>19</v>
      </c>
      <c r="V23" s="28"/>
      <c r="W23" s="28"/>
    </row>
    <row r="24" spans="1:25" x14ac:dyDescent="0.15">
      <c r="A24" s="13"/>
      <c r="B24" s="36" t="s">
        <v>109</v>
      </c>
      <c r="C24" s="37"/>
      <c r="D24" s="38">
        <f t="shared" si="4"/>
        <v>1</v>
      </c>
      <c r="E24" s="39">
        <f t="shared" si="4"/>
        <v>5</v>
      </c>
      <c r="F24" s="81">
        <f t="shared" si="0"/>
        <v>6</v>
      </c>
      <c r="G24" s="40">
        <f t="shared" si="5"/>
        <v>0</v>
      </c>
      <c r="H24" s="39">
        <f t="shared" si="5"/>
        <v>3</v>
      </c>
      <c r="I24" s="81">
        <f t="shared" si="1"/>
        <v>3</v>
      </c>
      <c r="J24" s="40">
        <f t="shared" si="2"/>
        <v>1</v>
      </c>
      <c r="K24" s="39">
        <f t="shared" si="2"/>
        <v>8</v>
      </c>
      <c r="L24" s="91">
        <f t="shared" si="3"/>
        <v>9</v>
      </c>
      <c r="M24" s="41" t="s">
        <v>10</v>
      </c>
      <c r="P24" s="2" t="s">
        <v>109</v>
      </c>
      <c r="Q24" s="27">
        <v>6</v>
      </c>
      <c r="R24" s="27">
        <v>23</v>
      </c>
      <c r="S24" s="27">
        <v>5</v>
      </c>
      <c r="T24" s="27">
        <v>22</v>
      </c>
      <c r="V24" s="28"/>
      <c r="W24" s="28"/>
    </row>
    <row r="25" spans="1:25" s="49" customFormat="1" x14ac:dyDescent="0.15">
      <c r="A25" s="42"/>
      <c r="B25" s="43" t="s">
        <v>110</v>
      </c>
      <c r="C25" s="44"/>
      <c r="D25" s="45">
        <f>SUM(D19:D24)</f>
        <v>6</v>
      </c>
      <c r="E25" s="46">
        <f>SUM(E19:E24)</f>
        <v>23</v>
      </c>
      <c r="F25" s="82">
        <f t="shared" si="0"/>
        <v>29</v>
      </c>
      <c r="G25" s="47">
        <f>SUM(G19:G24)</f>
        <v>5</v>
      </c>
      <c r="H25" s="46">
        <f>SUM(H19:H24)</f>
        <v>22</v>
      </c>
      <c r="I25" s="82">
        <f t="shared" si="1"/>
        <v>27</v>
      </c>
      <c r="J25" s="47">
        <f t="shared" si="2"/>
        <v>11</v>
      </c>
      <c r="K25" s="46">
        <f t="shared" si="2"/>
        <v>45</v>
      </c>
      <c r="L25" s="92">
        <f t="shared" si="3"/>
        <v>56</v>
      </c>
      <c r="M25" s="48">
        <f>IFERROR(ROUND(L25/$L$61*100,1),"-")</f>
        <v>13.2</v>
      </c>
      <c r="N25" s="2"/>
      <c r="P25" s="50" t="s">
        <v>111</v>
      </c>
      <c r="Q25" s="51">
        <v>6</v>
      </c>
      <c r="R25" s="51">
        <v>25</v>
      </c>
      <c r="S25" s="51">
        <v>5</v>
      </c>
      <c r="T25" s="51">
        <v>26</v>
      </c>
      <c r="U25" s="2"/>
      <c r="V25" s="28"/>
      <c r="W25" s="28"/>
    </row>
    <row r="26" spans="1:25" x14ac:dyDescent="0.15">
      <c r="A26" s="9"/>
      <c r="B26" s="21" t="s">
        <v>111</v>
      </c>
      <c r="C26" s="22"/>
      <c r="D26" s="23">
        <f t="shared" ref="D26:E31" si="6">Q25-Q24</f>
        <v>0</v>
      </c>
      <c r="E26" s="24">
        <f t="shared" si="6"/>
        <v>2</v>
      </c>
      <c r="F26" s="79">
        <f t="shared" si="0"/>
        <v>2</v>
      </c>
      <c r="G26" s="25">
        <f>S25-S24</f>
        <v>0</v>
      </c>
      <c r="H26" s="24">
        <f>T25-T24</f>
        <v>4</v>
      </c>
      <c r="I26" s="79">
        <f t="shared" si="1"/>
        <v>4</v>
      </c>
      <c r="J26" s="25">
        <f t="shared" si="2"/>
        <v>0</v>
      </c>
      <c r="K26" s="24">
        <f t="shared" si="2"/>
        <v>6</v>
      </c>
      <c r="L26" s="89">
        <f t="shared" si="3"/>
        <v>6</v>
      </c>
      <c r="M26" s="26" t="s">
        <v>10</v>
      </c>
      <c r="P26" s="5" t="s">
        <v>112</v>
      </c>
      <c r="Q26" s="52">
        <v>8</v>
      </c>
      <c r="R26" s="52">
        <v>34</v>
      </c>
      <c r="S26" s="52">
        <v>5</v>
      </c>
      <c r="T26" s="52">
        <v>34</v>
      </c>
      <c r="V26" s="28"/>
      <c r="W26" s="28"/>
    </row>
    <row r="27" spans="1:25" x14ac:dyDescent="0.15">
      <c r="A27" s="29"/>
      <c r="B27" s="30" t="s">
        <v>112</v>
      </c>
      <c r="C27" s="31"/>
      <c r="D27" s="32">
        <f t="shared" si="6"/>
        <v>2</v>
      </c>
      <c r="E27" s="33">
        <f t="shared" si="6"/>
        <v>9</v>
      </c>
      <c r="F27" s="80">
        <f t="shared" si="0"/>
        <v>11</v>
      </c>
      <c r="G27" s="34">
        <f t="shared" ref="G27:G31" si="7">S26-S25</f>
        <v>0</v>
      </c>
      <c r="H27" s="33">
        <f>T26-T25</f>
        <v>8</v>
      </c>
      <c r="I27" s="80">
        <f t="shared" si="1"/>
        <v>8</v>
      </c>
      <c r="J27" s="34">
        <f t="shared" si="2"/>
        <v>2</v>
      </c>
      <c r="K27" s="33">
        <f t="shared" si="2"/>
        <v>17</v>
      </c>
      <c r="L27" s="90">
        <f t="shared" si="3"/>
        <v>19</v>
      </c>
      <c r="M27" s="35" t="s">
        <v>10</v>
      </c>
      <c r="P27" s="5" t="s">
        <v>113</v>
      </c>
      <c r="Q27" s="52">
        <v>9</v>
      </c>
      <c r="R27" s="52">
        <v>38</v>
      </c>
      <c r="S27" s="52">
        <v>6</v>
      </c>
      <c r="T27" s="52">
        <v>35</v>
      </c>
      <c r="V27" s="28"/>
      <c r="W27" s="28"/>
    </row>
    <row r="28" spans="1:25" x14ac:dyDescent="0.15">
      <c r="A28" s="29"/>
      <c r="B28" s="30" t="s">
        <v>113</v>
      </c>
      <c r="C28" s="31"/>
      <c r="D28" s="32">
        <f t="shared" si="6"/>
        <v>1</v>
      </c>
      <c r="E28" s="33">
        <f t="shared" si="6"/>
        <v>4</v>
      </c>
      <c r="F28" s="80">
        <f t="shared" si="0"/>
        <v>5</v>
      </c>
      <c r="G28" s="34">
        <f t="shared" si="7"/>
        <v>1</v>
      </c>
      <c r="H28" s="33">
        <f>T27-T26</f>
        <v>1</v>
      </c>
      <c r="I28" s="80">
        <f t="shared" si="1"/>
        <v>2</v>
      </c>
      <c r="J28" s="34">
        <f t="shared" si="2"/>
        <v>2</v>
      </c>
      <c r="K28" s="33">
        <f t="shared" si="2"/>
        <v>5</v>
      </c>
      <c r="L28" s="90">
        <f t="shared" si="3"/>
        <v>7</v>
      </c>
      <c r="M28" s="35" t="s">
        <v>10</v>
      </c>
      <c r="P28" s="5" t="s">
        <v>114</v>
      </c>
      <c r="Q28" s="52">
        <v>9</v>
      </c>
      <c r="R28" s="52">
        <v>45</v>
      </c>
      <c r="S28" s="52">
        <v>6</v>
      </c>
      <c r="T28" s="52">
        <v>41</v>
      </c>
      <c r="V28" s="28"/>
      <c r="W28" s="28"/>
    </row>
    <row r="29" spans="1:25" x14ac:dyDescent="0.15">
      <c r="A29" s="29"/>
      <c r="B29" s="30" t="s">
        <v>114</v>
      </c>
      <c r="C29" s="31"/>
      <c r="D29" s="32">
        <f t="shared" si="6"/>
        <v>0</v>
      </c>
      <c r="E29" s="33">
        <f t="shared" si="6"/>
        <v>7</v>
      </c>
      <c r="F29" s="80">
        <f t="shared" si="0"/>
        <v>7</v>
      </c>
      <c r="G29" s="34">
        <f t="shared" si="7"/>
        <v>0</v>
      </c>
      <c r="H29" s="33">
        <f>T28-T27</f>
        <v>6</v>
      </c>
      <c r="I29" s="80">
        <f t="shared" si="1"/>
        <v>6</v>
      </c>
      <c r="J29" s="34">
        <f t="shared" si="2"/>
        <v>0</v>
      </c>
      <c r="K29" s="33">
        <f t="shared" si="2"/>
        <v>13</v>
      </c>
      <c r="L29" s="90">
        <f t="shared" si="3"/>
        <v>13</v>
      </c>
      <c r="M29" s="35" t="s">
        <v>10</v>
      </c>
      <c r="P29" s="5" t="s">
        <v>115</v>
      </c>
      <c r="Q29" s="52">
        <v>9</v>
      </c>
      <c r="R29" s="52">
        <v>45</v>
      </c>
      <c r="S29" s="52">
        <v>10</v>
      </c>
      <c r="T29" s="52">
        <v>43</v>
      </c>
      <c r="V29" s="28"/>
      <c r="W29" s="28"/>
    </row>
    <row r="30" spans="1:25" x14ac:dyDescent="0.15">
      <c r="A30" s="29"/>
      <c r="B30" s="30" t="s">
        <v>115</v>
      </c>
      <c r="C30" s="31"/>
      <c r="D30" s="32">
        <f t="shared" si="6"/>
        <v>0</v>
      </c>
      <c r="E30" s="33">
        <f t="shared" si="6"/>
        <v>0</v>
      </c>
      <c r="F30" s="80">
        <f t="shared" si="0"/>
        <v>0</v>
      </c>
      <c r="G30" s="34">
        <f t="shared" si="7"/>
        <v>4</v>
      </c>
      <c r="H30" s="33">
        <f>T29-T28</f>
        <v>2</v>
      </c>
      <c r="I30" s="80">
        <f t="shared" si="1"/>
        <v>6</v>
      </c>
      <c r="J30" s="34">
        <f t="shared" si="2"/>
        <v>4</v>
      </c>
      <c r="K30" s="33">
        <f t="shared" si="2"/>
        <v>2</v>
      </c>
      <c r="L30" s="90">
        <f t="shared" si="3"/>
        <v>6</v>
      </c>
      <c r="M30" s="35" t="s">
        <v>10</v>
      </c>
      <c r="P30" s="53" t="s">
        <v>116</v>
      </c>
      <c r="Q30" s="54">
        <v>12</v>
      </c>
      <c r="R30" s="54">
        <v>47</v>
      </c>
      <c r="S30" s="54">
        <v>11</v>
      </c>
      <c r="T30" s="54">
        <v>49</v>
      </c>
      <c r="V30" s="28"/>
      <c r="W30" s="28"/>
    </row>
    <row r="31" spans="1:25" x14ac:dyDescent="0.15">
      <c r="A31" s="13"/>
      <c r="B31" s="36" t="s">
        <v>116</v>
      </c>
      <c r="C31" s="37"/>
      <c r="D31" s="38">
        <f t="shared" si="6"/>
        <v>3</v>
      </c>
      <c r="E31" s="39">
        <f t="shared" si="6"/>
        <v>2</v>
      </c>
      <c r="F31" s="81">
        <f t="shared" si="0"/>
        <v>5</v>
      </c>
      <c r="G31" s="40">
        <f t="shared" si="7"/>
        <v>1</v>
      </c>
      <c r="H31" s="39">
        <f>T30-T29</f>
        <v>6</v>
      </c>
      <c r="I31" s="81">
        <f t="shared" si="1"/>
        <v>7</v>
      </c>
      <c r="J31" s="40">
        <f t="shared" si="2"/>
        <v>4</v>
      </c>
      <c r="K31" s="39">
        <f t="shared" si="2"/>
        <v>8</v>
      </c>
      <c r="L31" s="91">
        <f t="shared" si="3"/>
        <v>12</v>
      </c>
      <c r="M31" s="41" t="s">
        <v>10</v>
      </c>
      <c r="P31" s="50" t="s">
        <v>118</v>
      </c>
      <c r="Q31" s="51">
        <v>13</v>
      </c>
      <c r="R31" s="51">
        <v>52</v>
      </c>
      <c r="S31" s="51">
        <v>12</v>
      </c>
      <c r="T31" s="51">
        <v>52</v>
      </c>
      <c r="V31" s="28"/>
      <c r="W31" s="28"/>
    </row>
    <row r="32" spans="1:25" s="49" customFormat="1" x14ac:dyDescent="0.15">
      <c r="A32" s="42"/>
      <c r="B32" s="43" t="s">
        <v>117</v>
      </c>
      <c r="C32" s="44"/>
      <c r="D32" s="45">
        <f>SUM(D26:D31)</f>
        <v>6</v>
      </c>
      <c r="E32" s="46">
        <f>SUM(E26:E31)</f>
        <v>24</v>
      </c>
      <c r="F32" s="82">
        <f t="shared" si="0"/>
        <v>30</v>
      </c>
      <c r="G32" s="47">
        <f>SUM(G26:G31)</f>
        <v>6</v>
      </c>
      <c r="H32" s="46">
        <f>SUM(H26:H31)</f>
        <v>27</v>
      </c>
      <c r="I32" s="82">
        <f t="shared" si="1"/>
        <v>33</v>
      </c>
      <c r="J32" s="47">
        <f t="shared" si="2"/>
        <v>12</v>
      </c>
      <c r="K32" s="46">
        <f t="shared" si="2"/>
        <v>51</v>
      </c>
      <c r="L32" s="92">
        <f t="shared" si="3"/>
        <v>63</v>
      </c>
      <c r="M32" s="48">
        <f>IFERROR(ROUND(L32/$L$61*100,1),"-")</f>
        <v>14.8</v>
      </c>
      <c r="N32" s="2"/>
      <c r="P32" s="5" t="s">
        <v>119</v>
      </c>
      <c r="Q32" s="52">
        <v>15</v>
      </c>
      <c r="R32" s="52">
        <v>57</v>
      </c>
      <c r="S32" s="52">
        <v>13</v>
      </c>
      <c r="T32" s="52">
        <v>55</v>
      </c>
      <c r="U32" s="2"/>
      <c r="V32" s="28"/>
      <c r="W32" s="28"/>
    </row>
    <row r="33" spans="1:23" x14ac:dyDescent="0.15">
      <c r="A33" s="9"/>
      <c r="B33" s="21" t="s">
        <v>118</v>
      </c>
      <c r="C33" s="22"/>
      <c r="D33" s="23">
        <f t="shared" ref="D33:E38" si="8">Q31-Q30</f>
        <v>1</v>
      </c>
      <c r="E33" s="24">
        <f t="shared" si="8"/>
        <v>5</v>
      </c>
      <c r="F33" s="79">
        <f t="shared" si="0"/>
        <v>6</v>
      </c>
      <c r="G33" s="25">
        <f>S31-S30</f>
        <v>1</v>
      </c>
      <c r="H33" s="24">
        <f>T31-T30</f>
        <v>3</v>
      </c>
      <c r="I33" s="79">
        <f t="shared" si="1"/>
        <v>4</v>
      </c>
      <c r="J33" s="25">
        <f t="shared" si="2"/>
        <v>2</v>
      </c>
      <c r="K33" s="24">
        <f t="shared" si="2"/>
        <v>8</v>
      </c>
      <c r="L33" s="89">
        <f t="shared" si="3"/>
        <v>10</v>
      </c>
      <c r="M33" s="26" t="s">
        <v>10</v>
      </c>
      <c r="P33" s="5" t="s">
        <v>120</v>
      </c>
      <c r="Q33" s="52">
        <v>18</v>
      </c>
      <c r="R33" s="52">
        <v>60</v>
      </c>
      <c r="S33" s="52">
        <v>14</v>
      </c>
      <c r="T33" s="52">
        <v>61</v>
      </c>
      <c r="V33" s="28"/>
      <c r="W33" s="28"/>
    </row>
    <row r="34" spans="1:23" x14ac:dyDescent="0.15">
      <c r="A34" s="29"/>
      <c r="B34" s="30" t="s">
        <v>119</v>
      </c>
      <c r="C34" s="31"/>
      <c r="D34" s="32">
        <f t="shared" si="8"/>
        <v>2</v>
      </c>
      <c r="E34" s="33">
        <f t="shared" si="8"/>
        <v>5</v>
      </c>
      <c r="F34" s="80">
        <f t="shared" si="0"/>
        <v>7</v>
      </c>
      <c r="G34" s="34">
        <f t="shared" ref="G34:G38" si="9">S32-S31</f>
        <v>1</v>
      </c>
      <c r="H34" s="33">
        <f>T32-T31</f>
        <v>3</v>
      </c>
      <c r="I34" s="80">
        <f t="shared" si="1"/>
        <v>4</v>
      </c>
      <c r="J34" s="34">
        <f t="shared" si="2"/>
        <v>3</v>
      </c>
      <c r="K34" s="33">
        <f t="shared" si="2"/>
        <v>8</v>
      </c>
      <c r="L34" s="90">
        <f t="shared" si="3"/>
        <v>11</v>
      </c>
      <c r="M34" s="35" t="s">
        <v>10</v>
      </c>
      <c r="P34" s="5" t="s">
        <v>121</v>
      </c>
      <c r="Q34" s="52">
        <v>21</v>
      </c>
      <c r="R34" s="52">
        <v>68</v>
      </c>
      <c r="S34" s="52">
        <v>17</v>
      </c>
      <c r="T34" s="52">
        <v>64</v>
      </c>
      <c r="V34" s="28"/>
      <c r="W34" s="28"/>
    </row>
    <row r="35" spans="1:23" x14ac:dyDescent="0.15">
      <c r="A35" s="29"/>
      <c r="B35" s="30" t="s">
        <v>120</v>
      </c>
      <c r="C35" s="31"/>
      <c r="D35" s="32">
        <f t="shared" si="8"/>
        <v>3</v>
      </c>
      <c r="E35" s="33">
        <f t="shared" si="8"/>
        <v>3</v>
      </c>
      <c r="F35" s="80">
        <f t="shared" si="0"/>
        <v>6</v>
      </c>
      <c r="G35" s="34">
        <f t="shared" si="9"/>
        <v>1</v>
      </c>
      <c r="H35" s="33">
        <f>T33-T32</f>
        <v>6</v>
      </c>
      <c r="I35" s="80">
        <f t="shared" si="1"/>
        <v>7</v>
      </c>
      <c r="J35" s="34">
        <f t="shared" ref="J35:K61" si="10">SUM(D35,G35)</f>
        <v>4</v>
      </c>
      <c r="K35" s="33">
        <f t="shared" si="10"/>
        <v>9</v>
      </c>
      <c r="L35" s="90">
        <f t="shared" si="3"/>
        <v>13</v>
      </c>
      <c r="M35" s="35" t="s">
        <v>10</v>
      </c>
      <c r="P35" s="5" t="s">
        <v>122</v>
      </c>
      <c r="Q35" s="52">
        <v>22</v>
      </c>
      <c r="R35" s="52">
        <v>71</v>
      </c>
      <c r="S35" s="52">
        <v>17</v>
      </c>
      <c r="T35" s="52">
        <v>69</v>
      </c>
      <c r="V35" s="28"/>
      <c r="W35" s="28"/>
    </row>
    <row r="36" spans="1:23" x14ac:dyDescent="0.15">
      <c r="A36" s="29"/>
      <c r="B36" s="30" t="s">
        <v>121</v>
      </c>
      <c r="C36" s="31"/>
      <c r="D36" s="32">
        <f t="shared" si="8"/>
        <v>3</v>
      </c>
      <c r="E36" s="33">
        <f t="shared" si="8"/>
        <v>8</v>
      </c>
      <c r="F36" s="80">
        <f t="shared" si="0"/>
        <v>11</v>
      </c>
      <c r="G36" s="34">
        <f t="shared" si="9"/>
        <v>3</v>
      </c>
      <c r="H36" s="33">
        <f>T34-T33</f>
        <v>3</v>
      </c>
      <c r="I36" s="80">
        <f t="shared" si="1"/>
        <v>6</v>
      </c>
      <c r="J36" s="34">
        <f t="shared" si="10"/>
        <v>6</v>
      </c>
      <c r="K36" s="33">
        <f t="shared" si="10"/>
        <v>11</v>
      </c>
      <c r="L36" s="90">
        <f t="shared" si="3"/>
        <v>17</v>
      </c>
      <c r="M36" s="35" t="s">
        <v>10</v>
      </c>
      <c r="P36" s="53" t="s">
        <v>125</v>
      </c>
      <c r="Q36" s="54">
        <v>23</v>
      </c>
      <c r="R36" s="54">
        <v>73</v>
      </c>
      <c r="S36" s="54">
        <v>18</v>
      </c>
      <c r="T36" s="54">
        <v>77</v>
      </c>
      <c r="V36" s="28"/>
      <c r="W36" s="28"/>
    </row>
    <row r="37" spans="1:23" x14ac:dyDescent="0.15">
      <c r="A37" s="29"/>
      <c r="B37" s="30" t="s">
        <v>122</v>
      </c>
      <c r="C37" s="31"/>
      <c r="D37" s="32">
        <f t="shared" si="8"/>
        <v>1</v>
      </c>
      <c r="E37" s="33">
        <f t="shared" si="8"/>
        <v>3</v>
      </c>
      <c r="F37" s="80">
        <f t="shared" si="0"/>
        <v>4</v>
      </c>
      <c r="G37" s="34">
        <f t="shared" si="9"/>
        <v>0</v>
      </c>
      <c r="H37" s="33">
        <f>T35-T34</f>
        <v>5</v>
      </c>
      <c r="I37" s="80">
        <f t="shared" si="1"/>
        <v>5</v>
      </c>
      <c r="J37" s="34">
        <f t="shared" si="10"/>
        <v>1</v>
      </c>
      <c r="K37" s="33">
        <f t="shared" si="10"/>
        <v>8</v>
      </c>
      <c r="L37" s="90">
        <f t="shared" si="3"/>
        <v>9</v>
      </c>
      <c r="M37" s="35" t="s">
        <v>10</v>
      </c>
      <c r="P37" s="50" t="s">
        <v>68</v>
      </c>
      <c r="Q37" s="87">
        <v>0</v>
      </c>
      <c r="R37" s="87">
        <v>5</v>
      </c>
      <c r="S37" s="87">
        <v>1</v>
      </c>
      <c r="T37" s="87">
        <v>2</v>
      </c>
      <c r="V37" s="28"/>
      <c r="W37" s="28"/>
    </row>
    <row r="38" spans="1:23" x14ac:dyDescent="0.15">
      <c r="A38" s="13"/>
      <c r="B38" s="36" t="s">
        <v>123</v>
      </c>
      <c r="C38" s="37"/>
      <c r="D38" s="38">
        <f t="shared" si="8"/>
        <v>1</v>
      </c>
      <c r="E38" s="39">
        <f t="shared" si="8"/>
        <v>2</v>
      </c>
      <c r="F38" s="81">
        <f t="shared" si="0"/>
        <v>3</v>
      </c>
      <c r="G38" s="40">
        <f t="shared" si="9"/>
        <v>1</v>
      </c>
      <c r="H38" s="39">
        <f>T36-T35</f>
        <v>8</v>
      </c>
      <c r="I38" s="81">
        <f t="shared" si="1"/>
        <v>9</v>
      </c>
      <c r="J38" s="40">
        <f t="shared" si="10"/>
        <v>2</v>
      </c>
      <c r="K38" s="39">
        <f t="shared" si="10"/>
        <v>10</v>
      </c>
      <c r="L38" s="91">
        <f t="shared" si="3"/>
        <v>12</v>
      </c>
      <c r="M38" s="41" t="s">
        <v>10</v>
      </c>
      <c r="P38" s="5" t="s">
        <v>29</v>
      </c>
      <c r="Q38" s="52">
        <v>4</v>
      </c>
      <c r="R38" s="52">
        <v>15</v>
      </c>
      <c r="S38" s="52">
        <v>1</v>
      </c>
      <c r="T38" s="52">
        <v>5</v>
      </c>
      <c r="V38" s="28"/>
      <c r="W38" s="28"/>
    </row>
    <row r="39" spans="1:23" s="49" customFormat="1" x14ac:dyDescent="0.15">
      <c r="A39" s="42"/>
      <c r="B39" s="43" t="s">
        <v>124</v>
      </c>
      <c r="C39" s="44"/>
      <c r="D39" s="45">
        <f>SUM(D33:D38)</f>
        <v>11</v>
      </c>
      <c r="E39" s="46">
        <f>SUM(E33:E38)</f>
        <v>26</v>
      </c>
      <c r="F39" s="82">
        <f t="shared" si="0"/>
        <v>37</v>
      </c>
      <c r="G39" s="47">
        <f>SUM(G33:G38)</f>
        <v>7</v>
      </c>
      <c r="H39" s="46">
        <f>SUM(H33:H38)</f>
        <v>28</v>
      </c>
      <c r="I39" s="82">
        <f t="shared" si="1"/>
        <v>35</v>
      </c>
      <c r="J39" s="47">
        <f t="shared" si="10"/>
        <v>18</v>
      </c>
      <c r="K39" s="46">
        <f t="shared" si="10"/>
        <v>54</v>
      </c>
      <c r="L39" s="92">
        <f t="shared" si="3"/>
        <v>72</v>
      </c>
      <c r="M39" s="48">
        <f>IFERROR(ROUND(L39/$L$61*100,1),"-")</f>
        <v>16.899999999999999</v>
      </c>
      <c r="N39" s="2"/>
      <c r="P39" s="5" t="s">
        <v>30</v>
      </c>
      <c r="Q39" s="52">
        <v>6</v>
      </c>
      <c r="R39" s="52">
        <v>24</v>
      </c>
      <c r="S39" s="52">
        <v>3</v>
      </c>
      <c r="T39" s="52">
        <v>10</v>
      </c>
      <c r="U39" s="2"/>
      <c r="V39" s="28"/>
      <c r="W39" s="28"/>
    </row>
    <row r="40" spans="1:23" x14ac:dyDescent="0.15">
      <c r="A40" s="9"/>
      <c r="B40" s="21" t="s">
        <v>68</v>
      </c>
      <c r="C40" s="22"/>
      <c r="D40" s="23">
        <f>Q37</f>
        <v>0</v>
      </c>
      <c r="E40" s="24">
        <f>R37</f>
        <v>5</v>
      </c>
      <c r="F40" s="79">
        <f t="shared" si="0"/>
        <v>5</v>
      </c>
      <c r="G40" s="25">
        <f>S37</f>
        <v>1</v>
      </c>
      <c r="H40" s="24">
        <f>T37</f>
        <v>2</v>
      </c>
      <c r="I40" s="79">
        <f t="shared" si="1"/>
        <v>3</v>
      </c>
      <c r="J40" s="25">
        <f t="shared" si="10"/>
        <v>1</v>
      </c>
      <c r="K40" s="24">
        <f t="shared" si="10"/>
        <v>7</v>
      </c>
      <c r="L40" s="89">
        <f t="shared" si="3"/>
        <v>8</v>
      </c>
      <c r="M40" s="26" t="s">
        <v>10</v>
      </c>
      <c r="P40" s="5" t="s">
        <v>31</v>
      </c>
      <c r="Q40" s="52">
        <v>8</v>
      </c>
      <c r="R40" s="52">
        <v>33</v>
      </c>
      <c r="S40" s="52">
        <v>3</v>
      </c>
      <c r="T40" s="52">
        <v>11</v>
      </c>
      <c r="V40" s="28"/>
      <c r="W40" s="28"/>
    </row>
    <row r="41" spans="1:23" x14ac:dyDescent="0.15">
      <c r="A41" s="29"/>
      <c r="B41" s="30" t="s">
        <v>51</v>
      </c>
      <c r="C41" s="31"/>
      <c r="D41" s="32">
        <f t="shared" ref="D41:E45" si="11">Q38-Q37</f>
        <v>4</v>
      </c>
      <c r="E41" s="33">
        <f t="shared" si="11"/>
        <v>10</v>
      </c>
      <c r="F41" s="80">
        <f t="shared" si="0"/>
        <v>14</v>
      </c>
      <c r="G41" s="34">
        <f t="shared" ref="G41:H45" si="12">S38-S37</f>
        <v>0</v>
      </c>
      <c r="H41" s="33">
        <f t="shared" si="12"/>
        <v>3</v>
      </c>
      <c r="I41" s="80">
        <f t="shared" si="1"/>
        <v>3</v>
      </c>
      <c r="J41" s="34">
        <f t="shared" si="10"/>
        <v>4</v>
      </c>
      <c r="K41" s="33">
        <f t="shared" si="10"/>
        <v>13</v>
      </c>
      <c r="L41" s="90">
        <f t="shared" si="3"/>
        <v>17</v>
      </c>
      <c r="M41" s="35" t="s">
        <v>10</v>
      </c>
      <c r="P41" s="5" t="s">
        <v>32</v>
      </c>
      <c r="Q41" s="52">
        <v>9</v>
      </c>
      <c r="R41" s="52">
        <v>44</v>
      </c>
      <c r="S41" s="52">
        <v>3</v>
      </c>
      <c r="T41" s="52">
        <v>18</v>
      </c>
      <c r="V41" s="28"/>
      <c r="W41" s="28"/>
    </row>
    <row r="42" spans="1:23" x14ac:dyDescent="0.15">
      <c r="A42" s="29"/>
      <c r="B42" s="30" t="s">
        <v>52</v>
      </c>
      <c r="C42" s="31"/>
      <c r="D42" s="32">
        <f t="shared" si="11"/>
        <v>2</v>
      </c>
      <c r="E42" s="33">
        <f t="shared" si="11"/>
        <v>9</v>
      </c>
      <c r="F42" s="80">
        <f t="shared" si="0"/>
        <v>11</v>
      </c>
      <c r="G42" s="34">
        <f t="shared" si="12"/>
        <v>2</v>
      </c>
      <c r="H42" s="33">
        <f t="shared" si="12"/>
        <v>5</v>
      </c>
      <c r="I42" s="80">
        <f t="shared" si="1"/>
        <v>7</v>
      </c>
      <c r="J42" s="34">
        <f t="shared" si="10"/>
        <v>4</v>
      </c>
      <c r="K42" s="33">
        <f t="shared" si="10"/>
        <v>14</v>
      </c>
      <c r="L42" s="90">
        <f t="shared" si="3"/>
        <v>18</v>
      </c>
      <c r="M42" s="35" t="s">
        <v>10</v>
      </c>
      <c r="P42" s="53" t="s">
        <v>33</v>
      </c>
      <c r="Q42" s="54">
        <v>11</v>
      </c>
      <c r="R42" s="54">
        <v>53</v>
      </c>
      <c r="S42" s="54">
        <v>3</v>
      </c>
      <c r="T42" s="54">
        <v>19</v>
      </c>
      <c r="V42" s="28"/>
      <c r="W42" s="28"/>
    </row>
    <row r="43" spans="1:23" x14ac:dyDescent="0.15">
      <c r="A43" s="29"/>
      <c r="B43" s="30" t="s">
        <v>53</v>
      </c>
      <c r="C43" s="31"/>
      <c r="D43" s="32">
        <f t="shared" si="11"/>
        <v>2</v>
      </c>
      <c r="E43" s="33">
        <f t="shared" si="11"/>
        <v>9</v>
      </c>
      <c r="F43" s="80">
        <f t="shared" si="0"/>
        <v>11</v>
      </c>
      <c r="G43" s="34">
        <f t="shared" si="12"/>
        <v>0</v>
      </c>
      <c r="H43" s="33">
        <f t="shared" si="12"/>
        <v>1</v>
      </c>
      <c r="I43" s="80">
        <f t="shared" si="1"/>
        <v>1</v>
      </c>
      <c r="J43" s="34">
        <f t="shared" si="10"/>
        <v>2</v>
      </c>
      <c r="K43" s="33">
        <f t="shared" si="10"/>
        <v>10</v>
      </c>
      <c r="L43" s="90">
        <f t="shared" si="3"/>
        <v>12</v>
      </c>
      <c r="M43" s="35" t="s">
        <v>10</v>
      </c>
      <c r="P43" s="50" t="s">
        <v>34</v>
      </c>
      <c r="Q43" s="51">
        <v>14</v>
      </c>
      <c r="R43" s="51">
        <v>63</v>
      </c>
      <c r="S43" s="51">
        <v>3</v>
      </c>
      <c r="T43" s="51">
        <v>22</v>
      </c>
      <c r="V43" s="28"/>
      <c r="W43" s="28"/>
    </row>
    <row r="44" spans="1:23" s="49" customFormat="1" x14ac:dyDescent="0.15">
      <c r="A44" s="29"/>
      <c r="B44" s="30" t="s">
        <v>54</v>
      </c>
      <c r="C44" s="31"/>
      <c r="D44" s="32">
        <f t="shared" si="11"/>
        <v>1</v>
      </c>
      <c r="E44" s="33">
        <f t="shared" si="11"/>
        <v>11</v>
      </c>
      <c r="F44" s="80">
        <f t="shared" si="0"/>
        <v>12</v>
      </c>
      <c r="G44" s="34">
        <f t="shared" si="12"/>
        <v>0</v>
      </c>
      <c r="H44" s="33">
        <f t="shared" si="12"/>
        <v>7</v>
      </c>
      <c r="I44" s="80">
        <f t="shared" si="1"/>
        <v>7</v>
      </c>
      <c r="J44" s="34">
        <f t="shared" si="10"/>
        <v>1</v>
      </c>
      <c r="K44" s="33">
        <f t="shared" si="10"/>
        <v>18</v>
      </c>
      <c r="L44" s="90">
        <f t="shared" si="3"/>
        <v>19</v>
      </c>
      <c r="M44" s="35" t="s">
        <v>10</v>
      </c>
      <c r="N44" s="2"/>
      <c r="P44" s="5" t="s">
        <v>35</v>
      </c>
      <c r="Q44" s="52">
        <v>16</v>
      </c>
      <c r="R44" s="52">
        <v>78</v>
      </c>
      <c r="S44" s="52">
        <v>6</v>
      </c>
      <c r="T44" s="52">
        <v>23</v>
      </c>
      <c r="U44" s="2"/>
      <c r="V44" s="28"/>
      <c r="W44" s="28"/>
    </row>
    <row r="45" spans="1:23" x14ac:dyDescent="0.15">
      <c r="A45" s="13"/>
      <c r="B45" s="36" t="s">
        <v>55</v>
      </c>
      <c r="C45" s="37"/>
      <c r="D45" s="38">
        <f t="shared" si="11"/>
        <v>2</v>
      </c>
      <c r="E45" s="39">
        <f t="shared" si="11"/>
        <v>9</v>
      </c>
      <c r="F45" s="81">
        <f t="shared" si="0"/>
        <v>11</v>
      </c>
      <c r="G45" s="40">
        <f t="shared" si="12"/>
        <v>0</v>
      </c>
      <c r="H45" s="39">
        <f t="shared" si="12"/>
        <v>1</v>
      </c>
      <c r="I45" s="81">
        <f t="shared" si="1"/>
        <v>1</v>
      </c>
      <c r="J45" s="40">
        <f t="shared" si="10"/>
        <v>2</v>
      </c>
      <c r="K45" s="39">
        <f t="shared" si="10"/>
        <v>10</v>
      </c>
      <c r="L45" s="91">
        <f t="shared" si="3"/>
        <v>12</v>
      </c>
      <c r="M45" s="41" t="s">
        <v>10</v>
      </c>
      <c r="P45" s="5" t="s">
        <v>36</v>
      </c>
      <c r="Q45" s="52">
        <v>18</v>
      </c>
      <c r="R45" s="52">
        <v>79</v>
      </c>
      <c r="S45" s="52">
        <v>7</v>
      </c>
      <c r="T45" s="52">
        <v>27</v>
      </c>
      <c r="V45" s="28"/>
      <c r="W45" s="28"/>
    </row>
    <row r="46" spans="1:23" x14ac:dyDescent="0.15">
      <c r="A46" s="42"/>
      <c r="B46" s="43" t="s">
        <v>37</v>
      </c>
      <c r="C46" s="44"/>
      <c r="D46" s="45">
        <f>SUM(D40:D45)</f>
        <v>11</v>
      </c>
      <c r="E46" s="46">
        <f>SUM(E40:E45)</f>
        <v>53</v>
      </c>
      <c r="F46" s="82">
        <f t="shared" si="0"/>
        <v>64</v>
      </c>
      <c r="G46" s="47">
        <f>SUM(G40:G45)</f>
        <v>3</v>
      </c>
      <c r="H46" s="46">
        <f>SUM(H40:H45)</f>
        <v>19</v>
      </c>
      <c r="I46" s="82">
        <f t="shared" si="1"/>
        <v>22</v>
      </c>
      <c r="J46" s="47">
        <f t="shared" si="10"/>
        <v>14</v>
      </c>
      <c r="K46" s="46">
        <f t="shared" si="10"/>
        <v>72</v>
      </c>
      <c r="L46" s="92">
        <f t="shared" si="3"/>
        <v>86</v>
      </c>
      <c r="M46" s="48">
        <f>IFERROR(ROUND(L46/$L$61*100,1),"-")</f>
        <v>20.2</v>
      </c>
      <c r="P46" s="5" t="s">
        <v>38</v>
      </c>
      <c r="Q46" s="52">
        <v>20</v>
      </c>
      <c r="R46" s="52">
        <v>84</v>
      </c>
      <c r="S46" s="52">
        <v>9</v>
      </c>
      <c r="T46" s="52">
        <v>31</v>
      </c>
      <c r="V46" s="28"/>
      <c r="W46" s="28"/>
    </row>
    <row r="47" spans="1:23" x14ac:dyDescent="0.15">
      <c r="A47" s="9"/>
      <c r="B47" s="21" t="s">
        <v>56</v>
      </c>
      <c r="C47" s="22"/>
      <c r="D47" s="23">
        <f t="shared" ref="D47:E52" si="13">Q43-Q42</f>
        <v>3</v>
      </c>
      <c r="E47" s="24">
        <f t="shared" si="13"/>
        <v>10</v>
      </c>
      <c r="F47" s="79">
        <f t="shared" si="0"/>
        <v>13</v>
      </c>
      <c r="G47" s="25">
        <f t="shared" ref="G47:H52" si="14">S43-S42</f>
        <v>0</v>
      </c>
      <c r="H47" s="24">
        <f t="shared" si="14"/>
        <v>3</v>
      </c>
      <c r="I47" s="79">
        <f t="shared" si="1"/>
        <v>3</v>
      </c>
      <c r="J47" s="25">
        <f t="shared" si="10"/>
        <v>3</v>
      </c>
      <c r="K47" s="24">
        <f t="shared" si="10"/>
        <v>13</v>
      </c>
      <c r="L47" s="89">
        <f t="shared" si="3"/>
        <v>16</v>
      </c>
      <c r="M47" s="26" t="s">
        <v>10</v>
      </c>
      <c r="P47" s="5" t="s">
        <v>39</v>
      </c>
      <c r="Q47" s="52">
        <v>21</v>
      </c>
      <c r="R47" s="52">
        <v>90</v>
      </c>
      <c r="S47" s="52">
        <v>9</v>
      </c>
      <c r="T47" s="52">
        <v>36</v>
      </c>
      <c r="V47" s="28"/>
      <c r="W47" s="28"/>
    </row>
    <row r="48" spans="1:23" x14ac:dyDescent="0.15">
      <c r="A48" s="29"/>
      <c r="B48" s="30" t="s">
        <v>57</v>
      </c>
      <c r="C48" s="31"/>
      <c r="D48" s="32">
        <f t="shared" si="13"/>
        <v>2</v>
      </c>
      <c r="E48" s="33">
        <f t="shared" si="13"/>
        <v>15</v>
      </c>
      <c r="F48" s="80">
        <f t="shared" si="0"/>
        <v>17</v>
      </c>
      <c r="G48" s="34">
        <f t="shared" si="14"/>
        <v>3</v>
      </c>
      <c r="H48" s="33">
        <f t="shared" si="14"/>
        <v>1</v>
      </c>
      <c r="I48" s="80">
        <f t="shared" si="1"/>
        <v>4</v>
      </c>
      <c r="J48" s="34">
        <f t="shared" si="10"/>
        <v>5</v>
      </c>
      <c r="K48" s="33">
        <f t="shared" si="10"/>
        <v>16</v>
      </c>
      <c r="L48" s="90">
        <f t="shared" si="3"/>
        <v>21</v>
      </c>
      <c r="M48" s="35" t="s">
        <v>10</v>
      </c>
      <c r="P48" s="53" t="s">
        <v>40</v>
      </c>
      <c r="Q48" s="54">
        <v>23</v>
      </c>
      <c r="R48" s="54">
        <v>99</v>
      </c>
      <c r="S48" s="54">
        <v>11</v>
      </c>
      <c r="T48" s="54">
        <v>37</v>
      </c>
      <c r="V48" s="28"/>
      <c r="W48" s="28"/>
    </row>
    <row r="49" spans="1:22" x14ac:dyDescent="0.15">
      <c r="A49" s="29"/>
      <c r="B49" s="30" t="s">
        <v>58</v>
      </c>
      <c r="C49" s="31"/>
      <c r="D49" s="32">
        <f t="shared" si="13"/>
        <v>2</v>
      </c>
      <c r="E49" s="33">
        <f t="shared" si="13"/>
        <v>1</v>
      </c>
      <c r="F49" s="80">
        <f t="shared" si="0"/>
        <v>3</v>
      </c>
      <c r="G49" s="34">
        <f t="shared" si="14"/>
        <v>1</v>
      </c>
      <c r="H49" s="33">
        <f t="shared" si="14"/>
        <v>4</v>
      </c>
      <c r="I49" s="80">
        <f t="shared" si="1"/>
        <v>5</v>
      </c>
      <c r="J49" s="34">
        <f t="shared" si="10"/>
        <v>3</v>
      </c>
      <c r="K49" s="33">
        <f t="shared" si="10"/>
        <v>5</v>
      </c>
      <c r="L49" s="90">
        <f t="shared" si="3"/>
        <v>8</v>
      </c>
      <c r="M49" s="35" t="s">
        <v>10</v>
      </c>
      <c r="P49" s="50" t="s">
        <v>41</v>
      </c>
      <c r="Q49" s="51">
        <v>23</v>
      </c>
      <c r="R49" s="51">
        <v>102</v>
      </c>
      <c r="S49" s="51">
        <v>13</v>
      </c>
      <c r="T49" s="51">
        <v>37</v>
      </c>
    </row>
    <row r="50" spans="1:22" x14ac:dyDescent="0.15">
      <c r="A50" s="29"/>
      <c r="B50" s="30" t="s">
        <v>59</v>
      </c>
      <c r="C50" s="31"/>
      <c r="D50" s="32">
        <f t="shared" si="13"/>
        <v>2</v>
      </c>
      <c r="E50" s="33">
        <f t="shared" si="13"/>
        <v>5</v>
      </c>
      <c r="F50" s="80">
        <f t="shared" si="0"/>
        <v>7</v>
      </c>
      <c r="G50" s="34">
        <f t="shared" si="14"/>
        <v>2</v>
      </c>
      <c r="H50" s="33">
        <f t="shared" si="14"/>
        <v>4</v>
      </c>
      <c r="I50" s="80">
        <f t="shared" si="1"/>
        <v>6</v>
      </c>
      <c r="J50" s="34">
        <f t="shared" si="10"/>
        <v>4</v>
      </c>
      <c r="K50" s="33">
        <f t="shared" si="10"/>
        <v>9</v>
      </c>
      <c r="L50" s="90">
        <f t="shared" si="3"/>
        <v>13</v>
      </c>
      <c r="M50" s="35" t="s">
        <v>10</v>
      </c>
      <c r="P50" s="5" t="s">
        <v>42</v>
      </c>
      <c r="Q50" s="52">
        <v>23</v>
      </c>
      <c r="R50" s="52">
        <v>108</v>
      </c>
      <c r="S50" s="52">
        <v>16</v>
      </c>
      <c r="T50" s="52">
        <v>43</v>
      </c>
    </row>
    <row r="51" spans="1:22" s="49" customFormat="1" x14ac:dyDescent="0.15">
      <c r="A51" s="29"/>
      <c r="B51" s="30" t="s">
        <v>60</v>
      </c>
      <c r="C51" s="31"/>
      <c r="D51" s="32">
        <f t="shared" si="13"/>
        <v>1</v>
      </c>
      <c r="E51" s="33">
        <f t="shared" si="13"/>
        <v>6</v>
      </c>
      <c r="F51" s="80">
        <f t="shared" si="0"/>
        <v>7</v>
      </c>
      <c r="G51" s="34">
        <f t="shared" si="14"/>
        <v>0</v>
      </c>
      <c r="H51" s="33">
        <f t="shared" si="14"/>
        <v>5</v>
      </c>
      <c r="I51" s="80">
        <f t="shared" si="1"/>
        <v>5</v>
      </c>
      <c r="J51" s="34">
        <f t="shared" si="10"/>
        <v>1</v>
      </c>
      <c r="K51" s="33">
        <f t="shared" si="10"/>
        <v>11</v>
      </c>
      <c r="L51" s="90">
        <f t="shared" si="3"/>
        <v>12</v>
      </c>
      <c r="M51" s="35" t="s">
        <v>10</v>
      </c>
      <c r="N51" s="2"/>
      <c r="P51" s="5" t="s">
        <v>43</v>
      </c>
      <c r="Q51" s="52">
        <v>25</v>
      </c>
      <c r="R51" s="52">
        <v>113</v>
      </c>
      <c r="S51" s="52">
        <v>16</v>
      </c>
      <c r="T51" s="52">
        <v>45</v>
      </c>
      <c r="U51" s="2"/>
      <c r="V51" s="2"/>
    </row>
    <row r="52" spans="1:22" x14ac:dyDescent="0.15">
      <c r="A52" s="13"/>
      <c r="B52" s="36" t="s">
        <v>61</v>
      </c>
      <c r="C52" s="37"/>
      <c r="D52" s="38">
        <f t="shared" si="13"/>
        <v>2</v>
      </c>
      <c r="E52" s="39">
        <f t="shared" si="13"/>
        <v>9</v>
      </c>
      <c r="F52" s="81">
        <f t="shared" si="0"/>
        <v>11</v>
      </c>
      <c r="G52" s="40">
        <f t="shared" si="14"/>
        <v>2</v>
      </c>
      <c r="H52" s="39">
        <f t="shared" si="14"/>
        <v>1</v>
      </c>
      <c r="I52" s="81">
        <f t="shared" si="1"/>
        <v>3</v>
      </c>
      <c r="J52" s="40">
        <f t="shared" si="10"/>
        <v>4</v>
      </c>
      <c r="K52" s="39">
        <f t="shared" si="10"/>
        <v>10</v>
      </c>
      <c r="L52" s="91">
        <f t="shared" si="3"/>
        <v>14</v>
      </c>
      <c r="M52" s="41" t="s">
        <v>10</v>
      </c>
      <c r="P52" s="5" t="s">
        <v>44</v>
      </c>
      <c r="Q52" s="52">
        <v>29</v>
      </c>
      <c r="R52" s="52">
        <v>120</v>
      </c>
      <c r="S52" s="52">
        <v>16</v>
      </c>
      <c r="T52" s="52">
        <v>46</v>
      </c>
    </row>
    <row r="53" spans="1:22" x14ac:dyDescent="0.15">
      <c r="A53" s="42"/>
      <c r="B53" s="43" t="s">
        <v>45</v>
      </c>
      <c r="C53" s="44"/>
      <c r="D53" s="45">
        <f>SUM(D47:D52)</f>
        <v>12</v>
      </c>
      <c r="E53" s="46">
        <f>SUM(E47:E52)</f>
        <v>46</v>
      </c>
      <c r="F53" s="82">
        <f t="shared" si="0"/>
        <v>58</v>
      </c>
      <c r="G53" s="47">
        <f>SUM(G47:G52)</f>
        <v>8</v>
      </c>
      <c r="H53" s="46">
        <f>SUM(H47:H52)</f>
        <v>18</v>
      </c>
      <c r="I53" s="82">
        <f t="shared" si="1"/>
        <v>26</v>
      </c>
      <c r="J53" s="47">
        <f t="shared" si="10"/>
        <v>20</v>
      </c>
      <c r="K53" s="46">
        <f t="shared" si="10"/>
        <v>64</v>
      </c>
      <c r="L53" s="92">
        <f t="shared" si="3"/>
        <v>84</v>
      </c>
      <c r="M53" s="48">
        <f>IFERROR(ROUND(L53/$L$61*100,1),"-")</f>
        <v>19.8</v>
      </c>
      <c r="P53" s="5" t="s">
        <v>46</v>
      </c>
      <c r="Q53" s="52">
        <v>33</v>
      </c>
      <c r="R53" s="52">
        <v>128</v>
      </c>
      <c r="S53" s="52">
        <v>19</v>
      </c>
      <c r="T53" s="52">
        <v>46</v>
      </c>
    </row>
    <row r="54" spans="1:22" x14ac:dyDescent="0.15">
      <c r="A54" s="9"/>
      <c r="B54" s="21" t="s">
        <v>62</v>
      </c>
      <c r="C54" s="22"/>
      <c r="D54" s="23">
        <f t="shared" ref="D54:E59" si="15">Q49-Q48</f>
        <v>0</v>
      </c>
      <c r="E54" s="24">
        <f t="shared" si="15"/>
        <v>3</v>
      </c>
      <c r="F54" s="79">
        <f t="shared" si="0"/>
        <v>3</v>
      </c>
      <c r="G54" s="25">
        <f t="shared" ref="G54:H59" si="16">S49-S48</f>
        <v>2</v>
      </c>
      <c r="H54" s="24">
        <f t="shared" si="16"/>
        <v>0</v>
      </c>
      <c r="I54" s="79">
        <f t="shared" si="1"/>
        <v>2</v>
      </c>
      <c r="J54" s="25">
        <f t="shared" si="10"/>
        <v>2</v>
      </c>
      <c r="K54" s="24">
        <f t="shared" si="10"/>
        <v>3</v>
      </c>
      <c r="L54" s="89">
        <f t="shared" si="3"/>
        <v>5</v>
      </c>
      <c r="M54" s="26" t="s">
        <v>10</v>
      </c>
      <c r="P54" s="53" t="s">
        <v>47</v>
      </c>
      <c r="Q54" s="54">
        <v>36</v>
      </c>
      <c r="R54" s="54">
        <v>132</v>
      </c>
      <c r="S54" s="54">
        <v>19</v>
      </c>
      <c r="T54" s="54">
        <v>47</v>
      </c>
    </row>
    <row r="55" spans="1:22" x14ac:dyDescent="0.15">
      <c r="A55" s="29"/>
      <c r="B55" s="30" t="s">
        <v>63</v>
      </c>
      <c r="C55" s="31"/>
      <c r="D55" s="32">
        <f t="shared" si="15"/>
        <v>0</v>
      </c>
      <c r="E55" s="33">
        <f t="shared" si="15"/>
        <v>6</v>
      </c>
      <c r="F55" s="80">
        <f t="shared" si="0"/>
        <v>6</v>
      </c>
      <c r="G55" s="34">
        <f t="shared" si="16"/>
        <v>3</v>
      </c>
      <c r="H55" s="33">
        <f t="shared" si="16"/>
        <v>6</v>
      </c>
      <c r="I55" s="80">
        <f t="shared" si="1"/>
        <v>9</v>
      </c>
      <c r="J55" s="34">
        <f t="shared" si="10"/>
        <v>3</v>
      </c>
      <c r="K55" s="33">
        <f t="shared" si="10"/>
        <v>12</v>
      </c>
      <c r="L55" s="90">
        <f t="shared" si="3"/>
        <v>15</v>
      </c>
      <c r="M55" s="35" t="s">
        <v>10</v>
      </c>
      <c r="P55" s="49"/>
      <c r="Q55" s="49"/>
      <c r="R55" s="49"/>
      <c r="S55" s="49"/>
      <c r="T55" s="49"/>
    </row>
    <row r="56" spans="1:22" x14ac:dyDescent="0.15">
      <c r="A56" s="29"/>
      <c r="B56" s="30" t="s">
        <v>64</v>
      </c>
      <c r="C56" s="31"/>
      <c r="D56" s="32">
        <f t="shared" si="15"/>
        <v>2</v>
      </c>
      <c r="E56" s="33">
        <f t="shared" si="15"/>
        <v>5</v>
      </c>
      <c r="F56" s="80">
        <f t="shared" si="0"/>
        <v>7</v>
      </c>
      <c r="G56" s="34">
        <f t="shared" si="16"/>
        <v>0</v>
      </c>
      <c r="H56" s="33">
        <f t="shared" si="16"/>
        <v>2</v>
      </c>
      <c r="I56" s="80">
        <f t="shared" si="1"/>
        <v>2</v>
      </c>
      <c r="J56" s="34">
        <f t="shared" si="10"/>
        <v>2</v>
      </c>
      <c r="K56" s="33">
        <f t="shared" si="10"/>
        <v>7</v>
      </c>
      <c r="L56" s="90">
        <f t="shared" si="3"/>
        <v>9</v>
      </c>
      <c r="M56" s="35" t="s">
        <v>10</v>
      </c>
      <c r="P56" s="49"/>
      <c r="Q56" s="49"/>
      <c r="R56" s="49"/>
      <c r="S56" s="49"/>
      <c r="T56" s="49"/>
    </row>
    <row r="57" spans="1:22" x14ac:dyDescent="0.15">
      <c r="A57" s="29"/>
      <c r="B57" s="30" t="s">
        <v>65</v>
      </c>
      <c r="C57" s="31"/>
      <c r="D57" s="32">
        <f t="shared" si="15"/>
        <v>4</v>
      </c>
      <c r="E57" s="33">
        <f t="shared" si="15"/>
        <v>7</v>
      </c>
      <c r="F57" s="80">
        <f t="shared" si="0"/>
        <v>11</v>
      </c>
      <c r="G57" s="34">
        <f t="shared" si="16"/>
        <v>0</v>
      </c>
      <c r="H57" s="33">
        <f t="shared" si="16"/>
        <v>1</v>
      </c>
      <c r="I57" s="80">
        <f t="shared" si="1"/>
        <v>1</v>
      </c>
      <c r="J57" s="34">
        <f t="shared" si="10"/>
        <v>4</v>
      </c>
      <c r="K57" s="33">
        <f t="shared" si="10"/>
        <v>8</v>
      </c>
      <c r="L57" s="90">
        <f t="shared" si="3"/>
        <v>12</v>
      </c>
      <c r="M57" s="35" t="s">
        <v>10</v>
      </c>
      <c r="P57" s="49"/>
      <c r="Q57" s="49"/>
      <c r="R57" s="49"/>
      <c r="S57" s="49"/>
      <c r="T57" s="49"/>
    </row>
    <row r="58" spans="1:22" x14ac:dyDescent="0.15">
      <c r="A58" s="29"/>
      <c r="B58" s="30" t="s">
        <v>66</v>
      </c>
      <c r="C58" s="31"/>
      <c r="D58" s="32">
        <f t="shared" si="15"/>
        <v>4</v>
      </c>
      <c r="E58" s="33">
        <f t="shared" si="15"/>
        <v>8</v>
      </c>
      <c r="F58" s="80">
        <f t="shared" si="0"/>
        <v>12</v>
      </c>
      <c r="G58" s="34">
        <f t="shared" si="16"/>
        <v>3</v>
      </c>
      <c r="H58" s="33">
        <f t="shared" si="16"/>
        <v>0</v>
      </c>
      <c r="I58" s="80">
        <f t="shared" si="1"/>
        <v>3</v>
      </c>
      <c r="J58" s="34">
        <f t="shared" si="10"/>
        <v>7</v>
      </c>
      <c r="K58" s="33">
        <f t="shared" si="10"/>
        <v>8</v>
      </c>
      <c r="L58" s="90">
        <f t="shared" si="3"/>
        <v>15</v>
      </c>
      <c r="M58" s="35" t="s">
        <v>10</v>
      </c>
      <c r="P58" s="55"/>
      <c r="Q58" s="56"/>
      <c r="R58" s="55"/>
      <c r="S58" s="55"/>
      <c r="T58" s="55"/>
    </row>
    <row r="59" spans="1:22" x14ac:dyDescent="0.15">
      <c r="A59" s="13"/>
      <c r="B59" s="36" t="s">
        <v>67</v>
      </c>
      <c r="C59" s="37"/>
      <c r="D59" s="38">
        <f t="shared" si="15"/>
        <v>3</v>
      </c>
      <c r="E59" s="39">
        <f t="shared" si="15"/>
        <v>4</v>
      </c>
      <c r="F59" s="81">
        <f t="shared" si="0"/>
        <v>7</v>
      </c>
      <c r="G59" s="40">
        <f t="shared" si="16"/>
        <v>0</v>
      </c>
      <c r="H59" s="39">
        <f t="shared" si="16"/>
        <v>1</v>
      </c>
      <c r="I59" s="81">
        <f t="shared" si="1"/>
        <v>1</v>
      </c>
      <c r="J59" s="40">
        <f t="shared" si="10"/>
        <v>3</v>
      </c>
      <c r="K59" s="39">
        <f t="shared" si="10"/>
        <v>5</v>
      </c>
      <c r="L59" s="91">
        <f t="shared" si="3"/>
        <v>8</v>
      </c>
      <c r="M59" s="41" t="s">
        <v>10</v>
      </c>
      <c r="P59" s="55"/>
      <c r="Q59" s="55"/>
      <c r="R59" s="55"/>
      <c r="S59" s="55"/>
      <c r="T59" s="55"/>
    </row>
    <row r="60" spans="1:22" ht="12" thickBot="1" x14ac:dyDescent="0.2">
      <c r="A60" s="57"/>
      <c r="B60" s="43" t="s">
        <v>48</v>
      </c>
      <c r="C60" s="58"/>
      <c r="D60" s="59">
        <f>SUM(D54:D59)</f>
        <v>13</v>
      </c>
      <c r="E60" s="60">
        <f t="shared" ref="E60:H60" si="17">SUM(E54:E59)</f>
        <v>33</v>
      </c>
      <c r="F60" s="83">
        <f t="shared" si="0"/>
        <v>46</v>
      </c>
      <c r="G60" s="61">
        <f t="shared" si="17"/>
        <v>8</v>
      </c>
      <c r="H60" s="60">
        <f t="shared" si="17"/>
        <v>10</v>
      </c>
      <c r="I60" s="83">
        <f t="shared" si="1"/>
        <v>18</v>
      </c>
      <c r="J60" s="61">
        <f t="shared" si="10"/>
        <v>21</v>
      </c>
      <c r="K60" s="60">
        <f t="shared" si="10"/>
        <v>43</v>
      </c>
      <c r="L60" s="93">
        <f t="shared" si="3"/>
        <v>64</v>
      </c>
      <c r="M60" s="48">
        <f t="shared" ref="M60:M61" si="18">IFERROR(ROUND(L60/$L$61*100,1),"-")</f>
        <v>15.1</v>
      </c>
      <c r="P60" s="55"/>
      <c r="Q60" s="62"/>
      <c r="R60" s="62"/>
      <c r="S60" s="62"/>
      <c r="T60" s="62"/>
    </row>
    <row r="61" spans="1:22" ht="12" thickTop="1" x14ac:dyDescent="0.15">
      <c r="A61" s="63"/>
      <c r="B61" s="64" t="s">
        <v>49</v>
      </c>
      <c r="C61" s="65"/>
      <c r="D61" s="66">
        <f>SUM(D25,D32,D39,D46,D53,D60)</f>
        <v>59</v>
      </c>
      <c r="E61" s="67">
        <f t="shared" ref="E61:H61" si="19">SUM(E25,E32,E39,E46,E53,E60)</f>
        <v>205</v>
      </c>
      <c r="F61" s="84">
        <f t="shared" si="0"/>
        <v>264</v>
      </c>
      <c r="G61" s="68">
        <f t="shared" si="19"/>
        <v>37</v>
      </c>
      <c r="H61" s="67">
        <f t="shared" si="19"/>
        <v>124</v>
      </c>
      <c r="I61" s="84">
        <f t="shared" si="1"/>
        <v>161</v>
      </c>
      <c r="J61" s="68">
        <f t="shared" si="10"/>
        <v>96</v>
      </c>
      <c r="K61" s="67">
        <f t="shared" si="10"/>
        <v>329</v>
      </c>
      <c r="L61" s="94">
        <f t="shared" si="3"/>
        <v>425</v>
      </c>
      <c r="M61" s="69">
        <f t="shared" si="18"/>
        <v>100</v>
      </c>
      <c r="P61" s="55"/>
      <c r="Q61" s="55"/>
      <c r="R61" s="55"/>
      <c r="S61" s="55"/>
      <c r="T61" s="55"/>
    </row>
    <row r="62" spans="1:22" x14ac:dyDescent="0.15">
      <c r="A62" s="70"/>
      <c r="B62" s="71"/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P62" s="55"/>
      <c r="Q62" s="55"/>
      <c r="R62" s="55"/>
      <c r="S62" s="55"/>
      <c r="T62" s="55"/>
    </row>
    <row r="63" spans="1:22" x14ac:dyDescent="0.15">
      <c r="A63" s="70"/>
      <c r="B63" s="71"/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P63" s="55"/>
      <c r="Q63" s="55"/>
      <c r="R63" s="55"/>
      <c r="S63" s="55"/>
      <c r="T63" s="55"/>
    </row>
    <row r="64" spans="1:22" ht="12" x14ac:dyDescent="0.15">
      <c r="B64" s="8" t="s">
        <v>91</v>
      </c>
      <c r="C64" s="104" t="s">
        <v>97</v>
      </c>
      <c r="Q64" s="103" t="str">
        <f>B64</f>
        <v>ロ↔ハ</v>
      </c>
    </row>
    <row r="65" spans="1:25" ht="21" x14ac:dyDescent="0.15">
      <c r="A65" s="9"/>
      <c r="B65" s="10"/>
      <c r="C65" s="11" t="s">
        <v>85</v>
      </c>
      <c r="D65" s="74" t="s">
        <v>88</v>
      </c>
      <c r="E65" s="75"/>
      <c r="F65" s="77"/>
      <c r="G65" s="85" t="s">
        <v>89</v>
      </c>
      <c r="H65" s="75"/>
      <c r="I65" s="77"/>
      <c r="J65" s="85" t="s">
        <v>84</v>
      </c>
      <c r="K65" s="75"/>
      <c r="L65" s="76"/>
      <c r="M65" s="12" t="s">
        <v>8</v>
      </c>
      <c r="Q65" s="3" t="str">
        <f>D65</f>
        <v>ロ→ハ</v>
      </c>
      <c r="S65" s="3" t="str">
        <f>G65</f>
        <v>ハ→ロ</v>
      </c>
    </row>
    <row r="66" spans="1:25" x14ac:dyDescent="0.15">
      <c r="A66" s="13" t="s">
        <v>9</v>
      </c>
      <c r="B66" s="14"/>
      <c r="C66" s="15"/>
      <c r="D66" s="16" t="s">
        <v>81</v>
      </c>
      <c r="E66" s="17" t="s">
        <v>82</v>
      </c>
      <c r="F66" s="78" t="s">
        <v>83</v>
      </c>
      <c r="G66" s="18" t="s">
        <v>81</v>
      </c>
      <c r="H66" s="17" t="s">
        <v>82</v>
      </c>
      <c r="I66" s="78" t="s">
        <v>83</v>
      </c>
      <c r="J66" s="18" t="s">
        <v>81</v>
      </c>
      <c r="K66" s="17" t="s">
        <v>82</v>
      </c>
      <c r="L66" s="88" t="s">
        <v>83</v>
      </c>
      <c r="M66" s="19" t="s">
        <v>73</v>
      </c>
      <c r="Q66" s="20" t="s">
        <v>81</v>
      </c>
      <c r="R66" s="20" t="s">
        <v>82</v>
      </c>
      <c r="S66" s="20" t="s">
        <v>81</v>
      </c>
      <c r="T66" s="20" t="s">
        <v>0</v>
      </c>
    </row>
    <row r="67" spans="1:25" x14ac:dyDescent="0.15">
      <c r="A67" s="9"/>
      <c r="B67" s="21" t="s">
        <v>104</v>
      </c>
      <c r="C67" s="22"/>
      <c r="D67" s="23">
        <f>Q67</f>
        <v>0</v>
      </c>
      <c r="E67" s="24">
        <f>R67</f>
        <v>0</v>
      </c>
      <c r="F67" s="79">
        <f t="shared" ref="F67:F109" si="20">SUBTOTAL(9,D67:E67)</f>
        <v>0</v>
      </c>
      <c r="G67" s="25">
        <f>S67</f>
        <v>0</v>
      </c>
      <c r="H67" s="24">
        <f>T67</f>
        <v>0</v>
      </c>
      <c r="I67" s="79">
        <f t="shared" ref="I67:I109" si="21">SUBTOTAL(9,G67:H67)</f>
        <v>0</v>
      </c>
      <c r="J67" s="25">
        <f t="shared" ref="J67:K109" si="22">SUM(D67,G67)</f>
        <v>0</v>
      </c>
      <c r="K67" s="24">
        <f t="shared" si="22"/>
        <v>0</v>
      </c>
      <c r="L67" s="89">
        <f t="shared" ref="L67:L109" si="23">SUM(J67:K67)</f>
        <v>0</v>
      </c>
      <c r="M67" s="26" t="s">
        <v>10</v>
      </c>
      <c r="P67" s="2" t="s">
        <v>104</v>
      </c>
      <c r="Q67" s="86"/>
      <c r="R67" s="86"/>
      <c r="S67" s="86"/>
      <c r="T67" s="86"/>
      <c r="V67" s="28"/>
      <c r="W67" s="28"/>
      <c r="X67" s="28"/>
      <c r="Y67" s="28"/>
    </row>
    <row r="68" spans="1:25" x14ac:dyDescent="0.15">
      <c r="A68" s="29"/>
      <c r="B68" s="30" t="s">
        <v>105</v>
      </c>
      <c r="C68" s="31"/>
      <c r="D68" s="32">
        <f t="shared" ref="D68:E72" si="24">Q68-Q67</f>
        <v>0</v>
      </c>
      <c r="E68" s="33">
        <f t="shared" si="24"/>
        <v>0</v>
      </c>
      <c r="F68" s="80">
        <f t="shared" si="20"/>
        <v>0</v>
      </c>
      <c r="G68" s="34">
        <f t="shared" ref="G68:H72" si="25">S68-S67</f>
        <v>0</v>
      </c>
      <c r="H68" s="33">
        <f t="shared" si="25"/>
        <v>0</v>
      </c>
      <c r="I68" s="80">
        <f t="shared" si="21"/>
        <v>0</v>
      </c>
      <c r="J68" s="34">
        <f t="shared" si="22"/>
        <v>0</v>
      </c>
      <c r="K68" s="33">
        <f t="shared" si="22"/>
        <v>0</v>
      </c>
      <c r="L68" s="90">
        <f t="shared" si="23"/>
        <v>0</v>
      </c>
      <c r="M68" s="35" t="s">
        <v>10</v>
      </c>
      <c r="P68" s="2" t="s">
        <v>105</v>
      </c>
      <c r="Q68" s="27"/>
      <c r="R68" s="27"/>
      <c r="S68" s="27"/>
      <c r="T68" s="27"/>
      <c r="V68" s="28"/>
      <c r="W68" s="28"/>
    </row>
    <row r="69" spans="1:25" x14ac:dyDescent="0.15">
      <c r="A69" s="29"/>
      <c r="B69" s="30" t="s">
        <v>106</v>
      </c>
      <c r="C69" s="31"/>
      <c r="D69" s="32">
        <f t="shared" si="24"/>
        <v>0</v>
      </c>
      <c r="E69" s="33">
        <f t="shared" si="24"/>
        <v>0</v>
      </c>
      <c r="F69" s="80">
        <f t="shared" si="20"/>
        <v>0</v>
      </c>
      <c r="G69" s="34">
        <f t="shared" si="25"/>
        <v>0</v>
      </c>
      <c r="H69" s="33">
        <f t="shared" si="25"/>
        <v>0</v>
      </c>
      <c r="I69" s="80">
        <f t="shared" si="21"/>
        <v>0</v>
      </c>
      <c r="J69" s="34">
        <f t="shared" si="22"/>
        <v>0</v>
      </c>
      <c r="K69" s="33">
        <f t="shared" si="22"/>
        <v>0</v>
      </c>
      <c r="L69" s="90">
        <f t="shared" si="23"/>
        <v>0</v>
      </c>
      <c r="M69" s="35" t="s">
        <v>10</v>
      </c>
      <c r="P69" s="2" t="s">
        <v>106</v>
      </c>
      <c r="Q69" s="27"/>
      <c r="R69" s="27"/>
      <c r="S69" s="27"/>
      <c r="T69" s="27"/>
      <c r="V69" s="28"/>
      <c r="W69" s="28"/>
    </row>
    <row r="70" spans="1:25" x14ac:dyDescent="0.15">
      <c r="A70" s="29"/>
      <c r="B70" s="30" t="s">
        <v>107</v>
      </c>
      <c r="C70" s="31"/>
      <c r="D70" s="32">
        <f t="shared" si="24"/>
        <v>0</v>
      </c>
      <c r="E70" s="33">
        <f t="shared" si="24"/>
        <v>0</v>
      </c>
      <c r="F70" s="80">
        <f t="shared" si="20"/>
        <v>0</v>
      </c>
      <c r="G70" s="34">
        <f t="shared" si="25"/>
        <v>0</v>
      </c>
      <c r="H70" s="33">
        <f t="shared" si="25"/>
        <v>1</v>
      </c>
      <c r="I70" s="80">
        <f t="shared" si="21"/>
        <v>1</v>
      </c>
      <c r="J70" s="34">
        <f t="shared" si="22"/>
        <v>0</v>
      </c>
      <c r="K70" s="33">
        <f t="shared" si="22"/>
        <v>1</v>
      </c>
      <c r="L70" s="90">
        <f t="shared" si="23"/>
        <v>1</v>
      </c>
      <c r="M70" s="35" t="s">
        <v>10</v>
      </c>
      <c r="P70" s="2" t="s">
        <v>107</v>
      </c>
      <c r="Q70" s="27"/>
      <c r="R70" s="27"/>
      <c r="S70" s="27"/>
      <c r="T70" s="27">
        <v>1</v>
      </c>
      <c r="V70" s="28"/>
      <c r="W70" s="28"/>
    </row>
    <row r="71" spans="1:25" x14ac:dyDescent="0.15">
      <c r="A71" s="29"/>
      <c r="B71" s="30" t="s">
        <v>108</v>
      </c>
      <c r="C71" s="31"/>
      <c r="D71" s="32">
        <f t="shared" si="24"/>
        <v>0</v>
      </c>
      <c r="E71" s="33">
        <f t="shared" si="24"/>
        <v>0</v>
      </c>
      <c r="F71" s="80">
        <f t="shared" si="20"/>
        <v>0</v>
      </c>
      <c r="G71" s="34">
        <f t="shared" si="25"/>
        <v>0</v>
      </c>
      <c r="H71" s="33">
        <f t="shared" si="25"/>
        <v>0</v>
      </c>
      <c r="I71" s="80">
        <f t="shared" si="21"/>
        <v>0</v>
      </c>
      <c r="J71" s="34">
        <f t="shared" si="22"/>
        <v>0</v>
      </c>
      <c r="K71" s="33">
        <f t="shared" si="22"/>
        <v>0</v>
      </c>
      <c r="L71" s="90">
        <f t="shared" si="23"/>
        <v>0</v>
      </c>
      <c r="M71" s="35" t="s">
        <v>10</v>
      </c>
      <c r="P71" s="2" t="s">
        <v>108</v>
      </c>
      <c r="Q71" s="27"/>
      <c r="R71" s="27"/>
      <c r="S71" s="27"/>
      <c r="T71" s="27">
        <v>1</v>
      </c>
      <c r="V71" s="28"/>
      <c r="W71" s="28"/>
    </row>
    <row r="72" spans="1:25" x14ac:dyDescent="0.15">
      <c r="A72" s="13"/>
      <c r="B72" s="36" t="s">
        <v>109</v>
      </c>
      <c r="C72" s="37"/>
      <c r="D72" s="38">
        <f t="shared" si="24"/>
        <v>0</v>
      </c>
      <c r="E72" s="39">
        <f t="shared" si="24"/>
        <v>0</v>
      </c>
      <c r="F72" s="81">
        <f t="shared" si="20"/>
        <v>0</v>
      </c>
      <c r="G72" s="40">
        <f t="shared" si="25"/>
        <v>0</v>
      </c>
      <c r="H72" s="39">
        <f t="shared" si="25"/>
        <v>0</v>
      </c>
      <c r="I72" s="81">
        <f t="shared" si="21"/>
        <v>0</v>
      </c>
      <c r="J72" s="40">
        <f t="shared" si="22"/>
        <v>0</v>
      </c>
      <c r="K72" s="39">
        <f t="shared" si="22"/>
        <v>0</v>
      </c>
      <c r="L72" s="91">
        <f t="shared" si="23"/>
        <v>0</v>
      </c>
      <c r="M72" s="41" t="s">
        <v>10</v>
      </c>
      <c r="P72" s="2" t="s">
        <v>109</v>
      </c>
      <c r="Q72" s="27"/>
      <c r="R72" s="27"/>
      <c r="S72" s="27"/>
      <c r="T72" s="27">
        <v>1</v>
      </c>
      <c r="V72" s="28"/>
      <c r="W72" s="28"/>
    </row>
    <row r="73" spans="1:25" s="49" customFormat="1" x14ac:dyDescent="0.15">
      <c r="A73" s="42"/>
      <c r="B73" s="43" t="s">
        <v>110</v>
      </c>
      <c r="C73" s="44"/>
      <c r="D73" s="45">
        <f>SUM(D67:D72)</f>
        <v>0</v>
      </c>
      <c r="E73" s="46">
        <f>SUM(E67:E72)</f>
        <v>0</v>
      </c>
      <c r="F73" s="82">
        <f t="shared" si="20"/>
        <v>0</v>
      </c>
      <c r="G73" s="47">
        <f>SUM(G67:G72)</f>
        <v>0</v>
      </c>
      <c r="H73" s="46">
        <f>SUM(H67:H72)</f>
        <v>1</v>
      </c>
      <c r="I73" s="82">
        <f t="shared" si="21"/>
        <v>1</v>
      </c>
      <c r="J73" s="47">
        <f t="shared" si="22"/>
        <v>0</v>
      </c>
      <c r="K73" s="46">
        <f t="shared" si="22"/>
        <v>1</v>
      </c>
      <c r="L73" s="92">
        <f t="shared" si="23"/>
        <v>1</v>
      </c>
      <c r="M73" s="48">
        <f>IFERROR(ROUND(L73/$L$109*100,1),"-")</f>
        <v>11.1</v>
      </c>
      <c r="N73" s="2"/>
      <c r="P73" s="50" t="s">
        <v>111</v>
      </c>
      <c r="Q73" s="51"/>
      <c r="R73" s="51"/>
      <c r="S73" s="51"/>
      <c r="T73" s="51">
        <v>1</v>
      </c>
      <c r="U73" s="2"/>
      <c r="V73" s="28"/>
      <c r="W73" s="28"/>
    </row>
    <row r="74" spans="1:25" x14ac:dyDescent="0.15">
      <c r="A74" s="9"/>
      <c r="B74" s="21" t="s">
        <v>111</v>
      </c>
      <c r="C74" s="22"/>
      <c r="D74" s="23">
        <f t="shared" ref="D74:E79" si="26">Q73-Q72</f>
        <v>0</v>
      </c>
      <c r="E74" s="24">
        <f t="shared" si="26"/>
        <v>0</v>
      </c>
      <c r="F74" s="79">
        <f t="shared" si="20"/>
        <v>0</v>
      </c>
      <c r="G74" s="25">
        <f>S73-S72</f>
        <v>0</v>
      </c>
      <c r="H74" s="24">
        <f>T73-T72</f>
        <v>0</v>
      </c>
      <c r="I74" s="79">
        <f t="shared" si="21"/>
        <v>0</v>
      </c>
      <c r="J74" s="25">
        <f t="shared" si="22"/>
        <v>0</v>
      </c>
      <c r="K74" s="24">
        <f t="shared" si="22"/>
        <v>0</v>
      </c>
      <c r="L74" s="89">
        <f t="shared" si="23"/>
        <v>0</v>
      </c>
      <c r="M74" s="26" t="s">
        <v>10</v>
      </c>
      <c r="P74" s="5" t="s">
        <v>112</v>
      </c>
      <c r="Q74" s="52"/>
      <c r="R74" s="52"/>
      <c r="S74" s="52"/>
      <c r="T74" s="52">
        <v>2</v>
      </c>
      <c r="V74" s="28"/>
      <c r="W74" s="28"/>
    </row>
    <row r="75" spans="1:25" x14ac:dyDescent="0.15">
      <c r="A75" s="29"/>
      <c r="B75" s="30" t="s">
        <v>112</v>
      </c>
      <c r="C75" s="31"/>
      <c r="D75" s="32">
        <f t="shared" si="26"/>
        <v>0</v>
      </c>
      <c r="E75" s="33">
        <f t="shared" si="26"/>
        <v>0</v>
      </c>
      <c r="F75" s="80">
        <f t="shared" si="20"/>
        <v>0</v>
      </c>
      <c r="G75" s="34">
        <f t="shared" ref="G75:G79" si="27">S74-S73</f>
        <v>0</v>
      </c>
      <c r="H75" s="33">
        <f>T74-T73</f>
        <v>1</v>
      </c>
      <c r="I75" s="80">
        <f t="shared" si="21"/>
        <v>1</v>
      </c>
      <c r="J75" s="34">
        <f t="shared" si="22"/>
        <v>0</v>
      </c>
      <c r="K75" s="33">
        <f t="shared" si="22"/>
        <v>1</v>
      </c>
      <c r="L75" s="90">
        <f t="shared" si="23"/>
        <v>1</v>
      </c>
      <c r="M75" s="35" t="s">
        <v>10</v>
      </c>
      <c r="P75" s="5" t="s">
        <v>113</v>
      </c>
      <c r="Q75" s="52"/>
      <c r="R75" s="52"/>
      <c r="S75" s="52"/>
      <c r="T75" s="52">
        <v>2</v>
      </c>
      <c r="V75" s="28"/>
      <c r="W75" s="28"/>
    </row>
    <row r="76" spans="1:25" x14ac:dyDescent="0.15">
      <c r="A76" s="29"/>
      <c r="B76" s="30" t="s">
        <v>113</v>
      </c>
      <c r="C76" s="31"/>
      <c r="D76" s="32">
        <f t="shared" si="26"/>
        <v>0</v>
      </c>
      <c r="E76" s="33">
        <f t="shared" si="26"/>
        <v>0</v>
      </c>
      <c r="F76" s="80">
        <f t="shared" si="20"/>
        <v>0</v>
      </c>
      <c r="G76" s="34">
        <f t="shared" si="27"/>
        <v>0</v>
      </c>
      <c r="H76" s="33">
        <f>T75-T74</f>
        <v>0</v>
      </c>
      <c r="I76" s="80">
        <f t="shared" si="21"/>
        <v>0</v>
      </c>
      <c r="J76" s="34">
        <f t="shared" si="22"/>
        <v>0</v>
      </c>
      <c r="K76" s="33">
        <f t="shared" si="22"/>
        <v>0</v>
      </c>
      <c r="L76" s="90">
        <f t="shared" si="23"/>
        <v>0</v>
      </c>
      <c r="M76" s="35" t="s">
        <v>10</v>
      </c>
      <c r="P76" s="5" t="s">
        <v>114</v>
      </c>
      <c r="Q76" s="52"/>
      <c r="R76" s="52"/>
      <c r="S76" s="52"/>
      <c r="T76" s="52">
        <v>2</v>
      </c>
      <c r="V76" s="28"/>
      <c r="W76" s="28"/>
    </row>
    <row r="77" spans="1:25" x14ac:dyDescent="0.15">
      <c r="A77" s="29"/>
      <c r="B77" s="30" t="s">
        <v>114</v>
      </c>
      <c r="C77" s="31"/>
      <c r="D77" s="32">
        <f t="shared" si="26"/>
        <v>0</v>
      </c>
      <c r="E77" s="33">
        <f t="shared" si="26"/>
        <v>0</v>
      </c>
      <c r="F77" s="80">
        <f t="shared" si="20"/>
        <v>0</v>
      </c>
      <c r="G77" s="34">
        <f t="shared" si="27"/>
        <v>0</v>
      </c>
      <c r="H77" s="33">
        <f>T76-T75</f>
        <v>0</v>
      </c>
      <c r="I77" s="80">
        <f t="shared" si="21"/>
        <v>0</v>
      </c>
      <c r="J77" s="34">
        <f t="shared" si="22"/>
        <v>0</v>
      </c>
      <c r="K77" s="33">
        <f t="shared" si="22"/>
        <v>0</v>
      </c>
      <c r="L77" s="90">
        <f t="shared" si="23"/>
        <v>0</v>
      </c>
      <c r="M77" s="35" t="s">
        <v>10</v>
      </c>
      <c r="P77" s="5" t="s">
        <v>115</v>
      </c>
      <c r="Q77" s="52"/>
      <c r="R77" s="52"/>
      <c r="S77" s="52"/>
      <c r="T77" s="52">
        <v>2</v>
      </c>
      <c r="V77" s="28"/>
      <c r="W77" s="28"/>
    </row>
    <row r="78" spans="1:25" x14ac:dyDescent="0.15">
      <c r="A78" s="29"/>
      <c r="B78" s="30" t="s">
        <v>115</v>
      </c>
      <c r="C78" s="31"/>
      <c r="D78" s="32">
        <f t="shared" si="26"/>
        <v>0</v>
      </c>
      <c r="E78" s="33">
        <f t="shared" si="26"/>
        <v>0</v>
      </c>
      <c r="F78" s="80">
        <f t="shared" si="20"/>
        <v>0</v>
      </c>
      <c r="G78" s="34">
        <f t="shared" si="27"/>
        <v>0</v>
      </c>
      <c r="H78" s="33">
        <f>T77-T76</f>
        <v>0</v>
      </c>
      <c r="I78" s="80">
        <f t="shared" si="21"/>
        <v>0</v>
      </c>
      <c r="J78" s="34">
        <f t="shared" si="22"/>
        <v>0</v>
      </c>
      <c r="K78" s="33">
        <f t="shared" si="22"/>
        <v>0</v>
      </c>
      <c r="L78" s="90">
        <f t="shared" si="23"/>
        <v>0</v>
      </c>
      <c r="M78" s="35" t="s">
        <v>10</v>
      </c>
      <c r="P78" s="53" t="s">
        <v>116</v>
      </c>
      <c r="Q78" s="54"/>
      <c r="R78" s="54"/>
      <c r="S78" s="54"/>
      <c r="T78" s="54">
        <v>2</v>
      </c>
      <c r="V78" s="28"/>
      <c r="W78" s="28"/>
    </row>
    <row r="79" spans="1:25" x14ac:dyDescent="0.15">
      <c r="A79" s="13"/>
      <c r="B79" s="36" t="s">
        <v>116</v>
      </c>
      <c r="C79" s="37"/>
      <c r="D79" s="38">
        <f t="shared" si="26"/>
        <v>0</v>
      </c>
      <c r="E79" s="39">
        <f t="shared" si="26"/>
        <v>0</v>
      </c>
      <c r="F79" s="81">
        <f t="shared" si="20"/>
        <v>0</v>
      </c>
      <c r="G79" s="40">
        <f t="shared" si="27"/>
        <v>0</v>
      </c>
      <c r="H79" s="39">
        <f>T78-T77</f>
        <v>0</v>
      </c>
      <c r="I79" s="81">
        <f t="shared" si="21"/>
        <v>0</v>
      </c>
      <c r="J79" s="40">
        <f t="shared" si="22"/>
        <v>0</v>
      </c>
      <c r="K79" s="39">
        <f t="shared" si="22"/>
        <v>0</v>
      </c>
      <c r="L79" s="91">
        <f t="shared" si="23"/>
        <v>0</v>
      </c>
      <c r="M79" s="41" t="s">
        <v>10</v>
      </c>
      <c r="P79" s="50" t="s">
        <v>118</v>
      </c>
      <c r="Q79" s="51"/>
      <c r="R79" s="51"/>
      <c r="S79" s="51"/>
      <c r="T79" s="51">
        <v>2</v>
      </c>
      <c r="V79" s="28"/>
      <c r="W79" s="28"/>
    </row>
    <row r="80" spans="1:25" s="49" customFormat="1" x14ac:dyDescent="0.15">
      <c r="A80" s="42"/>
      <c r="B80" s="43" t="s">
        <v>117</v>
      </c>
      <c r="C80" s="44"/>
      <c r="D80" s="45">
        <f>SUM(D74:D79)</f>
        <v>0</v>
      </c>
      <c r="E80" s="46">
        <f>SUM(E74:E79)</f>
        <v>0</v>
      </c>
      <c r="F80" s="82">
        <f t="shared" si="20"/>
        <v>0</v>
      </c>
      <c r="G80" s="47">
        <f>SUM(G74:G79)</f>
        <v>0</v>
      </c>
      <c r="H80" s="46">
        <f>SUM(H74:H79)</f>
        <v>1</v>
      </c>
      <c r="I80" s="82">
        <f t="shared" si="21"/>
        <v>1</v>
      </c>
      <c r="J80" s="47">
        <f t="shared" si="22"/>
        <v>0</v>
      </c>
      <c r="K80" s="46">
        <f t="shared" si="22"/>
        <v>1</v>
      </c>
      <c r="L80" s="92">
        <f t="shared" si="23"/>
        <v>1</v>
      </c>
      <c r="M80" s="48">
        <f>IFERROR(ROUND(L80/$L$109*100,1),"-")</f>
        <v>11.1</v>
      </c>
      <c r="N80" s="2"/>
      <c r="P80" s="5" t="s">
        <v>119</v>
      </c>
      <c r="Q80" s="52"/>
      <c r="R80" s="52"/>
      <c r="S80" s="52"/>
      <c r="T80" s="52">
        <v>2</v>
      </c>
      <c r="U80" s="2"/>
      <c r="V80" s="28"/>
      <c r="W80" s="28"/>
    </row>
    <row r="81" spans="1:23" x14ac:dyDescent="0.15">
      <c r="A81" s="9"/>
      <c r="B81" s="21" t="s">
        <v>118</v>
      </c>
      <c r="C81" s="22"/>
      <c r="D81" s="23">
        <f t="shared" ref="D81:E86" si="28">Q79-Q78</f>
        <v>0</v>
      </c>
      <c r="E81" s="24">
        <f t="shared" si="28"/>
        <v>0</v>
      </c>
      <c r="F81" s="79">
        <f t="shared" si="20"/>
        <v>0</v>
      </c>
      <c r="G81" s="25">
        <f>S79-S78</f>
        <v>0</v>
      </c>
      <c r="H81" s="24">
        <f>T79-T78</f>
        <v>0</v>
      </c>
      <c r="I81" s="79">
        <f t="shared" si="21"/>
        <v>0</v>
      </c>
      <c r="J81" s="25">
        <f t="shared" si="22"/>
        <v>0</v>
      </c>
      <c r="K81" s="24">
        <f t="shared" si="22"/>
        <v>0</v>
      </c>
      <c r="L81" s="89">
        <f t="shared" si="23"/>
        <v>0</v>
      </c>
      <c r="M81" s="26" t="s">
        <v>10</v>
      </c>
      <c r="P81" s="5" t="s">
        <v>120</v>
      </c>
      <c r="Q81" s="52"/>
      <c r="R81" s="52"/>
      <c r="S81" s="52"/>
      <c r="T81" s="52">
        <v>2</v>
      </c>
      <c r="V81" s="28"/>
      <c r="W81" s="28"/>
    </row>
    <row r="82" spans="1:23" x14ac:dyDescent="0.15">
      <c r="A82" s="29"/>
      <c r="B82" s="30" t="s">
        <v>119</v>
      </c>
      <c r="C82" s="31"/>
      <c r="D82" s="32">
        <f t="shared" si="28"/>
        <v>0</v>
      </c>
      <c r="E82" s="33">
        <f t="shared" si="28"/>
        <v>0</v>
      </c>
      <c r="F82" s="80">
        <f t="shared" si="20"/>
        <v>0</v>
      </c>
      <c r="G82" s="34">
        <f t="shared" ref="G82:G86" si="29">S80-S79</f>
        <v>0</v>
      </c>
      <c r="H82" s="33">
        <f>T80-T79</f>
        <v>0</v>
      </c>
      <c r="I82" s="80">
        <f t="shared" si="21"/>
        <v>0</v>
      </c>
      <c r="J82" s="34">
        <f t="shared" si="22"/>
        <v>0</v>
      </c>
      <c r="K82" s="33">
        <f t="shared" si="22"/>
        <v>0</v>
      </c>
      <c r="L82" s="90">
        <f t="shared" si="23"/>
        <v>0</v>
      </c>
      <c r="M82" s="35" t="s">
        <v>10</v>
      </c>
      <c r="P82" s="5" t="s">
        <v>121</v>
      </c>
      <c r="Q82" s="52"/>
      <c r="R82" s="52"/>
      <c r="S82" s="52"/>
      <c r="T82" s="52">
        <v>2</v>
      </c>
      <c r="V82" s="28"/>
      <c r="W82" s="28"/>
    </row>
    <row r="83" spans="1:23" x14ac:dyDescent="0.15">
      <c r="A83" s="29"/>
      <c r="B83" s="30" t="s">
        <v>120</v>
      </c>
      <c r="C83" s="31"/>
      <c r="D83" s="32">
        <f t="shared" si="28"/>
        <v>0</v>
      </c>
      <c r="E83" s="33">
        <f t="shared" si="28"/>
        <v>0</v>
      </c>
      <c r="F83" s="80">
        <f t="shared" si="20"/>
        <v>0</v>
      </c>
      <c r="G83" s="34">
        <f t="shared" si="29"/>
        <v>0</v>
      </c>
      <c r="H83" s="33">
        <f>T81-T80</f>
        <v>0</v>
      </c>
      <c r="I83" s="80">
        <f t="shared" si="21"/>
        <v>0</v>
      </c>
      <c r="J83" s="34">
        <f t="shared" si="22"/>
        <v>0</v>
      </c>
      <c r="K83" s="33">
        <f t="shared" si="22"/>
        <v>0</v>
      </c>
      <c r="L83" s="90">
        <f t="shared" si="23"/>
        <v>0</v>
      </c>
      <c r="M83" s="35" t="s">
        <v>10</v>
      </c>
      <c r="P83" s="5" t="s">
        <v>122</v>
      </c>
      <c r="Q83" s="52"/>
      <c r="R83" s="52"/>
      <c r="S83" s="52"/>
      <c r="T83" s="52">
        <v>2</v>
      </c>
      <c r="V83" s="28"/>
      <c r="W83" s="28"/>
    </row>
    <row r="84" spans="1:23" x14ac:dyDescent="0.15">
      <c r="A84" s="29"/>
      <c r="B84" s="30" t="s">
        <v>121</v>
      </c>
      <c r="C84" s="31"/>
      <c r="D84" s="32">
        <f t="shared" si="28"/>
        <v>0</v>
      </c>
      <c r="E84" s="33">
        <f t="shared" si="28"/>
        <v>0</v>
      </c>
      <c r="F84" s="80">
        <f t="shared" si="20"/>
        <v>0</v>
      </c>
      <c r="G84" s="34">
        <f t="shared" si="29"/>
        <v>0</v>
      </c>
      <c r="H84" s="33">
        <f>T82-T81</f>
        <v>0</v>
      </c>
      <c r="I84" s="80">
        <f t="shared" si="21"/>
        <v>0</v>
      </c>
      <c r="J84" s="34">
        <f t="shared" si="22"/>
        <v>0</v>
      </c>
      <c r="K84" s="33">
        <f t="shared" si="22"/>
        <v>0</v>
      </c>
      <c r="L84" s="90">
        <f t="shared" si="23"/>
        <v>0</v>
      </c>
      <c r="M84" s="35" t="s">
        <v>10</v>
      </c>
      <c r="P84" s="53" t="s">
        <v>125</v>
      </c>
      <c r="Q84" s="54">
        <v>1</v>
      </c>
      <c r="R84" s="54"/>
      <c r="S84" s="54"/>
      <c r="T84" s="54">
        <v>2</v>
      </c>
      <c r="V84" s="28"/>
      <c r="W84" s="28"/>
    </row>
    <row r="85" spans="1:23" x14ac:dyDescent="0.15">
      <c r="A85" s="29"/>
      <c r="B85" s="30" t="s">
        <v>122</v>
      </c>
      <c r="C85" s="31"/>
      <c r="D85" s="32">
        <f t="shared" si="28"/>
        <v>0</v>
      </c>
      <c r="E85" s="33">
        <f t="shared" si="28"/>
        <v>0</v>
      </c>
      <c r="F85" s="80">
        <f t="shared" si="20"/>
        <v>0</v>
      </c>
      <c r="G85" s="34">
        <f t="shared" si="29"/>
        <v>0</v>
      </c>
      <c r="H85" s="33">
        <f>T83-T82</f>
        <v>0</v>
      </c>
      <c r="I85" s="80">
        <f t="shared" si="21"/>
        <v>0</v>
      </c>
      <c r="J85" s="34">
        <f t="shared" si="22"/>
        <v>0</v>
      </c>
      <c r="K85" s="33">
        <f t="shared" si="22"/>
        <v>0</v>
      </c>
      <c r="L85" s="90">
        <f t="shared" si="23"/>
        <v>0</v>
      </c>
      <c r="M85" s="35" t="s">
        <v>10</v>
      </c>
      <c r="P85" s="50" t="s">
        <v>68</v>
      </c>
      <c r="Q85" s="87"/>
      <c r="R85" s="87"/>
      <c r="S85" s="87"/>
      <c r="T85" s="87"/>
      <c r="V85" s="28"/>
      <c r="W85" s="28"/>
    </row>
    <row r="86" spans="1:23" x14ac:dyDescent="0.15">
      <c r="A86" s="13"/>
      <c r="B86" s="36" t="s">
        <v>123</v>
      </c>
      <c r="C86" s="37"/>
      <c r="D86" s="38">
        <f t="shared" si="28"/>
        <v>1</v>
      </c>
      <c r="E86" s="39">
        <f t="shared" si="28"/>
        <v>0</v>
      </c>
      <c r="F86" s="81">
        <f t="shared" si="20"/>
        <v>1</v>
      </c>
      <c r="G86" s="40">
        <f t="shared" si="29"/>
        <v>0</v>
      </c>
      <c r="H86" s="39">
        <f>T84-T83</f>
        <v>0</v>
      </c>
      <c r="I86" s="81">
        <f t="shared" si="21"/>
        <v>0</v>
      </c>
      <c r="J86" s="40">
        <f t="shared" si="22"/>
        <v>1</v>
      </c>
      <c r="K86" s="39">
        <f t="shared" si="22"/>
        <v>0</v>
      </c>
      <c r="L86" s="91">
        <f t="shared" si="23"/>
        <v>1</v>
      </c>
      <c r="M86" s="41" t="s">
        <v>10</v>
      </c>
      <c r="P86" s="5" t="s">
        <v>29</v>
      </c>
      <c r="Q86" s="52"/>
      <c r="R86" s="52"/>
      <c r="S86" s="52"/>
      <c r="T86" s="52"/>
      <c r="V86" s="28"/>
      <c r="W86" s="28"/>
    </row>
    <row r="87" spans="1:23" s="49" customFormat="1" x14ac:dyDescent="0.15">
      <c r="A87" s="42"/>
      <c r="B87" s="43" t="s">
        <v>124</v>
      </c>
      <c r="C87" s="44"/>
      <c r="D87" s="45">
        <f>SUM(D81:D86)</f>
        <v>1</v>
      </c>
      <c r="E87" s="46">
        <f>SUM(E81:E86)</f>
        <v>0</v>
      </c>
      <c r="F87" s="82">
        <f t="shared" si="20"/>
        <v>1</v>
      </c>
      <c r="G87" s="47">
        <f>SUM(G81:G86)</f>
        <v>0</v>
      </c>
      <c r="H87" s="46">
        <f>SUM(H81:H86)</f>
        <v>0</v>
      </c>
      <c r="I87" s="82">
        <f t="shared" si="21"/>
        <v>0</v>
      </c>
      <c r="J87" s="47">
        <f t="shared" si="22"/>
        <v>1</v>
      </c>
      <c r="K87" s="46">
        <f t="shared" si="22"/>
        <v>0</v>
      </c>
      <c r="L87" s="92">
        <f t="shared" si="23"/>
        <v>1</v>
      </c>
      <c r="M87" s="48">
        <f>IFERROR(ROUND(L87/$L$109*100,1),"-")</f>
        <v>11.1</v>
      </c>
      <c r="N87" s="2"/>
      <c r="P87" s="5" t="s">
        <v>30</v>
      </c>
      <c r="Q87" s="52"/>
      <c r="R87" s="52">
        <v>1</v>
      </c>
      <c r="S87" s="52"/>
      <c r="T87" s="52"/>
      <c r="U87" s="2"/>
      <c r="V87" s="28"/>
      <c r="W87" s="28"/>
    </row>
    <row r="88" spans="1:23" x14ac:dyDescent="0.15">
      <c r="A88" s="9"/>
      <c r="B88" s="21" t="s">
        <v>68</v>
      </c>
      <c r="C88" s="22"/>
      <c r="D88" s="23">
        <f>Q85</f>
        <v>0</v>
      </c>
      <c r="E88" s="24">
        <f>R85</f>
        <v>0</v>
      </c>
      <c r="F88" s="79">
        <f t="shared" si="20"/>
        <v>0</v>
      </c>
      <c r="G88" s="25">
        <f>S85</f>
        <v>0</v>
      </c>
      <c r="H88" s="24">
        <f>T85</f>
        <v>0</v>
      </c>
      <c r="I88" s="79">
        <f t="shared" si="21"/>
        <v>0</v>
      </c>
      <c r="J88" s="25">
        <f t="shared" si="22"/>
        <v>0</v>
      </c>
      <c r="K88" s="24">
        <f t="shared" si="22"/>
        <v>0</v>
      </c>
      <c r="L88" s="89">
        <f t="shared" si="23"/>
        <v>0</v>
      </c>
      <c r="M88" s="26" t="s">
        <v>10</v>
      </c>
      <c r="P88" s="5" t="s">
        <v>31</v>
      </c>
      <c r="Q88" s="52"/>
      <c r="R88" s="52">
        <v>1</v>
      </c>
      <c r="S88" s="52"/>
      <c r="T88" s="52"/>
      <c r="V88" s="28"/>
      <c r="W88" s="28"/>
    </row>
    <row r="89" spans="1:23" x14ac:dyDescent="0.15">
      <c r="A89" s="29"/>
      <c r="B89" s="30" t="s">
        <v>51</v>
      </c>
      <c r="C89" s="31"/>
      <c r="D89" s="32">
        <f t="shared" ref="D89:E93" si="30">Q86-Q85</f>
        <v>0</v>
      </c>
      <c r="E89" s="33">
        <f t="shared" si="30"/>
        <v>0</v>
      </c>
      <c r="F89" s="80">
        <f t="shared" si="20"/>
        <v>0</v>
      </c>
      <c r="G89" s="34">
        <f t="shared" ref="G89:H93" si="31">S86-S85</f>
        <v>0</v>
      </c>
      <c r="H89" s="33">
        <f t="shared" si="31"/>
        <v>0</v>
      </c>
      <c r="I89" s="80">
        <f t="shared" si="21"/>
        <v>0</v>
      </c>
      <c r="J89" s="34">
        <f t="shared" si="22"/>
        <v>0</v>
      </c>
      <c r="K89" s="33">
        <f t="shared" si="22"/>
        <v>0</v>
      </c>
      <c r="L89" s="90">
        <f t="shared" si="23"/>
        <v>0</v>
      </c>
      <c r="M89" s="35" t="s">
        <v>10</v>
      </c>
      <c r="P89" s="5" t="s">
        <v>32</v>
      </c>
      <c r="Q89" s="52"/>
      <c r="R89" s="52">
        <v>1</v>
      </c>
      <c r="S89" s="52"/>
      <c r="T89" s="52">
        <v>1</v>
      </c>
      <c r="V89" s="28"/>
      <c r="W89" s="28"/>
    </row>
    <row r="90" spans="1:23" x14ac:dyDescent="0.15">
      <c r="A90" s="29"/>
      <c r="B90" s="30" t="s">
        <v>52</v>
      </c>
      <c r="C90" s="31"/>
      <c r="D90" s="32">
        <f t="shared" si="30"/>
        <v>0</v>
      </c>
      <c r="E90" s="33">
        <f t="shared" si="30"/>
        <v>1</v>
      </c>
      <c r="F90" s="80">
        <f t="shared" si="20"/>
        <v>1</v>
      </c>
      <c r="G90" s="34">
        <f t="shared" si="31"/>
        <v>0</v>
      </c>
      <c r="H90" s="33">
        <f t="shared" si="31"/>
        <v>0</v>
      </c>
      <c r="I90" s="80">
        <f t="shared" si="21"/>
        <v>0</v>
      </c>
      <c r="J90" s="34">
        <f t="shared" si="22"/>
        <v>0</v>
      </c>
      <c r="K90" s="33">
        <f t="shared" si="22"/>
        <v>1</v>
      </c>
      <c r="L90" s="90">
        <f t="shared" si="23"/>
        <v>1</v>
      </c>
      <c r="M90" s="35" t="s">
        <v>10</v>
      </c>
      <c r="P90" s="53" t="s">
        <v>33</v>
      </c>
      <c r="Q90" s="54"/>
      <c r="R90" s="54">
        <v>2</v>
      </c>
      <c r="S90" s="54"/>
      <c r="T90" s="54">
        <v>2</v>
      </c>
      <c r="V90" s="28"/>
      <c r="W90" s="28"/>
    </row>
    <row r="91" spans="1:23" x14ac:dyDescent="0.15">
      <c r="A91" s="29"/>
      <c r="B91" s="30" t="s">
        <v>53</v>
      </c>
      <c r="C91" s="31"/>
      <c r="D91" s="32">
        <f t="shared" si="30"/>
        <v>0</v>
      </c>
      <c r="E91" s="33">
        <f t="shared" si="30"/>
        <v>0</v>
      </c>
      <c r="F91" s="80">
        <f t="shared" si="20"/>
        <v>0</v>
      </c>
      <c r="G91" s="34">
        <f t="shared" si="31"/>
        <v>0</v>
      </c>
      <c r="H91" s="33">
        <f t="shared" si="31"/>
        <v>0</v>
      </c>
      <c r="I91" s="80">
        <f t="shared" si="21"/>
        <v>0</v>
      </c>
      <c r="J91" s="34">
        <f t="shared" si="22"/>
        <v>0</v>
      </c>
      <c r="K91" s="33">
        <f t="shared" si="22"/>
        <v>0</v>
      </c>
      <c r="L91" s="90">
        <f t="shared" si="23"/>
        <v>0</v>
      </c>
      <c r="M91" s="35" t="s">
        <v>10</v>
      </c>
      <c r="P91" s="50" t="s">
        <v>34</v>
      </c>
      <c r="Q91" s="51"/>
      <c r="R91" s="51">
        <v>2</v>
      </c>
      <c r="S91" s="51"/>
      <c r="T91" s="51">
        <v>2</v>
      </c>
      <c r="V91" s="28"/>
      <c r="W91" s="28"/>
    </row>
    <row r="92" spans="1:23" s="49" customFormat="1" x14ac:dyDescent="0.15">
      <c r="A92" s="29"/>
      <c r="B92" s="30" t="s">
        <v>54</v>
      </c>
      <c r="C92" s="31"/>
      <c r="D92" s="32">
        <f t="shared" si="30"/>
        <v>0</v>
      </c>
      <c r="E92" s="33">
        <f t="shared" si="30"/>
        <v>0</v>
      </c>
      <c r="F92" s="80">
        <f t="shared" si="20"/>
        <v>0</v>
      </c>
      <c r="G92" s="34">
        <f t="shared" si="31"/>
        <v>0</v>
      </c>
      <c r="H92" s="33">
        <f t="shared" si="31"/>
        <v>1</v>
      </c>
      <c r="I92" s="80">
        <f t="shared" si="21"/>
        <v>1</v>
      </c>
      <c r="J92" s="34">
        <f t="shared" si="22"/>
        <v>0</v>
      </c>
      <c r="K92" s="33">
        <f t="shared" si="22"/>
        <v>1</v>
      </c>
      <c r="L92" s="90">
        <f t="shared" si="23"/>
        <v>1</v>
      </c>
      <c r="M92" s="35" t="s">
        <v>10</v>
      </c>
      <c r="N92" s="2"/>
      <c r="P92" s="5" t="s">
        <v>35</v>
      </c>
      <c r="Q92" s="52"/>
      <c r="R92" s="52">
        <v>2</v>
      </c>
      <c r="S92" s="52"/>
      <c r="T92" s="52">
        <v>2</v>
      </c>
      <c r="U92" s="2"/>
      <c r="V92" s="28"/>
      <c r="W92" s="28"/>
    </row>
    <row r="93" spans="1:23" x14ac:dyDescent="0.15">
      <c r="A93" s="13"/>
      <c r="B93" s="36" t="s">
        <v>55</v>
      </c>
      <c r="C93" s="37"/>
      <c r="D93" s="38">
        <f t="shared" si="30"/>
        <v>0</v>
      </c>
      <c r="E93" s="39">
        <f t="shared" si="30"/>
        <v>1</v>
      </c>
      <c r="F93" s="81">
        <f t="shared" si="20"/>
        <v>1</v>
      </c>
      <c r="G93" s="40">
        <f t="shared" si="31"/>
        <v>0</v>
      </c>
      <c r="H93" s="39">
        <f t="shared" si="31"/>
        <v>1</v>
      </c>
      <c r="I93" s="81">
        <f t="shared" si="21"/>
        <v>1</v>
      </c>
      <c r="J93" s="40">
        <f t="shared" si="22"/>
        <v>0</v>
      </c>
      <c r="K93" s="39">
        <f t="shared" si="22"/>
        <v>2</v>
      </c>
      <c r="L93" s="91">
        <f t="shared" si="23"/>
        <v>2</v>
      </c>
      <c r="M93" s="41" t="s">
        <v>10</v>
      </c>
      <c r="P93" s="5" t="s">
        <v>36</v>
      </c>
      <c r="Q93" s="52"/>
      <c r="R93" s="52">
        <v>2</v>
      </c>
      <c r="S93" s="52"/>
      <c r="T93" s="52">
        <v>2</v>
      </c>
      <c r="V93" s="28"/>
      <c r="W93" s="28"/>
    </row>
    <row r="94" spans="1:23" x14ac:dyDescent="0.15">
      <c r="A94" s="42"/>
      <c r="B94" s="43" t="s">
        <v>37</v>
      </c>
      <c r="C94" s="44"/>
      <c r="D94" s="45">
        <f>SUM(D88:D93)</f>
        <v>0</v>
      </c>
      <c r="E94" s="46">
        <f>SUM(E88:E93)</f>
        <v>2</v>
      </c>
      <c r="F94" s="82">
        <f t="shared" si="20"/>
        <v>2</v>
      </c>
      <c r="G94" s="47">
        <f>SUM(G88:G93)</f>
        <v>0</v>
      </c>
      <c r="H94" s="46">
        <f>SUM(H88:H93)</f>
        <v>2</v>
      </c>
      <c r="I94" s="82">
        <f t="shared" si="21"/>
        <v>2</v>
      </c>
      <c r="J94" s="47">
        <f t="shared" si="22"/>
        <v>0</v>
      </c>
      <c r="K94" s="46">
        <f t="shared" si="22"/>
        <v>4</v>
      </c>
      <c r="L94" s="92">
        <f t="shared" si="23"/>
        <v>4</v>
      </c>
      <c r="M94" s="48">
        <f>IFERROR(ROUND(L94/$L$109*100,1),"-")</f>
        <v>44.4</v>
      </c>
      <c r="P94" s="5" t="s">
        <v>38</v>
      </c>
      <c r="Q94" s="52"/>
      <c r="R94" s="52">
        <v>3</v>
      </c>
      <c r="S94" s="52"/>
      <c r="T94" s="52">
        <v>2</v>
      </c>
      <c r="V94" s="28"/>
      <c r="W94" s="28"/>
    </row>
    <row r="95" spans="1:23" x14ac:dyDescent="0.15">
      <c r="A95" s="9"/>
      <c r="B95" s="21" t="s">
        <v>56</v>
      </c>
      <c r="C95" s="22"/>
      <c r="D95" s="23">
        <f t="shared" ref="D95:E100" si="32">Q91-Q90</f>
        <v>0</v>
      </c>
      <c r="E95" s="24">
        <f t="shared" si="32"/>
        <v>0</v>
      </c>
      <c r="F95" s="79">
        <f t="shared" si="20"/>
        <v>0</v>
      </c>
      <c r="G95" s="25">
        <f t="shared" ref="G95:H100" si="33">S91-S90</f>
        <v>0</v>
      </c>
      <c r="H95" s="24">
        <f t="shared" si="33"/>
        <v>0</v>
      </c>
      <c r="I95" s="79">
        <f t="shared" si="21"/>
        <v>0</v>
      </c>
      <c r="J95" s="25">
        <f t="shared" si="22"/>
        <v>0</v>
      </c>
      <c r="K95" s="24">
        <f t="shared" si="22"/>
        <v>0</v>
      </c>
      <c r="L95" s="89">
        <f t="shared" si="23"/>
        <v>0</v>
      </c>
      <c r="M95" s="26" t="s">
        <v>10</v>
      </c>
      <c r="P95" s="5" t="s">
        <v>39</v>
      </c>
      <c r="Q95" s="52"/>
      <c r="R95" s="52">
        <v>4</v>
      </c>
      <c r="S95" s="52"/>
      <c r="T95" s="52">
        <v>2</v>
      </c>
      <c r="V95" s="28"/>
      <c r="W95" s="28"/>
    </row>
    <row r="96" spans="1:23" x14ac:dyDescent="0.15">
      <c r="A96" s="29"/>
      <c r="B96" s="30" t="s">
        <v>57</v>
      </c>
      <c r="C96" s="31"/>
      <c r="D96" s="32">
        <f t="shared" si="32"/>
        <v>0</v>
      </c>
      <c r="E96" s="33">
        <f t="shared" si="32"/>
        <v>0</v>
      </c>
      <c r="F96" s="80">
        <f t="shared" si="20"/>
        <v>0</v>
      </c>
      <c r="G96" s="34">
        <f t="shared" si="33"/>
        <v>0</v>
      </c>
      <c r="H96" s="33">
        <f t="shared" si="33"/>
        <v>0</v>
      </c>
      <c r="I96" s="80">
        <f t="shared" si="21"/>
        <v>0</v>
      </c>
      <c r="J96" s="34">
        <f t="shared" si="22"/>
        <v>0</v>
      </c>
      <c r="K96" s="33">
        <f t="shared" si="22"/>
        <v>0</v>
      </c>
      <c r="L96" s="90">
        <f t="shared" si="23"/>
        <v>0</v>
      </c>
      <c r="M96" s="35" t="s">
        <v>10</v>
      </c>
      <c r="P96" s="53" t="s">
        <v>40</v>
      </c>
      <c r="Q96" s="54"/>
      <c r="R96" s="54">
        <v>4</v>
      </c>
      <c r="S96" s="54"/>
      <c r="T96" s="54">
        <v>2</v>
      </c>
      <c r="V96" s="28"/>
      <c r="W96" s="28"/>
    </row>
    <row r="97" spans="1:22" x14ac:dyDescent="0.15">
      <c r="A97" s="29"/>
      <c r="B97" s="30" t="s">
        <v>58</v>
      </c>
      <c r="C97" s="31"/>
      <c r="D97" s="32">
        <f t="shared" si="32"/>
        <v>0</v>
      </c>
      <c r="E97" s="33">
        <f t="shared" si="32"/>
        <v>0</v>
      </c>
      <c r="F97" s="80">
        <f t="shared" si="20"/>
        <v>0</v>
      </c>
      <c r="G97" s="34">
        <f t="shared" si="33"/>
        <v>0</v>
      </c>
      <c r="H97" s="33">
        <f t="shared" si="33"/>
        <v>0</v>
      </c>
      <c r="I97" s="80">
        <f t="shared" si="21"/>
        <v>0</v>
      </c>
      <c r="J97" s="34">
        <f t="shared" si="22"/>
        <v>0</v>
      </c>
      <c r="K97" s="33">
        <f t="shared" si="22"/>
        <v>0</v>
      </c>
      <c r="L97" s="90">
        <f t="shared" si="23"/>
        <v>0</v>
      </c>
      <c r="M97" s="35" t="s">
        <v>10</v>
      </c>
      <c r="P97" s="50" t="s">
        <v>41</v>
      </c>
      <c r="Q97" s="51"/>
      <c r="R97" s="51">
        <v>4</v>
      </c>
      <c r="S97" s="51"/>
      <c r="T97" s="51">
        <v>2</v>
      </c>
    </row>
    <row r="98" spans="1:22" x14ac:dyDescent="0.15">
      <c r="A98" s="29"/>
      <c r="B98" s="30" t="s">
        <v>59</v>
      </c>
      <c r="C98" s="31"/>
      <c r="D98" s="32">
        <f t="shared" si="32"/>
        <v>0</v>
      </c>
      <c r="E98" s="33">
        <f t="shared" si="32"/>
        <v>1</v>
      </c>
      <c r="F98" s="80">
        <f t="shared" si="20"/>
        <v>1</v>
      </c>
      <c r="G98" s="34">
        <f t="shared" si="33"/>
        <v>0</v>
      </c>
      <c r="H98" s="33">
        <f t="shared" si="33"/>
        <v>0</v>
      </c>
      <c r="I98" s="80">
        <f t="shared" si="21"/>
        <v>0</v>
      </c>
      <c r="J98" s="34">
        <f t="shared" si="22"/>
        <v>0</v>
      </c>
      <c r="K98" s="33">
        <f t="shared" si="22"/>
        <v>1</v>
      </c>
      <c r="L98" s="90">
        <f t="shared" si="23"/>
        <v>1</v>
      </c>
      <c r="M98" s="35" t="s">
        <v>10</v>
      </c>
      <c r="P98" s="5" t="s">
        <v>42</v>
      </c>
      <c r="Q98" s="52"/>
      <c r="R98" s="52">
        <v>4</v>
      </c>
      <c r="S98" s="52"/>
      <c r="T98" s="52">
        <v>2</v>
      </c>
    </row>
    <row r="99" spans="1:22" s="49" customFormat="1" x14ac:dyDescent="0.15">
      <c r="A99" s="29"/>
      <c r="B99" s="30" t="s">
        <v>60</v>
      </c>
      <c r="C99" s="31"/>
      <c r="D99" s="32">
        <f t="shared" si="32"/>
        <v>0</v>
      </c>
      <c r="E99" s="33">
        <f t="shared" si="32"/>
        <v>1</v>
      </c>
      <c r="F99" s="80">
        <f t="shared" si="20"/>
        <v>1</v>
      </c>
      <c r="G99" s="34">
        <f t="shared" si="33"/>
        <v>0</v>
      </c>
      <c r="H99" s="33">
        <f t="shared" si="33"/>
        <v>0</v>
      </c>
      <c r="I99" s="80">
        <f t="shared" si="21"/>
        <v>0</v>
      </c>
      <c r="J99" s="34">
        <f t="shared" si="22"/>
        <v>0</v>
      </c>
      <c r="K99" s="33">
        <f t="shared" si="22"/>
        <v>1</v>
      </c>
      <c r="L99" s="90">
        <f t="shared" si="23"/>
        <v>1</v>
      </c>
      <c r="M99" s="35" t="s">
        <v>10</v>
      </c>
      <c r="N99" s="2"/>
      <c r="P99" s="5" t="s">
        <v>43</v>
      </c>
      <c r="Q99" s="52"/>
      <c r="R99" s="52">
        <v>4</v>
      </c>
      <c r="S99" s="52"/>
      <c r="T99" s="52">
        <v>2</v>
      </c>
      <c r="U99" s="2"/>
      <c r="V99" s="2"/>
    </row>
    <row r="100" spans="1:22" x14ac:dyDescent="0.15">
      <c r="A100" s="13"/>
      <c r="B100" s="36" t="s">
        <v>61</v>
      </c>
      <c r="C100" s="37"/>
      <c r="D100" s="38">
        <f t="shared" si="32"/>
        <v>0</v>
      </c>
      <c r="E100" s="39">
        <f t="shared" si="32"/>
        <v>0</v>
      </c>
      <c r="F100" s="81">
        <f t="shared" si="20"/>
        <v>0</v>
      </c>
      <c r="G100" s="40">
        <f t="shared" si="33"/>
        <v>0</v>
      </c>
      <c r="H100" s="39">
        <f t="shared" si="33"/>
        <v>0</v>
      </c>
      <c r="I100" s="81">
        <f t="shared" si="21"/>
        <v>0</v>
      </c>
      <c r="J100" s="40">
        <f t="shared" si="22"/>
        <v>0</v>
      </c>
      <c r="K100" s="39">
        <f t="shared" si="22"/>
        <v>0</v>
      </c>
      <c r="L100" s="91">
        <f t="shared" si="23"/>
        <v>0</v>
      </c>
      <c r="M100" s="41" t="s">
        <v>10</v>
      </c>
      <c r="P100" s="5" t="s">
        <v>44</v>
      </c>
      <c r="Q100" s="52"/>
      <c r="R100" s="52">
        <v>4</v>
      </c>
      <c r="S100" s="52"/>
      <c r="T100" s="52">
        <v>2</v>
      </c>
    </row>
    <row r="101" spans="1:22" x14ac:dyDescent="0.15">
      <c r="A101" s="42"/>
      <c r="B101" s="43" t="s">
        <v>45</v>
      </c>
      <c r="C101" s="44"/>
      <c r="D101" s="45">
        <f>SUM(D95:D100)</f>
        <v>0</v>
      </c>
      <c r="E101" s="46">
        <f>SUM(E95:E100)</f>
        <v>2</v>
      </c>
      <c r="F101" s="82">
        <f t="shared" si="20"/>
        <v>2</v>
      </c>
      <c r="G101" s="47">
        <f>SUM(G95:G100)</f>
        <v>0</v>
      </c>
      <c r="H101" s="46">
        <f>SUM(H95:H100)</f>
        <v>0</v>
      </c>
      <c r="I101" s="82">
        <f t="shared" si="21"/>
        <v>0</v>
      </c>
      <c r="J101" s="47">
        <f t="shared" si="22"/>
        <v>0</v>
      </c>
      <c r="K101" s="46">
        <f t="shared" si="22"/>
        <v>2</v>
      </c>
      <c r="L101" s="92">
        <f t="shared" si="23"/>
        <v>2</v>
      </c>
      <c r="M101" s="48">
        <f>IFERROR(ROUND(L101/$L$109*100,1),"-")</f>
        <v>22.2</v>
      </c>
      <c r="P101" s="5" t="s">
        <v>46</v>
      </c>
      <c r="Q101" s="52"/>
      <c r="R101" s="52">
        <v>4</v>
      </c>
      <c r="S101" s="52"/>
      <c r="T101" s="52">
        <v>2</v>
      </c>
    </row>
    <row r="102" spans="1:22" x14ac:dyDescent="0.15">
      <c r="A102" s="9"/>
      <c r="B102" s="21" t="s">
        <v>62</v>
      </c>
      <c r="C102" s="22"/>
      <c r="D102" s="23">
        <f t="shared" ref="D102:E107" si="34">Q97-Q96</f>
        <v>0</v>
      </c>
      <c r="E102" s="24">
        <f t="shared" si="34"/>
        <v>0</v>
      </c>
      <c r="F102" s="79">
        <f t="shared" si="20"/>
        <v>0</v>
      </c>
      <c r="G102" s="25">
        <f t="shared" ref="G102:H107" si="35">S97-S96</f>
        <v>0</v>
      </c>
      <c r="H102" s="24">
        <f t="shared" si="35"/>
        <v>0</v>
      </c>
      <c r="I102" s="79">
        <f t="shared" si="21"/>
        <v>0</v>
      </c>
      <c r="J102" s="25">
        <f t="shared" si="22"/>
        <v>0</v>
      </c>
      <c r="K102" s="24">
        <f t="shared" si="22"/>
        <v>0</v>
      </c>
      <c r="L102" s="89">
        <f t="shared" si="23"/>
        <v>0</v>
      </c>
      <c r="M102" s="26" t="s">
        <v>10</v>
      </c>
      <c r="P102" s="53" t="s">
        <v>47</v>
      </c>
      <c r="Q102" s="54"/>
      <c r="R102" s="54">
        <v>4</v>
      </c>
      <c r="S102" s="54"/>
      <c r="T102" s="54">
        <v>2</v>
      </c>
    </row>
    <row r="103" spans="1:22" x14ac:dyDescent="0.15">
      <c r="A103" s="29"/>
      <c r="B103" s="30" t="s">
        <v>63</v>
      </c>
      <c r="C103" s="31"/>
      <c r="D103" s="32">
        <f t="shared" si="34"/>
        <v>0</v>
      </c>
      <c r="E103" s="33">
        <f t="shared" si="34"/>
        <v>0</v>
      </c>
      <c r="F103" s="80">
        <f t="shared" si="20"/>
        <v>0</v>
      </c>
      <c r="G103" s="34">
        <f t="shared" si="35"/>
        <v>0</v>
      </c>
      <c r="H103" s="33">
        <f t="shared" si="35"/>
        <v>0</v>
      </c>
      <c r="I103" s="80">
        <f t="shared" si="21"/>
        <v>0</v>
      </c>
      <c r="J103" s="34">
        <f t="shared" si="22"/>
        <v>0</v>
      </c>
      <c r="K103" s="33">
        <f t="shared" si="22"/>
        <v>0</v>
      </c>
      <c r="L103" s="90">
        <f t="shared" si="23"/>
        <v>0</v>
      </c>
      <c r="M103" s="35" t="s">
        <v>10</v>
      </c>
      <c r="P103" s="49"/>
      <c r="Q103" s="49"/>
      <c r="R103" s="49"/>
      <c r="S103" s="49"/>
      <c r="T103" s="49"/>
    </row>
    <row r="104" spans="1:22" x14ac:dyDescent="0.15">
      <c r="A104" s="29"/>
      <c r="B104" s="30" t="s">
        <v>64</v>
      </c>
      <c r="C104" s="31"/>
      <c r="D104" s="32">
        <f t="shared" si="34"/>
        <v>0</v>
      </c>
      <c r="E104" s="33">
        <f t="shared" si="34"/>
        <v>0</v>
      </c>
      <c r="F104" s="80">
        <f t="shared" si="20"/>
        <v>0</v>
      </c>
      <c r="G104" s="34">
        <f t="shared" si="35"/>
        <v>0</v>
      </c>
      <c r="H104" s="33">
        <f t="shared" si="35"/>
        <v>0</v>
      </c>
      <c r="I104" s="80">
        <f t="shared" si="21"/>
        <v>0</v>
      </c>
      <c r="J104" s="34">
        <f t="shared" si="22"/>
        <v>0</v>
      </c>
      <c r="K104" s="33">
        <f t="shared" si="22"/>
        <v>0</v>
      </c>
      <c r="L104" s="90">
        <f t="shared" si="23"/>
        <v>0</v>
      </c>
      <c r="M104" s="35" t="s">
        <v>10</v>
      </c>
      <c r="P104" s="49"/>
      <c r="Q104" s="49"/>
      <c r="R104" s="49"/>
      <c r="S104" s="49"/>
      <c r="T104" s="49"/>
    </row>
    <row r="105" spans="1:22" x14ac:dyDescent="0.15">
      <c r="A105" s="29"/>
      <c r="B105" s="30" t="s">
        <v>65</v>
      </c>
      <c r="C105" s="31"/>
      <c r="D105" s="32">
        <f t="shared" si="34"/>
        <v>0</v>
      </c>
      <c r="E105" s="33">
        <f t="shared" si="34"/>
        <v>0</v>
      </c>
      <c r="F105" s="80">
        <f t="shared" si="20"/>
        <v>0</v>
      </c>
      <c r="G105" s="34">
        <f t="shared" si="35"/>
        <v>0</v>
      </c>
      <c r="H105" s="33">
        <f t="shared" si="35"/>
        <v>0</v>
      </c>
      <c r="I105" s="80">
        <f t="shared" si="21"/>
        <v>0</v>
      </c>
      <c r="J105" s="34">
        <f t="shared" si="22"/>
        <v>0</v>
      </c>
      <c r="K105" s="33">
        <f t="shared" si="22"/>
        <v>0</v>
      </c>
      <c r="L105" s="90">
        <f t="shared" si="23"/>
        <v>0</v>
      </c>
      <c r="M105" s="35" t="s">
        <v>10</v>
      </c>
      <c r="P105" s="49"/>
      <c r="Q105" s="49"/>
      <c r="R105" s="49"/>
      <c r="S105" s="49"/>
      <c r="T105" s="49"/>
    </row>
    <row r="106" spans="1:22" x14ac:dyDescent="0.15">
      <c r="A106" s="29"/>
      <c r="B106" s="30" t="s">
        <v>66</v>
      </c>
      <c r="C106" s="31"/>
      <c r="D106" s="32">
        <f t="shared" si="34"/>
        <v>0</v>
      </c>
      <c r="E106" s="33">
        <f t="shared" si="34"/>
        <v>0</v>
      </c>
      <c r="F106" s="80">
        <f t="shared" si="20"/>
        <v>0</v>
      </c>
      <c r="G106" s="34">
        <f t="shared" si="35"/>
        <v>0</v>
      </c>
      <c r="H106" s="33">
        <f t="shared" si="35"/>
        <v>0</v>
      </c>
      <c r="I106" s="80">
        <f t="shared" si="21"/>
        <v>0</v>
      </c>
      <c r="J106" s="34">
        <f t="shared" si="22"/>
        <v>0</v>
      </c>
      <c r="K106" s="33">
        <f t="shared" si="22"/>
        <v>0</v>
      </c>
      <c r="L106" s="90">
        <f t="shared" si="23"/>
        <v>0</v>
      </c>
      <c r="M106" s="35" t="s">
        <v>10</v>
      </c>
      <c r="P106" s="55"/>
      <c r="Q106" s="56"/>
      <c r="R106" s="55"/>
      <c r="S106" s="55"/>
      <c r="T106" s="55"/>
    </row>
    <row r="107" spans="1:22" x14ac:dyDescent="0.15">
      <c r="A107" s="13"/>
      <c r="B107" s="36" t="s">
        <v>67</v>
      </c>
      <c r="C107" s="37"/>
      <c r="D107" s="38">
        <f t="shared" si="34"/>
        <v>0</v>
      </c>
      <c r="E107" s="39">
        <f t="shared" si="34"/>
        <v>0</v>
      </c>
      <c r="F107" s="81">
        <f t="shared" si="20"/>
        <v>0</v>
      </c>
      <c r="G107" s="40">
        <f t="shared" si="35"/>
        <v>0</v>
      </c>
      <c r="H107" s="39">
        <f t="shared" si="35"/>
        <v>0</v>
      </c>
      <c r="I107" s="81">
        <f t="shared" si="21"/>
        <v>0</v>
      </c>
      <c r="J107" s="40">
        <f t="shared" si="22"/>
        <v>0</v>
      </c>
      <c r="K107" s="39">
        <f t="shared" si="22"/>
        <v>0</v>
      </c>
      <c r="L107" s="91">
        <f t="shared" si="23"/>
        <v>0</v>
      </c>
      <c r="M107" s="41" t="s">
        <v>10</v>
      </c>
      <c r="P107" s="55"/>
      <c r="Q107" s="55"/>
      <c r="R107" s="55"/>
      <c r="S107" s="55"/>
      <c r="T107" s="55"/>
    </row>
    <row r="108" spans="1:22" ht="12" thickBot="1" x14ac:dyDescent="0.2">
      <c r="A108" s="57"/>
      <c r="B108" s="43" t="s">
        <v>48</v>
      </c>
      <c r="C108" s="58"/>
      <c r="D108" s="59">
        <f>SUM(D102:D107)</f>
        <v>0</v>
      </c>
      <c r="E108" s="60">
        <f t="shared" ref="E108" si="36">SUM(E102:E107)</f>
        <v>0</v>
      </c>
      <c r="F108" s="83">
        <f t="shared" si="20"/>
        <v>0</v>
      </c>
      <c r="G108" s="61">
        <f t="shared" ref="G108:H108" si="37">SUM(G102:G107)</f>
        <v>0</v>
      </c>
      <c r="H108" s="60">
        <f t="shared" si="37"/>
        <v>0</v>
      </c>
      <c r="I108" s="83">
        <f t="shared" si="21"/>
        <v>0</v>
      </c>
      <c r="J108" s="61">
        <f t="shared" si="22"/>
        <v>0</v>
      </c>
      <c r="K108" s="60">
        <f t="shared" si="22"/>
        <v>0</v>
      </c>
      <c r="L108" s="93">
        <f t="shared" si="23"/>
        <v>0</v>
      </c>
      <c r="M108" s="48">
        <f t="shared" ref="M108:M109" si="38">IFERROR(ROUND(L108/$L$109*100,1),"-")</f>
        <v>0</v>
      </c>
      <c r="P108" s="55"/>
      <c r="Q108" s="62"/>
      <c r="R108" s="62"/>
      <c r="S108" s="62"/>
      <c r="T108" s="62"/>
    </row>
    <row r="109" spans="1:22" ht="12" thickTop="1" x14ac:dyDescent="0.15">
      <c r="A109" s="63"/>
      <c r="B109" s="64" t="s">
        <v>49</v>
      </c>
      <c r="C109" s="65"/>
      <c r="D109" s="66">
        <f>SUM(D73,D80,D87,D94,D101,D108)</f>
        <v>1</v>
      </c>
      <c r="E109" s="67">
        <f t="shared" ref="E109" si="39">SUM(E73,E80,E87,E94,E101,E108)</f>
        <v>4</v>
      </c>
      <c r="F109" s="84">
        <f t="shared" si="20"/>
        <v>5</v>
      </c>
      <c r="G109" s="68">
        <f t="shared" ref="G109:H109" si="40">SUM(G73,G80,G87,G94,G101,G108)</f>
        <v>0</v>
      </c>
      <c r="H109" s="67">
        <f t="shared" si="40"/>
        <v>4</v>
      </c>
      <c r="I109" s="84">
        <f t="shared" si="21"/>
        <v>4</v>
      </c>
      <c r="J109" s="68">
        <f t="shared" si="22"/>
        <v>1</v>
      </c>
      <c r="K109" s="67">
        <f t="shared" si="22"/>
        <v>8</v>
      </c>
      <c r="L109" s="94">
        <f t="shared" si="23"/>
        <v>9</v>
      </c>
      <c r="M109" s="69">
        <f t="shared" si="38"/>
        <v>100</v>
      </c>
      <c r="P109" s="55"/>
      <c r="Q109" s="55"/>
      <c r="R109" s="55"/>
      <c r="S109" s="55"/>
      <c r="T109" s="55"/>
    </row>
    <row r="110" spans="1:22" x14ac:dyDescent="0.15">
      <c r="A110" s="70"/>
      <c r="B110" s="71"/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P110" s="55"/>
      <c r="Q110" s="55"/>
      <c r="R110" s="55"/>
      <c r="S110" s="55"/>
      <c r="T110" s="55"/>
    </row>
    <row r="111" spans="1:22" x14ac:dyDescent="0.15">
      <c r="A111" s="70"/>
      <c r="B111" s="71"/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P111" s="55"/>
      <c r="Q111" s="55"/>
      <c r="R111" s="55"/>
      <c r="S111" s="55"/>
      <c r="T111" s="55"/>
    </row>
    <row r="112" spans="1:22" ht="12" x14ac:dyDescent="0.15">
      <c r="B112" s="8" t="s">
        <v>90</v>
      </c>
      <c r="Q112" s="103" t="str">
        <f>B112</f>
        <v>ハ↔ニ</v>
      </c>
    </row>
    <row r="113" spans="1:25" ht="21" x14ac:dyDescent="0.15">
      <c r="A113" s="9"/>
      <c r="B113" s="10"/>
      <c r="C113" s="11" t="s">
        <v>85</v>
      </c>
      <c r="D113" s="74" t="s">
        <v>94</v>
      </c>
      <c r="E113" s="75"/>
      <c r="F113" s="77"/>
      <c r="G113" s="85" t="s">
        <v>95</v>
      </c>
      <c r="H113" s="75"/>
      <c r="I113" s="77"/>
      <c r="J113" s="85" t="s">
        <v>84</v>
      </c>
      <c r="K113" s="75"/>
      <c r="L113" s="76"/>
      <c r="M113" s="12" t="s">
        <v>8</v>
      </c>
      <c r="Q113" s="3" t="str">
        <f>D113</f>
        <v>ハ→ニ</v>
      </c>
      <c r="S113" s="3" t="str">
        <f>G113</f>
        <v>ニ→ハ</v>
      </c>
    </row>
    <row r="114" spans="1:25" x14ac:dyDescent="0.15">
      <c r="A114" s="13" t="s">
        <v>9</v>
      </c>
      <c r="B114" s="14"/>
      <c r="C114" s="15"/>
      <c r="D114" s="16" t="s">
        <v>81</v>
      </c>
      <c r="E114" s="17" t="s">
        <v>82</v>
      </c>
      <c r="F114" s="78" t="s">
        <v>83</v>
      </c>
      <c r="G114" s="18" t="s">
        <v>81</v>
      </c>
      <c r="H114" s="17" t="s">
        <v>82</v>
      </c>
      <c r="I114" s="78" t="s">
        <v>83</v>
      </c>
      <c r="J114" s="18" t="s">
        <v>81</v>
      </c>
      <c r="K114" s="17" t="s">
        <v>82</v>
      </c>
      <c r="L114" s="88" t="s">
        <v>83</v>
      </c>
      <c r="M114" s="19" t="s">
        <v>73</v>
      </c>
      <c r="Q114" s="20" t="s">
        <v>81</v>
      </c>
      <c r="R114" s="20" t="s">
        <v>82</v>
      </c>
      <c r="S114" s="20" t="s">
        <v>81</v>
      </c>
      <c r="T114" s="20" t="s">
        <v>0</v>
      </c>
    </row>
    <row r="115" spans="1:25" x14ac:dyDescent="0.15">
      <c r="A115" s="9"/>
      <c r="B115" s="21" t="s">
        <v>104</v>
      </c>
      <c r="C115" s="22"/>
      <c r="D115" s="23">
        <f>Q115</f>
        <v>0</v>
      </c>
      <c r="E115" s="24">
        <f>R115</f>
        <v>3</v>
      </c>
      <c r="F115" s="79">
        <f t="shared" ref="F115:F157" si="41">SUBTOTAL(9,D115:E115)</f>
        <v>3</v>
      </c>
      <c r="G115" s="25">
        <f>S115</f>
        <v>0</v>
      </c>
      <c r="H115" s="24">
        <f>T115</f>
        <v>1</v>
      </c>
      <c r="I115" s="79">
        <f t="shared" ref="I115:I157" si="42">SUBTOTAL(9,G115:H115)</f>
        <v>1</v>
      </c>
      <c r="J115" s="25">
        <f t="shared" ref="J115:K157" si="43">SUM(D115,G115)</f>
        <v>0</v>
      </c>
      <c r="K115" s="24">
        <f t="shared" si="43"/>
        <v>4</v>
      </c>
      <c r="L115" s="89">
        <f t="shared" ref="L115:L157" si="44">SUM(J115:K115)</f>
        <v>4</v>
      </c>
      <c r="M115" s="26" t="s">
        <v>10</v>
      </c>
      <c r="P115" s="2" t="s">
        <v>104</v>
      </c>
      <c r="Q115" s="86">
        <v>0</v>
      </c>
      <c r="R115" s="86">
        <v>3</v>
      </c>
      <c r="S115" s="86">
        <v>0</v>
      </c>
      <c r="T115" s="86">
        <v>1</v>
      </c>
      <c r="V115" s="28"/>
      <c r="W115" s="28"/>
      <c r="X115" s="28"/>
      <c r="Y115" s="28"/>
    </row>
    <row r="116" spans="1:25" x14ac:dyDescent="0.15">
      <c r="A116" s="29"/>
      <c r="B116" s="30" t="s">
        <v>105</v>
      </c>
      <c r="C116" s="31"/>
      <c r="D116" s="32">
        <f t="shared" ref="D116:E120" si="45">Q116-Q115</f>
        <v>1</v>
      </c>
      <c r="E116" s="33">
        <f t="shared" si="45"/>
        <v>3</v>
      </c>
      <c r="F116" s="80">
        <f t="shared" si="41"/>
        <v>4</v>
      </c>
      <c r="G116" s="34">
        <f t="shared" ref="G116:H120" si="46">S116-S115</f>
        <v>1</v>
      </c>
      <c r="H116" s="33">
        <f t="shared" si="46"/>
        <v>2</v>
      </c>
      <c r="I116" s="80">
        <f t="shared" si="42"/>
        <v>3</v>
      </c>
      <c r="J116" s="34">
        <f t="shared" si="43"/>
        <v>2</v>
      </c>
      <c r="K116" s="33">
        <f t="shared" si="43"/>
        <v>5</v>
      </c>
      <c r="L116" s="90">
        <f t="shared" si="44"/>
        <v>7</v>
      </c>
      <c r="M116" s="35" t="s">
        <v>10</v>
      </c>
      <c r="P116" s="2" t="s">
        <v>105</v>
      </c>
      <c r="Q116" s="27">
        <v>1</v>
      </c>
      <c r="R116" s="27">
        <v>6</v>
      </c>
      <c r="S116" s="27">
        <v>1</v>
      </c>
      <c r="T116" s="27">
        <v>3</v>
      </c>
      <c r="V116" s="28"/>
      <c r="W116" s="28"/>
    </row>
    <row r="117" spans="1:25" x14ac:dyDescent="0.15">
      <c r="A117" s="29"/>
      <c r="B117" s="30" t="s">
        <v>106</v>
      </c>
      <c r="C117" s="31"/>
      <c r="D117" s="32">
        <f t="shared" si="45"/>
        <v>3</v>
      </c>
      <c r="E117" s="33">
        <f t="shared" si="45"/>
        <v>2</v>
      </c>
      <c r="F117" s="80">
        <f t="shared" si="41"/>
        <v>5</v>
      </c>
      <c r="G117" s="34">
        <f t="shared" si="46"/>
        <v>1</v>
      </c>
      <c r="H117" s="33">
        <f t="shared" si="46"/>
        <v>4</v>
      </c>
      <c r="I117" s="80">
        <f t="shared" si="42"/>
        <v>5</v>
      </c>
      <c r="J117" s="34">
        <f t="shared" si="43"/>
        <v>4</v>
      </c>
      <c r="K117" s="33">
        <f t="shared" si="43"/>
        <v>6</v>
      </c>
      <c r="L117" s="90">
        <f t="shared" si="44"/>
        <v>10</v>
      </c>
      <c r="M117" s="35" t="s">
        <v>10</v>
      </c>
      <c r="P117" s="2" t="s">
        <v>106</v>
      </c>
      <c r="Q117" s="27">
        <v>4</v>
      </c>
      <c r="R117" s="27">
        <v>8</v>
      </c>
      <c r="S117" s="27">
        <v>2</v>
      </c>
      <c r="T117" s="27">
        <v>7</v>
      </c>
      <c r="V117" s="28"/>
      <c r="W117" s="28"/>
    </row>
    <row r="118" spans="1:25" x14ac:dyDescent="0.15">
      <c r="A118" s="29"/>
      <c r="B118" s="30" t="s">
        <v>107</v>
      </c>
      <c r="C118" s="31"/>
      <c r="D118" s="32">
        <f t="shared" si="45"/>
        <v>3</v>
      </c>
      <c r="E118" s="33">
        <f t="shared" si="45"/>
        <v>7</v>
      </c>
      <c r="F118" s="80">
        <f t="shared" si="41"/>
        <v>10</v>
      </c>
      <c r="G118" s="34">
        <f t="shared" si="46"/>
        <v>5</v>
      </c>
      <c r="H118" s="33">
        <f t="shared" si="46"/>
        <v>1</v>
      </c>
      <c r="I118" s="80">
        <f t="shared" si="42"/>
        <v>6</v>
      </c>
      <c r="J118" s="34">
        <f t="shared" si="43"/>
        <v>8</v>
      </c>
      <c r="K118" s="33">
        <f t="shared" si="43"/>
        <v>8</v>
      </c>
      <c r="L118" s="90">
        <f t="shared" si="44"/>
        <v>16</v>
      </c>
      <c r="M118" s="35" t="s">
        <v>10</v>
      </c>
      <c r="P118" s="2" t="s">
        <v>107</v>
      </c>
      <c r="Q118" s="27">
        <v>7</v>
      </c>
      <c r="R118" s="27">
        <v>15</v>
      </c>
      <c r="S118" s="27">
        <v>7</v>
      </c>
      <c r="T118" s="27">
        <v>8</v>
      </c>
      <c r="V118" s="28"/>
      <c r="W118" s="28"/>
    </row>
    <row r="119" spans="1:25" x14ac:dyDescent="0.15">
      <c r="A119" s="29"/>
      <c r="B119" s="30" t="s">
        <v>108</v>
      </c>
      <c r="C119" s="31"/>
      <c r="D119" s="32">
        <f t="shared" si="45"/>
        <v>1</v>
      </c>
      <c r="E119" s="33">
        <f t="shared" si="45"/>
        <v>2</v>
      </c>
      <c r="F119" s="80">
        <f t="shared" si="41"/>
        <v>3</v>
      </c>
      <c r="G119" s="34">
        <f t="shared" si="46"/>
        <v>2</v>
      </c>
      <c r="H119" s="33">
        <f t="shared" si="46"/>
        <v>1</v>
      </c>
      <c r="I119" s="80">
        <f t="shared" si="42"/>
        <v>3</v>
      </c>
      <c r="J119" s="34">
        <f t="shared" si="43"/>
        <v>3</v>
      </c>
      <c r="K119" s="33">
        <f t="shared" si="43"/>
        <v>3</v>
      </c>
      <c r="L119" s="90">
        <f t="shared" si="44"/>
        <v>6</v>
      </c>
      <c r="M119" s="35" t="s">
        <v>10</v>
      </c>
      <c r="P119" s="2" t="s">
        <v>108</v>
      </c>
      <c r="Q119" s="27">
        <v>8</v>
      </c>
      <c r="R119" s="27">
        <v>17</v>
      </c>
      <c r="S119" s="27">
        <v>9</v>
      </c>
      <c r="T119" s="27">
        <v>9</v>
      </c>
      <c r="V119" s="28"/>
      <c r="W119" s="28"/>
    </row>
    <row r="120" spans="1:25" x14ac:dyDescent="0.15">
      <c r="A120" s="13"/>
      <c r="B120" s="36" t="s">
        <v>109</v>
      </c>
      <c r="C120" s="37"/>
      <c r="D120" s="38">
        <f t="shared" si="45"/>
        <v>1</v>
      </c>
      <c r="E120" s="39">
        <f t="shared" si="45"/>
        <v>8</v>
      </c>
      <c r="F120" s="81">
        <f t="shared" si="41"/>
        <v>9</v>
      </c>
      <c r="G120" s="40">
        <f t="shared" si="46"/>
        <v>1</v>
      </c>
      <c r="H120" s="39">
        <f t="shared" si="46"/>
        <v>3</v>
      </c>
      <c r="I120" s="81">
        <f t="shared" si="42"/>
        <v>4</v>
      </c>
      <c r="J120" s="40">
        <f t="shared" si="43"/>
        <v>2</v>
      </c>
      <c r="K120" s="39">
        <f t="shared" si="43"/>
        <v>11</v>
      </c>
      <c r="L120" s="91">
        <f t="shared" si="44"/>
        <v>13</v>
      </c>
      <c r="M120" s="41" t="s">
        <v>10</v>
      </c>
      <c r="P120" s="2" t="s">
        <v>109</v>
      </c>
      <c r="Q120" s="27">
        <v>9</v>
      </c>
      <c r="R120" s="27">
        <v>25</v>
      </c>
      <c r="S120" s="27">
        <v>10</v>
      </c>
      <c r="T120" s="27">
        <v>12</v>
      </c>
      <c r="V120" s="28"/>
      <c r="W120" s="28"/>
    </row>
    <row r="121" spans="1:25" s="49" customFormat="1" x14ac:dyDescent="0.15">
      <c r="A121" s="42"/>
      <c r="B121" s="43" t="s">
        <v>110</v>
      </c>
      <c r="C121" s="44"/>
      <c r="D121" s="45">
        <f>SUM(D115:D120)</f>
        <v>9</v>
      </c>
      <c r="E121" s="46">
        <f>SUM(E115:E120)</f>
        <v>25</v>
      </c>
      <c r="F121" s="82">
        <f t="shared" si="41"/>
        <v>34</v>
      </c>
      <c r="G121" s="47">
        <f>SUM(G115:G120)</f>
        <v>10</v>
      </c>
      <c r="H121" s="46">
        <f>SUM(H115:H120)</f>
        <v>12</v>
      </c>
      <c r="I121" s="82">
        <f t="shared" si="42"/>
        <v>22</v>
      </c>
      <c r="J121" s="47">
        <f t="shared" si="43"/>
        <v>19</v>
      </c>
      <c r="K121" s="46">
        <f t="shared" si="43"/>
        <v>37</v>
      </c>
      <c r="L121" s="92">
        <f t="shared" si="44"/>
        <v>56</v>
      </c>
      <c r="M121" s="48">
        <f>IFERROR(ROUND(L121/$L$157*100,1),"-")</f>
        <v>14.9</v>
      </c>
      <c r="N121" s="2"/>
      <c r="P121" s="50" t="s">
        <v>111</v>
      </c>
      <c r="Q121" s="51">
        <v>12</v>
      </c>
      <c r="R121" s="51">
        <v>30</v>
      </c>
      <c r="S121" s="51">
        <v>10</v>
      </c>
      <c r="T121" s="51">
        <v>15</v>
      </c>
      <c r="U121" s="2"/>
      <c r="V121" s="28"/>
      <c r="W121" s="28"/>
    </row>
    <row r="122" spans="1:25" x14ac:dyDescent="0.15">
      <c r="A122" s="9"/>
      <c r="B122" s="21" t="s">
        <v>111</v>
      </c>
      <c r="C122" s="22"/>
      <c r="D122" s="23">
        <f t="shared" ref="D122:E127" si="47">Q121-Q120</f>
        <v>3</v>
      </c>
      <c r="E122" s="24">
        <f t="shared" si="47"/>
        <v>5</v>
      </c>
      <c r="F122" s="79">
        <f t="shared" si="41"/>
        <v>8</v>
      </c>
      <c r="G122" s="25">
        <f>S121-S120</f>
        <v>0</v>
      </c>
      <c r="H122" s="24">
        <f>T121-T120</f>
        <v>3</v>
      </c>
      <c r="I122" s="79">
        <f t="shared" si="42"/>
        <v>3</v>
      </c>
      <c r="J122" s="25">
        <f t="shared" si="43"/>
        <v>3</v>
      </c>
      <c r="K122" s="24">
        <f t="shared" si="43"/>
        <v>8</v>
      </c>
      <c r="L122" s="89">
        <f t="shared" si="44"/>
        <v>11</v>
      </c>
      <c r="M122" s="26" t="s">
        <v>10</v>
      </c>
      <c r="P122" s="5" t="s">
        <v>112</v>
      </c>
      <c r="Q122" s="52">
        <v>13</v>
      </c>
      <c r="R122" s="52">
        <v>32</v>
      </c>
      <c r="S122" s="52">
        <v>11</v>
      </c>
      <c r="T122" s="52">
        <v>21</v>
      </c>
      <c r="V122" s="28"/>
      <c r="W122" s="28"/>
    </row>
    <row r="123" spans="1:25" x14ac:dyDescent="0.15">
      <c r="A123" s="29"/>
      <c r="B123" s="30" t="s">
        <v>112</v>
      </c>
      <c r="C123" s="31"/>
      <c r="D123" s="32">
        <f t="shared" si="47"/>
        <v>1</v>
      </c>
      <c r="E123" s="33">
        <f t="shared" si="47"/>
        <v>2</v>
      </c>
      <c r="F123" s="80">
        <f t="shared" si="41"/>
        <v>3</v>
      </c>
      <c r="G123" s="34">
        <f t="shared" ref="G123:G127" si="48">S122-S121</f>
        <v>1</v>
      </c>
      <c r="H123" s="33">
        <f>T122-T121</f>
        <v>6</v>
      </c>
      <c r="I123" s="80">
        <f t="shared" si="42"/>
        <v>7</v>
      </c>
      <c r="J123" s="34">
        <f t="shared" si="43"/>
        <v>2</v>
      </c>
      <c r="K123" s="33">
        <f t="shared" si="43"/>
        <v>8</v>
      </c>
      <c r="L123" s="90">
        <f t="shared" si="44"/>
        <v>10</v>
      </c>
      <c r="M123" s="35" t="s">
        <v>10</v>
      </c>
      <c r="P123" s="5" t="s">
        <v>113</v>
      </c>
      <c r="Q123" s="52">
        <v>15</v>
      </c>
      <c r="R123" s="52">
        <v>38</v>
      </c>
      <c r="S123" s="52">
        <v>14</v>
      </c>
      <c r="T123" s="52">
        <v>22</v>
      </c>
      <c r="V123" s="28"/>
      <c r="W123" s="28"/>
    </row>
    <row r="124" spans="1:25" x14ac:dyDescent="0.15">
      <c r="A124" s="29"/>
      <c r="B124" s="30" t="s">
        <v>113</v>
      </c>
      <c r="C124" s="31"/>
      <c r="D124" s="32">
        <f t="shared" si="47"/>
        <v>2</v>
      </c>
      <c r="E124" s="33">
        <f t="shared" si="47"/>
        <v>6</v>
      </c>
      <c r="F124" s="80">
        <f t="shared" si="41"/>
        <v>8</v>
      </c>
      <c r="G124" s="34">
        <f t="shared" si="48"/>
        <v>3</v>
      </c>
      <c r="H124" s="33">
        <f>T123-T122</f>
        <v>1</v>
      </c>
      <c r="I124" s="80">
        <f t="shared" si="42"/>
        <v>4</v>
      </c>
      <c r="J124" s="34">
        <f t="shared" si="43"/>
        <v>5</v>
      </c>
      <c r="K124" s="33">
        <f t="shared" si="43"/>
        <v>7</v>
      </c>
      <c r="L124" s="90">
        <f t="shared" si="44"/>
        <v>12</v>
      </c>
      <c r="M124" s="35" t="s">
        <v>10</v>
      </c>
      <c r="P124" s="5" t="s">
        <v>114</v>
      </c>
      <c r="Q124" s="52">
        <v>15</v>
      </c>
      <c r="R124" s="52">
        <v>42</v>
      </c>
      <c r="S124" s="52">
        <v>16</v>
      </c>
      <c r="T124" s="52">
        <v>26</v>
      </c>
      <c r="V124" s="28"/>
      <c r="W124" s="28"/>
    </row>
    <row r="125" spans="1:25" x14ac:dyDescent="0.15">
      <c r="A125" s="29"/>
      <c r="B125" s="30" t="s">
        <v>114</v>
      </c>
      <c r="C125" s="31"/>
      <c r="D125" s="32">
        <f t="shared" si="47"/>
        <v>0</v>
      </c>
      <c r="E125" s="33">
        <f t="shared" si="47"/>
        <v>4</v>
      </c>
      <c r="F125" s="80">
        <f t="shared" si="41"/>
        <v>4</v>
      </c>
      <c r="G125" s="34">
        <f t="shared" si="48"/>
        <v>2</v>
      </c>
      <c r="H125" s="33">
        <f>T124-T123</f>
        <v>4</v>
      </c>
      <c r="I125" s="80">
        <f t="shared" si="42"/>
        <v>6</v>
      </c>
      <c r="J125" s="34">
        <f t="shared" si="43"/>
        <v>2</v>
      </c>
      <c r="K125" s="33">
        <f t="shared" si="43"/>
        <v>8</v>
      </c>
      <c r="L125" s="90">
        <f t="shared" si="44"/>
        <v>10</v>
      </c>
      <c r="M125" s="35" t="s">
        <v>10</v>
      </c>
      <c r="P125" s="5" t="s">
        <v>115</v>
      </c>
      <c r="Q125" s="52">
        <v>16</v>
      </c>
      <c r="R125" s="52">
        <v>48</v>
      </c>
      <c r="S125" s="52">
        <v>17</v>
      </c>
      <c r="T125" s="52">
        <v>27</v>
      </c>
      <c r="V125" s="28"/>
      <c r="W125" s="28"/>
    </row>
    <row r="126" spans="1:25" x14ac:dyDescent="0.15">
      <c r="A126" s="29"/>
      <c r="B126" s="30" t="s">
        <v>115</v>
      </c>
      <c r="C126" s="31"/>
      <c r="D126" s="32">
        <f t="shared" si="47"/>
        <v>1</v>
      </c>
      <c r="E126" s="33">
        <f t="shared" si="47"/>
        <v>6</v>
      </c>
      <c r="F126" s="80">
        <f t="shared" si="41"/>
        <v>7</v>
      </c>
      <c r="G126" s="34">
        <f t="shared" si="48"/>
        <v>1</v>
      </c>
      <c r="H126" s="33">
        <f>T125-T124</f>
        <v>1</v>
      </c>
      <c r="I126" s="80">
        <f t="shared" si="42"/>
        <v>2</v>
      </c>
      <c r="J126" s="34">
        <f t="shared" si="43"/>
        <v>2</v>
      </c>
      <c r="K126" s="33">
        <f t="shared" si="43"/>
        <v>7</v>
      </c>
      <c r="L126" s="90">
        <f t="shared" si="44"/>
        <v>9</v>
      </c>
      <c r="M126" s="35" t="s">
        <v>10</v>
      </c>
      <c r="P126" s="53" t="s">
        <v>116</v>
      </c>
      <c r="Q126" s="54">
        <v>19</v>
      </c>
      <c r="R126" s="54">
        <v>51</v>
      </c>
      <c r="S126" s="54">
        <v>19</v>
      </c>
      <c r="T126" s="54">
        <v>28</v>
      </c>
      <c r="V126" s="28"/>
      <c r="W126" s="28"/>
    </row>
    <row r="127" spans="1:25" x14ac:dyDescent="0.15">
      <c r="A127" s="13"/>
      <c r="B127" s="36" t="s">
        <v>116</v>
      </c>
      <c r="C127" s="37"/>
      <c r="D127" s="38">
        <f t="shared" si="47"/>
        <v>3</v>
      </c>
      <c r="E127" s="39">
        <f t="shared" si="47"/>
        <v>3</v>
      </c>
      <c r="F127" s="81">
        <f t="shared" si="41"/>
        <v>6</v>
      </c>
      <c r="G127" s="40">
        <f t="shared" si="48"/>
        <v>2</v>
      </c>
      <c r="H127" s="39">
        <f>T126-T125</f>
        <v>1</v>
      </c>
      <c r="I127" s="81">
        <f t="shared" si="42"/>
        <v>3</v>
      </c>
      <c r="J127" s="40">
        <f t="shared" si="43"/>
        <v>5</v>
      </c>
      <c r="K127" s="39">
        <f t="shared" si="43"/>
        <v>4</v>
      </c>
      <c r="L127" s="91">
        <f t="shared" si="44"/>
        <v>9</v>
      </c>
      <c r="M127" s="41" t="s">
        <v>10</v>
      </c>
      <c r="P127" s="50" t="s">
        <v>118</v>
      </c>
      <c r="Q127" s="51">
        <v>20</v>
      </c>
      <c r="R127" s="51">
        <v>55</v>
      </c>
      <c r="S127" s="51">
        <v>20</v>
      </c>
      <c r="T127" s="51">
        <v>28</v>
      </c>
      <c r="V127" s="28"/>
      <c r="W127" s="28"/>
    </row>
    <row r="128" spans="1:25" s="49" customFormat="1" x14ac:dyDescent="0.15">
      <c r="A128" s="42"/>
      <c r="B128" s="43" t="s">
        <v>117</v>
      </c>
      <c r="C128" s="44"/>
      <c r="D128" s="45">
        <f>SUM(D122:D127)</f>
        <v>10</v>
      </c>
      <c r="E128" s="46">
        <f>SUM(E122:E127)</f>
        <v>26</v>
      </c>
      <c r="F128" s="82">
        <f t="shared" si="41"/>
        <v>36</v>
      </c>
      <c r="G128" s="47">
        <f>SUM(G122:G127)</f>
        <v>9</v>
      </c>
      <c r="H128" s="46">
        <f>SUM(H122:H127)</f>
        <v>16</v>
      </c>
      <c r="I128" s="82">
        <f t="shared" si="42"/>
        <v>25</v>
      </c>
      <c r="J128" s="47">
        <f t="shared" si="43"/>
        <v>19</v>
      </c>
      <c r="K128" s="46">
        <f t="shared" si="43"/>
        <v>42</v>
      </c>
      <c r="L128" s="92">
        <f t="shared" si="44"/>
        <v>61</v>
      </c>
      <c r="M128" s="48">
        <f>IFERROR(ROUND(L128/$L$157*100,1),"-")</f>
        <v>16.2</v>
      </c>
      <c r="N128" s="2"/>
      <c r="P128" s="5" t="s">
        <v>119</v>
      </c>
      <c r="Q128" s="52">
        <v>21</v>
      </c>
      <c r="R128" s="52">
        <v>56</v>
      </c>
      <c r="S128" s="52">
        <v>21</v>
      </c>
      <c r="T128" s="52">
        <v>30</v>
      </c>
      <c r="U128" s="2"/>
      <c r="V128" s="28"/>
      <c r="W128" s="28"/>
    </row>
    <row r="129" spans="1:23" x14ac:dyDescent="0.15">
      <c r="A129" s="9"/>
      <c r="B129" s="21" t="s">
        <v>118</v>
      </c>
      <c r="C129" s="22"/>
      <c r="D129" s="23">
        <f t="shared" ref="D129:E134" si="49">Q127-Q126</f>
        <v>1</v>
      </c>
      <c r="E129" s="24">
        <f t="shared" si="49"/>
        <v>4</v>
      </c>
      <c r="F129" s="79">
        <f t="shared" si="41"/>
        <v>5</v>
      </c>
      <c r="G129" s="25">
        <f>S127-S126</f>
        <v>1</v>
      </c>
      <c r="H129" s="24">
        <f>T127-T126</f>
        <v>0</v>
      </c>
      <c r="I129" s="79">
        <f t="shared" si="42"/>
        <v>1</v>
      </c>
      <c r="J129" s="25">
        <f t="shared" si="43"/>
        <v>2</v>
      </c>
      <c r="K129" s="24">
        <f t="shared" si="43"/>
        <v>4</v>
      </c>
      <c r="L129" s="89">
        <f t="shared" si="44"/>
        <v>6</v>
      </c>
      <c r="M129" s="26" t="s">
        <v>10</v>
      </c>
      <c r="P129" s="5" t="s">
        <v>120</v>
      </c>
      <c r="Q129" s="52">
        <v>23</v>
      </c>
      <c r="R129" s="52">
        <v>56</v>
      </c>
      <c r="S129" s="52">
        <v>23</v>
      </c>
      <c r="T129" s="52">
        <v>32</v>
      </c>
      <c r="V129" s="28"/>
      <c r="W129" s="28"/>
    </row>
    <row r="130" spans="1:23" x14ac:dyDescent="0.15">
      <c r="A130" s="29"/>
      <c r="B130" s="30" t="s">
        <v>119</v>
      </c>
      <c r="C130" s="31"/>
      <c r="D130" s="32">
        <f t="shared" si="49"/>
        <v>1</v>
      </c>
      <c r="E130" s="33">
        <f t="shared" si="49"/>
        <v>1</v>
      </c>
      <c r="F130" s="80">
        <f t="shared" si="41"/>
        <v>2</v>
      </c>
      <c r="G130" s="34">
        <f t="shared" ref="G130:G134" si="50">S128-S127</f>
        <v>1</v>
      </c>
      <c r="H130" s="33">
        <f>T128-T127</f>
        <v>2</v>
      </c>
      <c r="I130" s="80">
        <f t="shared" si="42"/>
        <v>3</v>
      </c>
      <c r="J130" s="34">
        <f t="shared" si="43"/>
        <v>2</v>
      </c>
      <c r="K130" s="33">
        <f t="shared" si="43"/>
        <v>3</v>
      </c>
      <c r="L130" s="90">
        <f t="shared" si="44"/>
        <v>5</v>
      </c>
      <c r="M130" s="35" t="s">
        <v>10</v>
      </c>
      <c r="P130" s="5" t="s">
        <v>121</v>
      </c>
      <c r="Q130" s="52">
        <v>26</v>
      </c>
      <c r="R130" s="52">
        <v>60</v>
      </c>
      <c r="S130" s="52">
        <v>23</v>
      </c>
      <c r="T130" s="52">
        <v>34</v>
      </c>
      <c r="V130" s="28"/>
      <c r="W130" s="28"/>
    </row>
    <row r="131" spans="1:23" x14ac:dyDescent="0.15">
      <c r="A131" s="29"/>
      <c r="B131" s="30" t="s">
        <v>120</v>
      </c>
      <c r="C131" s="31"/>
      <c r="D131" s="32">
        <f t="shared" si="49"/>
        <v>2</v>
      </c>
      <c r="E131" s="33">
        <f t="shared" si="49"/>
        <v>0</v>
      </c>
      <c r="F131" s="80">
        <f t="shared" si="41"/>
        <v>2</v>
      </c>
      <c r="G131" s="34">
        <f t="shared" si="50"/>
        <v>2</v>
      </c>
      <c r="H131" s="33">
        <f>T129-T128</f>
        <v>2</v>
      </c>
      <c r="I131" s="80">
        <f t="shared" si="42"/>
        <v>4</v>
      </c>
      <c r="J131" s="34">
        <f t="shared" si="43"/>
        <v>4</v>
      </c>
      <c r="K131" s="33">
        <f t="shared" si="43"/>
        <v>2</v>
      </c>
      <c r="L131" s="90">
        <f t="shared" si="44"/>
        <v>6</v>
      </c>
      <c r="M131" s="35" t="s">
        <v>10</v>
      </c>
      <c r="P131" s="5" t="s">
        <v>122</v>
      </c>
      <c r="Q131" s="52">
        <v>26</v>
      </c>
      <c r="R131" s="52">
        <v>61</v>
      </c>
      <c r="S131" s="52">
        <v>25</v>
      </c>
      <c r="T131" s="52">
        <v>36</v>
      </c>
      <c r="V131" s="28"/>
      <c r="W131" s="28"/>
    </row>
    <row r="132" spans="1:23" x14ac:dyDescent="0.15">
      <c r="A132" s="29"/>
      <c r="B132" s="30" t="s">
        <v>121</v>
      </c>
      <c r="C132" s="31"/>
      <c r="D132" s="32">
        <f t="shared" si="49"/>
        <v>3</v>
      </c>
      <c r="E132" s="33">
        <f t="shared" si="49"/>
        <v>4</v>
      </c>
      <c r="F132" s="80">
        <f t="shared" si="41"/>
        <v>7</v>
      </c>
      <c r="G132" s="34">
        <f t="shared" si="50"/>
        <v>0</v>
      </c>
      <c r="H132" s="33">
        <f>T130-T129</f>
        <v>2</v>
      </c>
      <c r="I132" s="80">
        <f t="shared" si="42"/>
        <v>2</v>
      </c>
      <c r="J132" s="34">
        <f t="shared" si="43"/>
        <v>3</v>
      </c>
      <c r="K132" s="33">
        <f t="shared" si="43"/>
        <v>6</v>
      </c>
      <c r="L132" s="90">
        <f t="shared" si="44"/>
        <v>9</v>
      </c>
      <c r="M132" s="35" t="s">
        <v>10</v>
      </c>
      <c r="P132" s="53" t="s">
        <v>125</v>
      </c>
      <c r="Q132" s="54">
        <v>30</v>
      </c>
      <c r="R132" s="54">
        <v>66</v>
      </c>
      <c r="S132" s="54">
        <v>25</v>
      </c>
      <c r="T132" s="54">
        <v>37</v>
      </c>
      <c r="V132" s="28"/>
      <c r="W132" s="28"/>
    </row>
    <row r="133" spans="1:23" x14ac:dyDescent="0.15">
      <c r="A133" s="29"/>
      <c r="B133" s="30" t="s">
        <v>122</v>
      </c>
      <c r="C133" s="31"/>
      <c r="D133" s="32">
        <f t="shared" si="49"/>
        <v>0</v>
      </c>
      <c r="E133" s="33">
        <f t="shared" si="49"/>
        <v>1</v>
      </c>
      <c r="F133" s="80">
        <f t="shared" si="41"/>
        <v>1</v>
      </c>
      <c r="G133" s="34">
        <f t="shared" si="50"/>
        <v>2</v>
      </c>
      <c r="H133" s="33">
        <f>T131-T130</f>
        <v>2</v>
      </c>
      <c r="I133" s="80">
        <f t="shared" si="42"/>
        <v>4</v>
      </c>
      <c r="J133" s="34">
        <f t="shared" si="43"/>
        <v>2</v>
      </c>
      <c r="K133" s="33">
        <f t="shared" si="43"/>
        <v>3</v>
      </c>
      <c r="L133" s="90">
        <f t="shared" si="44"/>
        <v>5</v>
      </c>
      <c r="M133" s="35" t="s">
        <v>10</v>
      </c>
      <c r="P133" s="50" t="s">
        <v>68</v>
      </c>
      <c r="Q133" s="87">
        <v>1</v>
      </c>
      <c r="R133" s="87">
        <v>5</v>
      </c>
      <c r="S133" s="87">
        <v>4</v>
      </c>
      <c r="T133" s="87">
        <v>3</v>
      </c>
      <c r="V133" s="28"/>
      <c r="W133" s="28"/>
    </row>
    <row r="134" spans="1:23" x14ac:dyDescent="0.15">
      <c r="A134" s="13"/>
      <c r="B134" s="36" t="s">
        <v>123</v>
      </c>
      <c r="C134" s="37"/>
      <c r="D134" s="38">
        <f t="shared" si="49"/>
        <v>4</v>
      </c>
      <c r="E134" s="39">
        <f t="shared" si="49"/>
        <v>5</v>
      </c>
      <c r="F134" s="81">
        <f t="shared" si="41"/>
        <v>9</v>
      </c>
      <c r="G134" s="40">
        <f t="shared" si="50"/>
        <v>0</v>
      </c>
      <c r="H134" s="39">
        <f>T132-T131</f>
        <v>1</v>
      </c>
      <c r="I134" s="81">
        <f t="shared" si="42"/>
        <v>1</v>
      </c>
      <c r="J134" s="40">
        <f t="shared" si="43"/>
        <v>4</v>
      </c>
      <c r="K134" s="39">
        <f t="shared" si="43"/>
        <v>6</v>
      </c>
      <c r="L134" s="91">
        <f t="shared" si="44"/>
        <v>10</v>
      </c>
      <c r="M134" s="41" t="s">
        <v>10</v>
      </c>
      <c r="P134" s="5" t="s">
        <v>29</v>
      </c>
      <c r="Q134" s="52">
        <v>1</v>
      </c>
      <c r="R134" s="52">
        <v>10</v>
      </c>
      <c r="S134" s="52">
        <v>9</v>
      </c>
      <c r="T134" s="52">
        <v>6</v>
      </c>
      <c r="V134" s="28"/>
      <c r="W134" s="28"/>
    </row>
    <row r="135" spans="1:23" s="49" customFormat="1" x14ac:dyDescent="0.15">
      <c r="A135" s="42"/>
      <c r="B135" s="43" t="s">
        <v>124</v>
      </c>
      <c r="C135" s="44"/>
      <c r="D135" s="45">
        <f>SUM(D129:D134)</f>
        <v>11</v>
      </c>
      <c r="E135" s="46">
        <f>SUM(E129:E134)</f>
        <v>15</v>
      </c>
      <c r="F135" s="82">
        <f t="shared" si="41"/>
        <v>26</v>
      </c>
      <c r="G135" s="47">
        <f>SUM(G129:G134)</f>
        <v>6</v>
      </c>
      <c r="H135" s="46">
        <f>SUM(H129:H134)</f>
        <v>9</v>
      </c>
      <c r="I135" s="82">
        <f t="shared" si="42"/>
        <v>15</v>
      </c>
      <c r="J135" s="47">
        <f t="shared" si="43"/>
        <v>17</v>
      </c>
      <c r="K135" s="46">
        <f t="shared" si="43"/>
        <v>24</v>
      </c>
      <c r="L135" s="92">
        <f t="shared" si="44"/>
        <v>41</v>
      </c>
      <c r="M135" s="48">
        <f>IFERROR(ROUND(L135/$L$157*100,1),"-")</f>
        <v>10.9</v>
      </c>
      <c r="N135" s="2"/>
      <c r="P135" s="5" t="s">
        <v>30</v>
      </c>
      <c r="Q135" s="52">
        <v>2</v>
      </c>
      <c r="R135" s="52">
        <v>13</v>
      </c>
      <c r="S135" s="52">
        <v>11</v>
      </c>
      <c r="T135" s="52">
        <v>8</v>
      </c>
      <c r="U135" s="2"/>
      <c r="V135" s="28"/>
      <c r="W135" s="28"/>
    </row>
    <row r="136" spans="1:23" x14ac:dyDescent="0.15">
      <c r="A136" s="9"/>
      <c r="B136" s="21" t="s">
        <v>68</v>
      </c>
      <c r="C136" s="22"/>
      <c r="D136" s="23">
        <f>Q133</f>
        <v>1</v>
      </c>
      <c r="E136" s="24">
        <f>R133</f>
        <v>5</v>
      </c>
      <c r="F136" s="79">
        <f t="shared" si="41"/>
        <v>6</v>
      </c>
      <c r="G136" s="25">
        <f>S133</f>
        <v>4</v>
      </c>
      <c r="H136" s="24">
        <f>T133</f>
        <v>3</v>
      </c>
      <c r="I136" s="79">
        <f t="shared" si="42"/>
        <v>7</v>
      </c>
      <c r="J136" s="25">
        <f t="shared" si="43"/>
        <v>5</v>
      </c>
      <c r="K136" s="24">
        <f t="shared" si="43"/>
        <v>8</v>
      </c>
      <c r="L136" s="89">
        <f t="shared" si="44"/>
        <v>13</v>
      </c>
      <c r="M136" s="26" t="s">
        <v>10</v>
      </c>
      <c r="P136" s="5" t="s">
        <v>31</v>
      </c>
      <c r="Q136" s="52">
        <v>2</v>
      </c>
      <c r="R136" s="52">
        <v>16</v>
      </c>
      <c r="S136" s="52">
        <v>17</v>
      </c>
      <c r="T136" s="52">
        <v>10</v>
      </c>
      <c r="V136" s="28"/>
      <c r="W136" s="28"/>
    </row>
    <row r="137" spans="1:23" x14ac:dyDescent="0.15">
      <c r="A137" s="29"/>
      <c r="B137" s="30" t="s">
        <v>51</v>
      </c>
      <c r="C137" s="31"/>
      <c r="D137" s="32">
        <f t="shared" ref="D137:E141" si="51">Q134-Q133</f>
        <v>0</v>
      </c>
      <c r="E137" s="33">
        <f t="shared" si="51"/>
        <v>5</v>
      </c>
      <c r="F137" s="80">
        <f t="shared" si="41"/>
        <v>5</v>
      </c>
      <c r="G137" s="34">
        <f t="shared" ref="G137:H141" si="52">S134-S133</f>
        <v>5</v>
      </c>
      <c r="H137" s="33">
        <f t="shared" si="52"/>
        <v>3</v>
      </c>
      <c r="I137" s="80">
        <f t="shared" si="42"/>
        <v>8</v>
      </c>
      <c r="J137" s="34">
        <f t="shared" si="43"/>
        <v>5</v>
      </c>
      <c r="K137" s="33">
        <f t="shared" si="43"/>
        <v>8</v>
      </c>
      <c r="L137" s="90">
        <f t="shared" si="44"/>
        <v>13</v>
      </c>
      <c r="M137" s="35" t="s">
        <v>10</v>
      </c>
      <c r="P137" s="5" t="s">
        <v>32</v>
      </c>
      <c r="Q137" s="52">
        <v>2</v>
      </c>
      <c r="R137" s="52">
        <v>20</v>
      </c>
      <c r="S137" s="52">
        <v>18</v>
      </c>
      <c r="T137" s="52">
        <v>16</v>
      </c>
      <c r="V137" s="28"/>
      <c r="W137" s="28"/>
    </row>
    <row r="138" spans="1:23" x14ac:dyDescent="0.15">
      <c r="A138" s="29"/>
      <c r="B138" s="30" t="s">
        <v>52</v>
      </c>
      <c r="C138" s="31"/>
      <c r="D138" s="32">
        <f t="shared" si="51"/>
        <v>1</v>
      </c>
      <c r="E138" s="33">
        <f t="shared" si="51"/>
        <v>3</v>
      </c>
      <c r="F138" s="80">
        <f t="shared" si="41"/>
        <v>4</v>
      </c>
      <c r="G138" s="34">
        <f t="shared" si="52"/>
        <v>2</v>
      </c>
      <c r="H138" s="33">
        <f t="shared" si="52"/>
        <v>2</v>
      </c>
      <c r="I138" s="80">
        <f t="shared" si="42"/>
        <v>4</v>
      </c>
      <c r="J138" s="34">
        <f t="shared" si="43"/>
        <v>3</v>
      </c>
      <c r="K138" s="33">
        <f t="shared" si="43"/>
        <v>5</v>
      </c>
      <c r="L138" s="90">
        <f t="shared" si="44"/>
        <v>8</v>
      </c>
      <c r="M138" s="35" t="s">
        <v>10</v>
      </c>
      <c r="P138" s="53" t="s">
        <v>33</v>
      </c>
      <c r="Q138" s="54">
        <v>5</v>
      </c>
      <c r="R138" s="54">
        <v>22</v>
      </c>
      <c r="S138" s="54">
        <v>18</v>
      </c>
      <c r="T138" s="54">
        <v>18</v>
      </c>
      <c r="V138" s="28"/>
      <c r="W138" s="28"/>
    </row>
    <row r="139" spans="1:23" x14ac:dyDescent="0.15">
      <c r="A139" s="29"/>
      <c r="B139" s="30" t="s">
        <v>53</v>
      </c>
      <c r="C139" s="31"/>
      <c r="D139" s="32">
        <f t="shared" si="51"/>
        <v>0</v>
      </c>
      <c r="E139" s="33">
        <f t="shared" si="51"/>
        <v>3</v>
      </c>
      <c r="F139" s="80">
        <f t="shared" si="41"/>
        <v>3</v>
      </c>
      <c r="G139" s="34">
        <f t="shared" si="52"/>
        <v>6</v>
      </c>
      <c r="H139" s="33">
        <f t="shared" si="52"/>
        <v>2</v>
      </c>
      <c r="I139" s="80">
        <f t="shared" si="42"/>
        <v>8</v>
      </c>
      <c r="J139" s="34">
        <f t="shared" si="43"/>
        <v>6</v>
      </c>
      <c r="K139" s="33">
        <f t="shared" si="43"/>
        <v>5</v>
      </c>
      <c r="L139" s="90">
        <f t="shared" si="44"/>
        <v>11</v>
      </c>
      <c r="M139" s="35" t="s">
        <v>10</v>
      </c>
      <c r="P139" s="50" t="s">
        <v>34</v>
      </c>
      <c r="Q139" s="51">
        <v>10</v>
      </c>
      <c r="R139" s="51">
        <v>24</v>
      </c>
      <c r="S139" s="51">
        <v>22</v>
      </c>
      <c r="T139" s="51">
        <v>23</v>
      </c>
      <c r="V139" s="28"/>
      <c r="W139" s="28"/>
    </row>
    <row r="140" spans="1:23" s="49" customFormat="1" x14ac:dyDescent="0.15">
      <c r="A140" s="29"/>
      <c r="B140" s="30" t="s">
        <v>54</v>
      </c>
      <c r="C140" s="31"/>
      <c r="D140" s="32">
        <f t="shared" si="51"/>
        <v>0</v>
      </c>
      <c r="E140" s="33">
        <f t="shared" si="51"/>
        <v>4</v>
      </c>
      <c r="F140" s="80">
        <f t="shared" si="41"/>
        <v>4</v>
      </c>
      <c r="G140" s="34">
        <f t="shared" si="52"/>
        <v>1</v>
      </c>
      <c r="H140" s="33">
        <f t="shared" si="52"/>
        <v>6</v>
      </c>
      <c r="I140" s="80">
        <f t="shared" si="42"/>
        <v>7</v>
      </c>
      <c r="J140" s="34">
        <f t="shared" si="43"/>
        <v>1</v>
      </c>
      <c r="K140" s="33">
        <f t="shared" si="43"/>
        <v>10</v>
      </c>
      <c r="L140" s="90">
        <f t="shared" si="44"/>
        <v>11</v>
      </c>
      <c r="M140" s="35" t="s">
        <v>10</v>
      </c>
      <c r="N140" s="2"/>
      <c r="P140" s="5" t="s">
        <v>35</v>
      </c>
      <c r="Q140" s="52">
        <v>14</v>
      </c>
      <c r="R140" s="52">
        <v>26</v>
      </c>
      <c r="S140" s="52">
        <v>22</v>
      </c>
      <c r="T140" s="52">
        <v>26</v>
      </c>
      <c r="U140" s="2"/>
      <c r="V140" s="28"/>
      <c r="W140" s="28"/>
    </row>
    <row r="141" spans="1:23" x14ac:dyDescent="0.15">
      <c r="A141" s="13"/>
      <c r="B141" s="36" t="s">
        <v>55</v>
      </c>
      <c r="C141" s="37"/>
      <c r="D141" s="38">
        <f t="shared" si="51"/>
        <v>3</v>
      </c>
      <c r="E141" s="39">
        <f t="shared" si="51"/>
        <v>2</v>
      </c>
      <c r="F141" s="81">
        <f t="shared" si="41"/>
        <v>5</v>
      </c>
      <c r="G141" s="40">
        <f t="shared" si="52"/>
        <v>0</v>
      </c>
      <c r="H141" s="39">
        <f t="shared" si="52"/>
        <v>2</v>
      </c>
      <c r="I141" s="81">
        <f t="shared" si="42"/>
        <v>2</v>
      </c>
      <c r="J141" s="40">
        <f t="shared" si="43"/>
        <v>3</v>
      </c>
      <c r="K141" s="39">
        <f t="shared" si="43"/>
        <v>4</v>
      </c>
      <c r="L141" s="91">
        <f t="shared" si="44"/>
        <v>7</v>
      </c>
      <c r="M141" s="41" t="s">
        <v>10</v>
      </c>
      <c r="P141" s="5" t="s">
        <v>36</v>
      </c>
      <c r="Q141" s="52">
        <v>18</v>
      </c>
      <c r="R141" s="52">
        <v>34</v>
      </c>
      <c r="S141" s="52">
        <v>24</v>
      </c>
      <c r="T141" s="52">
        <v>32</v>
      </c>
      <c r="V141" s="28"/>
      <c r="W141" s="28"/>
    </row>
    <row r="142" spans="1:23" x14ac:dyDescent="0.15">
      <c r="A142" s="42"/>
      <c r="B142" s="43" t="s">
        <v>37</v>
      </c>
      <c r="C142" s="44"/>
      <c r="D142" s="45">
        <f>SUM(D136:D141)</f>
        <v>5</v>
      </c>
      <c r="E142" s="46">
        <f>SUM(E136:E141)</f>
        <v>22</v>
      </c>
      <c r="F142" s="82">
        <f t="shared" si="41"/>
        <v>27</v>
      </c>
      <c r="G142" s="47">
        <f>SUM(G136:G141)</f>
        <v>18</v>
      </c>
      <c r="H142" s="46">
        <f>SUM(H136:H141)</f>
        <v>18</v>
      </c>
      <c r="I142" s="82">
        <f t="shared" si="42"/>
        <v>36</v>
      </c>
      <c r="J142" s="47">
        <f t="shared" si="43"/>
        <v>23</v>
      </c>
      <c r="K142" s="46">
        <f t="shared" si="43"/>
        <v>40</v>
      </c>
      <c r="L142" s="92">
        <f t="shared" si="44"/>
        <v>63</v>
      </c>
      <c r="M142" s="48">
        <f>IFERROR(ROUND(L142/$L$157*100,1),"-")</f>
        <v>16.7</v>
      </c>
      <c r="P142" s="5" t="s">
        <v>38</v>
      </c>
      <c r="Q142" s="52">
        <v>18</v>
      </c>
      <c r="R142" s="52">
        <v>37</v>
      </c>
      <c r="S142" s="52">
        <v>26</v>
      </c>
      <c r="T142" s="52">
        <v>35</v>
      </c>
      <c r="V142" s="28"/>
      <c r="W142" s="28"/>
    </row>
    <row r="143" spans="1:23" x14ac:dyDescent="0.15">
      <c r="A143" s="9"/>
      <c r="B143" s="21" t="s">
        <v>56</v>
      </c>
      <c r="C143" s="22"/>
      <c r="D143" s="23">
        <f t="shared" ref="D143:E148" si="53">Q139-Q138</f>
        <v>5</v>
      </c>
      <c r="E143" s="24">
        <f t="shared" si="53"/>
        <v>2</v>
      </c>
      <c r="F143" s="79">
        <f t="shared" si="41"/>
        <v>7</v>
      </c>
      <c r="G143" s="25">
        <f t="shared" ref="G143:H148" si="54">S139-S138</f>
        <v>4</v>
      </c>
      <c r="H143" s="24">
        <f t="shared" si="54"/>
        <v>5</v>
      </c>
      <c r="I143" s="79">
        <f t="shared" si="42"/>
        <v>9</v>
      </c>
      <c r="J143" s="25">
        <f t="shared" si="43"/>
        <v>9</v>
      </c>
      <c r="K143" s="24">
        <f t="shared" si="43"/>
        <v>7</v>
      </c>
      <c r="L143" s="89">
        <f t="shared" si="44"/>
        <v>16</v>
      </c>
      <c r="M143" s="26" t="s">
        <v>10</v>
      </c>
      <c r="P143" s="5" t="s">
        <v>39</v>
      </c>
      <c r="Q143" s="52">
        <v>21</v>
      </c>
      <c r="R143" s="52">
        <v>39</v>
      </c>
      <c r="S143" s="52">
        <v>28</v>
      </c>
      <c r="T143" s="52">
        <v>40</v>
      </c>
      <c r="V143" s="28"/>
      <c r="W143" s="28"/>
    </row>
    <row r="144" spans="1:23" x14ac:dyDescent="0.15">
      <c r="A144" s="29"/>
      <c r="B144" s="30" t="s">
        <v>57</v>
      </c>
      <c r="C144" s="31"/>
      <c r="D144" s="32">
        <f t="shared" si="53"/>
        <v>4</v>
      </c>
      <c r="E144" s="33">
        <f t="shared" si="53"/>
        <v>2</v>
      </c>
      <c r="F144" s="80">
        <f t="shared" si="41"/>
        <v>6</v>
      </c>
      <c r="G144" s="34">
        <f t="shared" si="54"/>
        <v>0</v>
      </c>
      <c r="H144" s="33">
        <f t="shared" si="54"/>
        <v>3</v>
      </c>
      <c r="I144" s="80">
        <f t="shared" si="42"/>
        <v>3</v>
      </c>
      <c r="J144" s="34">
        <f t="shared" si="43"/>
        <v>4</v>
      </c>
      <c r="K144" s="33">
        <f t="shared" si="43"/>
        <v>5</v>
      </c>
      <c r="L144" s="90">
        <f t="shared" si="44"/>
        <v>9</v>
      </c>
      <c r="M144" s="35" t="s">
        <v>10</v>
      </c>
      <c r="P144" s="53" t="s">
        <v>40</v>
      </c>
      <c r="Q144" s="54">
        <v>21</v>
      </c>
      <c r="R144" s="54">
        <v>45</v>
      </c>
      <c r="S144" s="54">
        <v>30</v>
      </c>
      <c r="T144" s="54">
        <v>44</v>
      </c>
      <c r="V144" s="28"/>
      <c r="W144" s="28"/>
    </row>
    <row r="145" spans="1:22" x14ac:dyDescent="0.15">
      <c r="A145" s="29"/>
      <c r="B145" s="30" t="s">
        <v>58</v>
      </c>
      <c r="C145" s="31"/>
      <c r="D145" s="32">
        <f t="shared" si="53"/>
        <v>4</v>
      </c>
      <c r="E145" s="33">
        <f t="shared" si="53"/>
        <v>8</v>
      </c>
      <c r="F145" s="80">
        <f t="shared" si="41"/>
        <v>12</v>
      </c>
      <c r="G145" s="34">
        <f t="shared" si="54"/>
        <v>2</v>
      </c>
      <c r="H145" s="33">
        <f t="shared" si="54"/>
        <v>6</v>
      </c>
      <c r="I145" s="80">
        <f t="shared" si="42"/>
        <v>8</v>
      </c>
      <c r="J145" s="34">
        <f t="shared" si="43"/>
        <v>6</v>
      </c>
      <c r="K145" s="33">
        <f t="shared" si="43"/>
        <v>14</v>
      </c>
      <c r="L145" s="90">
        <f t="shared" si="44"/>
        <v>20</v>
      </c>
      <c r="M145" s="35" t="s">
        <v>10</v>
      </c>
      <c r="P145" s="50" t="s">
        <v>41</v>
      </c>
      <c r="Q145" s="51">
        <v>23</v>
      </c>
      <c r="R145" s="51">
        <v>51</v>
      </c>
      <c r="S145" s="51">
        <v>35</v>
      </c>
      <c r="T145" s="51">
        <v>48</v>
      </c>
    </row>
    <row r="146" spans="1:22" x14ac:dyDescent="0.15">
      <c r="A146" s="29"/>
      <c r="B146" s="30" t="s">
        <v>59</v>
      </c>
      <c r="C146" s="31"/>
      <c r="D146" s="32">
        <f t="shared" si="53"/>
        <v>0</v>
      </c>
      <c r="E146" s="33">
        <f t="shared" si="53"/>
        <v>3</v>
      </c>
      <c r="F146" s="80">
        <f t="shared" si="41"/>
        <v>3</v>
      </c>
      <c r="G146" s="34">
        <f t="shared" si="54"/>
        <v>2</v>
      </c>
      <c r="H146" s="33">
        <f t="shared" si="54"/>
        <v>3</v>
      </c>
      <c r="I146" s="80">
        <f t="shared" si="42"/>
        <v>5</v>
      </c>
      <c r="J146" s="34">
        <f t="shared" si="43"/>
        <v>2</v>
      </c>
      <c r="K146" s="33">
        <f t="shared" si="43"/>
        <v>6</v>
      </c>
      <c r="L146" s="90">
        <f t="shared" si="44"/>
        <v>8</v>
      </c>
      <c r="M146" s="35" t="s">
        <v>10</v>
      </c>
      <c r="P146" s="5" t="s">
        <v>42</v>
      </c>
      <c r="Q146" s="52">
        <v>23</v>
      </c>
      <c r="R146" s="52">
        <v>53</v>
      </c>
      <c r="S146" s="52">
        <v>40</v>
      </c>
      <c r="T146" s="52">
        <v>52</v>
      </c>
    </row>
    <row r="147" spans="1:22" s="49" customFormat="1" x14ac:dyDescent="0.15">
      <c r="A147" s="29"/>
      <c r="B147" s="30" t="s">
        <v>60</v>
      </c>
      <c r="C147" s="31"/>
      <c r="D147" s="32">
        <f t="shared" si="53"/>
        <v>3</v>
      </c>
      <c r="E147" s="33">
        <f t="shared" si="53"/>
        <v>2</v>
      </c>
      <c r="F147" s="80">
        <f t="shared" si="41"/>
        <v>5</v>
      </c>
      <c r="G147" s="34">
        <f t="shared" si="54"/>
        <v>2</v>
      </c>
      <c r="H147" s="33">
        <f t="shared" si="54"/>
        <v>5</v>
      </c>
      <c r="I147" s="80">
        <f t="shared" si="42"/>
        <v>7</v>
      </c>
      <c r="J147" s="34">
        <f t="shared" si="43"/>
        <v>5</v>
      </c>
      <c r="K147" s="33">
        <f t="shared" si="43"/>
        <v>7</v>
      </c>
      <c r="L147" s="90">
        <f t="shared" si="44"/>
        <v>12</v>
      </c>
      <c r="M147" s="35" t="s">
        <v>10</v>
      </c>
      <c r="N147" s="2"/>
      <c r="P147" s="5" t="s">
        <v>43</v>
      </c>
      <c r="Q147" s="52">
        <v>25</v>
      </c>
      <c r="R147" s="52">
        <v>56</v>
      </c>
      <c r="S147" s="52">
        <v>43</v>
      </c>
      <c r="T147" s="52">
        <v>56</v>
      </c>
      <c r="U147" s="2"/>
      <c r="V147" s="2"/>
    </row>
    <row r="148" spans="1:22" x14ac:dyDescent="0.15">
      <c r="A148" s="13"/>
      <c r="B148" s="36" t="s">
        <v>61</v>
      </c>
      <c r="C148" s="37"/>
      <c r="D148" s="38">
        <f t="shared" si="53"/>
        <v>0</v>
      </c>
      <c r="E148" s="39">
        <f t="shared" si="53"/>
        <v>6</v>
      </c>
      <c r="F148" s="81">
        <f t="shared" si="41"/>
        <v>6</v>
      </c>
      <c r="G148" s="40">
        <f t="shared" si="54"/>
        <v>2</v>
      </c>
      <c r="H148" s="39">
        <f t="shared" si="54"/>
        <v>4</v>
      </c>
      <c r="I148" s="81">
        <f t="shared" si="42"/>
        <v>6</v>
      </c>
      <c r="J148" s="40">
        <f t="shared" si="43"/>
        <v>2</v>
      </c>
      <c r="K148" s="39">
        <f t="shared" si="43"/>
        <v>10</v>
      </c>
      <c r="L148" s="91">
        <f t="shared" si="44"/>
        <v>12</v>
      </c>
      <c r="M148" s="41" t="s">
        <v>10</v>
      </c>
      <c r="P148" s="5" t="s">
        <v>44</v>
      </c>
      <c r="Q148" s="52">
        <v>27</v>
      </c>
      <c r="R148" s="52">
        <v>59</v>
      </c>
      <c r="S148" s="52">
        <v>49</v>
      </c>
      <c r="T148" s="52">
        <v>60</v>
      </c>
    </row>
    <row r="149" spans="1:22" x14ac:dyDescent="0.15">
      <c r="A149" s="42"/>
      <c r="B149" s="43" t="s">
        <v>45</v>
      </c>
      <c r="C149" s="44"/>
      <c r="D149" s="45">
        <f>SUM(D143:D148)</f>
        <v>16</v>
      </c>
      <c r="E149" s="46">
        <f>SUM(E143:E148)</f>
        <v>23</v>
      </c>
      <c r="F149" s="82">
        <f t="shared" si="41"/>
        <v>39</v>
      </c>
      <c r="G149" s="47">
        <f>SUM(G143:G148)</f>
        <v>12</v>
      </c>
      <c r="H149" s="46">
        <f>SUM(H143:H148)</f>
        <v>26</v>
      </c>
      <c r="I149" s="82">
        <f t="shared" si="42"/>
        <v>38</v>
      </c>
      <c r="J149" s="47">
        <f t="shared" si="43"/>
        <v>28</v>
      </c>
      <c r="K149" s="46">
        <f t="shared" si="43"/>
        <v>49</v>
      </c>
      <c r="L149" s="92">
        <f t="shared" si="44"/>
        <v>77</v>
      </c>
      <c r="M149" s="48">
        <f>IFERROR(ROUND(L149/$L$157*100,1),"-")</f>
        <v>20.399999999999999</v>
      </c>
      <c r="P149" s="5" t="s">
        <v>46</v>
      </c>
      <c r="Q149" s="52">
        <v>31</v>
      </c>
      <c r="R149" s="52">
        <v>61</v>
      </c>
      <c r="S149" s="52">
        <v>54</v>
      </c>
      <c r="T149" s="52">
        <v>62</v>
      </c>
    </row>
    <row r="150" spans="1:22" x14ac:dyDescent="0.15">
      <c r="A150" s="9"/>
      <c r="B150" s="21" t="s">
        <v>62</v>
      </c>
      <c r="C150" s="22"/>
      <c r="D150" s="23">
        <f t="shared" ref="D150:E155" si="55">Q145-Q144</f>
        <v>2</v>
      </c>
      <c r="E150" s="24">
        <f t="shared" si="55"/>
        <v>6</v>
      </c>
      <c r="F150" s="79">
        <f t="shared" si="41"/>
        <v>8</v>
      </c>
      <c r="G150" s="25">
        <f t="shared" ref="G150:H155" si="56">S145-S144</f>
        <v>5</v>
      </c>
      <c r="H150" s="24">
        <f t="shared" si="56"/>
        <v>4</v>
      </c>
      <c r="I150" s="79">
        <f t="shared" si="42"/>
        <v>9</v>
      </c>
      <c r="J150" s="25">
        <f t="shared" si="43"/>
        <v>7</v>
      </c>
      <c r="K150" s="24">
        <f t="shared" si="43"/>
        <v>10</v>
      </c>
      <c r="L150" s="89">
        <f t="shared" si="44"/>
        <v>17</v>
      </c>
      <c r="M150" s="26" t="s">
        <v>10</v>
      </c>
      <c r="P150" s="53" t="s">
        <v>47</v>
      </c>
      <c r="Q150" s="54">
        <v>35</v>
      </c>
      <c r="R150" s="54">
        <v>63</v>
      </c>
      <c r="S150" s="54">
        <v>55</v>
      </c>
      <c r="T150" s="54">
        <v>66</v>
      </c>
    </row>
    <row r="151" spans="1:22" x14ac:dyDescent="0.15">
      <c r="A151" s="29"/>
      <c r="B151" s="30" t="s">
        <v>63</v>
      </c>
      <c r="C151" s="31"/>
      <c r="D151" s="32">
        <f t="shared" si="55"/>
        <v>0</v>
      </c>
      <c r="E151" s="33">
        <f t="shared" si="55"/>
        <v>2</v>
      </c>
      <c r="F151" s="80">
        <f t="shared" si="41"/>
        <v>2</v>
      </c>
      <c r="G151" s="34">
        <f t="shared" si="56"/>
        <v>5</v>
      </c>
      <c r="H151" s="33">
        <f t="shared" si="56"/>
        <v>4</v>
      </c>
      <c r="I151" s="80">
        <f t="shared" si="42"/>
        <v>9</v>
      </c>
      <c r="J151" s="34">
        <f t="shared" si="43"/>
        <v>5</v>
      </c>
      <c r="K151" s="33">
        <f t="shared" si="43"/>
        <v>6</v>
      </c>
      <c r="L151" s="90">
        <f t="shared" si="44"/>
        <v>11</v>
      </c>
      <c r="M151" s="35" t="s">
        <v>10</v>
      </c>
      <c r="P151" s="49"/>
      <c r="Q151" s="49"/>
      <c r="R151" s="49"/>
      <c r="S151" s="49"/>
      <c r="T151" s="49"/>
    </row>
    <row r="152" spans="1:22" x14ac:dyDescent="0.15">
      <c r="A152" s="29"/>
      <c r="B152" s="30" t="s">
        <v>64</v>
      </c>
      <c r="C152" s="31"/>
      <c r="D152" s="32">
        <f t="shared" si="55"/>
        <v>2</v>
      </c>
      <c r="E152" s="33">
        <f t="shared" si="55"/>
        <v>3</v>
      </c>
      <c r="F152" s="80">
        <f t="shared" si="41"/>
        <v>5</v>
      </c>
      <c r="G152" s="34">
        <f t="shared" si="56"/>
        <v>3</v>
      </c>
      <c r="H152" s="33">
        <f t="shared" si="56"/>
        <v>4</v>
      </c>
      <c r="I152" s="80">
        <f t="shared" si="42"/>
        <v>7</v>
      </c>
      <c r="J152" s="34">
        <f t="shared" si="43"/>
        <v>5</v>
      </c>
      <c r="K152" s="33">
        <f t="shared" si="43"/>
        <v>7</v>
      </c>
      <c r="L152" s="90">
        <f t="shared" si="44"/>
        <v>12</v>
      </c>
      <c r="M152" s="35" t="s">
        <v>10</v>
      </c>
      <c r="P152" s="49"/>
      <c r="Q152" s="49"/>
      <c r="R152" s="49"/>
      <c r="S152" s="49"/>
      <c r="T152" s="49"/>
    </row>
    <row r="153" spans="1:22" x14ac:dyDescent="0.15">
      <c r="A153" s="29"/>
      <c r="B153" s="30" t="s">
        <v>65</v>
      </c>
      <c r="C153" s="31"/>
      <c r="D153" s="32">
        <f t="shared" si="55"/>
        <v>2</v>
      </c>
      <c r="E153" s="33">
        <f t="shared" si="55"/>
        <v>3</v>
      </c>
      <c r="F153" s="80">
        <f t="shared" si="41"/>
        <v>5</v>
      </c>
      <c r="G153" s="34">
        <f t="shared" si="56"/>
        <v>6</v>
      </c>
      <c r="H153" s="33">
        <f t="shared" si="56"/>
        <v>4</v>
      </c>
      <c r="I153" s="80">
        <f t="shared" si="42"/>
        <v>10</v>
      </c>
      <c r="J153" s="34">
        <f t="shared" si="43"/>
        <v>8</v>
      </c>
      <c r="K153" s="33">
        <f t="shared" si="43"/>
        <v>7</v>
      </c>
      <c r="L153" s="90">
        <f t="shared" si="44"/>
        <v>15</v>
      </c>
      <c r="M153" s="35" t="s">
        <v>10</v>
      </c>
      <c r="P153" s="49"/>
      <c r="Q153" s="49"/>
      <c r="R153" s="49"/>
      <c r="S153" s="49"/>
      <c r="T153" s="49"/>
    </row>
    <row r="154" spans="1:22" x14ac:dyDescent="0.15">
      <c r="A154" s="29"/>
      <c r="B154" s="30" t="s">
        <v>66</v>
      </c>
      <c r="C154" s="31"/>
      <c r="D154" s="32">
        <f t="shared" si="55"/>
        <v>4</v>
      </c>
      <c r="E154" s="33">
        <f t="shared" si="55"/>
        <v>2</v>
      </c>
      <c r="F154" s="80">
        <f t="shared" si="41"/>
        <v>6</v>
      </c>
      <c r="G154" s="34">
        <f t="shared" si="56"/>
        <v>5</v>
      </c>
      <c r="H154" s="33">
        <f t="shared" si="56"/>
        <v>2</v>
      </c>
      <c r="I154" s="80">
        <f t="shared" si="42"/>
        <v>7</v>
      </c>
      <c r="J154" s="34">
        <f t="shared" si="43"/>
        <v>9</v>
      </c>
      <c r="K154" s="33">
        <f t="shared" si="43"/>
        <v>4</v>
      </c>
      <c r="L154" s="90">
        <f t="shared" si="44"/>
        <v>13</v>
      </c>
      <c r="M154" s="35" t="s">
        <v>10</v>
      </c>
      <c r="P154" s="55"/>
      <c r="Q154" s="56"/>
      <c r="R154" s="55"/>
      <c r="S154" s="55"/>
      <c r="T154" s="55"/>
    </row>
    <row r="155" spans="1:22" x14ac:dyDescent="0.15">
      <c r="A155" s="13"/>
      <c r="B155" s="36" t="s">
        <v>67</v>
      </c>
      <c r="C155" s="37"/>
      <c r="D155" s="38">
        <f t="shared" si="55"/>
        <v>4</v>
      </c>
      <c r="E155" s="39">
        <f t="shared" si="55"/>
        <v>2</v>
      </c>
      <c r="F155" s="81">
        <f t="shared" si="41"/>
        <v>6</v>
      </c>
      <c r="G155" s="40">
        <f t="shared" si="56"/>
        <v>1</v>
      </c>
      <c r="H155" s="39">
        <f t="shared" si="56"/>
        <v>4</v>
      </c>
      <c r="I155" s="81">
        <f t="shared" si="42"/>
        <v>5</v>
      </c>
      <c r="J155" s="40">
        <f t="shared" si="43"/>
        <v>5</v>
      </c>
      <c r="K155" s="39">
        <f t="shared" si="43"/>
        <v>6</v>
      </c>
      <c r="L155" s="91">
        <f t="shared" si="44"/>
        <v>11</v>
      </c>
      <c r="M155" s="41" t="s">
        <v>10</v>
      </c>
      <c r="P155" s="55"/>
      <c r="Q155" s="55"/>
      <c r="R155" s="55"/>
      <c r="S155" s="55"/>
      <c r="T155" s="55"/>
    </row>
    <row r="156" spans="1:22" ht="12" thickBot="1" x14ac:dyDescent="0.2">
      <c r="A156" s="57"/>
      <c r="B156" s="43" t="s">
        <v>48</v>
      </c>
      <c r="C156" s="58"/>
      <c r="D156" s="59">
        <f>SUM(D150:D155)</f>
        <v>14</v>
      </c>
      <c r="E156" s="60">
        <f t="shared" ref="E156" si="57">SUM(E150:E155)</f>
        <v>18</v>
      </c>
      <c r="F156" s="83">
        <f t="shared" si="41"/>
        <v>32</v>
      </c>
      <c r="G156" s="61">
        <f t="shared" ref="G156:H156" si="58">SUM(G150:G155)</f>
        <v>25</v>
      </c>
      <c r="H156" s="60">
        <f t="shared" si="58"/>
        <v>22</v>
      </c>
      <c r="I156" s="83">
        <f t="shared" si="42"/>
        <v>47</v>
      </c>
      <c r="J156" s="61">
        <f t="shared" si="43"/>
        <v>39</v>
      </c>
      <c r="K156" s="60">
        <f t="shared" si="43"/>
        <v>40</v>
      </c>
      <c r="L156" s="93">
        <f t="shared" si="44"/>
        <v>79</v>
      </c>
      <c r="M156" s="48">
        <f t="shared" ref="M156:M157" si="59">IFERROR(ROUND(L156/$L$157*100,1),"-")</f>
        <v>21</v>
      </c>
      <c r="P156" s="55"/>
      <c r="Q156" s="62"/>
      <c r="R156" s="62"/>
      <c r="S156" s="62"/>
      <c r="T156" s="62"/>
    </row>
    <row r="157" spans="1:22" ht="12" thickTop="1" x14ac:dyDescent="0.15">
      <c r="A157" s="63"/>
      <c r="B157" s="64" t="s">
        <v>49</v>
      </c>
      <c r="C157" s="65"/>
      <c r="D157" s="66">
        <f>SUM(D121,D128,D135,D142,D149,D156)</f>
        <v>65</v>
      </c>
      <c r="E157" s="67">
        <f t="shared" ref="E157" si="60">SUM(E121,E128,E135,E142,E149,E156)</f>
        <v>129</v>
      </c>
      <c r="F157" s="84">
        <f t="shared" si="41"/>
        <v>194</v>
      </c>
      <c r="G157" s="68">
        <f t="shared" ref="G157:H157" si="61">SUM(G121,G128,G135,G142,G149,G156)</f>
        <v>80</v>
      </c>
      <c r="H157" s="67">
        <f t="shared" si="61"/>
        <v>103</v>
      </c>
      <c r="I157" s="84">
        <f t="shared" si="42"/>
        <v>183</v>
      </c>
      <c r="J157" s="68">
        <f t="shared" si="43"/>
        <v>145</v>
      </c>
      <c r="K157" s="67">
        <f t="shared" si="43"/>
        <v>232</v>
      </c>
      <c r="L157" s="94">
        <f t="shared" si="44"/>
        <v>377</v>
      </c>
      <c r="M157" s="69">
        <f t="shared" si="59"/>
        <v>100</v>
      </c>
      <c r="P157" s="55"/>
      <c r="Q157" s="55"/>
      <c r="R157" s="55"/>
      <c r="S157" s="55"/>
      <c r="T157" s="55"/>
    </row>
    <row r="158" spans="1:22" x14ac:dyDescent="0.15">
      <c r="A158" s="70"/>
      <c r="B158" s="71"/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P158" s="55"/>
      <c r="Q158" s="55"/>
      <c r="R158" s="55"/>
      <c r="S158" s="55"/>
      <c r="T158" s="55"/>
    </row>
    <row r="159" spans="1:22" x14ac:dyDescent="0.15">
      <c r="A159" s="70"/>
      <c r="B159" s="71"/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P159" s="55"/>
      <c r="Q159" s="55"/>
      <c r="R159" s="55"/>
      <c r="S159" s="55"/>
      <c r="T159" s="55"/>
    </row>
    <row r="160" spans="1:22" ht="12" x14ac:dyDescent="0.15">
      <c r="B160" s="8" t="s">
        <v>93</v>
      </c>
      <c r="Q160" s="103" t="str">
        <f>B160</f>
        <v>イ↔ニ</v>
      </c>
    </row>
    <row r="161" spans="1:25" ht="21" x14ac:dyDescent="0.15">
      <c r="A161" s="9"/>
      <c r="B161" s="10"/>
      <c r="C161" s="11" t="s">
        <v>85</v>
      </c>
      <c r="D161" s="74" t="s">
        <v>79</v>
      </c>
      <c r="E161" s="75"/>
      <c r="F161" s="77"/>
      <c r="G161" s="85" t="s">
        <v>80</v>
      </c>
      <c r="H161" s="75"/>
      <c r="I161" s="77"/>
      <c r="J161" s="85" t="s">
        <v>84</v>
      </c>
      <c r="K161" s="75"/>
      <c r="L161" s="76"/>
      <c r="M161" s="12" t="s">
        <v>8</v>
      </c>
      <c r="Q161" s="3" t="str">
        <f>D161</f>
        <v>イ→ニ</v>
      </c>
      <c r="S161" s="3" t="str">
        <f>G161</f>
        <v>ニ→イ</v>
      </c>
    </row>
    <row r="162" spans="1:25" x14ac:dyDescent="0.15">
      <c r="A162" s="13" t="s">
        <v>9</v>
      </c>
      <c r="B162" s="14"/>
      <c r="C162" s="15"/>
      <c r="D162" s="16" t="s">
        <v>81</v>
      </c>
      <c r="E162" s="17" t="s">
        <v>82</v>
      </c>
      <c r="F162" s="78" t="s">
        <v>83</v>
      </c>
      <c r="G162" s="18" t="s">
        <v>81</v>
      </c>
      <c r="H162" s="17" t="s">
        <v>82</v>
      </c>
      <c r="I162" s="78" t="s">
        <v>83</v>
      </c>
      <c r="J162" s="18" t="s">
        <v>81</v>
      </c>
      <c r="K162" s="17" t="s">
        <v>82</v>
      </c>
      <c r="L162" s="88" t="s">
        <v>83</v>
      </c>
      <c r="M162" s="19" t="s">
        <v>73</v>
      </c>
      <c r="Q162" s="20" t="s">
        <v>81</v>
      </c>
      <c r="R162" s="20" t="s">
        <v>82</v>
      </c>
      <c r="S162" s="20" t="s">
        <v>81</v>
      </c>
      <c r="T162" s="20" t="s">
        <v>0</v>
      </c>
    </row>
    <row r="163" spans="1:25" x14ac:dyDescent="0.15">
      <c r="A163" s="9"/>
      <c r="B163" s="21" t="s">
        <v>104</v>
      </c>
      <c r="C163" s="22"/>
      <c r="D163" s="23">
        <f>Q163</f>
        <v>3</v>
      </c>
      <c r="E163" s="24">
        <f>R163</f>
        <v>3</v>
      </c>
      <c r="F163" s="79">
        <f t="shared" ref="F163:F205" si="62">SUBTOTAL(9,D163:E163)</f>
        <v>6</v>
      </c>
      <c r="G163" s="25">
        <f>S163</f>
        <v>3</v>
      </c>
      <c r="H163" s="24">
        <f>T163</f>
        <v>4</v>
      </c>
      <c r="I163" s="79">
        <f t="shared" ref="I163:I205" si="63">SUBTOTAL(9,G163:H163)</f>
        <v>7</v>
      </c>
      <c r="J163" s="25">
        <f t="shared" ref="J163:K205" si="64">SUM(D163,G163)</f>
        <v>6</v>
      </c>
      <c r="K163" s="24">
        <f t="shared" si="64"/>
        <v>7</v>
      </c>
      <c r="L163" s="89">
        <f t="shared" ref="L163:L205" si="65">SUM(J163:K163)</f>
        <v>13</v>
      </c>
      <c r="M163" s="26" t="s">
        <v>10</v>
      </c>
      <c r="P163" s="2" t="s">
        <v>104</v>
      </c>
      <c r="Q163" s="86">
        <v>3</v>
      </c>
      <c r="R163" s="86">
        <v>3</v>
      </c>
      <c r="S163" s="86">
        <v>3</v>
      </c>
      <c r="T163" s="86">
        <v>4</v>
      </c>
      <c r="V163" s="28"/>
      <c r="W163" s="28"/>
      <c r="X163" s="28"/>
      <c r="Y163" s="28"/>
    </row>
    <row r="164" spans="1:25" x14ac:dyDescent="0.15">
      <c r="A164" s="29"/>
      <c r="B164" s="30" t="s">
        <v>105</v>
      </c>
      <c r="C164" s="31"/>
      <c r="D164" s="32">
        <f t="shared" ref="D164:E168" si="66">Q164-Q163</f>
        <v>4</v>
      </c>
      <c r="E164" s="33">
        <f t="shared" si="66"/>
        <v>2</v>
      </c>
      <c r="F164" s="80">
        <f t="shared" si="62"/>
        <v>6</v>
      </c>
      <c r="G164" s="34">
        <f t="shared" ref="G164:H168" si="67">S164-S163</f>
        <v>2</v>
      </c>
      <c r="H164" s="33">
        <f t="shared" si="67"/>
        <v>0</v>
      </c>
      <c r="I164" s="80">
        <f t="shared" si="63"/>
        <v>2</v>
      </c>
      <c r="J164" s="34">
        <f t="shared" si="64"/>
        <v>6</v>
      </c>
      <c r="K164" s="33">
        <f t="shared" si="64"/>
        <v>2</v>
      </c>
      <c r="L164" s="90">
        <f t="shared" si="65"/>
        <v>8</v>
      </c>
      <c r="M164" s="35" t="s">
        <v>10</v>
      </c>
      <c r="P164" s="2" t="s">
        <v>105</v>
      </c>
      <c r="Q164" s="27">
        <v>7</v>
      </c>
      <c r="R164" s="27">
        <v>5</v>
      </c>
      <c r="S164" s="27">
        <v>5</v>
      </c>
      <c r="T164" s="27">
        <v>4</v>
      </c>
      <c r="V164" s="28"/>
      <c r="W164" s="28"/>
    </row>
    <row r="165" spans="1:25" x14ac:dyDescent="0.15">
      <c r="A165" s="29"/>
      <c r="B165" s="30" t="s">
        <v>106</v>
      </c>
      <c r="C165" s="31"/>
      <c r="D165" s="32">
        <f t="shared" si="66"/>
        <v>0</v>
      </c>
      <c r="E165" s="33">
        <f t="shared" si="66"/>
        <v>1</v>
      </c>
      <c r="F165" s="80">
        <f t="shared" si="62"/>
        <v>1</v>
      </c>
      <c r="G165" s="34">
        <f t="shared" si="67"/>
        <v>0</v>
      </c>
      <c r="H165" s="33">
        <f t="shared" si="67"/>
        <v>4</v>
      </c>
      <c r="I165" s="80">
        <f t="shared" si="63"/>
        <v>4</v>
      </c>
      <c r="J165" s="34">
        <f t="shared" si="64"/>
        <v>0</v>
      </c>
      <c r="K165" s="33">
        <f t="shared" si="64"/>
        <v>5</v>
      </c>
      <c r="L165" s="90">
        <f t="shared" si="65"/>
        <v>5</v>
      </c>
      <c r="M165" s="35" t="s">
        <v>10</v>
      </c>
      <c r="P165" s="2" t="s">
        <v>106</v>
      </c>
      <c r="Q165" s="27">
        <v>7</v>
      </c>
      <c r="R165" s="27">
        <v>6</v>
      </c>
      <c r="S165" s="27">
        <v>5</v>
      </c>
      <c r="T165" s="27">
        <v>8</v>
      </c>
      <c r="V165" s="28"/>
      <c r="W165" s="28"/>
    </row>
    <row r="166" spans="1:25" x14ac:dyDescent="0.15">
      <c r="A166" s="29"/>
      <c r="B166" s="30" t="s">
        <v>107</v>
      </c>
      <c r="C166" s="31"/>
      <c r="D166" s="32">
        <f t="shared" si="66"/>
        <v>0</v>
      </c>
      <c r="E166" s="33">
        <f t="shared" si="66"/>
        <v>2</v>
      </c>
      <c r="F166" s="80">
        <f t="shared" si="62"/>
        <v>2</v>
      </c>
      <c r="G166" s="34">
        <f t="shared" si="67"/>
        <v>0</v>
      </c>
      <c r="H166" s="33">
        <f t="shared" si="67"/>
        <v>3</v>
      </c>
      <c r="I166" s="80">
        <f t="shared" si="63"/>
        <v>3</v>
      </c>
      <c r="J166" s="34">
        <f t="shared" si="64"/>
        <v>0</v>
      </c>
      <c r="K166" s="33">
        <f t="shared" si="64"/>
        <v>5</v>
      </c>
      <c r="L166" s="90">
        <f t="shared" si="65"/>
        <v>5</v>
      </c>
      <c r="M166" s="35" t="s">
        <v>10</v>
      </c>
      <c r="P166" s="2" t="s">
        <v>107</v>
      </c>
      <c r="Q166" s="27">
        <v>7</v>
      </c>
      <c r="R166" s="27">
        <v>8</v>
      </c>
      <c r="S166" s="27">
        <v>5</v>
      </c>
      <c r="T166" s="27">
        <v>11</v>
      </c>
      <c r="V166" s="28"/>
      <c r="W166" s="28"/>
    </row>
    <row r="167" spans="1:25" x14ac:dyDescent="0.15">
      <c r="A167" s="29"/>
      <c r="B167" s="30" t="s">
        <v>108</v>
      </c>
      <c r="C167" s="31"/>
      <c r="D167" s="32">
        <f t="shared" si="66"/>
        <v>3</v>
      </c>
      <c r="E167" s="33">
        <f t="shared" si="66"/>
        <v>3</v>
      </c>
      <c r="F167" s="80">
        <f t="shared" si="62"/>
        <v>6</v>
      </c>
      <c r="G167" s="34">
        <f t="shared" si="67"/>
        <v>0</v>
      </c>
      <c r="H167" s="33">
        <f t="shared" si="67"/>
        <v>1</v>
      </c>
      <c r="I167" s="80">
        <f t="shared" si="63"/>
        <v>1</v>
      </c>
      <c r="J167" s="34">
        <f t="shared" si="64"/>
        <v>3</v>
      </c>
      <c r="K167" s="33">
        <f t="shared" si="64"/>
        <v>4</v>
      </c>
      <c r="L167" s="90">
        <f t="shared" si="65"/>
        <v>7</v>
      </c>
      <c r="M167" s="35" t="s">
        <v>10</v>
      </c>
      <c r="P167" s="2" t="s">
        <v>108</v>
      </c>
      <c r="Q167" s="27">
        <v>10</v>
      </c>
      <c r="R167" s="27">
        <v>11</v>
      </c>
      <c r="S167" s="27">
        <v>5</v>
      </c>
      <c r="T167" s="27">
        <v>12</v>
      </c>
      <c r="V167" s="28"/>
      <c r="W167" s="28"/>
    </row>
    <row r="168" spans="1:25" x14ac:dyDescent="0.15">
      <c r="A168" s="13"/>
      <c r="B168" s="36" t="s">
        <v>109</v>
      </c>
      <c r="C168" s="37"/>
      <c r="D168" s="38">
        <f t="shared" si="66"/>
        <v>2</v>
      </c>
      <c r="E168" s="39">
        <f t="shared" si="66"/>
        <v>4</v>
      </c>
      <c r="F168" s="81">
        <f t="shared" si="62"/>
        <v>6</v>
      </c>
      <c r="G168" s="40">
        <f t="shared" si="67"/>
        <v>4</v>
      </c>
      <c r="H168" s="39">
        <f t="shared" si="67"/>
        <v>1</v>
      </c>
      <c r="I168" s="81">
        <f t="shared" si="63"/>
        <v>5</v>
      </c>
      <c r="J168" s="40">
        <f t="shared" si="64"/>
        <v>6</v>
      </c>
      <c r="K168" s="39">
        <f t="shared" si="64"/>
        <v>5</v>
      </c>
      <c r="L168" s="91">
        <f t="shared" si="65"/>
        <v>11</v>
      </c>
      <c r="M168" s="41" t="s">
        <v>10</v>
      </c>
      <c r="P168" s="2" t="s">
        <v>109</v>
      </c>
      <c r="Q168" s="27">
        <v>12</v>
      </c>
      <c r="R168" s="27">
        <v>15</v>
      </c>
      <c r="S168" s="27">
        <v>9</v>
      </c>
      <c r="T168" s="27">
        <v>13</v>
      </c>
      <c r="V168" s="28"/>
      <c r="W168" s="28"/>
    </row>
    <row r="169" spans="1:25" s="49" customFormat="1" x14ac:dyDescent="0.15">
      <c r="A169" s="42"/>
      <c r="B169" s="43" t="s">
        <v>110</v>
      </c>
      <c r="C169" s="44"/>
      <c r="D169" s="45">
        <f>SUM(D163:D168)</f>
        <v>12</v>
      </c>
      <c r="E169" s="46">
        <f>SUM(E163:E168)</f>
        <v>15</v>
      </c>
      <c r="F169" s="82">
        <f t="shared" si="62"/>
        <v>27</v>
      </c>
      <c r="G169" s="47">
        <f>SUM(G163:G168)</f>
        <v>9</v>
      </c>
      <c r="H169" s="46">
        <f>SUM(H163:H168)</f>
        <v>13</v>
      </c>
      <c r="I169" s="82">
        <f t="shared" si="63"/>
        <v>22</v>
      </c>
      <c r="J169" s="47">
        <f t="shared" si="64"/>
        <v>21</v>
      </c>
      <c r="K169" s="46">
        <f t="shared" si="64"/>
        <v>28</v>
      </c>
      <c r="L169" s="92">
        <f t="shared" si="65"/>
        <v>49</v>
      </c>
      <c r="M169" s="48">
        <f>IFERROR(ROUND(L169/$L$205*100,1),"-")</f>
        <v>13.6</v>
      </c>
      <c r="N169" s="2"/>
      <c r="P169" s="50" t="s">
        <v>111</v>
      </c>
      <c r="Q169" s="51">
        <v>14</v>
      </c>
      <c r="R169" s="51">
        <v>18</v>
      </c>
      <c r="S169" s="51">
        <v>12</v>
      </c>
      <c r="T169" s="51">
        <v>14</v>
      </c>
      <c r="U169" s="2"/>
      <c r="V169" s="28"/>
      <c r="W169" s="28"/>
    </row>
    <row r="170" spans="1:25" x14ac:dyDescent="0.15">
      <c r="A170" s="9"/>
      <c r="B170" s="21" t="s">
        <v>111</v>
      </c>
      <c r="C170" s="22"/>
      <c r="D170" s="23">
        <f t="shared" ref="D170:E175" si="68">Q169-Q168</f>
        <v>2</v>
      </c>
      <c r="E170" s="24">
        <f t="shared" si="68"/>
        <v>3</v>
      </c>
      <c r="F170" s="79">
        <f t="shared" si="62"/>
        <v>5</v>
      </c>
      <c r="G170" s="25">
        <f>S169-S168</f>
        <v>3</v>
      </c>
      <c r="H170" s="24">
        <f>T169-T168</f>
        <v>1</v>
      </c>
      <c r="I170" s="79">
        <f t="shared" si="63"/>
        <v>4</v>
      </c>
      <c r="J170" s="25">
        <f t="shared" si="64"/>
        <v>5</v>
      </c>
      <c r="K170" s="24">
        <f t="shared" si="64"/>
        <v>4</v>
      </c>
      <c r="L170" s="89">
        <f t="shared" si="65"/>
        <v>9</v>
      </c>
      <c r="M170" s="26" t="s">
        <v>10</v>
      </c>
      <c r="P170" s="5" t="s">
        <v>112</v>
      </c>
      <c r="Q170" s="52">
        <v>21</v>
      </c>
      <c r="R170" s="52">
        <v>21</v>
      </c>
      <c r="S170" s="52">
        <v>15</v>
      </c>
      <c r="T170" s="52">
        <v>17</v>
      </c>
      <c r="V170" s="28"/>
      <c r="W170" s="28"/>
    </row>
    <row r="171" spans="1:25" x14ac:dyDescent="0.15">
      <c r="A171" s="29"/>
      <c r="B171" s="30" t="s">
        <v>112</v>
      </c>
      <c r="C171" s="31"/>
      <c r="D171" s="32">
        <f t="shared" si="68"/>
        <v>7</v>
      </c>
      <c r="E171" s="33">
        <f t="shared" si="68"/>
        <v>3</v>
      </c>
      <c r="F171" s="80">
        <f t="shared" si="62"/>
        <v>10</v>
      </c>
      <c r="G171" s="34">
        <f t="shared" ref="G171:G175" si="69">S170-S169</f>
        <v>3</v>
      </c>
      <c r="H171" s="33">
        <f>T170-T169</f>
        <v>3</v>
      </c>
      <c r="I171" s="80">
        <f t="shared" si="63"/>
        <v>6</v>
      </c>
      <c r="J171" s="34">
        <f t="shared" si="64"/>
        <v>10</v>
      </c>
      <c r="K171" s="33">
        <f t="shared" si="64"/>
        <v>6</v>
      </c>
      <c r="L171" s="90">
        <f t="shared" si="65"/>
        <v>16</v>
      </c>
      <c r="M171" s="35" t="s">
        <v>10</v>
      </c>
      <c r="P171" s="5" t="s">
        <v>113</v>
      </c>
      <c r="Q171" s="52">
        <v>25</v>
      </c>
      <c r="R171" s="52">
        <v>25</v>
      </c>
      <c r="S171" s="52">
        <v>16</v>
      </c>
      <c r="T171" s="52">
        <v>18</v>
      </c>
      <c r="V171" s="28"/>
      <c r="W171" s="28"/>
    </row>
    <row r="172" spans="1:25" x14ac:dyDescent="0.15">
      <c r="A172" s="29"/>
      <c r="B172" s="30" t="s">
        <v>113</v>
      </c>
      <c r="C172" s="31"/>
      <c r="D172" s="32">
        <f t="shared" si="68"/>
        <v>4</v>
      </c>
      <c r="E172" s="33">
        <f t="shared" si="68"/>
        <v>4</v>
      </c>
      <c r="F172" s="80">
        <f t="shared" si="62"/>
        <v>8</v>
      </c>
      <c r="G172" s="34">
        <f t="shared" si="69"/>
        <v>1</v>
      </c>
      <c r="H172" s="33">
        <f>T171-T170</f>
        <v>1</v>
      </c>
      <c r="I172" s="80">
        <f t="shared" si="63"/>
        <v>2</v>
      </c>
      <c r="J172" s="34">
        <f t="shared" si="64"/>
        <v>5</v>
      </c>
      <c r="K172" s="33">
        <f t="shared" si="64"/>
        <v>5</v>
      </c>
      <c r="L172" s="90">
        <f t="shared" si="65"/>
        <v>10</v>
      </c>
      <c r="M172" s="35" t="s">
        <v>10</v>
      </c>
      <c r="P172" s="5" t="s">
        <v>114</v>
      </c>
      <c r="Q172" s="52">
        <v>28</v>
      </c>
      <c r="R172" s="52">
        <v>27</v>
      </c>
      <c r="S172" s="52">
        <v>16</v>
      </c>
      <c r="T172" s="52">
        <v>18</v>
      </c>
      <c r="V172" s="28"/>
      <c r="W172" s="28"/>
    </row>
    <row r="173" spans="1:25" x14ac:dyDescent="0.15">
      <c r="A173" s="29"/>
      <c r="B173" s="30" t="s">
        <v>114</v>
      </c>
      <c r="C173" s="31"/>
      <c r="D173" s="32">
        <f t="shared" si="68"/>
        <v>3</v>
      </c>
      <c r="E173" s="33">
        <f t="shared" si="68"/>
        <v>2</v>
      </c>
      <c r="F173" s="80">
        <f t="shared" si="62"/>
        <v>5</v>
      </c>
      <c r="G173" s="34">
        <f t="shared" si="69"/>
        <v>0</v>
      </c>
      <c r="H173" s="33">
        <f>T172-T171</f>
        <v>0</v>
      </c>
      <c r="I173" s="80">
        <f t="shared" si="63"/>
        <v>0</v>
      </c>
      <c r="J173" s="34">
        <f t="shared" si="64"/>
        <v>3</v>
      </c>
      <c r="K173" s="33">
        <f t="shared" si="64"/>
        <v>2</v>
      </c>
      <c r="L173" s="90">
        <f t="shared" si="65"/>
        <v>5</v>
      </c>
      <c r="M173" s="35" t="s">
        <v>10</v>
      </c>
      <c r="P173" s="5" t="s">
        <v>115</v>
      </c>
      <c r="Q173" s="52">
        <v>31</v>
      </c>
      <c r="R173" s="52">
        <v>28</v>
      </c>
      <c r="S173" s="52">
        <v>19</v>
      </c>
      <c r="T173" s="52">
        <v>19</v>
      </c>
      <c r="V173" s="28"/>
      <c r="W173" s="28"/>
    </row>
    <row r="174" spans="1:25" x14ac:dyDescent="0.15">
      <c r="A174" s="29"/>
      <c r="B174" s="30" t="s">
        <v>115</v>
      </c>
      <c r="C174" s="31"/>
      <c r="D174" s="32">
        <f t="shared" si="68"/>
        <v>3</v>
      </c>
      <c r="E174" s="33">
        <f t="shared" si="68"/>
        <v>1</v>
      </c>
      <c r="F174" s="80">
        <f t="shared" si="62"/>
        <v>4</v>
      </c>
      <c r="G174" s="34">
        <f t="shared" si="69"/>
        <v>3</v>
      </c>
      <c r="H174" s="33">
        <f>T173-T172</f>
        <v>1</v>
      </c>
      <c r="I174" s="80">
        <f t="shared" si="63"/>
        <v>4</v>
      </c>
      <c r="J174" s="34">
        <f t="shared" si="64"/>
        <v>6</v>
      </c>
      <c r="K174" s="33">
        <f t="shared" si="64"/>
        <v>2</v>
      </c>
      <c r="L174" s="90">
        <f t="shared" si="65"/>
        <v>8</v>
      </c>
      <c r="M174" s="35" t="s">
        <v>10</v>
      </c>
      <c r="P174" s="53" t="s">
        <v>116</v>
      </c>
      <c r="Q174" s="54">
        <v>32</v>
      </c>
      <c r="R174" s="54">
        <v>28</v>
      </c>
      <c r="S174" s="54">
        <v>20</v>
      </c>
      <c r="T174" s="54">
        <v>22</v>
      </c>
      <c r="V174" s="28"/>
      <c r="W174" s="28"/>
    </row>
    <row r="175" spans="1:25" x14ac:dyDescent="0.15">
      <c r="A175" s="13"/>
      <c r="B175" s="36" t="s">
        <v>116</v>
      </c>
      <c r="C175" s="37"/>
      <c r="D175" s="38">
        <f t="shared" si="68"/>
        <v>1</v>
      </c>
      <c r="E175" s="39">
        <f t="shared" si="68"/>
        <v>0</v>
      </c>
      <c r="F175" s="81">
        <f t="shared" si="62"/>
        <v>1</v>
      </c>
      <c r="G175" s="40">
        <f t="shared" si="69"/>
        <v>1</v>
      </c>
      <c r="H175" s="39">
        <f>T174-T173</f>
        <v>3</v>
      </c>
      <c r="I175" s="81">
        <f t="shared" si="63"/>
        <v>4</v>
      </c>
      <c r="J175" s="40">
        <f t="shared" si="64"/>
        <v>2</v>
      </c>
      <c r="K175" s="39">
        <f t="shared" si="64"/>
        <v>3</v>
      </c>
      <c r="L175" s="91">
        <f t="shared" si="65"/>
        <v>5</v>
      </c>
      <c r="M175" s="41" t="s">
        <v>10</v>
      </c>
      <c r="P175" s="50" t="s">
        <v>118</v>
      </c>
      <c r="Q175" s="51">
        <v>35</v>
      </c>
      <c r="R175" s="51">
        <v>33</v>
      </c>
      <c r="S175" s="51">
        <v>21</v>
      </c>
      <c r="T175" s="51">
        <v>23</v>
      </c>
      <c r="V175" s="28"/>
      <c r="W175" s="28"/>
    </row>
    <row r="176" spans="1:25" s="49" customFormat="1" x14ac:dyDescent="0.15">
      <c r="A176" s="42"/>
      <c r="B176" s="43" t="s">
        <v>117</v>
      </c>
      <c r="C176" s="44"/>
      <c r="D176" s="45">
        <f>SUM(D170:D175)</f>
        <v>20</v>
      </c>
      <c r="E176" s="46">
        <f>SUM(E170:E175)</f>
        <v>13</v>
      </c>
      <c r="F176" s="82">
        <f t="shared" si="62"/>
        <v>33</v>
      </c>
      <c r="G176" s="47">
        <f>SUM(G170:G175)</f>
        <v>11</v>
      </c>
      <c r="H176" s="46">
        <f>SUM(H170:H175)</f>
        <v>9</v>
      </c>
      <c r="I176" s="82">
        <f t="shared" si="63"/>
        <v>20</v>
      </c>
      <c r="J176" s="47">
        <f t="shared" si="64"/>
        <v>31</v>
      </c>
      <c r="K176" s="46">
        <f t="shared" si="64"/>
        <v>22</v>
      </c>
      <c r="L176" s="92">
        <f t="shared" si="65"/>
        <v>53</v>
      </c>
      <c r="M176" s="48">
        <f>IFERROR(ROUND(L176/$L$205*100,1),"-")</f>
        <v>14.8</v>
      </c>
      <c r="N176" s="2"/>
      <c r="P176" s="5" t="s">
        <v>119</v>
      </c>
      <c r="Q176" s="52">
        <v>38</v>
      </c>
      <c r="R176" s="52">
        <v>37</v>
      </c>
      <c r="S176" s="52">
        <v>23</v>
      </c>
      <c r="T176" s="52">
        <v>26</v>
      </c>
      <c r="U176" s="2"/>
      <c r="V176" s="28"/>
      <c r="W176" s="28"/>
    </row>
    <row r="177" spans="1:23" x14ac:dyDescent="0.15">
      <c r="A177" s="9"/>
      <c r="B177" s="21" t="s">
        <v>118</v>
      </c>
      <c r="C177" s="22"/>
      <c r="D177" s="23">
        <f t="shared" ref="D177:E182" si="70">Q175-Q174</f>
        <v>3</v>
      </c>
      <c r="E177" s="24">
        <f t="shared" si="70"/>
        <v>5</v>
      </c>
      <c r="F177" s="79">
        <f t="shared" si="62"/>
        <v>8</v>
      </c>
      <c r="G177" s="25">
        <f>S175-S174</f>
        <v>1</v>
      </c>
      <c r="H177" s="24">
        <f>T175-T174</f>
        <v>1</v>
      </c>
      <c r="I177" s="79">
        <f t="shared" si="63"/>
        <v>2</v>
      </c>
      <c r="J177" s="25">
        <f t="shared" si="64"/>
        <v>4</v>
      </c>
      <c r="K177" s="24">
        <f t="shared" si="64"/>
        <v>6</v>
      </c>
      <c r="L177" s="89">
        <f t="shared" si="65"/>
        <v>10</v>
      </c>
      <c r="M177" s="26" t="s">
        <v>10</v>
      </c>
      <c r="P177" s="5" t="s">
        <v>120</v>
      </c>
      <c r="Q177" s="52">
        <v>39</v>
      </c>
      <c r="R177" s="52">
        <v>39</v>
      </c>
      <c r="S177" s="52">
        <v>26</v>
      </c>
      <c r="T177" s="52">
        <v>27</v>
      </c>
      <c r="V177" s="28"/>
      <c r="W177" s="28"/>
    </row>
    <row r="178" spans="1:23" x14ac:dyDescent="0.15">
      <c r="A178" s="29"/>
      <c r="B178" s="30" t="s">
        <v>119</v>
      </c>
      <c r="C178" s="31"/>
      <c r="D178" s="32">
        <f t="shared" si="70"/>
        <v>3</v>
      </c>
      <c r="E178" s="33">
        <f t="shared" si="70"/>
        <v>4</v>
      </c>
      <c r="F178" s="80">
        <f t="shared" si="62"/>
        <v>7</v>
      </c>
      <c r="G178" s="34">
        <f t="shared" ref="G178:G182" si="71">S176-S175</f>
        <v>2</v>
      </c>
      <c r="H178" s="33">
        <f>T176-T175</f>
        <v>3</v>
      </c>
      <c r="I178" s="80">
        <f t="shared" si="63"/>
        <v>5</v>
      </c>
      <c r="J178" s="34">
        <f t="shared" si="64"/>
        <v>5</v>
      </c>
      <c r="K178" s="33">
        <f t="shared" si="64"/>
        <v>7</v>
      </c>
      <c r="L178" s="90">
        <f t="shared" si="65"/>
        <v>12</v>
      </c>
      <c r="M178" s="35" t="s">
        <v>10</v>
      </c>
      <c r="P178" s="5" t="s">
        <v>121</v>
      </c>
      <c r="Q178" s="52">
        <v>42</v>
      </c>
      <c r="R178" s="52">
        <v>42</v>
      </c>
      <c r="S178" s="52">
        <v>30</v>
      </c>
      <c r="T178" s="52">
        <v>28</v>
      </c>
      <c r="V178" s="28"/>
      <c r="W178" s="28"/>
    </row>
    <row r="179" spans="1:23" x14ac:dyDescent="0.15">
      <c r="A179" s="29"/>
      <c r="B179" s="30" t="s">
        <v>120</v>
      </c>
      <c r="C179" s="31"/>
      <c r="D179" s="32">
        <f t="shared" si="70"/>
        <v>1</v>
      </c>
      <c r="E179" s="33">
        <f t="shared" si="70"/>
        <v>2</v>
      </c>
      <c r="F179" s="80">
        <f t="shared" si="62"/>
        <v>3</v>
      </c>
      <c r="G179" s="34">
        <f t="shared" si="71"/>
        <v>3</v>
      </c>
      <c r="H179" s="33">
        <f>T177-T176</f>
        <v>1</v>
      </c>
      <c r="I179" s="80">
        <f t="shared" si="63"/>
        <v>4</v>
      </c>
      <c r="J179" s="34">
        <f t="shared" si="64"/>
        <v>4</v>
      </c>
      <c r="K179" s="33">
        <f t="shared" si="64"/>
        <v>3</v>
      </c>
      <c r="L179" s="90">
        <f t="shared" si="65"/>
        <v>7</v>
      </c>
      <c r="M179" s="35" t="s">
        <v>10</v>
      </c>
      <c r="P179" s="5" t="s">
        <v>122</v>
      </c>
      <c r="Q179" s="52">
        <v>42</v>
      </c>
      <c r="R179" s="52">
        <v>45</v>
      </c>
      <c r="S179" s="52">
        <v>33</v>
      </c>
      <c r="T179" s="52">
        <v>28</v>
      </c>
      <c r="V179" s="28"/>
      <c r="W179" s="28"/>
    </row>
    <row r="180" spans="1:23" x14ac:dyDescent="0.15">
      <c r="A180" s="29"/>
      <c r="B180" s="30" t="s">
        <v>121</v>
      </c>
      <c r="C180" s="31"/>
      <c r="D180" s="32">
        <f t="shared" si="70"/>
        <v>3</v>
      </c>
      <c r="E180" s="33">
        <f t="shared" si="70"/>
        <v>3</v>
      </c>
      <c r="F180" s="80">
        <f t="shared" si="62"/>
        <v>6</v>
      </c>
      <c r="G180" s="34">
        <f t="shared" si="71"/>
        <v>4</v>
      </c>
      <c r="H180" s="33">
        <f>T178-T177</f>
        <v>1</v>
      </c>
      <c r="I180" s="80">
        <f t="shared" si="63"/>
        <v>5</v>
      </c>
      <c r="J180" s="34">
        <f t="shared" si="64"/>
        <v>7</v>
      </c>
      <c r="K180" s="33">
        <f t="shared" si="64"/>
        <v>4</v>
      </c>
      <c r="L180" s="90">
        <f t="shared" si="65"/>
        <v>11</v>
      </c>
      <c r="M180" s="35" t="s">
        <v>10</v>
      </c>
      <c r="P180" s="53" t="s">
        <v>125</v>
      </c>
      <c r="Q180" s="54">
        <v>47</v>
      </c>
      <c r="R180" s="54">
        <v>47</v>
      </c>
      <c r="S180" s="54">
        <v>37</v>
      </c>
      <c r="T180" s="54">
        <v>29</v>
      </c>
      <c r="V180" s="28"/>
      <c r="W180" s="28"/>
    </row>
    <row r="181" spans="1:23" x14ac:dyDescent="0.15">
      <c r="A181" s="29"/>
      <c r="B181" s="30" t="s">
        <v>122</v>
      </c>
      <c r="C181" s="31"/>
      <c r="D181" s="32">
        <f t="shared" si="70"/>
        <v>0</v>
      </c>
      <c r="E181" s="33">
        <f t="shared" si="70"/>
        <v>3</v>
      </c>
      <c r="F181" s="80">
        <f t="shared" si="62"/>
        <v>3</v>
      </c>
      <c r="G181" s="34">
        <f t="shared" si="71"/>
        <v>3</v>
      </c>
      <c r="H181" s="33">
        <f>T179-T178</f>
        <v>0</v>
      </c>
      <c r="I181" s="80">
        <f t="shared" si="63"/>
        <v>3</v>
      </c>
      <c r="J181" s="34">
        <f t="shared" si="64"/>
        <v>3</v>
      </c>
      <c r="K181" s="33">
        <f t="shared" si="64"/>
        <v>3</v>
      </c>
      <c r="L181" s="90">
        <f t="shared" si="65"/>
        <v>6</v>
      </c>
      <c r="M181" s="35" t="s">
        <v>10</v>
      </c>
      <c r="P181" s="50" t="s">
        <v>68</v>
      </c>
      <c r="Q181" s="87">
        <v>2</v>
      </c>
      <c r="R181" s="87">
        <v>1</v>
      </c>
      <c r="S181" s="87">
        <v>0</v>
      </c>
      <c r="T181" s="87">
        <v>2</v>
      </c>
      <c r="V181" s="28"/>
      <c r="W181" s="28"/>
    </row>
    <row r="182" spans="1:23" x14ac:dyDescent="0.15">
      <c r="A182" s="13"/>
      <c r="B182" s="36" t="s">
        <v>123</v>
      </c>
      <c r="C182" s="37"/>
      <c r="D182" s="38">
        <f t="shared" si="70"/>
        <v>5</v>
      </c>
      <c r="E182" s="39">
        <f t="shared" si="70"/>
        <v>2</v>
      </c>
      <c r="F182" s="81">
        <f t="shared" si="62"/>
        <v>7</v>
      </c>
      <c r="G182" s="40">
        <f t="shared" si="71"/>
        <v>4</v>
      </c>
      <c r="H182" s="39">
        <f>T180-T179</f>
        <v>1</v>
      </c>
      <c r="I182" s="81">
        <f t="shared" si="63"/>
        <v>5</v>
      </c>
      <c r="J182" s="40">
        <f t="shared" si="64"/>
        <v>9</v>
      </c>
      <c r="K182" s="39">
        <f t="shared" si="64"/>
        <v>3</v>
      </c>
      <c r="L182" s="91">
        <f t="shared" si="65"/>
        <v>12</v>
      </c>
      <c r="M182" s="41" t="s">
        <v>10</v>
      </c>
      <c r="P182" s="5" t="s">
        <v>29</v>
      </c>
      <c r="Q182" s="52">
        <v>3</v>
      </c>
      <c r="R182" s="52">
        <v>4</v>
      </c>
      <c r="S182" s="52">
        <v>2</v>
      </c>
      <c r="T182" s="52">
        <v>4</v>
      </c>
      <c r="V182" s="28"/>
      <c r="W182" s="28"/>
    </row>
    <row r="183" spans="1:23" s="49" customFormat="1" x14ac:dyDescent="0.15">
      <c r="A183" s="42"/>
      <c r="B183" s="43" t="s">
        <v>124</v>
      </c>
      <c r="C183" s="44"/>
      <c r="D183" s="45">
        <f>SUM(D177:D182)</f>
        <v>15</v>
      </c>
      <c r="E183" s="46">
        <f>SUM(E177:E182)</f>
        <v>19</v>
      </c>
      <c r="F183" s="82">
        <f t="shared" si="62"/>
        <v>34</v>
      </c>
      <c r="G183" s="47">
        <f>SUM(G177:G182)</f>
        <v>17</v>
      </c>
      <c r="H183" s="46">
        <f>SUM(H177:H182)</f>
        <v>7</v>
      </c>
      <c r="I183" s="82">
        <f t="shared" si="63"/>
        <v>24</v>
      </c>
      <c r="J183" s="47">
        <f t="shared" si="64"/>
        <v>32</v>
      </c>
      <c r="K183" s="46">
        <f t="shared" si="64"/>
        <v>26</v>
      </c>
      <c r="L183" s="92">
        <f t="shared" si="65"/>
        <v>58</v>
      </c>
      <c r="M183" s="48">
        <f>IFERROR(ROUND(L183/$L$205*100,1),"-")</f>
        <v>16.2</v>
      </c>
      <c r="N183" s="2"/>
      <c r="P183" s="5" t="s">
        <v>30</v>
      </c>
      <c r="Q183" s="52">
        <v>6</v>
      </c>
      <c r="R183" s="52">
        <v>8</v>
      </c>
      <c r="S183" s="52">
        <v>4</v>
      </c>
      <c r="T183" s="52">
        <v>6</v>
      </c>
      <c r="U183" s="2"/>
      <c r="V183" s="28"/>
      <c r="W183" s="28"/>
    </row>
    <row r="184" spans="1:23" x14ac:dyDescent="0.15">
      <c r="A184" s="9"/>
      <c r="B184" s="21" t="s">
        <v>68</v>
      </c>
      <c r="C184" s="22"/>
      <c r="D184" s="23">
        <f>Q181</f>
        <v>2</v>
      </c>
      <c r="E184" s="24">
        <f>R181</f>
        <v>1</v>
      </c>
      <c r="F184" s="79">
        <f t="shared" si="62"/>
        <v>3</v>
      </c>
      <c r="G184" s="25">
        <f>S181</f>
        <v>0</v>
      </c>
      <c r="H184" s="24">
        <f>T181</f>
        <v>2</v>
      </c>
      <c r="I184" s="79">
        <f t="shared" si="63"/>
        <v>2</v>
      </c>
      <c r="J184" s="25">
        <f t="shared" si="64"/>
        <v>2</v>
      </c>
      <c r="K184" s="24">
        <f t="shared" si="64"/>
        <v>3</v>
      </c>
      <c r="L184" s="89">
        <f t="shared" si="65"/>
        <v>5</v>
      </c>
      <c r="M184" s="26" t="s">
        <v>10</v>
      </c>
      <c r="P184" s="5" t="s">
        <v>31</v>
      </c>
      <c r="Q184" s="52">
        <v>8</v>
      </c>
      <c r="R184" s="52">
        <v>9</v>
      </c>
      <c r="S184" s="52">
        <v>11</v>
      </c>
      <c r="T184" s="52">
        <v>6</v>
      </c>
      <c r="V184" s="28"/>
      <c r="W184" s="28"/>
    </row>
    <row r="185" spans="1:23" x14ac:dyDescent="0.15">
      <c r="A185" s="29"/>
      <c r="B185" s="30" t="s">
        <v>51</v>
      </c>
      <c r="C185" s="31"/>
      <c r="D185" s="32">
        <f t="shared" ref="D185:E189" si="72">Q182-Q181</f>
        <v>1</v>
      </c>
      <c r="E185" s="33">
        <f t="shared" si="72"/>
        <v>3</v>
      </c>
      <c r="F185" s="80">
        <f t="shared" si="62"/>
        <v>4</v>
      </c>
      <c r="G185" s="34">
        <f t="shared" ref="G185:H189" si="73">S182-S181</f>
        <v>2</v>
      </c>
      <c r="H185" s="33">
        <f t="shared" si="73"/>
        <v>2</v>
      </c>
      <c r="I185" s="80">
        <f t="shared" si="63"/>
        <v>4</v>
      </c>
      <c r="J185" s="34">
        <f t="shared" si="64"/>
        <v>3</v>
      </c>
      <c r="K185" s="33">
        <f t="shared" si="64"/>
        <v>5</v>
      </c>
      <c r="L185" s="90">
        <f t="shared" si="65"/>
        <v>8</v>
      </c>
      <c r="M185" s="35" t="s">
        <v>10</v>
      </c>
      <c r="P185" s="5" t="s">
        <v>32</v>
      </c>
      <c r="Q185" s="52">
        <v>12</v>
      </c>
      <c r="R185" s="52">
        <v>15</v>
      </c>
      <c r="S185" s="52">
        <v>13</v>
      </c>
      <c r="T185" s="52">
        <v>11</v>
      </c>
      <c r="V185" s="28"/>
      <c r="W185" s="28"/>
    </row>
    <row r="186" spans="1:23" x14ac:dyDescent="0.15">
      <c r="A186" s="29"/>
      <c r="B186" s="30" t="s">
        <v>52</v>
      </c>
      <c r="C186" s="31"/>
      <c r="D186" s="32">
        <f t="shared" si="72"/>
        <v>3</v>
      </c>
      <c r="E186" s="33">
        <f t="shared" si="72"/>
        <v>4</v>
      </c>
      <c r="F186" s="80">
        <f t="shared" si="62"/>
        <v>7</v>
      </c>
      <c r="G186" s="34">
        <f t="shared" si="73"/>
        <v>2</v>
      </c>
      <c r="H186" s="33">
        <f t="shared" si="73"/>
        <v>2</v>
      </c>
      <c r="I186" s="80">
        <f t="shared" si="63"/>
        <v>4</v>
      </c>
      <c r="J186" s="34">
        <f t="shared" si="64"/>
        <v>5</v>
      </c>
      <c r="K186" s="33">
        <f t="shared" si="64"/>
        <v>6</v>
      </c>
      <c r="L186" s="90">
        <f t="shared" si="65"/>
        <v>11</v>
      </c>
      <c r="M186" s="35" t="s">
        <v>10</v>
      </c>
      <c r="P186" s="53" t="s">
        <v>33</v>
      </c>
      <c r="Q186" s="54">
        <v>17</v>
      </c>
      <c r="R186" s="54">
        <v>16</v>
      </c>
      <c r="S186" s="54">
        <v>15</v>
      </c>
      <c r="T186" s="54">
        <v>14</v>
      </c>
      <c r="V186" s="28"/>
      <c r="W186" s="28"/>
    </row>
    <row r="187" spans="1:23" x14ac:dyDescent="0.15">
      <c r="A187" s="29"/>
      <c r="B187" s="30" t="s">
        <v>53</v>
      </c>
      <c r="C187" s="31"/>
      <c r="D187" s="32">
        <f t="shared" si="72"/>
        <v>2</v>
      </c>
      <c r="E187" s="33">
        <f t="shared" si="72"/>
        <v>1</v>
      </c>
      <c r="F187" s="80">
        <f t="shared" si="62"/>
        <v>3</v>
      </c>
      <c r="G187" s="34">
        <f t="shared" si="73"/>
        <v>7</v>
      </c>
      <c r="H187" s="33">
        <f t="shared" si="73"/>
        <v>0</v>
      </c>
      <c r="I187" s="80">
        <f t="shared" si="63"/>
        <v>7</v>
      </c>
      <c r="J187" s="34">
        <f t="shared" si="64"/>
        <v>9</v>
      </c>
      <c r="K187" s="33">
        <f t="shared" si="64"/>
        <v>1</v>
      </c>
      <c r="L187" s="90">
        <f t="shared" si="65"/>
        <v>10</v>
      </c>
      <c r="M187" s="35" t="s">
        <v>10</v>
      </c>
      <c r="P187" s="50" t="s">
        <v>34</v>
      </c>
      <c r="Q187" s="51">
        <v>18</v>
      </c>
      <c r="R187" s="51">
        <v>16</v>
      </c>
      <c r="S187" s="51">
        <v>19</v>
      </c>
      <c r="T187" s="51">
        <v>19</v>
      </c>
      <c r="V187" s="28"/>
      <c r="W187" s="28"/>
    </row>
    <row r="188" spans="1:23" s="49" customFormat="1" x14ac:dyDescent="0.15">
      <c r="A188" s="29"/>
      <c r="B188" s="30" t="s">
        <v>54</v>
      </c>
      <c r="C188" s="31"/>
      <c r="D188" s="32">
        <f t="shared" si="72"/>
        <v>4</v>
      </c>
      <c r="E188" s="33">
        <f t="shared" si="72"/>
        <v>6</v>
      </c>
      <c r="F188" s="80">
        <f t="shared" si="62"/>
        <v>10</v>
      </c>
      <c r="G188" s="34">
        <f t="shared" si="73"/>
        <v>2</v>
      </c>
      <c r="H188" s="33">
        <f t="shared" si="73"/>
        <v>5</v>
      </c>
      <c r="I188" s="80">
        <f t="shared" si="63"/>
        <v>7</v>
      </c>
      <c r="J188" s="34">
        <f t="shared" si="64"/>
        <v>6</v>
      </c>
      <c r="K188" s="33">
        <f t="shared" si="64"/>
        <v>11</v>
      </c>
      <c r="L188" s="90">
        <f t="shared" si="65"/>
        <v>17</v>
      </c>
      <c r="M188" s="35" t="s">
        <v>10</v>
      </c>
      <c r="N188" s="2"/>
      <c r="P188" s="5" t="s">
        <v>35</v>
      </c>
      <c r="Q188" s="52">
        <v>24</v>
      </c>
      <c r="R188" s="52">
        <v>20</v>
      </c>
      <c r="S188" s="52">
        <v>20</v>
      </c>
      <c r="T188" s="52">
        <v>22</v>
      </c>
      <c r="U188" s="2"/>
      <c r="V188" s="28"/>
      <c r="W188" s="28"/>
    </row>
    <row r="189" spans="1:23" x14ac:dyDescent="0.15">
      <c r="A189" s="13"/>
      <c r="B189" s="36" t="s">
        <v>55</v>
      </c>
      <c r="C189" s="37"/>
      <c r="D189" s="38">
        <f t="shared" si="72"/>
        <v>5</v>
      </c>
      <c r="E189" s="39">
        <f t="shared" si="72"/>
        <v>1</v>
      </c>
      <c r="F189" s="81">
        <f t="shared" si="62"/>
        <v>6</v>
      </c>
      <c r="G189" s="40">
        <f t="shared" si="73"/>
        <v>2</v>
      </c>
      <c r="H189" s="39">
        <f t="shared" si="73"/>
        <v>3</v>
      </c>
      <c r="I189" s="81">
        <f t="shared" si="63"/>
        <v>5</v>
      </c>
      <c r="J189" s="40">
        <f t="shared" si="64"/>
        <v>7</v>
      </c>
      <c r="K189" s="39">
        <f t="shared" si="64"/>
        <v>4</v>
      </c>
      <c r="L189" s="91">
        <f t="shared" si="65"/>
        <v>11</v>
      </c>
      <c r="M189" s="41" t="s">
        <v>10</v>
      </c>
      <c r="P189" s="5" t="s">
        <v>36</v>
      </c>
      <c r="Q189" s="52">
        <v>26</v>
      </c>
      <c r="R189" s="52">
        <v>23</v>
      </c>
      <c r="S189" s="52">
        <v>30</v>
      </c>
      <c r="T189" s="52">
        <v>25</v>
      </c>
      <c r="V189" s="28"/>
      <c r="W189" s="28"/>
    </row>
    <row r="190" spans="1:23" x14ac:dyDescent="0.15">
      <c r="A190" s="42"/>
      <c r="B190" s="43" t="s">
        <v>37</v>
      </c>
      <c r="C190" s="44"/>
      <c r="D190" s="45">
        <f>SUM(D184:D189)</f>
        <v>17</v>
      </c>
      <c r="E190" s="46">
        <f>SUM(E184:E189)</f>
        <v>16</v>
      </c>
      <c r="F190" s="82">
        <f t="shared" si="62"/>
        <v>33</v>
      </c>
      <c r="G190" s="47">
        <f>SUM(G184:G189)</f>
        <v>15</v>
      </c>
      <c r="H190" s="46">
        <f>SUM(H184:H189)</f>
        <v>14</v>
      </c>
      <c r="I190" s="82">
        <f t="shared" si="63"/>
        <v>29</v>
      </c>
      <c r="J190" s="47">
        <f t="shared" si="64"/>
        <v>32</v>
      </c>
      <c r="K190" s="46">
        <f t="shared" si="64"/>
        <v>30</v>
      </c>
      <c r="L190" s="92">
        <f t="shared" si="65"/>
        <v>62</v>
      </c>
      <c r="M190" s="48">
        <f>IFERROR(ROUND(L190/$L$205*100,1),"-")</f>
        <v>17.3</v>
      </c>
      <c r="P190" s="5" t="s">
        <v>38</v>
      </c>
      <c r="Q190" s="52">
        <v>30</v>
      </c>
      <c r="R190" s="52">
        <v>28</v>
      </c>
      <c r="S190" s="52">
        <v>31</v>
      </c>
      <c r="T190" s="52">
        <v>29</v>
      </c>
      <c r="V190" s="28"/>
      <c r="W190" s="28"/>
    </row>
    <row r="191" spans="1:23" x14ac:dyDescent="0.15">
      <c r="A191" s="9"/>
      <c r="B191" s="21" t="s">
        <v>56</v>
      </c>
      <c r="C191" s="22"/>
      <c r="D191" s="23">
        <f t="shared" ref="D191:E196" si="74">Q187-Q186</f>
        <v>1</v>
      </c>
      <c r="E191" s="24">
        <f t="shared" si="74"/>
        <v>0</v>
      </c>
      <c r="F191" s="79">
        <f t="shared" si="62"/>
        <v>1</v>
      </c>
      <c r="G191" s="25">
        <f t="shared" ref="G191:H196" si="75">S187-S186</f>
        <v>4</v>
      </c>
      <c r="H191" s="24">
        <f t="shared" si="75"/>
        <v>5</v>
      </c>
      <c r="I191" s="79">
        <f t="shared" si="63"/>
        <v>9</v>
      </c>
      <c r="J191" s="25">
        <f t="shared" si="64"/>
        <v>5</v>
      </c>
      <c r="K191" s="24">
        <f t="shared" si="64"/>
        <v>5</v>
      </c>
      <c r="L191" s="89">
        <f t="shared" si="65"/>
        <v>10</v>
      </c>
      <c r="M191" s="26" t="s">
        <v>10</v>
      </c>
      <c r="P191" s="5" t="s">
        <v>39</v>
      </c>
      <c r="Q191" s="52">
        <v>31</v>
      </c>
      <c r="R191" s="52">
        <v>30</v>
      </c>
      <c r="S191" s="52">
        <v>33</v>
      </c>
      <c r="T191" s="52">
        <v>30</v>
      </c>
      <c r="V191" s="28"/>
      <c r="W191" s="28"/>
    </row>
    <row r="192" spans="1:23" x14ac:dyDescent="0.15">
      <c r="A192" s="29"/>
      <c r="B192" s="30" t="s">
        <v>57</v>
      </c>
      <c r="C192" s="31"/>
      <c r="D192" s="32">
        <f t="shared" si="74"/>
        <v>6</v>
      </c>
      <c r="E192" s="33">
        <f t="shared" si="74"/>
        <v>4</v>
      </c>
      <c r="F192" s="80">
        <f t="shared" si="62"/>
        <v>10</v>
      </c>
      <c r="G192" s="34">
        <f t="shared" si="75"/>
        <v>1</v>
      </c>
      <c r="H192" s="33">
        <f t="shared" si="75"/>
        <v>3</v>
      </c>
      <c r="I192" s="80">
        <f t="shared" si="63"/>
        <v>4</v>
      </c>
      <c r="J192" s="34">
        <f t="shared" si="64"/>
        <v>7</v>
      </c>
      <c r="K192" s="33">
        <f t="shared" si="64"/>
        <v>7</v>
      </c>
      <c r="L192" s="90">
        <f t="shared" si="65"/>
        <v>14</v>
      </c>
      <c r="M192" s="35" t="s">
        <v>10</v>
      </c>
      <c r="P192" s="53" t="s">
        <v>40</v>
      </c>
      <c r="Q192" s="54">
        <v>35</v>
      </c>
      <c r="R192" s="54">
        <v>33</v>
      </c>
      <c r="S192" s="54">
        <v>36</v>
      </c>
      <c r="T192" s="54">
        <v>33</v>
      </c>
      <c r="V192" s="28"/>
      <c r="W192" s="28"/>
    </row>
    <row r="193" spans="1:22" x14ac:dyDescent="0.15">
      <c r="A193" s="29"/>
      <c r="B193" s="30" t="s">
        <v>58</v>
      </c>
      <c r="C193" s="31"/>
      <c r="D193" s="32">
        <f t="shared" si="74"/>
        <v>2</v>
      </c>
      <c r="E193" s="33">
        <f t="shared" si="74"/>
        <v>3</v>
      </c>
      <c r="F193" s="80">
        <f t="shared" si="62"/>
        <v>5</v>
      </c>
      <c r="G193" s="34">
        <f t="shared" si="75"/>
        <v>10</v>
      </c>
      <c r="H193" s="33">
        <f t="shared" si="75"/>
        <v>3</v>
      </c>
      <c r="I193" s="80">
        <f t="shared" si="63"/>
        <v>13</v>
      </c>
      <c r="J193" s="34">
        <f t="shared" si="64"/>
        <v>12</v>
      </c>
      <c r="K193" s="33">
        <f t="shared" si="64"/>
        <v>6</v>
      </c>
      <c r="L193" s="90">
        <f t="shared" si="65"/>
        <v>18</v>
      </c>
      <c r="M193" s="35" t="s">
        <v>10</v>
      </c>
      <c r="P193" s="50" t="s">
        <v>41</v>
      </c>
      <c r="Q193" s="51">
        <v>39</v>
      </c>
      <c r="R193" s="51">
        <v>36</v>
      </c>
      <c r="S193" s="51">
        <v>39</v>
      </c>
      <c r="T193" s="51">
        <v>34</v>
      </c>
    </row>
    <row r="194" spans="1:22" x14ac:dyDescent="0.15">
      <c r="A194" s="29"/>
      <c r="B194" s="30" t="s">
        <v>59</v>
      </c>
      <c r="C194" s="31"/>
      <c r="D194" s="32">
        <f t="shared" si="74"/>
        <v>4</v>
      </c>
      <c r="E194" s="33">
        <f t="shared" si="74"/>
        <v>5</v>
      </c>
      <c r="F194" s="80">
        <f t="shared" si="62"/>
        <v>9</v>
      </c>
      <c r="G194" s="34">
        <f t="shared" si="75"/>
        <v>1</v>
      </c>
      <c r="H194" s="33">
        <f t="shared" si="75"/>
        <v>4</v>
      </c>
      <c r="I194" s="80">
        <f t="shared" si="63"/>
        <v>5</v>
      </c>
      <c r="J194" s="34">
        <f t="shared" si="64"/>
        <v>5</v>
      </c>
      <c r="K194" s="33">
        <f t="shared" si="64"/>
        <v>9</v>
      </c>
      <c r="L194" s="90">
        <f t="shared" si="65"/>
        <v>14</v>
      </c>
      <c r="M194" s="35" t="s">
        <v>10</v>
      </c>
      <c r="P194" s="5" t="s">
        <v>42</v>
      </c>
      <c r="Q194" s="52">
        <v>41</v>
      </c>
      <c r="R194" s="52">
        <v>42</v>
      </c>
      <c r="S194" s="52">
        <v>43</v>
      </c>
      <c r="T194" s="52">
        <v>37</v>
      </c>
    </row>
    <row r="195" spans="1:22" s="49" customFormat="1" x14ac:dyDescent="0.15">
      <c r="A195" s="29"/>
      <c r="B195" s="30" t="s">
        <v>60</v>
      </c>
      <c r="C195" s="31"/>
      <c r="D195" s="32">
        <f t="shared" si="74"/>
        <v>1</v>
      </c>
      <c r="E195" s="33">
        <f t="shared" si="74"/>
        <v>2</v>
      </c>
      <c r="F195" s="80">
        <f t="shared" si="62"/>
        <v>3</v>
      </c>
      <c r="G195" s="34">
        <f t="shared" si="75"/>
        <v>2</v>
      </c>
      <c r="H195" s="33">
        <f t="shared" si="75"/>
        <v>1</v>
      </c>
      <c r="I195" s="80">
        <f t="shared" si="63"/>
        <v>3</v>
      </c>
      <c r="J195" s="34">
        <f t="shared" si="64"/>
        <v>3</v>
      </c>
      <c r="K195" s="33">
        <f t="shared" si="64"/>
        <v>3</v>
      </c>
      <c r="L195" s="90">
        <f t="shared" si="65"/>
        <v>6</v>
      </c>
      <c r="M195" s="35" t="s">
        <v>10</v>
      </c>
      <c r="N195" s="2"/>
      <c r="P195" s="5" t="s">
        <v>43</v>
      </c>
      <c r="Q195" s="52">
        <v>46</v>
      </c>
      <c r="R195" s="52">
        <v>47</v>
      </c>
      <c r="S195" s="52">
        <v>48</v>
      </c>
      <c r="T195" s="52">
        <v>37</v>
      </c>
      <c r="U195" s="2"/>
      <c r="V195" s="2"/>
    </row>
    <row r="196" spans="1:22" x14ac:dyDescent="0.15">
      <c r="A196" s="13"/>
      <c r="B196" s="36" t="s">
        <v>61</v>
      </c>
      <c r="C196" s="37"/>
      <c r="D196" s="38">
        <f t="shared" si="74"/>
        <v>4</v>
      </c>
      <c r="E196" s="39">
        <f t="shared" si="74"/>
        <v>3</v>
      </c>
      <c r="F196" s="81">
        <f t="shared" si="62"/>
        <v>7</v>
      </c>
      <c r="G196" s="40">
        <f t="shared" si="75"/>
        <v>3</v>
      </c>
      <c r="H196" s="39">
        <f t="shared" si="75"/>
        <v>3</v>
      </c>
      <c r="I196" s="81">
        <f t="shared" si="63"/>
        <v>6</v>
      </c>
      <c r="J196" s="40">
        <f t="shared" si="64"/>
        <v>7</v>
      </c>
      <c r="K196" s="39">
        <f t="shared" si="64"/>
        <v>6</v>
      </c>
      <c r="L196" s="91">
        <f t="shared" si="65"/>
        <v>13</v>
      </c>
      <c r="M196" s="41" t="s">
        <v>10</v>
      </c>
      <c r="P196" s="5" t="s">
        <v>44</v>
      </c>
      <c r="Q196" s="52">
        <v>48</v>
      </c>
      <c r="R196" s="52">
        <v>48</v>
      </c>
      <c r="S196" s="52">
        <v>52</v>
      </c>
      <c r="T196" s="52">
        <v>38</v>
      </c>
    </row>
    <row r="197" spans="1:22" x14ac:dyDescent="0.15">
      <c r="A197" s="42"/>
      <c r="B197" s="43" t="s">
        <v>45</v>
      </c>
      <c r="C197" s="44"/>
      <c r="D197" s="45">
        <f>SUM(D191:D196)</f>
        <v>18</v>
      </c>
      <c r="E197" s="46">
        <f>SUM(E191:E196)</f>
        <v>17</v>
      </c>
      <c r="F197" s="82">
        <f t="shared" si="62"/>
        <v>35</v>
      </c>
      <c r="G197" s="47">
        <f>SUM(G191:G196)</f>
        <v>21</v>
      </c>
      <c r="H197" s="46">
        <f>SUM(H191:H196)</f>
        <v>19</v>
      </c>
      <c r="I197" s="82">
        <f t="shared" si="63"/>
        <v>40</v>
      </c>
      <c r="J197" s="47">
        <f t="shared" si="64"/>
        <v>39</v>
      </c>
      <c r="K197" s="46">
        <f t="shared" si="64"/>
        <v>36</v>
      </c>
      <c r="L197" s="92">
        <f t="shared" si="65"/>
        <v>75</v>
      </c>
      <c r="M197" s="48">
        <f>IFERROR(ROUND(L197/$L$205*100,1),"-")</f>
        <v>20.9</v>
      </c>
      <c r="P197" s="5" t="s">
        <v>46</v>
      </c>
      <c r="Q197" s="52">
        <v>49</v>
      </c>
      <c r="R197" s="52">
        <v>50</v>
      </c>
      <c r="S197" s="52">
        <v>52</v>
      </c>
      <c r="T197" s="52">
        <v>38</v>
      </c>
    </row>
    <row r="198" spans="1:22" x14ac:dyDescent="0.15">
      <c r="A198" s="9"/>
      <c r="B198" s="21" t="s">
        <v>62</v>
      </c>
      <c r="C198" s="22"/>
      <c r="D198" s="23">
        <f t="shared" ref="D198:E203" si="76">Q193-Q192</f>
        <v>4</v>
      </c>
      <c r="E198" s="24">
        <f t="shared" si="76"/>
        <v>3</v>
      </c>
      <c r="F198" s="79">
        <f t="shared" si="62"/>
        <v>7</v>
      </c>
      <c r="G198" s="25">
        <f t="shared" ref="G198:H203" si="77">S193-S192</f>
        <v>3</v>
      </c>
      <c r="H198" s="24">
        <f t="shared" si="77"/>
        <v>1</v>
      </c>
      <c r="I198" s="79">
        <f t="shared" si="63"/>
        <v>4</v>
      </c>
      <c r="J198" s="25">
        <f t="shared" si="64"/>
        <v>7</v>
      </c>
      <c r="K198" s="24">
        <f t="shared" si="64"/>
        <v>4</v>
      </c>
      <c r="L198" s="89">
        <f t="shared" si="65"/>
        <v>11</v>
      </c>
      <c r="M198" s="26" t="s">
        <v>10</v>
      </c>
      <c r="P198" s="53" t="s">
        <v>47</v>
      </c>
      <c r="Q198" s="54">
        <v>53</v>
      </c>
      <c r="R198" s="54">
        <v>53</v>
      </c>
      <c r="S198" s="54">
        <v>53</v>
      </c>
      <c r="T198" s="54">
        <v>40</v>
      </c>
    </row>
    <row r="199" spans="1:22" x14ac:dyDescent="0.15">
      <c r="A199" s="29"/>
      <c r="B199" s="30" t="s">
        <v>63</v>
      </c>
      <c r="C199" s="31"/>
      <c r="D199" s="32">
        <f t="shared" si="76"/>
        <v>2</v>
      </c>
      <c r="E199" s="33">
        <f t="shared" si="76"/>
        <v>6</v>
      </c>
      <c r="F199" s="80">
        <f t="shared" si="62"/>
        <v>8</v>
      </c>
      <c r="G199" s="34">
        <f t="shared" si="77"/>
        <v>4</v>
      </c>
      <c r="H199" s="33">
        <f t="shared" si="77"/>
        <v>3</v>
      </c>
      <c r="I199" s="80">
        <f t="shared" si="63"/>
        <v>7</v>
      </c>
      <c r="J199" s="34">
        <f t="shared" si="64"/>
        <v>6</v>
      </c>
      <c r="K199" s="33">
        <f t="shared" si="64"/>
        <v>9</v>
      </c>
      <c r="L199" s="90">
        <f t="shared" si="65"/>
        <v>15</v>
      </c>
      <c r="M199" s="35" t="s">
        <v>10</v>
      </c>
      <c r="P199" s="49"/>
      <c r="Q199" s="49"/>
      <c r="R199" s="49"/>
      <c r="S199" s="49"/>
      <c r="T199" s="49"/>
    </row>
    <row r="200" spans="1:22" x14ac:dyDescent="0.15">
      <c r="A200" s="29"/>
      <c r="B200" s="30" t="s">
        <v>64</v>
      </c>
      <c r="C200" s="31"/>
      <c r="D200" s="32">
        <f t="shared" si="76"/>
        <v>5</v>
      </c>
      <c r="E200" s="33">
        <f t="shared" si="76"/>
        <v>5</v>
      </c>
      <c r="F200" s="80">
        <f t="shared" si="62"/>
        <v>10</v>
      </c>
      <c r="G200" s="34">
        <f t="shared" si="77"/>
        <v>5</v>
      </c>
      <c r="H200" s="33">
        <f t="shared" si="77"/>
        <v>0</v>
      </c>
      <c r="I200" s="80">
        <f t="shared" si="63"/>
        <v>5</v>
      </c>
      <c r="J200" s="34">
        <f t="shared" si="64"/>
        <v>10</v>
      </c>
      <c r="K200" s="33">
        <f t="shared" si="64"/>
        <v>5</v>
      </c>
      <c r="L200" s="90">
        <f t="shared" si="65"/>
        <v>15</v>
      </c>
      <c r="M200" s="35" t="s">
        <v>10</v>
      </c>
      <c r="P200" s="49"/>
      <c r="Q200" s="49"/>
      <c r="R200" s="49"/>
      <c r="S200" s="49"/>
      <c r="T200" s="49"/>
    </row>
    <row r="201" spans="1:22" x14ac:dyDescent="0.15">
      <c r="A201" s="29"/>
      <c r="B201" s="30" t="s">
        <v>65</v>
      </c>
      <c r="C201" s="31"/>
      <c r="D201" s="32">
        <f t="shared" si="76"/>
        <v>2</v>
      </c>
      <c r="E201" s="33">
        <f t="shared" si="76"/>
        <v>1</v>
      </c>
      <c r="F201" s="80">
        <f t="shared" si="62"/>
        <v>3</v>
      </c>
      <c r="G201" s="34">
        <f t="shared" si="77"/>
        <v>4</v>
      </c>
      <c r="H201" s="33">
        <f t="shared" si="77"/>
        <v>1</v>
      </c>
      <c r="I201" s="80">
        <f t="shared" si="63"/>
        <v>5</v>
      </c>
      <c r="J201" s="34">
        <f t="shared" si="64"/>
        <v>6</v>
      </c>
      <c r="K201" s="33">
        <f t="shared" si="64"/>
        <v>2</v>
      </c>
      <c r="L201" s="90">
        <f t="shared" si="65"/>
        <v>8</v>
      </c>
      <c r="M201" s="35" t="s">
        <v>10</v>
      </c>
      <c r="P201" s="49"/>
      <c r="Q201" s="49"/>
      <c r="R201" s="49"/>
      <c r="S201" s="49"/>
      <c r="T201" s="49"/>
    </row>
    <row r="202" spans="1:22" x14ac:dyDescent="0.15">
      <c r="A202" s="29"/>
      <c r="B202" s="30" t="s">
        <v>66</v>
      </c>
      <c r="C202" s="31"/>
      <c r="D202" s="32">
        <f t="shared" si="76"/>
        <v>1</v>
      </c>
      <c r="E202" s="33">
        <f t="shared" si="76"/>
        <v>2</v>
      </c>
      <c r="F202" s="80">
        <f t="shared" si="62"/>
        <v>3</v>
      </c>
      <c r="G202" s="34">
        <f t="shared" si="77"/>
        <v>0</v>
      </c>
      <c r="H202" s="33">
        <f t="shared" si="77"/>
        <v>0</v>
      </c>
      <c r="I202" s="80">
        <f t="shared" si="63"/>
        <v>0</v>
      </c>
      <c r="J202" s="34">
        <f t="shared" si="64"/>
        <v>1</v>
      </c>
      <c r="K202" s="33">
        <f t="shared" si="64"/>
        <v>2</v>
      </c>
      <c r="L202" s="90">
        <f t="shared" si="65"/>
        <v>3</v>
      </c>
      <c r="M202" s="35" t="s">
        <v>10</v>
      </c>
      <c r="P202" s="55"/>
      <c r="Q202" s="56"/>
      <c r="R202" s="55"/>
      <c r="S202" s="55"/>
      <c r="T202" s="55"/>
    </row>
    <row r="203" spans="1:22" x14ac:dyDescent="0.15">
      <c r="A203" s="13"/>
      <c r="B203" s="36" t="s">
        <v>67</v>
      </c>
      <c r="C203" s="37"/>
      <c r="D203" s="38">
        <f t="shared" si="76"/>
        <v>4</v>
      </c>
      <c r="E203" s="39">
        <f t="shared" si="76"/>
        <v>3</v>
      </c>
      <c r="F203" s="81">
        <f t="shared" si="62"/>
        <v>7</v>
      </c>
      <c r="G203" s="40">
        <f t="shared" si="77"/>
        <v>1</v>
      </c>
      <c r="H203" s="39">
        <f t="shared" si="77"/>
        <v>2</v>
      </c>
      <c r="I203" s="81">
        <f t="shared" si="63"/>
        <v>3</v>
      </c>
      <c r="J203" s="40">
        <f t="shared" si="64"/>
        <v>5</v>
      </c>
      <c r="K203" s="39">
        <f t="shared" si="64"/>
        <v>5</v>
      </c>
      <c r="L203" s="91">
        <f t="shared" si="65"/>
        <v>10</v>
      </c>
      <c r="M203" s="41" t="s">
        <v>10</v>
      </c>
      <c r="P203" s="55"/>
      <c r="Q203" s="55"/>
      <c r="R203" s="55"/>
      <c r="S203" s="55"/>
      <c r="T203" s="55"/>
    </row>
    <row r="204" spans="1:22" ht="12" thickBot="1" x14ac:dyDescent="0.2">
      <c r="A204" s="57"/>
      <c r="B204" s="43" t="s">
        <v>48</v>
      </c>
      <c r="C204" s="58"/>
      <c r="D204" s="59">
        <f>SUM(D198:D203)</f>
        <v>18</v>
      </c>
      <c r="E204" s="60">
        <f t="shared" ref="E204" si="78">SUM(E198:E203)</f>
        <v>20</v>
      </c>
      <c r="F204" s="83">
        <f t="shared" si="62"/>
        <v>38</v>
      </c>
      <c r="G204" s="61">
        <f t="shared" ref="G204:H204" si="79">SUM(G198:G203)</f>
        <v>17</v>
      </c>
      <c r="H204" s="60">
        <f t="shared" si="79"/>
        <v>7</v>
      </c>
      <c r="I204" s="83">
        <f t="shared" si="63"/>
        <v>24</v>
      </c>
      <c r="J204" s="61">
        <f t="shared" si="64"/>
        <v>35</v>
      </c>
      <c r="K204" s="60">
        <f t="shared" si="64"/>
        <v>27</v>
      </c>
      <c r="L204" s="93">
        <f t="shared" si="65"/>
        <v>62</v>
      </c>
      <c r="M204" s="48">
        <f t="shared" ref="M204:M205" si="80">IFERROR(ROUND(L204/$L$205*100,1),"-")</f>
        <v>17.3</v>
      </c>
      <c r="P204" s="55"/>
      <c r="Q204" s="62"/>
      <c r="R204" s="62"/>
      <c r="S204" s="62"/>
      <c r="T204" s="62"/>
    </row>
    <row r="205" spans="1:22" ht="12" thickTop="1" x14ac:dyDescent="0.15">
      <c r="A205" s="63"/>
      <c r="B205" s="64" t="s">
        <v>49</v>
      </c>
      <c r="C205" s="65"/>
      <c r="D205" s="66">
        <f>SUM(D169,D176,D183,D190,D197,D204)</f>
        <v>100</v>
      </c>
      <c r="E205" s="67">
        <f t="shared" ref="E205" si="81">SUM(E169,E176,E183,E190,E197,E204)</f>
        <v>100</v>
      </c>
      <c r="F205" s="84">
        <f t="shared" si="62"/>
        <v>200</v>
      </c>
      <c r="G205" s="68">
        <f t="shared" ref="G205:H205" si="82">SUM(G169,G176,G183,G190,G197,G204)</f>
        <v>90</v>
      </c>
      <c r="H205" s="67">
        <f t="shared" si="82"/>
        <v>69</v>
      </c>
      <c r="I205" s="84">
        <f t="shared" si="63"/>
        <v>159</v>
      </c>
      <c r="J205" s="68">
        <f t="shared" si="64"/>
        <v>190</v>
      </c>
      <c r="K205" s="67">
        <f t="shared" si="64"/>
        <v>169</v>
      </c>
      <c r="L205" s="94">
        <f t="shared" si="65"/>
        <v>359</v>
      </c>
      <c r="M205" s="69">
        <f t="shared" si="80"/>
        <v>100</v>
      </c>
      <c r="P205" s="55"/>
      <c r="Q205" s="55"/>
      <c r="R205" s="55"/>
      <c r="S205" s="55"/>
      <c r="T205" s="55"/>
    </row>
  </sheetData>
  <autoFilter ref="P1:T205"/>
  <phoneticPr fontId="1"/>
  <conditionalFormatting sqref="Q20:T36 Q38:T54">
    <cfRule type="expression" dxfId="8" priority="4">
      <formula>Q20&lt;Q19</formula>
    </cfRule>
  </conditionalFormatting>
  <conditionalFormatting sqref="Q68:T84 Q86:T102">
    <cfRule type="expression" dxfId="7" priority="3">
      <formula>Q68&lt;Q67</formula>
    </cfRule>
  </conditionalFormatting>
  <conditionalFormatting sqref="Q116:T132 Q134:T150">
    <cfRule type="expression" dxfId="6" priority="2">
      <formula>Q116&lt;Q115</formula>
    </cfRule>
  </conditionalFormatting>
  <conditionalFormatting sqref="Q164:T180 Q182:T198">
    <cfRule type="expression" dxfId="5" priority="1">
      <formula>Q164&lt;Q163</formula>
    </cfRule>
  </conditionalFormatting>
  <printOptions horizontalCentered="1"/>
  <pageMargins left="0.59055118110236227" right="0.39370078740157483" top="0.47244094488188981" bottom="0.47244094488188981" header="0.31496062992125984" footer="0.31496062992125984"/>
  <pageSetup paperSize="9" orientation="portrait" r:id="rId1"/>
  <rowBreaks count="3" manualBreakCount="3">
    <brk id="61" max="12" man="1"/>
    <brk id="109" max="12" man="1"/>
    <brk id="157" max="12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</sheetPr>
  <dimension ref="A1:Y253"/>
  <sheetViews>
    <sheetView zoomScaleNormal="100" zoomScaleSheetLayoutView="100" workbookViewId="0">
      <pane ySplit="12" topLeftCell="A13" activePane="bottomLeft" state="frozen"/>
      <selection activeCell="X21" sqref="X21"/>
      <selection pane="bottomLeft" activeCell="X21" sqref="X21"/>
    </sheetView>
  </sheetViews>
  <sheetFormatPr defaultRowHeight="11.25" x14ac:dyDescent="0.15"/>
  <cols>
    <col min="1" max="1" width="1.83203125" style="2" customWidth="1"/>
    <col min="2" max="2" width="11.1640625" style="2" customWidth="1"/>
    <col min="3" max="3" width="1.83203125" style="2" customWidth="1"/>
    <col min="4" max="13" width="8.33203125" style="3" customWidth="1"/>
    <col min="14" max="14" width="8.33203125" style="2" customWidth="1"/>
    <col min="15" max="15" width="8.1640625" style="2" hidden="1" customWidth="1"/>
    <col min="16" max="16" width="15.1640625" style="2" hidden="1" customWidth="1"/>
    <col min="17" max="21" width="0" style="2" hidden="1" customWidth="1"/>
    <col min="22" max="16384" width="9.33203125" style="2"/>
  </cols>
  <sheetData>
    <row r="1" spans="1:17" ht="17.25" x14ac:dyDescent="0.15">
      <c r="A1" s="1" t="s">
        <v>69</v>
      </c>
    </row>
    <row r="2" spans="1:17" x14ac:dyDescent="0.15">
      <c r="I2" s="4"/>
      <c r="J2" s="4"/>
      <c r="K2" s="4"/>
      <c r="L2" s="4"/>
      <c r="M2" s="5"/>
    </row>
    <row r="3" spans="1:17" x14ac:dyDescent="0.15">
      <c r="I3" s="4"/>
      <c r="J3" s="4"/>
      <c r="K3" s="4"/>
      <c r="L3" s="4"/>
      <c r="M3" s="5"/>
    </row>
    <row r="4" spans="1:17" ht="20.100000000000001" customHeight="1" x14ac:dyDescent="0.15">
      <c r="A4" s="6"/>
      <c r="B4" s="95" t="s">
        <v>1</v>
      </c>
      <c r="C4" s="96" t="s">
        <v>50</v>
      </c>
      <c r="D4" s="97" t="s">
        <v>102</v>
      </c>
      <c r="E4" s="98"/>
      <c r="F4" s="98"/>
      <c r="G4" s="98"/>
      <c r="I4" s="4"/>
      <c r="J4" s="4"/>
      <c r="K4" s="4"/>
      <c r="L4" s="4"/>
      <c r="M4" s="5"/>
    </row>
    <row r="5" spans="1:17" ht="20.100000000000001" customHeight="1" x14ac:dyDescent="0.15">
      <c r="A5" s="7"/>
      <c r="B5" s="99" t="s">
        <v>2</v>
      </c>
      <c r="C5" s="100" t="s">
        <v>50</v>
      </c>
      <c r="D5" s="101" t="s">
        <v>103</v>
      </c>
      <c r="E5" s="102"/>
      <c r="F5" s="102"/>
      <c r="G5" s="102"/>
      <c r="I5" s="4"/>
      <c r="J5" s="4"/>
      <c r="K5" s="4"/>
      <c r="L5" s="4"/>
      <c r="M5" s="5"/>
    </row>
    <row r="6" spans="1:17" ht="20.100000000000001" customHeight="1" x14ac:dyDescent="0.15">
      <c r="A6" s="7"/>
      <c r="B6" s="99" t="s">
        <v>3</v>
      </c>
      <c r="C6" s="100" t="s">
        <v>50</v>
      </c>
      <c r="D6" s="101" t="s">
        <v>98</v>
      </c>
      <c r="E6" s="102"/>
      <c r="F6" s="102"/>
      <c r="G6" s="102"/>
      <c r="I6" s="4"/>
      <c r="J6" s="4"/>
      <c r="K6" s="4"/>
      <c r="L6" s="4"/>
      <c r="M6" s="5"/>
    </row>
    <row r="7" spans="1:17" ht="20.100000000000001" customHeight="1" x14ac:dyDescent="0.15">
      <c r="A7" s="7"/>
      <c r="B7" s="99" t="s">
        <v>5</v>
      </c>
      <c r="C7" s="100" t="s">
        <v>50</v>
      </c>
      <c r="D7" s="101" t="s">
        <v>6</v>
      </c>
      <c r="E7" s="102"/>
      <c r="F7" s="102"/>
      <c r="G7" s="102"/>
      <c r="I7" s="4"/>
      <c r="J7" s="4"/>
      <c r="K7" s="4"/>
      <c r="L7" s="4"/>
      <c r="M7" s="5"/>
    </row>
    <row r="8" spans="1:17" x14ac:dyDescent="0.15">
      <c r="I8" s="4"/>
      <c r="J8" s="4"/>
      <c r="K8" s="4"/>
      <c r="L8" s="4"/>
      <c r="M8" s="5"/>
    </row>
    <row r="9" spans="1:17" x14ac:dyDescent="0.15">
      <c r="I9" s="4"/>
      <c r="J9" s="4"/>
      <c r="K9" s="4"/>
      <c r="L9" s="4"/>
      <c r="M9" s="5"/>
    </row>
    <row r="10" spans="1:17" x14ac:dyDescent="0.15">
      <c r="I10" s="4"/>
      <c r="J10" s="4"/>
      <c r="K10" s="4"/>
      <c r="L10" s="4"/>
      <c r="M10" s="5"/>
    </row>
    <row r="11" spans="1:17" x14ac:dyDescent="0.15">
      <c r="I11" s="4"/>
      <c r="J11" s="4"/>
      <c r="K11" s="4"/>
      <c r="L11" s="4"/>
      <c r="M11" s="5"/>
    </row>
    <row r="12" spans="1:17" x14ac:dyDescent="0.15">
      <c r="I12" s="4"/>
      <c r="J12" s="4"/>
      <c r="K12" s="4"/>
      <c r="L12" s="4"/>
      <c r="M12" s="5"/>
    </row>
    <row r="13" spans="1:17" x14ac:dyDescent="0.15">
      <c r="K13" s="4"/>
      <c r="L13" s="4"/>
      <c r="M13" s="4"/>
      <c r="N13" s="5"/>
    </row>
    <row r="15" spans="1:17" x14ac:dyDescent="0.15">
      <c r="P15" s="2" t="s">
        <v>7</v>
      </c>
    </row>
    <row r="16" spans="1:17" ht="12" x14ac:dyDescent="0.15">
      <c r="B16" s="8" t="s">
        <v>92</v>
      </c>
      <c r="Q16" s="103" t="str">
        <f>B16</f>
        <v>イ↔ロ</v>
      </c>
    </row>
    <row r="17" spans="1:25" ht="21" x14ac:dyDescent="0.15">
      <c r="A17" s="9"/>
      <c r="B17" s="10"/>
      <c r="C17" s="11" t="s">
        <v>85</v>
      </c>
      <c r="D17" s="74" t="s">
        <v>86</v>
      </c>
      <c r="E17" s="75"/>
      <c r="F17" s="77"/>
      <c r="G17" s="85" t="s">
        <v>87</v>
      </c>
      <c r="H17" s="75"/>
      <c r="I17" s="77"/>
      <c r="J17" s="85" t="s">
        <v>84</v>
      </c>
      <c r="K17" s="75"/>
      <c r="L17" s="76"/>
      <c r="M17" s="12" t="s">
        <v>8</v>
      </c>
      <c r="Q17" s="3" t="str">
        <f>D17</f>
        <v>イ→ロ</v>
      </c>
      <c r="S17" s="3" t="str">
        <f>G17</f>
        <v>ロ→イ</v>
      </c>
    </row>
    <row r="18" spans="1:25" x14ac:dyDescent="0.15">
      <c r="A18" s="13" t="s">
        <v>9</v>
      </c>
      <c r="B18" s="14"/>
      <c r="C18" s="15"/>
      <c r="D18" s="16" t="s">
        <v>81</v>
      </c>
      <c r="E18" s="17" t="s">
        <v>82</v>
      </c>
      <c r="F18" s="78" t="s">
        <v>83</v>
      </c>
      <c r="G18" s="18" t="s">
        <v>81</v>
      </c>
      <c r="H18" s="17" t="s">
        <v>82</v>
      </c>
      <c r="I18" s="78" t="s">
        <v>83</v>
      </c>
      <c r="J18" s="18" t="s">
        <v>81</v>
      </c>
      <c r="K18" s="17" t="s">
        <v>82</v>
      </c>
      <c r="L18" s="88" t="s">
        <v>83</v>
      </c>
      <c r="M18" s="19" t="s">
        <v>73</v>
      </c>
      <c r="Q18" s="20" t="s">
        <v>81</v>
      </c>
      <c r="R18" s="20" t="s">
        <v>82</v>
      </c>
      <c r="S18" s="20" t="s">
        <v>81</v>
      </c>
      <c r="T18" s="20" t="s">
        <v>0</v>
      </c>
    </row>
    <row r="19" spans="1:25" x14ac:dyDescent="0.15">
      <c r="A19" s="9"/>
      <c r="B19" s="21" t="s">
        <v>104</v>
      </c>
      <c r="C19" s="22"/>
      <c r="D19" s="23">
        <f>Q19</f>
        <v>0</v>
      </c>
      <c r="E19" s="24">
        <f>R19</f>
        <v>1</v>
      </c>
      <c r="F19" s="79">
        <f t="shared" ref="F19:F61" si="0">SUBTOTAL(9,D19:E19)</f>
        <v>1</v>
      </c>
      <c r="G19" s="25">
        <f>S19</f>
        <v>0</v>
      </c>
      <c r="H19" s="24">
        <f>T19</f>
        <v>1</v>
      </c>
      <c r="I19" s="79">
        <f t="shared" ref="I19:I61" si="1">SUBTOTAL(9,G19:H19)</f>
        <v>1</v>
      </c>
      <c r="J19" s="25">
        <f t="shared" ref="J19:K34" si="2">SUM(D19,G19)</f>
        <v>0</v>
      </c>
      <c r="K19" s="24">
        <f t="shared" si="2"/>
        <v>2</v>
      </c>
      <c r="L19" s="89">
        <f t="shared" ref="L19:L61" si="3">SUM(J19:K19)</f>
        <v>2</v>
      </c>
      <c r="M19" s="26" t="s">
        <v>10</v>
      </c>
      <c r="P19" s="2" t="s">
        <v>104</v>
      </c>
      <c r="Q19" s="86">
        <v>0</v>
      </c>
      <c r="R19" s="86">
        <v>1</v>
      </c>
      <c r="S19" s="86">
        <v>0</v>
      </c>
      <c r="T19" s="86">
        <v>1</v>
      </c>
      <c r="V19" s="28"/>
      <c r="W19" s="28"/>
      <c r="X19" s="28"/>
      <c r="Y19" s="28"/>
    </row>
    <row r="20" spans="1:25" x14ac:dyDescent="0.15">
      <c r="A20" s="29"/>
      <c r="B20" s="30" t="s">
        <v>105</v>
      </c>
      <c r="C20" s="31"/>
      <c r="D20" s="32">
        <f t="shared" ref="D20:E24" si="4">Q20-Q19</f>
        <v>0</v>
      </c>
      <c r="E20" s="33">
        <f t="shared" si="4"/>
        <v>0</v>
      </c>
      <c r="F20" s="80">
        <f t="shared" si="0"/>
        <v>0</v>
      </c>
      <c r="G20" s="34">
        <f t="shared" ref="G20:H24" si="5">S20-S19</f>
        <v>1</v>
      </c>
      <c r="H20" s="33">
        <f t="shared" si="5"/>
        <v>1</v>
      </c>
      <c r="I20" s="80">
        <f t="shared" si="1"/>
        <v>2</v>
      </c>
      <c r="J20" s="34">
        <f t="shared" si="2"/>
        <v>1</v>
      </c>
      <c r="K20" s="33">
        <f t="shared" si="2"/>
        <v>1</v>
      </c>
      <c r="L20" s="90">
        <f t="shared" si="3"/>
        <v>2</v>
      </c>
      <c r="M20" s="35" t="s">
        <v>10</v>
      </c>
      <c r="P20" s="2" t="s">
        <v>105</v>
      </c>
      <c r="Q20" s="27">
        <v>0</v>
      </c>
      <c r="R20" s="27">
        <v>1</v>
      </c>
      <c r="S20" s="27">
        <v>1</v>
      </c>
      <c r="T20" s="27">
        <v>2</v>
      </c>
      <c r="V20" s="28"/>
      <c r="W20" s="28"/>
    </row>
    <row r="21" spans="1:25" x14ac:dyDescent="0.15">
      <c r="A21" s="29"/>
      <c r="B21" s="30" t="s">
        <v>106</v>
      </c>
      <c r="C21" s="31"/>
      <c r="D21" s="32">
        <f t="shared" si="4"/>
        <v>0</v>
      </c>
      <c r="E21" s="33">
        <f t="shared" si="4"/>
        <v>2</v>
      </c>
      <c r="F21" s="80">
        <f t="shared" si="0"/>
        <v>2</v>
      </c>
      <c r="G21" s="34">
        <f t="shared" si="5"/>
        <v>0</v>
      </c>
      <c r="H21" s="33">
        <f t="shared" si="5"/>
        <v>0</v>
      </c>
      <c r="I21" s="80">
        <f t="shared" si="1"/>
        <v>0</v>
      </c>
      <c r="J21" s="34">
        <f t="shared" si="2"/>
        <v>0</v>
      </c>
      <c r="K21" s="33">
        <f t="shared" si="2"/>
        <v>2</v>
      </c>
      <c r="L21" s="90">
        <f t="shared" si="3"/>
        <v>2</v>
      </c>
      <c r="M21" s="35" t="s">
        <v>10</v>
      </c>
      <c r="P21" s="2" t="s">
        <v>106</v>
      </c>
      <c r="Q21" s="27">
        <v>0</v>
      </c>
      <c r="R21" s="27">
        <v>3</v>
      </c>
      <c r="S21" s="27">
        <v>1</v>
      </c>
      <c r="T21" s="27">
        <v>2</v>
      </c>
      <c r="V21" s="28"/>
      <c r="W21" s="28"/>
    </row>
    <row r="22" spans="1:25" x14ac:dyDescent="0.15">
      <c r="A22" s="29"/>
      <c r="B22" s="30" t="s">
        <v>107</v>
      </c>
      <c r="C22" s="31"/>
      <c r="D22" s="32">
        <f t="shared" si="4"/>
        <v>1</v>
      </c>
      <c r="E22" s="33">
        <f t="shared" si="4"/>
        <v>0</v>
      </c>
      <c r="F22" s="80">
        <f t="shared" si="0"/>
        <v>1</v>
      </c>
      <c r="G22" s="34">
        <f t="shared" si="5"/>
        <v>0</v>
      </c>
      <c r="H22" s="33">
        <f t="shared" si="5"/>
        <v>1</v>
      </c>
      <c r="I22" s="80">
        <f t="shared" si="1"/>
        <v>1</v>
      </c>
      <c r="J22" s="34">
        <f t="shared" si="2"/>
        <v>1</v>
      </c>
      <c r="K22" s="33">
        <f t="shared" si="2"/>
        <v>1</v>
      </c>
      <c r="L22" s="90">
        <f t="shared" si="3"/>
        <v>2</v>
      </c>
      <c r="M22" s="35" t="s">
        <v>10</v>
      </c>
      <c r="P22" s="2" t="s">
        <v>107</v>
      </c>
      <c r="Q22" s="27">
        <v>1</v>
      </c>
      <c r="R22" s="27">
        <v>3</v>
      </c>
      <c r="S22" s="27">
        <v>1</v>
      </c>
      <c r="T22" s="27">
        <v>3</v>
      </c>
      <c r="V22" s="28"/>
      <c r="W22" s="28"/>
    </row>
    <row r="23" spans="1:25" x14ac:dyDescent="0.15">
      <c r="A23" s="29"/>
      <c r="B23" s="30" t="s">
        <v>108</v>
      </c>
      <c r="C23" s="31"/>
      <c r="D23" s="32">
        <f t="shared" si="4"/>
        <v>0</v>
      </c>
      <c r="E23" s="33">
        <f t="shared" si="4"/>
        <v>0</v>
      </c>
      <c r="F23" s="80">
        <f t="shared" si="0"/>
        <v>0</v>
      </c>
      <c r="G23" s="34">
        <f t="shared" si="5"/>
        <v>4</v>
      </c>
      <c r="H23" s="33">
        <f t="shared" si="5"/>
        <v>1</v>
      </c>
      <c r="I23" s="80">
        <f t="shared" si="1"/>
        <v>5</v>
      </c>
      <c r="J23" s="34">
        <f t="shared" si="2"/>
        <v>4</v>
      </c>
      <c r="K23" s="33">
        <f t="shared" si="2"/>
        <v>1</v>
      </c>
      <c r="L23" s="90">
        <f t="shared" si="3"/>
        <v>5</v>
      </c>
      <c r="M23" s="35" t="s">
        <v>10</v>
      </c>
      <c r="P23" s="2" t="s">
        <v>108</v>
      </c>
      <c r="Q23" s="27">
        <v>1</v>
      </c>
      <c r="R23" s="27">
        <v>3</v>
      </c>
      <c r="S23" s="27">
        <v>5</v>
      </c>
      <c r="T23" s="27">
        <v>4</v>
      </c>
      <c r="V23" s="28"/>
      <c r="W23" s="28"/>
    </row>
    <row r="24" spans="1:25" x14ac:dyDescent="0.15">
      <c r="A24" s="13"/>
      <c r="B24" s="36" t="s">
        <v>109</v>
      </c>
      <c r="C24" s="37"/>
      <c r="D24" s="38">
        <f t="shared" si="4"/>
        <v>1</v>
      </c>
      <c r="E24" s="39">
        <f t="shared" si="4"/>
        <v>0</v>
      </c>
      <c r="F24" s="81">
        <f t="shared" si="0"/>
        <v>1</v>
      </c>
      <c r="G24" s="40">
        <f t="shared" si="5"/>
        <v>0</v>
      </c>
      <c r="H24" s="39">
        <f t="shared" si="5"/>
        <v>0</v>
      </c>
      <c r="I24" s="81">
        <f t="shared" si="1"/>
        <v>0</v>
      </c>
      <c r="J24" s="40">
        <f t="shared" si="2"/>
        <v>1</v>
      </c>
      <c r="K24" s="39">
        <f t="shared" si="2"/>
        <v>0</v>
      </c>
      <c r="L24" s="91">
        <f t="shared" si="3"/>
        <v>1</v>
      </c>
      <c r="M24" s="41" t="s">
        <v>10</v>
      </c>
      <c r="P24" s="2" t="s">
        <v>109</v>
      </c>
      <c r="Q24" s="27">
        <v>2</v>
      </c>
      <c r="R24" s="27">
        <v>3</v>
      </c>
      <c r="S24" s="27">
        <v>5</v>
      </c>
      <c r="T24" s="27">
        <v>4</v>
      </c>
      <c r="V24" s="28"/>
      <c r="W24" s="28"/>
    </row>
    <row r="25" spans="1:25" s="49" customFormat="1" x14ac:dyDescent="0.15">
      <c r="A25" s="42"/>
      <c r="B25" s="43" t="s">
        <v>110</v>
      </c>
      <c r="C25" s="44"/>
      <c r="D25" s="45">
        <f>SUM(D19:D24)</f>
        <v>2</v>
      </c>
      <c r="E25" s="46">
        <f>SUM(E19:E24)</f>
        <v>3</v>
      </c>
      <c r="F25" s="82">
        <f t="shared" si="0"/>
        <v>5</v>
      </c>
      <c r="G25" s="47">
        <f>SUM(G19:G24)</f>
        <v>5</v>
      </c>
      <c r="H25" s="46">
        <f>SUM(H19:H24)</f>
        <v>4</v>
      </c>
      <c r="I25" s="82">
        <f t="shared" si="1"/>
        <v>9</v>
      </c>
      <c r="J25" s="47">
        <f t="shared" si="2"/>
        <v>7</v>
      </c>
      <c r="K25" s="46">
        <f t="shared" si="2"/>
        <v>7</v>
      </c>
      <c r="L25" s="92">
        <f t="shared" si="3"/>
        <v>14</v>
      </c>
      <c r="M25" s="48">
        <f>IFERROR(ROUND(L25/$L$61*100,1),"-")</f>
        <v>10.6</v>
      </c>
      <c r="N25" s="2"/>
      <c r="P25" s="50" t="s">
        <v>111</v>
      </c>
      <c r="Q25" s="51">
        <v>2</v>
      </c>
      <c r="R25" s="51">
        <v>5</v>
      </c>
      <c r="S25" s="51">
        <v>9</v>
      </c>
      <c r="T25" s="51">
        <v>4</v>
      </c>
      <c r="U25" s="2"/>
      <c r="V25" s="28"/>
      <c r="W25" s="28"/>
    </row>
    <row r="26" spans="1:25" x14ac:dyDescent="0.15">
      <c r="A26" s="9"/>
      <c r="B26" s="21" t="s">
        <v>111</v>
      </c>
      <c r="C26" s="22"/>
      <c r="D26" s="23">
        <f t="shared" ref="D26:E31" si="6">Q25-Q24</f>
        <v>0</v>
      </c>
      <c r="E26" s="24">
        <f t="shared" si="6"/>
        <v>2</v>
      </c>
      <c r="F26" s="79">
        <f t="shared" si="0"/>
        <v>2</v>
      </c>
      <c r="G26" s="25">
        <f>S25-S24</f>
        <v>4</v>
      </c>
      <c r="H26" s="24">
        <f>T25-T24</f>
        <v>0</v>
      </c>
      <c r="I26" s="79">
        <f t="shared" si="1"/>
        <v>4</v>
      </c>
      <c r="J26" s="25">
        <f t="shared" si="2"/>
        <v>4</v>
      </c>
      <c r="K26" s="24">
        <f t="shared" si="2"/>
        <v>2</v>
      </c>
      <c r="L26" s="89">
        <f t="shared" si="3"/>
        <v>6</v>
      </c>
      <c r="M26" s="26" t="s">
        <v>10</v>
      </c>
      <c r="P26" s="5" t="s">
        <v>112</v>
      </c>
      <c r="Q26" s="52">
        <v>3</v>
      </c>
      <c r="R26" s="52">
        <v>6</v>
      </c>
      <c r="S26" s="52">
        <v>9</v>
      </c>
      <c r="T26" s="52">
        <v>6</v>
      </c>
      <c r="V26" s="28"/>
      <c r="W26" s="28"/>
    </row>
    <row r="27" spans="1:25" x14ac:dyDescent="0.15">
      <c r="A27" s="29"/>
      <c r="B27" s="30" t="s">
        <v>112</v>
      </c>
      <c r="C27" s="31"/>
      <c r="D27" s="32">
        <f t="shared" si="6"/>
        <v>1</v>
      </c>
      <c r="E27" s="33">
        <f t="shared" si="6"/>
        <v>1</v>
      </c>
      <c r="F27" s="80">
        <f t="shared" si="0"/>
        <v>2</v>
      </c>
      <c r="G27" s="34">
        <f t="shared" ref="G27:G31" si="7">S26-S25</f>
        <v>0</v>
      </c>
      <c r="H27" s="33">
        <f>T26-T25</f>
        <v>2</v>
      </c>
      <c r="I27" s="80">
        <f t="shared" si="1"/>
        <v>2</v>
      </c>
      <c r="J27" s="34">
        <f t="shared" si="2"/>
        <v>1</v>
      </c>
      <c r="K27" s="33">
        <f t="shared" si="2"/>
        <v>3</v>
      </c>
      <c r="L27" s="90">
        <f t="shared" si="3"/>
        <v>4</v>
      </c>
      <c r="M27" s="35" t="s">
        <v>10</v>
      </c>
      <c r="P27" s="5" t="s">
        <v>113</v>
      </c>
      <c r="Q27" s="52">
        <v>3</v>
      </c>
      <c r="R27" s="52">
        <v>6</v>
      </c>
      <c r="S27" s="52">
        <v>9</v>
      </c>
      <c r="T27" s="52">
        <v>6</v>
      </c>
      <c r="V27" s="28"/>
      <c r="W27" s="28"/>
    </row>
    <row r="28" spans="1:25" x14ac:dyDescent="0.15">
      <c r="A28" s="29"/>
      <c r="B28" s="30" t="s">
        <v>113</v>
      </c>
      <c r="C28" s="31"/>
      <c r="D28" s="32">
        <f t="shared" si="6"/>
        <v>0</v>
      </c>
      <c r="E28" s="33">
        <f t="shared" si="6"/>
        <v>0</v>
      </c>
      <c r="F28" s="80">
        <f t="shared" si="0"/>
        <v>0</v>
      </c>
      <c r="G28" s="34">
        <f t="shared" si="7"/>
        <v>0</v>
      </c>
      <c r="H28" s="33">
        <f>T27-T26</f>
        <v>0</v>
      </c>
      <c r="I28" s="80">
        <f t="shared" si="1"/>
        <v>0</v>
      </c>
      <c r="J28" s="34">
        <f t="shared" si="2"/>
        <v>0</v>
      </c>
      <c r="K28" s="33">
        <f t="shared" si="2"/>
        <v>0</v>
      </c>
      <c r="L28" s="90">
        <f t="shared" si="3"/>
        <v>0</v>
      </c>
      <c r="M28" s="35" t="s">
        <v>10</v>
      </c>
      <c r="P28" s="5" t="s">
        <v>114</v>
      </c>
      <c r="Q28" s="52">
        <v>3</v>
      </c>
      <c r="R28" s="52">
        <v>9</v>
      </c>
      <c r="S28" s="52">
        <v>10</v>
      </c>
      <c r="T28" s="52">
        <v>6</v>
      </c>
      <c r="V28" s="28"/>
      <c r="W28" s="28"/>
    </row>
    <row r="29" spans="1:25" x14ac:dyDescent="0.15">
      <c r="A29" s="29"/>
      <c r="B29" s="30" t="s">
        <v>114</v>
      </c>
      <c r="C29" s="31"/>
      <c r="D29" s="32">
        <f t="shared" si="6"/>
        <v>0</v>
      </c>
      <c r="E29" s="33">
        <f t="shared" si="6"/>
        <v>3</v>
      </c>
      <c r="F29" s="80">
        <f t="shared" si="0"/>
        <v>3</v>
      </c>
      <c r="G29" s="34">
        <f t="shared" si="7"/>
        <v>1</v>
      </c>
      <c r="H29" s="33">
        <f>T28-T27</f>
        <v>0</v>
      </c>
      <c r="I29" s="80">
        <f t="shared" si="1"/>
        <v>1</v>
      </c>
      <c r="J29" s="34">
        <f t="shared" si="2"/>
        <v>1</v>
      </c>
      <c r="K29" s="33">
        <f t="shared" si="2"/>
        <v>3</v>
      </c>
      <c r="L29" s="90">
        <f t="shared" si="3"/>
        <v>4</v>
      </c>
      <c r="M29" s="35" t="s">
        <v>10</v>
      </c>
      <c r="P29" s="5" t="s">
        <v>115</v>
      </c>
      <c r="Q29" s="52">
        <v>3</v>
      </c>
      <c r="R29" s="52">
        <v>10</v>
      </c>
      <c r="S29" s="52">
        <v>10</v>
      </c>
      <c r="T29" s="52">
        <v>6</v>
      </c>
      <c r="V29" s="28"/>
      <c r="W29" s="28"/>
    </row>
    <row r="30" spans="1:25" x14ac:dyDescent="0.15">
      <c r="A30" s="29"/>
      <c r="B30" s="30" t="s">
        <v>115</v>
      </c>
      <c r="C30" s="31"/>
      <c r="D30" s="32">
        <f t="shared" si="6"/>
        <v>0</v>
      </c>
      <c r="E30" s="33">
        <f t="shared" si="6"/>
        <v>1</v>
      </c>
      <c r="F30" s="80">
        <f t="shared" si="0"/>
        <v>1</v>
      </c>
      <c r="G30" s="34">
        <f t="shared" si="7"/>
        <v>0</v>
      </c>
      <c r="H30" s="33">
        <f>T29-T28</f>
        <v>0</v>
      </c>
      <c r="I30" s="80">
        <f t="shared" si="1"/>
        <v>0</v>
      </c>
      <c r="J30" s="34">
        <f t="shared" si="2"/>
        <v>0</v>
      </c>
      <c r="K30" s="33">
        <f t="shared" si="2"/>
        <v>1</v>
      </c>
      <c r="L30" s="90">
        <f t="shared" si="3"/>
        <v>1</v>
      </c>
      <c r="M30" s="35" t="s">
        <v>10</v>
      </c>
      <c r="P30" s="53" t="s">
        <v>116</v>
      </c>
      <c r="Q30" s="54">
        <v>3</v>
      </c>
      <c r="R30" s="54">
        <v>13</v>
      </c>
      <c r="S30" s="54">
        <v>13</v>
      </c>
      <c r="T30" s="54">
        <v>7</v>
      </c>
      <c r="V30" s="28"/>
      <c r="W30" s="28"/>
    </row>
    <row r="31" spans="1:25" x14ac:dyDescent="0.15">
      <c r="A31" s="13"/>
      <c r="B31" s="36" t="s">
        <v>116</v>
      </c>
      <c r="C31" s="37"/>
      <c r="D31" s="38">
        <f t="shared" si="6"/>
        <v>0</v>
      </c>
      <c r="E31" s="39">
        <f t="shared" si="6"/>
        <v>3</v>
      </c>
      <c r="F31" s="81">
        <f t="shared" si="0"/>
        <v>3</v>
      </c>
      <c r="G31" s="40">
        <f t="shared" si="7"/>
        <v>3</v>
      </c>
      <c r="H31" s="39">
        <f>T30-T29</f>
        <v>1</v>
      </c>
      <c r="I31" s="81">
        <f t="shared" si="1"/>
        <v>4</v>
      </c>
      <c r="J31" s="40">
        <f t="shared" si="2"/>
        <v>3</v>
      </c>
      <c r="K31" s="39">
        <f t="shared" si="2"/>
        <v>4</v>
      </c>
      <c r="L31" s="91">
        <f t="shared" si="3"/>
        <v>7</v>
      </c>
      <c r="M31" s="41" t="s">
        <v>10</v>
      </c>
      <c r="P31" s="50" t="s">
        <v>118</v>
      </c>
      <c r="Q31" s="51">
        <v>3</v>
      </c>
      <c r="R31" s="51">
        <v>15</v>
      </c>
      <c r="S31" s="51">
        <v>13</v>
      </c>
      <c r="T31" s="51">
        <v>8</v>
      </c>
      <c r="V31" s="28"/>
      <c r="W31" s="28"/>
    </row>
    <row r="32" spans="1:25" s="49" customFormat="1" x14ac:dyDescent="0.15">
      <c r="A32" s="42"/>
      <c r="B32" s="43" t="s">
        <v>117</v>
      </c>
      <c r="C32" s="44"/>
      <c r="D32" s="45">
        <f>SUM(D26:D31)</f>
        <v>1</v>
      </c>
      <c r="E32" s="46">
        <f>SUM(E26:E31)</f>
        <v>10</v>
      </c>
      <c r="F32" s="82">
        <f t="shared" si="0"/>
        <v>11</v>
      </c>
      <c r="G32" s="47">
        <f>SUM(G26:G31)</f>
        <v>8</v>
      </c>
      <c r="H32" s="46">
        <f>SUM(H26:H31)</f>
        <v>3</v>
      </c>
      <c r="I32" s="82">
        <f t="shared" si="1"/>
        <v>11</v>
      </c>
      <c r="J32" s="47">
        <f t="shared" si="2"/>
        <v>9</v>
      </c>
      <c r="K32" s="46">
        <f t="shared" si="2"/>
        <v>13</v>
      </c>
      <c r="L32" s="92">
        <f t="shared" si="3"/>
        <v>22</v>
      </c>
      <c r="M32" s="48">
        <f>IFERROR(ROUND(L32/$L$61*100,1),"-")</f>
        <v>16.7</v>
      </c>
      <c r="N32" s="2"/>
      <c r="P32" s="5" t="s">
        <v>119</v>
      </c>
      <c r="Q32" s="52">
        <v>4</v>
      </c>
      <c r="R32" s="52">
        <v>15</v>
      </c>
      <c r="S32" s="52">
        <v>13</v>
      </c>
      <c r="T32" s="52">
        <v>8</v>
      </c>
      <c r="U32" s="2"/>
      <c r="V32" s="28"/>
      <c r="W32" s="28"/>
    </row>
    <row r="33" spans="1:23" x14ac:dyDescent="0.15">
      <c r="A33" s="9"/>
      <c r="B33" s="21" t="s">
        <v>118</v>
      </c>
      <c r="C33" s="22"/>
      <c r="D33" s="23">
        <f t="shared" ref="D33:E38" si="8">Q31-Q30</f>
        <v>0</v>
      </c>
      <c r="E33" s="24">
        <f t="shared" si="8"/>
        <v>2</v>
      </c>
      <c r="F33" s="79">
        <f t="shared" si="0"/>
        <v>2</v>
      </c>
      <c r="G33" s="25">
        <f>S31-S30</f>
        <v>0</v>
      </c>
      <c r="H33" s="24">
        <f>T31-T30</f>
        <v>1</v>
      </c>
      <c r="I33" s="79">
        <f t="shared" si="1"/>
        <v>1</v>
      </c>
      <c r="J33" s="25">
        <f t="shared" si="2"/>
        <v>0</v>
      </c>
      <c r="K33" s="24">
        <f t="shared" si="2"/>
        <v>3</v>
      </c>
      <c r="L33" s="89">
        <f t="shared" si="3"/>
        <v>3</v>
      </c>
      <c r="M33" s="26" t="s">
        <v>10</v>
      </c>
      <c r="P33" s="5" t="s">
        <v>120</v>
      </c>
      <c r="Q33" s="52">
        <v>5</v>
      </c>
      <c r="R33" s="52">
        <v>15</v>
      </c>
      <c r="S33" s="52">
        <v>13</v>
      </c>
      <c r="T33" s="52">
        <v>8</v>
      </c>
      <c r="V33" s="28"/>
      <c r="W33" s="28"/>
    </row>
    <row r="34" spans="1:23" x14ac:dyDescent="0.15">
      <c r="A34" s="29"/>
      <c r="B34" s="30" t="s">
        <v>119</v>
      </c>
      <c r="C34" s="31"/>
      <c r="D34" s="32">
        <f t="shared" si="8"/>
        <v>1</v>
      </c>
      <c r="E34" s="33">
        <f t="shared" si="8"/>
        <v>0</v>
      </c>
      <c r="F34" s="80">
        <f t="shared" si="0"/>
        <v>1</v>
      </c>
      <c r="G34" s="34">
        <f t="shared" ref="G34:G38" si="9">S32-S31</f>
        <v>0</v>
      </c>
      <c r="H34" s="33">
        <f>T32-T31</f>
        <v>0</v>
      </c>
      <c r="I34" s="80">
        <f t="shared" si="1"/>
        <v>0</v>
      </c>
      <c r="J34" s="34">
        <f t="shared" si="2"/>
        <v>1</v>
      </c>
      <c r="K34" s="33">
        <f t="shared" si="2"/>
        <v>0</v>
      </c>
      <c r="L34" s="90">
        <f t="shared" si="3"/>
        <v>1</v>
      </c>
      <c r="M34" s="35" t="s">
        <v>10</v>
      </c>
      <c r="P34" s="5" t="s">
        <v>121</v>
      </c>
      <c r="Q34" s="52">
        <v>6</v>
      </c>
      <c r="R34" s="52">
        <v>15</v>
      </c>
      <c r="S34" s="52">
        <v>13</v>
      </c>
      <c r="T34" s="52">
        <v>8</v>
      </c>
      <c r="V34" s="28"/>
      <c r="W34" s="28"/>
    </row>
    <row r="35" spans="1:23" x14ac:dyDescent="0.15">
      <c r="A35" s="29"/>
      <c r="B35" s="30" t="s">
        <v>120</v>
      </c>
      <c r="C35" s="31"/>
      <c r="D35" s="32">
        <f t="shared" si="8"/>
        <v>1</v>
      </c>
      <c r="E35" s="33">
        <f t="shared" si="8"/>
        <v>0</v>
      </c>
      <c r="F35" s="80">
        <f t="shared" si="0"/>
        <v>1</v>
      </c>
      <c r="G35" s="34">
        <f t="shared" si="9"/>
        <v>0</v>
      </c>
      <c r="H35" s="33">
        <f>T33-T32</f>
        <v>0</v>
      </c>
      <c r="I35" s="80">
        <f t="shared" si="1"/>
        <v>0</v>
      </c>
      <c r="J35" s="34">
        <f t="shared" ref="J35:K61" si="10">SUM(D35,G35)</f>
        <v>1</v>
      </c>
      <c r="K35" s="33">
        <f t="shared" si="10"/>
        <v>0</v>
      </c>
      <c r="L35" s="90">
        <f t="shared" si="3"/>
        <v>1</v>
      </c>
      <c r="M35" s="35" t="s">
        <v>10</v>
      </c>
      <c r="P35" s="5" t="s">
        <v>122</v>
      </c>
      <c r="Q35" s="52">
        <v>7</v>
      </c>
      <c r="R35" s="52">
        <v>17</v>
      </c>
      <c r="S35" s="52">
        <v>14</v>
      </c>
      <c r="T35" s="52">
        <v>9</v>
      </c>
      <c r="V35" s="28"/>
      <c r="W35" s="28"/>
    </row>
    <row r="36" spans="1:23" x14ac:dyDescent="0.15">
      <c r="A36" s="29"/>
      <c r="B36" s="30" t="s">
        <v>121</v>
      </c>
      <c r="C36" s="31"/>
      <c r="D36" s="32">
        <f t="shared" si="8"/>
        <v>1</v>
      </c>
      <c r="E36" s="33">
        <f t="shared" si="8"/>
        <v>0</v>
      </c>
      <c r="F36" s="80">
        <f t="shared" si="0"/>
        <v>1</v>
      </c>
      <c r="G36" s="34">
        <f t="shared" si="9"/>
        <v>0</v>
      </c>
      <c r="H36" s="33">
        <f>T34-T33</f>
        <v>0</v>
      </c>
      <c r="I36" s="80">
        <f t="shared" si="1"/>
        <v>0</v>
      </c>
      <c r="J36" s="34">
        <f t="shared" si="10"/>
        <v>1</v>
      </c>
      <c r="K36" s="33">
        <f t="shared" si="10"/>
        <v>0</v>
      </c>
      <c r="L36" s="90">
        <f t="shared" si="3"/>
        <v>1</v>
      </c>
      <c r="M36" s="35" t="s">
        <v>10</v>
      </c>
      <c r="P36" s="53" t="s">
        <v>125</v>
      </c>
      <c r="Q36" s="54">
        <v>8</v>
      </c>
      <c r="R36" s="54">
        <v>18</v>
      </c>
      <c r="S36" s="54">
        <v>15</v>
      </c>
      <c r="T36" s="54">
        <v>11</v>
      </c>
      <c r="V36" s="28"/>
      <c r="W36" s="28"/>
    </row>
    <row r="37" spans="1:23" x14ac:dyDescent="0.15">
      <c r="A37" s="29"/>
      <c r="B37" s="30" t="s">
        <v>122</v>
      </c>
      <c r="C37" s="31"/>
      <c r="D37" s="32">
        <f t="shared" si="8"/>
        <v>1</v>
      </c>
      <c r="E37" s="33">
        <f t="shared" si="8"/>
        <v>2</v>
      </c>
      <c r="F37" s="80">
        <f t="shared" si="0"/>
        <v>3</v>
      </c>
      <c r="G37" s="34">
        <f t="shared" si="9"/>
        <v>1</v>
      </c>
      <c r="H37" s="33">
        <f>T35-T34</f>
        <v>1</v>
      </c>
      <c r="I37" s="80">
        <f t="shared" si="1"/>
        <v>2</v>
      </c>
      <c r="J37" s="34">
        <f t="shared" si="10"/>
        <v>2</v>
      </c>
      <c r="K37" s="33">
        <f t="shared" si="10"/>
        <v>3</v>
      </c>
      <c r="L37" s="90">
        <f t="shared" si="3"/>
        <v>5</v>
      </c>
      <c r="M37" s="35" t="s">
        <v>10</v>
      </c>
      <c r="P37" s="50" t="s">
        <v>68</v>
      </c>
      <c r="Q37" s="87">
        <v>3</v>
      </c>
      <c r="R37" s="87">
        <v>2</v>
      </c>
      <c r="S37" s="87">
        <v>3</v>
      </c>
      <c r="T37" s="87">
        <v>0</v>
      </c>
      <c r="V37" s="28"/>
      <c r="W37" s="28"/>
    </row>
    <row r="38" spans="1:23" x14ac:dyDescent="0.15">
      <c r="A38" s="13"/>
      <c r="B38" s="36" t="s">
        <v>123</v>
      </c>
      <c r="C38" s="37"/>
      <c r="D38" s="38">
        <f t="shared" si="8"/>
        <v>1</v>
      </c>
      <c r="E38" s="39">
        <f t="shared" si="8"/>
        <v>1</v>
      </c>
      <c r="F38" s="81">
        <f t="shared" si="0"/>
        <v>2</v>
      </c>
      <c r="G38" s="40">
        <f t="shared" si="9"/>
        <v>1</v>
      </c>
      <c r="H38" s="39">
        <f>T36-T35</f>
        <v>2</v>
      </c>
      <c r="I38" s="81">
        <f t="shared" si="1"/>
        <v>3</v>
      </c>
      <c r="J38" s="40">
        <f t="shared" si="10"/>
        <v>2</v>
      </c>
      <c r="K38" s="39">
        <f t="shared" si="10"/>
        <v>3</v>
      </c>
      <c r="L38" s="91">
        <f t="shared" si="3"/>
        <v>5</v>
      </c>
      <c r="M38" s="41" t="s">
        <v>10</v>
      </c>
      <c r="P38" s="5" t="s">
        <v>29</v>
      </c>
      <c r="Q38" s="52">
        <v>3</v>
      </c>
      <c r="R38" s="52">
        <v>3</v>
      </c>
      <c r="S38" s="52">
        <v>3</v>
      </c>
      <c r="T38" s="52">
        <v>7</v>
      </c>
      <c r="V38" s="28"/>
      <c r="W38" s="28"/>
    </row>
    <row r="39" spans="1:23" s="49" customFormat="1" x14ac:dyDescent="0.15">
      <c r="A39" s="42"/>
      <c r="B39" s="43" t="s">
        <v>124</v>
      </c>
      <c r="C39" s="44"/>
      <c r="D39" s="45">
        <f>SUM(D33:D38)</f>
        <v>5</v>
      </c>
      <c r="E39" s="46">
        <f>SUM(E33:E38)</f>
        <v>5</v>
      </c>
      <c r="F39" s="82">
        <f t="shared" si="0"/>
        <v>10</v>
      </c>
      <c r="G39" s="47">
        <f>SUM(G33:G38)</f>
        <v>2</v>
      </c>
      <c r="H39" s="46">
        <f>SUM(H33:H38)</f>
        <v>4</v>
      </c>
      <c r="I39" s="82">
        <f t="shared" si="1"/>
        <v>6</v>
      </c>
      <c r="J39" s="47">
        <f t="shared" si="10"/>
        <v>7</v>
      </c>
      <c r="K39" s="46">
        <f t="shared" si="10"/>
        <v>9</v>
      </c>
      <c r="L39" s="92">
        <f t="shared" si="3"/>
        <v>16</v>
      </c>
      <c r="M39" s="48">
        <f>IFERROR(ROUND(L39/$L$61*100,1),"-")</f>
        <v>12.1</v>
      </c>
      <c r="N39" s="2"/>
      <c r="P39" s="5" t="s">
        <v>30</v>
      </c>
      <c r="Q39" s="52">
        <v>5</v>
      </c>
      <c r="R39" s="52">
        <v>3</v>
      </c>
      <c r="S39" s="52">
        <v>4</v>
      </c>
      <c r="T39" s="52">
        <v>7</v>
      </c>
      <c r="U39" s="2"/>
      <c r="V39" s="28"/>
      <c r="W39" s="28"/>
    </row>
    <row r="40" spans="1:23" x14ac:dyDescent="0.15">
      <c r="A40" s="9"/>
      <c r="B40" s="21" t="s">
        <v>68</v>
      </c>
      <c r="C40" s="22"/>
      <c r="D40" s="23">
        <f>Q37</f>
        <v>3</v>
      </c>
      <c r="E40" s="24">
        <f>R37</f>
        <v>2</v>
      </c>
      <c r="F40" s="79">
        <f t="shared" si="0"/>
        <v>5</v>
      </c>
      <c r="G40" s="25">
        <f>S37</f>
        <v>3</v>
      </c>
      <c r="H40" s="24">
        <f>T37</f>
        <v>0</v>
      </c>
      <c r="I40" s="79">
        <f t="shared" si="1"/>
        <v>3</v>
      </c>
      <c r="J40" s="25">
        <f t="shared" si="10"/>
        <v>6</v>
      </c>
      <c r="K40" s="24">
        <f t="shared" si="10"/>
        <v>2</v>
      </c>
      <c r="L40" s="89">
        <f t="shared" si="3"/>
        <v>8</v>
      </c>
      <c r="M40" s="26" t="s">
        <v>10</v>
      </c>
      <c r="P40" s="5" t="s">
        <v>31</v>
      </c>
      <c r="Q40" s="52">
        <v>7</v>
      </c>
      <c r="R40" s="52">
        <v>8</v>
      </c>
      <c r="S40" s="52">
        <v>4</v>
      </c>
      <c r="T40" s="52">
        <v>10</v>
      </c>
      <c r="V40" s="28"/>
      <c r="W40" s="28"/>
    </row>
    <row r="41" spans="1:23" x14ac:dyDescent="0.15">
      <c r="A41" s="29"/>
      <c r="B41" s="30" t="s">
        <v>51</v>
      </c>
      <c r="C41" s="31"/>
      <c r="D41" s="32">
        <f t="shared" ref="D41:E45" si="11">Q38-Q37</f>
        <v>0</v>
      </c>
      <c r="E41" s="33">
        <f t="shared" si="11"/>
        <v>1</v>
      </c>
      <c r="F41" s="80">
        <f t="shared" si="0"/>
        <v>1</v>
      </c>
      <c r="G41" s="34">
        <f t="shared" ref="G41:H45" si="12">S38-S37</f>
        <v>0</v>
      </c>
      <c r="H41" s="33">
        <f t="shared" si="12"/>
        <v>7</v>
      </c>
      <c r="I41" s="80">
        <f t="shared" si="1"/>
        <v>7</v>
      </c>
      <c r="J41" s="34">
        <f t="shared" si="10"/>
        <v>0</v>
      </c>
      <c r="K41" s="33">
        <f t="shared" si="10"/>
        <v>8</v>
      </c>
      <c r="L41" s="90">
        <f t="shared" si="3"/>
        <v>8</v>
      </c>
      <c r="M41" s="35" t="s">
        <v>10</v>
      </c>
      <c r="P41" s="5" t="s">
        <v>32</v>
      </c>
      <c r="Q41" s="52">
        <v>7</v>
      </c>
      <c r="R41" s="52">
        <v>9</v>
      </c>
      <c r="S41" s="52">
        <v>4</v>
      </c>
      <c r="T41" s="52">
        <v>10</v>
      </c>
      <c r="V41" s="28"/>
      <c r="W41" s="28"/>
    </row>
    <row r="42" spans="1:23" x14ac:dyDescent="0.15">
      <c r="A42" s="29"/>
      <c r="B42" s="30" t="s">
        <v>52</v>
      </c>
      <c r="C42" s="31"/>
      <c r="D42" s="32">
        <f t="shared" si="11"/>
        <v>2</v>
      </c>
      <c r="E42" s="33">
        <f t="shared" si="11"/>
        <v>0</v>
      </c>
      <c r="F42" s="80">
        <f t="shared" si="0"/>
        <v>2</v>
      </c>
      <c r="G42" s="34">
        <f t="shared" si="12"/>
        <v>1</v>
      </c>
      <c r="H42" s="33">
        <f t="shared" si="12"/>
        <v>0</v>
      </c>
      <c r="I42" s="80">
        <f t="shared" si="1"/>
        <v>1</v>
      </c>
      <c r="J42" s="34">
        <f t="shared" si="10"/>
        <v>3</v>
      </c>
      <c r="K42" s="33">
        <f t="shared" si="10"/>
        <v>0</v>
      </c>
      <c r="L42" s="90">
        <f t="shared" si="3"/>
        <v>3</v>
      </c>
      <c r="M42" s="35" t="s">
        <v>10</v>
      </c>
      <c r="P42" s="53" t="s">
        <v>33</v>
      </c>
      <c r="Q42" s="54">
        <v>9</v>
      </c>
      <c r="R42" s="54">
        <v>9</v>
      </c>
      <c r="S42" s="54">
        <v>4</v>
      </c>
      <c r="T42" s="54">
        <v>10</v>
      </c>
      <c r="V42" s="28"/>
      <c r="W42" s="28"/>
    </row>
    <row r="43" spans="1:23" x14ac:dyDescent="0.15">
      <c r="A43" s="29"/>
      <c r="B43" s="30" t="s">
        <v>53</v>
      </c>
      <c r="C43" s="31"/>
      <c r="D43" s="32">
        <f t="shared" si="11"/>
        <v>2</v>
      </c>
      <c r="E43" s="33">
        <f t="shared" si="11"/>
        <v>5</v>
      </c>
      <c r="F43" s="80">
        <f t="shared" si="0"/>
        <v>7</v>
      </c>
      <c r="G43" s="34">
        <f t="shared" si="12"/>
        <v>0</v>
      </c>
      <c r="H43" s="33">
        <f t="shared" si="12"/>
        <v>3</v>
      </c>
      <c r="I43" s="80">
        <f t="shared" si="1"/>
        <v>3</v>
      </c>
      <c r="J43" s="34">
        <f t="shared" si="10"/>
        <v>2</v>
      </c>
      <c r="K43" s="33">
        <f t="shared" si="10"/>
        <v>8</v>
      </c>
      <c r="L43" s="90">
        <f t="shared" si="3"/>
        <v>10</v>
      </c>
      <c r="M43" s="35" t="s">
        <v>10</v>
      </c>
      <c r="P43" s="50" t="s">
        <v>34</v>
      </c>
      <c r="Q43" s="51">
        <v>10</v>
      </c>
      <c r="R43" s="51">
        <v>10</v>
      </c>
      <c r="S43" s="51">
        <v>4</v>
      </c>
      <c r="T43" s="51">
        <v>10</v>
      </c>
      <c r="V43" s="28"/>
      <c r="W43" s="28"/>
    </row>
    <row r="44" spans="1:23" s="49" customFormat="1" x14ac:dyDescent="0.15">
      <c r="A44" s="29"/>
      <c r="B44" s="30" t="s">
        <v>54</v>
      </c>
      <c r="C44" s="31"/>
      <c r="D44" s="32">
        <f t="shared" si="11"/>
        <v>0</v>
      </c>
      <c r="E44" s="33">
        <f t="shared" si="11"/>
        <v>1</v>
      </c>
      <c r="F44" s="80">
        <f t="shared" si="0"/>
        <v>1</v>
      </c>
      <c r="G44" s="34">
        <f t="shared" si="12"/>
        <v>0</v>
      </c>
      <c r="H44" s="33">
        <f t="shared" si="12"/>
        <v>0</v>
      </c>
      <c r="I44" s="80">
        <f t="shared" si="1"/>
        <v>0</v>
      </c>
      <c r="J44" s="34">
        <f t="shared" si="10"/>
        <v>0</v>
      </c>
      <c r="K44" s="33">
        <f t="shared" si="10"/>
        <v>1</v>
      </c>
      <c r="L44" s="90">
        <f t="shared" si="3"/>
        <v>1</v>
      </c>
      <c r="M44" s="35" t="s">
        <v>10</v>
      </c>
      <c r="N44" s="2"/>
      <c r="P44" s="5" t="s">
        <v>35</v>
      </c>
      <c r="Q44" s="52">
        <v>12</v>
      </c>
      <c r="R44" s="52">
        <v>11</v>
      </c>
      <c r="S44" s="52">
        <v>4</v>
      </c>
      <c r="T44" s="52">
        <v>10</v>
      </c>
      <c r="U44" s="2"/>
      <c r="V44" s="28"/>
      <c r="W44" s="28"/>
    </row>
    <row r="45" spans="1:23" x14ac:dyDescent="0.15">
      <c r="A45" s="13"/>
      <c r="B45" s="36" t="s">
        <v>55</v>
      </c>
      <c r="C45" s="37"/>
      <c r="D45" s="38">
        <f t="shared" si="11"/>
        <v>2</v>
      </c>
      <c r="E45" s="39">
        <f t="shared" si="11"/>
        <v>0</v>
      </c>
      <c r="F45" s="81">
        <f t="shared" si="0"/>
        <v>2</v>
      </c>
      <c r="G45" s="40">
        <f t="shared" si="12"/>
        <v>0</v>
      </c>
      <c r="H45" s="39">
        <f t="shared" si="12"/>
        <v>0</v>
      </c>
      <c r="I45" s="81">
        <f t="shared" si="1"/>
        <v>0</v>
      </c>
      <c r="J45" s="40">
        <f t="shared" si="10"/>
        <v>2</v>
      </c>
      <c r="K45" s="39">
        <f t="shared" si="10"/>
        <v>0</v>
      </c>
      <c r="L45" s="91">
        <f t="shared" si="3"/>
        <v>2</v>
      </c>
      <c r="M45" s="41" t="s">
        <v>10</v>
      </c>
      <c r="P45" s="5" t="s">
        <v>36</v>
      </c>
      <c r="Q45" s="52">
        <v>13</v>
      </c>
      <c r="R45" s="52">
        <v>13</v>
      </c>
      <c r="S45" s="52">
        <v>6</v>
      </c>
      <c r="T45" s="52">
        <v>10</v>
      </c>
      <c r="V45" s="28"/>
      <c r="W45" s="28"/>
    </row>
    <row r="46" spans="1:23" x14ac:dyDescent="0.15">
      <c r="A46" s="42"/>
      <c r="B46" s="43" t="s">
        <v>37</v>
      </c>
      <c r="C46" s="44"/>
      <c r="D46" s="45">
        <f>SUM(D40:D45)</f>
        <v>9</v>
      </c>
      <c r="E46" s="46">
        <f>SUM(E40:E45)</f>
        <v>9</v>
      </c>
      <c r="F46" s="82">
        <f t="shared" si="0"/>
        <v>18</v>
      </c>
      <c r="G46" s="47">
        <f>SUM(G40:G45)</f>
        <v>4</v>
      </c>
      <c r="H46" s="46">
        <f>SUM(H40:H45)</f>
        <v>10</v>
      </c>
      <c r="I46" s="82">
        <f t="shared" si="1"/>
        <v>14</v>
      </c>
      <c r="J46" s="47">
        <f t="shared" si="10"/>
        <v>13</v>
      </c>
      <c r="K46" s="46">
        <f t="shared" si="10"/>
        <v>19</v>
      </c>
      <c r="L46" s="92">
        <f t="shared" si="3"/>
        <v>32</v>
      </c>
      <c r="M46" s="48">
        <f>IFERROR(ROUND(L46/$L$61*100,1),"-")</f>
        <v>24.2</v>
      </c>
      <c r="P46" s="5" t="s">
        <v>38</v>
      </c>
      <c r="Q46" s="52">
        <v>14</v>
      </c>
      <c r="R46" s="52">
        <v>14</v>
      </c>
      <c r="S46" s="52">
        <v>8</v>
      </c>
      <c r="T46" s="52">
        <v>11</v>
      </c>
      <c r="V46" s="28"/>
      <c r="W46" s="28"/>
    </row>
    <row r="47" spans="1:23" x14ac:dyDescent="0.15">
      <c r="A47" s="9"/>
      <c r="B47" s="21" t="s">
        <v>56</v>
      </c>
      <c r="C47" s="22"/>
      <c r="D47" s="23">
        <f t="shared" ref="D47:E52" si="13">Q43-Q42</f>
        <v>1</v>
      </c>
      <c r="E47" s="24">
        <f t="shared" si="13"/>
        <v>1</v>
      </c>
      <c r="F47" s="79">
        <f t="shared" si="0"/>
        <v>2</v>
      </c>
      <c r="G47" s="25">
        <f t="shared" ref="G47:H52" si="14">S43-S42</f>
        <v>0</v>
      </c>
      <c r="H47" s="24">
        <f t="shared" si="14"/>
        <v>0</v>
      </c>
      <c r="I47" s="79">
        <f t="shared" si="1"/>
        <v>0</v>
      </c>
      <c r="J47" s="25">
        <f t="shared" si="10"/>
        <v>1</v>
      </c>
      <c r="K47" s="24">
        <f t="shared" si="10"/>
        <v>1</v>
      </c>
      <c r="L47" s="89">
        <f t="shared" si="3"/>
        <v>2</v>
      </c>
      <c r="M47" s="26" t="s">
        <v>10</v>
      </c>
      <c r="P47" s="5" t="s">
        <v>39</v>
      </c>
      <c r="Q47" s="52">
        <v>17</v>
      </c>
      <c r="R47" s="52">
        <v>15</v>
      </c>
      <c r="S47" s="52">
        <v>8</v>
      </c>
      <c r="T47" s="52">
        <v>12</v>
      </c>
      <c r="V47" s="28"/>
      <c r="W47" s="28"/>
    </row>
    <row r="48" spans="1:23" x14ac:dyDescent="0.15">
      <c r="A48" s="29"/>
      <c r="B48" s="30" t="s">
        <v>57</v>
      </c>
      <c r="C48" s="31"/>
      <c r="D48" s="32">
        <f t="shared" si="13"/>
        <v>2</v>
      </c>
      <c r="E48" s="33">
        <f t="shared" si="13"/>
        <v>1</v>
      </c>
      <c r="F48" s="80">
        <f t="shared" si="0"/>
        <v>3</v>
      </c>
      <c r="G48" s="34">
        <f t="shared" si="14"/>
        <v>0</v>
      </c>
      <c r="H48" s="33">
        <f t="shared" si="14"/>
        <v>0</v>
      </c>
      <c r="I48" s="80">
        <f t="shared" si="1"/>
        <v>0</v>
      </c>
      <c r="J48" s="34">
        <f t="shared" si="10"/>
        <v>2</v>
      </c>
      <c r="K48" s="33">
        <f t="shared" si="10"/>
        <v>1</v>
      </c>
      <c r="L48" s="90">
        <f t="shared" si="3"/>
        <v>3</v>
      </c>
      <c r="M48" s="35" t="s">
        <v>10</v>
      </c>
      <c r="P48" s="53" t="s">
        <v>40</v>
      </c>
      <c r="Q48" s="54">
        <v>19</v>
      </c>
      <c r="R48" s="54">
        <v>15</v>
      </c>
      <c r="S48" s="54">
        <v>10</v>
      </c>
      <c r="T48" s="54">
        <v>12</v>
      </c>
      <c r="V48" s="28"/>
      <c r="W48" s="28"/>
    </row>
    <row r="49" spans="1:22" x14ac:dyDescent="0.15">
      <c r="A49" s="29"/>
      <c r="B49" s="30" t="s">
        <v>58</v>
      </c>
      <c r="C49" s="31"/>
      <c r="D49" s="32">
        <f t="shared" si="13"/>
        <v>1</v>
      </c>
      <c r="E49" s="33">
        <f t="shared" si="13"/>
        <v>2</v>
      </c>
      <c r="F49" s="80">
        <f t="shared" si="0"/>
        <v>3</v>
      </c>
      <c r="G49" s="34">
        <f t="shared" si="14"/>
        <v>2</v>
      </c>
      <c r="H49" s="33">
        <f t="shared" si="14"/>
        <v>0</v>
      </c>
      <c r="I49" s="80">
        <f t="shared" si="1"/>
        <v>2</v>
      </c>
      <c r="J49" s="34">
        <f t="shared" si="10"/>
        <v>3</v>
      </c>
      <c r="K49" s="33">
        <f t="shared" si="10"/>
        <v>2</v>
      </c>
      <c r="L49" s="90">
        <f t="shared" si="3"/>
        <v>5</v>
      </c>
      <c r="M49" s="35" t="s">
        <v>10</v>
      </c>
      <c r="P49" s="50" t="s">
        <v>41</v>
      </c>
      <c r="Q49" s="51">
        <v>20</v>
      </c>
      <c r="R49" s="51">
        <v>15</v>
      </c>
      <c r="S49" s="51">
        <v>10</v>
      </c>
      <c r="T49" s="51">
        <v>13</v>
      </c>
    </row>
    <row r="50" spans="1:22" x14ac:dyDescent="0.15">
      <c r="A50" s="29"/>
      <c r="B50" s="30" t="s">
        <v>59</v>
      </c>
      <c r="C50" s="31"/>
      <c r="D50" s="32">
        <f t="shared" si="13"/>
        <v>1</v>
      </c>
      <c r="E50" s="33">
        <f t="shared" si="13"/>
        <v>1</v>
      </c>
      <c r="F50" s="80">
        <f t="shared" si="0"/>
        <v>2</v>
      </c>
      <c r="G50" s="34">
        <f t="shared" si="14"/>
        <v>2</v>
      </c>
      <c r="H50" s="33">
        <f t="shared" si="14"/>
        <v>1</v>
      </c>
      <c r="I50" s="80">
        <f t="shared" si="1"/>
        <v>3</v>
      </c>
      <c r="J50" s="34">
        <f t="shared" si="10"/>
        <v>3</v>
      </c>
      <c r="K50" s="33">
        <f t="shared" si="10"/>
        <v>2</v>
      </c>
      <c r="L50" s="90">
        <f t="shared" si="3"/>
        <v>5</v>
      </c>
      <c r="M50" s="35" t="s">
        <v>10</v>
      </c>
      <c r="P50" s="5" t="s">
        <v>42</v>
      </c>
      <c r="Q50" s="52">
        <v>22</v>
      </c>
      <c r="R50" s="52">
        <v>17</v>
      </c>
      <c r="S50" s="52">
        <v>10</v>
      </c>
      <c r="T50" s="52">
        <v>14</v>
      </c>
    </row>
    <row r="51" spans="1:22" s="49" customFormat="1" x14ac:dyDescent="0.15">
      <c r="A51" s="29"/>
      <c r="B51" s="30" t="s">
        <v>60</v>
      </c>
      <c r="C51" s="31"/>
      <c r="D51" s="32">
        <f t="shared" si="13"/>
        <v>3</v>
      </c>
      <c r="E51" s="33">
        <f t="shared" si="13"/>
        <v>1</v>
      </c>
      <c r="F51" s="80">
        <f t="shared" si="0"/>
        <v>4</v>
      </c>
      <c r="G51" s="34">
        <f t="shared" si="14"/>
        <v>0</v>
      </c>
      <c r="H51" s="33">
        <f t="shared" si="14"/>
        <v>1</v>
      </c>
      <c r="I51" s="80">
        <f t="shared" si="1"/>
        <v>1</v>
      </c>
      <c r="J51" s="34">
        <f t="shared" si="10"/>
        <v>3</v>
      </c>
      <c r="K51" s="33">
        <f t="shared" si="10"/>
        <v>2</v>
      </c>
      <c r="L51" s="90">
        <f t="shared" si="3"/>
        <v>5</v>
      </c>
      <c r="M51" s="35" t="s">
        <v>10</v>
      </c>
      <c r="N51" s="2"/>
      <c r="P51" s="5" t="s">
        <v>43</v>
      </c>
      <c r="Q51" s="52">
        <v>22</v>
      </c>
      <c r="R51" s="52">
        <v>19</v>
      </c>
      <c r="S51" s="52">
        <v>10</v>
      </c>
      <c r="T51" s="52">
        <v>15</v>
      </c>
      <c r="U51" s="2"/>
      <c r="V51" s="2"/>
    </row>
    <row r="52" spans="1:22" x14ac:dyDescent="0.15">
      <c r="A52" s="13"/>
      <c r="B52" s="36" t="s">
        <v>61</v>
      </c>
      <c r="C52" s="37"/>
      <c r="D52" s="38">
        <f t="shared" si="13"/>
        <v>2</v>
      </c>
      <c r="E52" s="39">
        <f t="shared" si="13"/>
        <v>0</v>
      </c>
      <c r="F52" s="81">
        <f t="shared" si="0"/>
        <v>2</v>
      </c>
      <c r="G52" s="40">
        <f t="shared" si="14"/>
        <v>2</v>
      </c>
      <c r="H52" s="39">
        <f t="shared" si="14"/>
        <v>0</v>
      </c>
      <c r="I52" s="81">
        <f t="shared" si="1"/>
        <v>2</v>
      </c>
      <c r="J52" s="40">
        <f t="shared" si="10"/>
        <v>4</v>
      </c>
      <c r="K52" s="39">
        <f t="shared" si="10"/>
        <v>0</v>
      </c>
      <c r="L52" s="91">
        <f t="shared" si="3"/>
        <v>4</v>
      </c>
      <c r="M52" s="41" t="s">
        <v>10</v>
      </c>
      <c r="P52" s="5" t="s">
        <v>44</v>
      </c>
      <c r="Q52" s="52">
        <v>23</v>
      </c>
      <c r="R52" s="52">
        <v>23</v>
      </c>
      <c r="S52" s="52">
        <v>12</v>
      </c>
      <c r="T52" s="52">
        <v>15</v>
      </c>
    </row>
    <row r="53" spans="1:22" x14ac:dyDescent="0.15">
      <c r="A53" s="42"/>
      <c r="B53" s="43" t="s">
        <v>45</v>
      </c>
      <c r="C53" s="44"/>
      <c r="D53" s="45">
        <f>SUM(D47:D52)</f>
        <v>10</v>
      </c>
      <c r="E53" s="46">
        <f>SUM(E47:E52)</f>
        <v>6</v>
      </c>
      <c r="F53" s="82">
        <f t="shared" si="0"/>
        <v>16</v>
      </c>
      <c r="G53" s="47">
        <f>SUM(G47:G52)</f>
        <v>6</v>
      </c>
      <c r="H53" s="46">
        <f>SUM(H47:H52)</f>
        <v>2</v>
      </c>
      <c r="I53" s="82">
        <f t="shared" si="1"/>
        <v>8</v>
      </c>
      <c r="J53" s="47">
        <f t="shared" si="10"/>
        <v>16</v>
      </c>
      <c r="K53" s="46">
        <f t="shared" si="10"/>
        <v>8</v>
      </c>
      <c r="L53" s="92">
        <f t="shared" si="3"/>
        <v>24</v>
      </c>
      <c r="M53" s="48">
        <f>IFERROR(ROUND(L53/$L$61*100,1),"-")</f>
        <v>18.2</v>
      </c>
      <c r="P53" s="5" t="s">
        <v>46</v>
      </c>
      <c r="Q53" s="52">
        <v>23</v>
      </c>
      <c r="R53" s="52">
        <v>25</v>
      </c>
      <c r="S53" s="52">
        <v>12</v>
      </c>
      <c r="T53" s="52">
        <v>16</v>
      </c>
    </row>
    <row r="54" spans="1:22" x14ac:dyDescent="0.15">
      <c r="A54" s="9"/>
      <c r="B54" s="21" t="s">
        <v>62</v>
      </c>
      <c r="C54" s="22"/>
      <c r="D54" s="23">
        <f t="shared" ref="D54:E59" si="15">Q49-Q48</f>
        <v>1</v>
      </c>
      <c r="E54" s="24">
        <f t="shared" si="15"/>
        <v>0</v>
      </c>
      <c r="F54" s="79">
        <f t="shared" si="0"/>
        <v>1</v>
      </c>
      <c r="G54" s="25">
        <f t="shared" ref="G54:H59" si="16">S49-S48</f>
        <v>0</v>
      </c>
      <c r="H54" s="24">
        <f t="shared" si="16"/>
        <v>1</v>
      </c>
      <c r="I54" s="79">
        <f t="shared" si="1"/>
        <v>1</v>
      </c>
      <c r="J54" s="25">
        <f t="shared" si="10"/>
        <v>1</v>
      </c>
      <c r="K54" s="24">
        <f t="shared" si="10"/>
        <v>1</v>
      </c>
      <c r="L54" s="89">
        <f t="shared" si="3"/>
        <v>2</v>
      </c>
      <c r="M54" s="26" t="s">
        <v>10</v>
      </c>
      <c r="P54" s="53" t="s">
        <v>47</v>
      </c>
      <c r="Q54" s="54">
        <v>24</v>
      </c>
      <c r="R54" s="54">
        <v>26</v>
      </c>
      <c r="S54" s="54">
        <v>13</v>
      </c>
      <c r="T54" s="54">
        <v>17</v>
      </c>
    </row>
    <row r="55" spans="1:22" x14ac:dyDescent="0.15">
      <c r="A55" s="29"/>
      <c r="B55" s="30" t="s">
        <v>63</v>
      </c>
      <c r="C55" s="31"/>
      <c r="D55" s="32">
        <f t="shared" si="15"/>
        <v>2</v>
      </c>
      <c r="E55" s="33">
        <f t="shared" si="15"/>
        <v>2</v>
      </c>
      <c r="F55" s="80">
        <f t="shared" si="0"/>
        <v>4</v>
      </c>
      <c r="G55" s="34">
        <f t="shared" si="16"/>
        <v>0</v>
      </c>
      <c r="H55" s="33">
        <f t="shared" si="16"/>
        <v>1</v>
      </c>
      <c r="I55" s="80">
        <f t="shared" si="1"/>
        <v>1</v>
      </c>
      <c r="J55" s="34">
        <f t="shared" si="10"/>
        <v>2</v>
      </c>
      <c r="K55" s="33">
        <f t="shared" si="10"/>
        <v>3</v>
      </c>
      <c r="L55" s="90">
        <f t="shared" si="3"/>
        <v>5</v>
      </c>
      <c r="M55" s="35" t="s">
        <v>10</v>
      </c>
      <c r="P55" s="49"/>
      <c r="Q55" s="49"/>
      <c r="R55" s="49"/>
      <c r="S55" s="49"/>
      <c r="T55" s="49"/>
    </row>
    <row r="56" spans="1:22" x14ac:dyDescent="0.15">
      <c r="A56" s="29"/>
      <c r="B56" s="30" t="s">
        <v>64</v>
      </c>
      <c r="C56" s="31"/>
      <c r="D56" s="32">
        <f t="shared" si="15"/>
        <v>0</v>
      </c>
      <c r="E56" s="33">
        <f t="shared" si="15"/>
        <v>2</v>
      </c>
      <c r="F56" s="80">
        <f t="shared" si="0"/>
        <v>2</v>
      </c>
      <c r="G56" s="34">
        <f t="shared" si="16"/>
        <v>0</v>
      </c>
      <c r="H56" s="33">
        <f t="shared" si="16"/>
        <v>1</v>
      </c>
      <c r="I56" s="80">
        <f t="shared" si="1"/>
        <v>1</v>
      </c>
      <c r="J56" s="34">
        <f t="shared" si="10"/>
        <v>0</v>
      </c>
      <c r="K56" s="33">
        <f t="shared" si="10"/>
        <v>3</v>
      </c>
      <c r="L56" s="90">
        <f t="shared" si="3"/>
        <v>3</v>
      </c>
      <c r="M56" s="35" t="s">
        <v>10</v>
      </c>
      <c r="P56" s="49"/>
      <c r="Q56" s="49"/>
      <c r="R56" s="49"/>
      <c r="S56" s="49"/>
      <c r="T56" s="49"/>
    </row>
    <row r="57" spans="1:22" x14ac:dyDescent="0.15">
      <c r="A57" s="29"/>
      <c r="B57" s="30" t="s">
        <v>65</v>
      </c>
      <c r="C57" s="31"/>
      <c r="D57" s="32">
        <f t="shared" si="15"/>
        <v>1</v>
      </c>
      <c r="E57" s="33">
        <f t="shared" si="15"/>
        <v>4</v>
      </c>
      <c r="F57" s="80">
        <f t="shared" si="0"/>
        <v>5</v>
      </c>
      <c r="G57" s="34">
        <f t="shared" si="16"/>
        <v>2</v>
      </c>
      <c r="H57" s="33">
        <f t="shared" si="16"/>
        <v>0</v>
      </c>
      <c r="I57" s="80">
        <f t="shared" si="1"/>
        <v>2</v>
      </c>
      <c r="J57" s="34">
        <f t="shared" si="10"/>
        <v>3</v>
      </c>
      <c r="K57" s="33">
        <f t="shared" si="10"/>
        <v>4</v>
      </c>
      <c r="L57" s="90">
        <f t="shared" si="3"/>
        <v>7</v>
      </c>
      <c r="M57" s="35" t="s">
        <v>10</v>
      </c>
      <c r="P57" s="49"/>
      <c r="Q57" s="49"/>
      <c r="R57" s="49"/>
      <c r="S57" s="49"/>
      <c r="T57" s="49"/>
    </row>
    <row r="58" spans="1:22" x14ac:dyDescent="0.15">
      <c r="A58" s="29"/>
      <c r="B58" s="30" t="s">
        <v>66</v>
      </c>
      <c r="C58" s="31"/>
      <c r="D58" s="32">
        <f t="shared" si="15"/>
        <v>0</v>
      </c>
      <c r="E58" s="33">
        <f t="shared" si="15"/>
        <v>2</v>
      </c>
      <c r="F58" s="80">
        <f t="shared" si="0"/>
        <v>2</v>
      </c>
      <c r="G58" s="34">
        <f t="shared" si="16"/>
        <v>0</v>
      </c>
      <c r="H58" s="33">
        <f t="shared" si="16"/>
        <v>1</v>
      </c>
      <c r="I58" s="80">
        <f t="shared" si="1"/>
        <v>1</v>
      </c>
      <c r="J58" s="34">
        <f t="shared" si="10"/>
        <v>0</v>
      </c>
      <c r="K58" s="33">
        <f t="shared" si="10"/>
        <v>3</v>
      </c>
      <c r="L58" s="90">
        <f t="shared" si="3"/>
        <v>3</v>
      </c>
      <c r="M58" s="35" t="s">
        <v>10</v>
      </c>
      <c r="P58" s="55"/>
      <c r="Q58" s="56"/>
      <c r="R58" s="55"/>
      <c r="S58" s="55"/>
      <c r="T58" s="55"/>
    </row>
    <row r="59" spans="1:22" x14ac:dyDescent="0.15">
      <c r="A59" s="13"/>
      <c r="B59" s="36" t="s">
        <v>67</v>
      </c>
      <c r="C59" s="37"/>
      <c r="D59" s="38">
        <f t="shared" si="15"/>
        <v>1</v>
      </c>
      <c r="E59" s="39">
        <f t="shared" si="15"/>
        <v>1</v>
      </c>
      <c r="F59" s="81">
        <f t="shared" si="0"/>
        <v>2</v>
      </c>
      <c r="G59" s="40">
        <f t="shared" si="16"/>
        <v>1</v>
      </c>
      <c r="H59" s="39">
        <f t="shared" si="16"/>
        <v>1</v>
      </c>
      <c r="I59" s="81">
        <f t="shared" si="1"/>
        <v>2</v>
      </c>
      <c r="J59" s="40">
        <f t="shared" si="10"/>
        <v>2</v>
      </c>
      <c r="K59" s="39">
        <f t="shared" si="10"/>
        <v>2</v>
      </c>
      <c r="L59" s="91">
        <f t="shared" si="3"/>
        <v>4</v>
      </c>
      <c r="M59" s="41" t="s">
        <v>10</v>
      </c>
      <c r="P59" s="55"/>
      <c r="Q59" s="55"/>
      <c r="R59" s="55"/>
      <c r="S59" s="55"/>
      <c r="T59" s="55"/>
    </row>
    <row r="60" spans="1:22" ht="12" thickBot="1" x14ac:dyDescent="0.2">
      <c r="A60" s="57"/>
      <c r="B60" s="43" t="s">
        <v>48</v>
      </c>
      <c r="C60" s="58"/>
      <c r="D60" s="59">
        <f>SUM(D54:D59)</f>
        <v>5</v>
      </c>
      <c r="E60" s="60">
        <f t="shared" ref="E60:H60" si="17">SUM(E54:E59)</f>
        <v>11</v>
      </c>
      <c r="F60" s="83">
        <f t="shared" si="0"/>
        <v>16</v>
      </c>
      <c r="G60" s="61">
        <f t="shared" si="17"/>
        <v>3</v>
      </c>
      <c r="H60" s="60">
        <f t="shared" si="17"/>
        <v>5</v>
      </c>
      <c r="I60" s="83">
        <f t="shared" si="1"/>
        <v>8</v>
      </c>
      <c r="J60" s="61">
        <f t="shared" si="10"/>
        <v>8</v>
      </c>
      <c r="K60" s="60">
        <f t="shared" si="10"/>
        <v>16</v>
      </c>
      <c r="L60" s="93">
        <f t="shared" si="3"/>
        <v>24</v>
      </c>
      <c r="M60" s="48">
        <f t="shared" ref="M60:M61" si="18">IFERROR(ROUND(L60/$L$61*100,1),"-")</f>
        <v>18.2</v>
      </c>
      <c r="P60" s="55"/>
      <c r="Q60" s="62"/>
      <c r="R60" s="62"/>
      <c r="S60" s="62"/>
      <c r="T60" s="62"/>
    </row>
    <row r="61" spans="1:22" ht="12" thickTop="1" x14ac:dyDescent="0.15">
      <c r="A61" s="63"/>
      <c r="B61" s="64" t="s">
        <v>49</v>
      </c>
      <c r="C61" s="65"/>
      <c r="D61" s="66">
        <f>SUM(D25,D32,D39,D46,D53,D60)</f>
        <v>32</v>
      </c>
      <c r="E61" s="67">
        <f t="shared" ref="E61:H61" si="19">SUM(E25,E32,E39,E46,E53,E60)</f>
        <v>44</v>
      </c>
      <c r="F61" s="84">
        <f t="shared" si="0"/>
        <v>76</v>
      </c>
      <c r="G61" s="68">
        <f t="shared" si="19"/>
        <v>28</v>
      </c>
      <c r="H61" s="67">
        <f t="shared" si="19"/>
        <v>28</v>
      </c>
      <c r="I61" s="84">
        <f t="shared" si="1"/>
        <v>56</v>
      </c>
      <c r="J61" s="68">
        <f t="shared" si="10"/>
        <v>60</v>
      </c>
      <c r="K61" s="67">
        <f t="shared" si="10"/>
        <v>72</v>
      </c>
      <c r="L61" s="94">
        <f t="shared" si="3"/>
        <v>132</v>
      </c>
      <c r="M61" s="69">
        <f t="shared" si="18"/>
        <v>100</v>
      </c>
      <c r="P61" s="55"/>
      <c r="Q61" s="55"/>
      <c r="R61" s="55"/>
      <c r="S61" s="55"/>
      <c r="T61" s="55"/>
    </row>
    <row r="62" spans="1:22" x14ac:dyDescent="0.15">
      <c r="A62" s="70"/>
      <c r="B62" s="71"/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P62" s="55"/>
      <c r="Q62" s="55"/>
      <c r="R62" s="55"/>
      <c r="S62" s="55"/>
      <c r="T62" s="55"/>
    </row>
    <row r="63" spans="1:22" x14ac:dyDescent="0.15">
      <c r="A63" s="70"/>
      <c r="B63" s="71"/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P63" s="55"/>
      <c r="Q63" s="55"/>
      <c r="R63" s="55"/>
      <c r="S63" s="55"/>
      <c r="T63" s="55"/>
    </row>
    <row r="64" spans="1:22" ht="12" x14ac:dyDescent="0.15">
      <c r="B64" s="8" t="s">
        <v>91</v>
      </c>
      <c r="Q64" s="103" t="str">
        <f>B64</f>
        <v>ロ↔ハ</v>
      </c>
    </row>
    <row r="65" spans="1:25" ht="21" x14ac:dyDescent="0.15">
      <c r="A65" s="9"/>
      <c r="B65" s="10"/>
      <c r="C65" s="11" t="s">
        <v>85</v>
      </c>
      <c r="D65" s="74" t="s">
        <v>88</v>
      </c>
      <c r="E65" s="75"/>
      <c r="F65" s="77"/>
      <c r="G65" s="85" t="s">
        <v>89</v>
      </c>
      <c r="H65" s="75"/>
      <c r="I65" s="77"/>
      <c r="J65" s="85" t="s">
        <v>84</v>
      </c>
      <c r="K65" s="75"/>
      <c r="L65" s="76"/>
      <c r="M65" s="12" t="s">
        <v>8</v>
      </c>
      <c r="Q65" s="3" t="str">
        <f>D65</f>
        <v>ロ→ハ</v>
      </c>
      <c r="S65" s="3" t="str">
        <f>G65</f>
        <v>ハ→ロ</v>
      </c>
    </row>
    <row r="66" spans="1:25" x14ac:dyDescent="0.15">
      <c r="A66" s="13" t="s">
        <v>9</v>
      </c>
      <c r="B66" s="14"/>
      <c r="C66" s="15"/>
      <c r="D66" s="16" t="s">
        <v>81</v>
      </c>
      <c r="E66" s="17" t="s">
        <v>82</v>
      </c>
      <c r="F66" s="78" t="s">
        <v>83</v>
      </c>
      <c r="G66" s="18" t="s">
        <v>81</v>
      </c>
      <c r="H66" s="17" t="s">
        <v>82</v>
      </c>
      <c r="I66" s="78" t="s">
        <v>83</v>
      </c>
      <c r="J66" s="18" t="s">
        <v>81</v>
      </c>
      <c r="K66" s="17" t="s">
        <v>82</v>
      </c>
      <c r="L66" s="88" t="s">
        <v>83</v>
      </c>
      <c r="M66" s="19" t="s">
        <v>73</v>
      </c>
      <c r="Q66" s="20" t="s">
        <v>81</v>
      </c>
      <c r="R66" s="20" t="s">
        <v>82</v>
      </c>
      <c r="S66" s="20" t="s">
        <v>81</v>
      </c>
      <c r="T66" s="20" t="s">
        <v>0</v>
      </c>
    </row>
    <row r="67" spans="1:25" x14ac:dyDescent="0.15">
      <c r="A67" s="9"/>
      <c r="B67" s="21" t="s">
        <v>104</v>
      </c>
      <c r="C67" s="22"/>
      <c r="D67" s="23">
        <f>Q67</f>
        <v>0</v>
      </c>
      <c r="E67" s="24">
        <f>R67</f>
        <v>3</v>
      </c>
      <c r="F67" s="79">
        <f t="shared" ref="F67:F109" si="20">SUBTOTAL(9,D67:E67)</f>
        <v>3</v>
      </c>
      <c r="G67" s="25">
        <f>S67</f>
        <v>0</v>
      </c>
      <c r="H67" s="24">
        <f>T67</f>
        <v>4</v>
      </c>
      <c r="I67" s="79">
        <f t="shared" ref="I67:I109" si="21">SUBTOTAL(9,G67:H67)</f>
        <v>4</v>
      </c>
      <c r="J67" s="25">
        <f t="shared" ref="J67:K109" si="22">SUM(D67,G67)</f>
        <v>0</v>
      </c>
      <c r="K67" s="24">
        <f t="shared" si="22"/>
        <v>7</v>
      </c>
      <c r="L67" s="89">
        <f t="shared" ref="L67:L109" si="23">SUM(J67:K67)</f>
        <v>7</v>
      </c>
      <c r="M67" s="26" t="s">
        <v>10</v>
      </c>
      <c r="P67" s="2" t="s">
        <v>104</v>
      </c>
      <c r="Q67" s="86">
        <v>0</v>
      </c>
      <c r="R67" s="86">
        <v>3</v>
      </c>
      <c r="S67" s="86">
        <v>0</v>
      </c>
      <c r="T67" s="86">
        <v>4</v>
      </c>
      <c r="V67" s="28"/>
      <c r="W67" s="28"/>
      <c r="X67" s="28"/>
      <c r="Y67" s="28"/>
    </row>
    <row r="68" spans="1:25" x14ac:dyDescent="0.15">
      <c r="A68" s="29"/>
      <c r="B68" s="30" t="s">
        <v>105</v>
      </c>
      <c r="C68" s="31"/>
      <c r="D68" s="32">
        <f t="shared" ref="D68:E72" si="24">Q68-Q67</f>
        <v>0</v>
      </c>
      <c r="E68" s="33">
        <f t="shared" si="24"/>
        <v>3</v>
      </c>
      <c r="F68" s="80">
        <f t="shared" si="20"/>
        <v>3</v>
      </c>
      <c r="G68" s="34">
        <f t="shared" ref="G68:H72" si="25">S68-S67</f>
        <v>1</v>
      </c>
      <c r="H68" s="33">
        <f t="shared" si="25"/>
        <v>1</v>
      </c>
      <c r="I68" s="80">
        <f t="shared" si="21"/>
        <v>2</v>
      </c>
      <c r="J68" s="34">
        <f t="shared" si="22"/>
        <v>1</v>
      </c>
      <c r="K68" s="33">
        <f t="shared" si="22"/>
        <v>4</v>
      </c>
      <c r="L68" s="90">
        <f t="shared" si="23"/>
        <v>5</v>
      </c>
      <c r="M68" s="35" t="s">
        <v>10</v>
      </c>
      <c r="P68" s="2" t="s">
        <v>105</v>
      </c>
      <c r="Q68" s="27">
        <v>0</v>
      </c>
      <c r="R68" s="27">
        <v>6</v>
      </c>
      <c r="S68" s="27">
        <v>1</v>
      </c>
      <c r="T68" s="27">
        <v>5</v>
      </c>
      <c r="V68" s="28"/>
      <c r="W68" s="28"/>
    </row>
    <row r="69" spans="1:25" x14ac:dyDescent="0.15">
      <c r="A69" s="29"/>
      <c r="B69" s="30" t="s">
        <v>106</v>
      </c>
      <c r="C69" s="31"/>
      <c r="D69" s="32">
        <f t="shared" si="24"/>
        <v>1</v>
      </c>
      <c r="E69" s="33">
        <f t="shared" si="24"/>
        <v>4</v>
      </c>
      <c r="F69" s="80">
        <f t="shared" si="20"/>
        <v>5</v>
      </c>
      <c r="G69" s="34">
        <f t="shared" si="25"/>
        <v>4</v>
      </c>
      <c r="H69" s="33">
        <f t="shared" si="25"/>
        <v>5</v>
      </c>
      <c r="I69" s="80">
        <f t="shared" si="21"/>
        <v>9</v>
      </c>
      <c r="J69" s="34">
        <f t="shared" si="22"/>
        <v>5</v>
      </c>
      <c r="K69" s="33">
        <f t="shared" si="22"/>
        <v>9</v>
      </c>
      <c r="L69" s="90">
        <f t="shared" si="23"/>
        <v>14</v>
      </c>
      <c r="M69" s="35" t="s">
        <v>10</v>
      </c>
      <c r="P69" s="2" t="s">
        <v>106</v>
      </c>
      <c r="Q69" s="27">
        <v>1</v>
      </c>
      <c r="R69" s="27">
        <v>10</v>
      </c>
      <c r="S69" s="27">
        <v>5</v>
      </c>
      <c r="T69" s="27">
        <v>10</v>
      </c>
      <c r="V69" s="28"/>
      <c r="W69" s="28"/>
    </row>
    <row r="70" spans="1:25" x14ac:dyDescent="0.15">
      <c r="A70" s="29"/>
      <c r="B70" s="30" t="s">
        <v>107</v>
      </c>
      <c r="C70" s="31"/>
      <c r="D70" s="32">
        <f t="shared" si="24"/>
        <v>2</v>
      </c>
      <c r="E70" s="33">
        <f t="shared" si="24"/>
        <v>6</v>
      </c>
      <c r="F70" s="80">
        <f t="shared" si="20"/>
        <v>8</v>
      </c>
      <c r="G70" s="34">
        <f t="shared" si="25"/>
        <v>2</v>
      </c>
      <c r="H70" s="33">
        <f t="shared" si="25"/>
        <v>3</v>
      </c>
      <c r="I70" s="80">
        <f t="shared" si="21"/>
        <v>5</v>
      </c>
      <c r="J70" s="34">
        <f t="shared" si="22"/>
        <v>4</v>
      </c>
      <c r="K70" s="33">
        <f t="shared" si="22"/>
        <v>9</v>
      </c>
      <c r="L70" s="90">
        <f t="shared" si="23"/>
        <v>13</v>
      </c>
      <c r="M70" s="35" t="s">
        <v>10</v>
      </c>
      <c r="P70" s="2" t="s">
        <v>107</v>
      </c>
      <c r="Q70" s="27">
        <v>3</v>
      </c>
      <c r="R70" s="27">
        <v>16</v>
      </c>
      <c r="S70" s="27">
        <v>7</v>
      </c>
      <c r="T70" s="27">
        <v>13</v>
      </c>
      <c r="V70" s="28"/>
      <c r="W70" s="28"/>
    </row>
    <row r="71" spans="1:25" x14ac:dyDescent="0.15">
      <c r="A71" s="29"/>
      <c r="B71" s="30" t="s">
        <v>108</v>
      </c>
      <c r="C71" s="31"/>
      <c r="D71" s="32">
        <f t="shared" si="24"/>
        <v>2</v>
      </c>
      <c r="E71" s="33">
        <f t="shared" si="24"/>
        <v>4</v>
      </c>
      <c r="F71" s="80">
        <f t="shared" si="20"/>
        <v>6</v>
      </c>
      <c r="G71" s="34">
        <f t="shared" si="25"/>
        <v>1</v>
      </c>
      <c r="H71" s="33">
        <f t="shared" si="25"/>
        <v>5</v>
      </c>
      <c r="I71" s="80">
        <f t="shared" si="21"/>
        <v>6</v>
      </c>
      <c r="J71" s="34">
        <f t="shared" si="22"/>
        <v>3</v>
      </c>
      <c r="K71" s="33">
        <f t="shared" si="22"/>
        <v>9</v>
      </c>
      <c r="L71" s="90">
        <f t="shared" si="23"/>
        <v>12</v>
      </c>
      <c r="M71" s="35" t="s">
        <v>10</v>
      </c>
      <c r="P71" s="2" t="s">
        <v>108</v>
      </c>
      <c r="Q71" s="27">
        <v>5</v>
      </c>
      <c r="R71" s="27">
        <v>20</v>
      </c>
      <c r="S71" s="27">
        <v>8</v>
      </c>
      <c r="T71" s="27">
        <v>18</v>
      </c>
      <c r="V71" s="28"/>
      <c r="W71" s="28"/>
    </row>
    <row r="72" spans="1:25" x14ac:dyDescent="0.15">
      <c r="A72" s="13"/>
      <c r="B72" s="36" t="s">
        <v>109</v>
      </c>
      <c r="C72" s="37"/>
      <c r="D72" s="38">
        <f t="shared" si="24"/>
        <v>1</v>
      </c>
      <c r="E72" s="39">
        <f t="shared" si="24"/>
        <v>3</v>
      </c>
      <c r="F72" s="81">
        <f t="shared" si="20"/>
        <v>4</v>
      </c>
      <c r="G72" s="40">
        <f t="shared" si="25"/>
        <v>3</v>
      </c>
      <c r="H72" s="39">
        <f t="shared" si="25"/>
        <v>4</v>
      </c>
      <c r="I72" s="81">
        <f t="shared" si="21"/>
        <v>7</v>
      </c>
      <c r="J72" s="40">
        <f t="shared" si="22"/>
        <v>4</v>
      </c>
      <c r="K72" s="39">
        <f t="shared" si="22"/>
        <v>7</v>
      </c>
      <c r="L72" s="91">
        <f t="shared" si="23"/>
        <v>11</v>
      </c>
      <c r="M72" s="41" t="s">
        <v>10</v>
      </c>
      <c r="P72" s="2" t="s">
        <v>109</v>
      </c>
      <c r="Q72" s="27">
        <v>6</v>
      </c>
      <c r="R72" s="27">
        <v>23</v>
      </c>
      <c r="S72" s="27">
        <v>11</v>
      </c>
      <c r="T72" s="27">
        <v>22</v>
      </c>
      <c r="V72" s="28"/>
      <c r="W72" s="28"/>
    </row>
    <row r="73" spans="1:25" s="49" customFormat="1" x14ac:dyDescent="0.15">
      <c r="A73" s="42"/>
      <c r="B73" s="43" t="s">
        <v>110</v>
      </c>
      <c r="C73" s="44"/>
      <c r="D73" s="45">
        <f>SUM(D67:D72)</f>
        <v>6</v>
      </c>
      <c r="E73" s="46">
        <f>SUM(E67:E72)</f>
        <v>23</v>
      </c>
      <c r="F73" s="82">
        <f t="shared" si="20"/>
        <v>29</v>
      </c>
      <c r="G73" s="47">
        <f>SUM(G67:G72)</f>
        <v>11</v>
      </c>
      <c r="H73" s="46">
        <f>SUM(H67:H72)</f>
        <v>22</v>
      </c>
      <c r="I73" s="82">
        <f t="shared" si="21"/>
        <v>33</v>
      </c>
      <c r="J73" s="47">
        <f t="shared" si="22"/>
        <v>17</v>
      </c>
      <c r="K73" s="46">
        <f t="shared" si="22"/>
        <v>45</v>
      </c>
      <c r="L73" s="92">
        <f t="shared" si="23"/>
        <v>62</v>
      </c>
      <c r="M73" s="48">
        <f>IFERROR(ROUND(L73/$L$109*100,1),"-")</f>
        <v>13.7</v>
      </c>
      <c r="N73" s="2"/>
      <c r="P73" s="50" t="s">
        <v>111</v>
      </c>
      <c r="Q73" s="51">
        <v>8</v>
      </c>
      <c r="R73" s="51">
        <v>29</v>
      </c>
      <c r="S73" s="51">
        <v>13</v>
      </c>
      <c r="T73" s="51">
        <v>24</v>
      </c>
      <c r="U73" s="2"/>
      <c r="V73" s="28"/>
      <c r="W73" s="28"/>
    </row>
    <row r="74" spans="1:25" x14ac:dyDescent="0.15">
      <c r="A74" s="9"/>
      <c r="B74" s="21" t="s">
        <v>111</v>
      </c>
      <c r="C74" s="22"/>
      <c r="D74" s="23">
        <f t="shared" ref="D74:E79" si="26">Q73-Q72</f>
        <v>2</v>
      </c>
      <c r="E74" s="24">
        <f t="shared" si="26"/>
        <v>6</v>
      </c>
      <c r="F74" s="79">
        <f t="shared" si="20"/>
        <v>8</v>
      </c>
      <c r="G74" s="25">
        <f>S73-S72</f>
        <v>2</v>
      </c>
      <c r="H74" s="24">
        <f>T73-T72</f>
        <v>2</v>
      </c>
      <c r="I74" s="79">
        <f t="shared" si="21"/>
        <v>4</v>
      </c>
      <c r="J74" s="25">
        <f t="shared" si="22"/>
        <v>4</v>
      </c>
      <c r="K74" s="24">
        <f t="shared" si="22"/>
        <v>8</v>
      </c>
      <c r="L74" s="89">
        <f t="shared" si="23"/>
        <v>12</v>
      </c>
      <c r="M74" s="26" t="s">
        <v>10</v>
      </c>
      <c r="P74" s="5" t="s">
        <v>112</v>
      </c>
      <c r="Q74" s="52">
        <v>11</v>
      </c>
      <c r="R74" s="52">
        <v>30</v>
      </c>
      <c r="S74" s="52">
        <v>14</v>
      </c>
      <c r="T74" s="52">
        <v>29</v>
      </c>
      <c r="V74" s="28"/>
      <c r="W74" s="28"/>
    </row>
    <row r="75" spans="1:25" x14ac:dyDescent="0.15">
      <c r="A75" s="29"/>
      <c r="B75" s="30" t="s">
        <v>112</v>
      </c>
      <c r="C75" s="31"/>
      <c r="D75" s="32">
        <f t="shared" si="26"/>
        <v>3</v>
      </c>
      <c r="E75" s="33">
        <f t="shared" si="26"/>
        <v>1</v>
      </c>
      <c r="F75" s="80">
        <f t="shared" si="20"/>
        <v>4</v>
      </c>
      <c r="G75" s="34">
        <f t="shared" ref="G75:G79" si="27">S74-S73</f>
        <v>1</v>
      </c>
      <c r="H75" s="33">
        <f>T74-T73</f>
        <v>5</v>
      </c>
      <c r="I75" s="80">
        <f t="shared" si="21"/>
        <v>6</v>
      </c>
      <c r="J75" s="34">
        <f t="shared" si="22"/>
        <v>4</v>
      </c>
      <c r="K75" s="33">
        <f t="shared" si="22"/>
        <v>6</v>
      </c>
      <c r="L75" s="90">
        <f t="shared" si="23"/>
        <v>10</v>
      </c>
      <c r="M75" s="35" t="s">
        <v>10</v>
      </c>
      <c r="P75" s="5" t="s">
        <v>113</v>
      </c>
      <c r="Q75" s="52">
        <v>14</v>
      </c>
      <c r="R75" s="52">
        <v>35</v>
      </c>
      <c r="S75" s="52">
        <v>17</v>
      </c>
      <c r="T75" s="52">
        <v>29</v>
      </c>
      <c r="V75" s="28"/>
      <c r="W75" s="28"/>
    </row>
    <row r="76" spans="1:25" x14ac:dyDescent="0.15">
      <c r="A76" s="29"/>
      <c r="B76" s="30" t="s">
        <v>113</v>
      </c>
      <c r="C76" s="31"/>
      <c r="D76" s="32">
        <f t="shared" si="26"/>
        <v>3</v>
      </c>
      <c r="E76" s="33">
        <f t="shared" si="26"/>
        <v>5</v>
      </c>
      <c r="F76" s="80">
        <f t="shared" si="20"/>
        <v>8</v>
      </c>
      <c r="G76" s="34">
        <f t="shared" si="27"/>
        <v>3</v>
      </c>
      <c r="H76" s="33">
        <f>T75-T74</f>
        <v>0</v>
      </c>
      <c r="I76" s="80">
        <f t="shared" si="21"/>
        <v>3</v>
      </c>
      <c r="J76" s="34">
        <f t="shared" si="22"/>
        <v>6</v>
      </c>
      <c r="K76" s="33">
        <f t="shared" si="22"/>
        <v>5</v>
      </c>
      <c r="L76" s="90">
        <f t="shared" si="23"/>
        <v>11</v>
      </c>
      <c r="M76" s="35" t="s">
        <v>10</v>
      </c>
      <c r="P76" s="5" t="s">
        <v>114</v>
      </c>
      <c r="Q76" s="52">
        <v>19</v>
      </c>
      <c r="R76" s="52">
        <v>40</v>
      </c>
      <c r="S76" s="52">
        <v>17</v>
      </c>
      <c r="T76" s="52">
        <v>36</v>
      </c>
      <c r="V76" s="28"/>
      <c r="W76" s="28"/>
    </row>
    <row r="77" spans="1:25" x14ac:dyDescent="0.15">
      <c r="A77" s="29"/>
      <c r="B77" s="30" t="s">
        <v>114</v>
      </c>
      <c r="C77" s="31"/>
      <c r="D77" s="32">
        <f t="shared" si="26"/>
        <v>5</v>
      </c>
      <c r="E77" s="33">
        <f t="shared" si="26"/>
        <v>5</v>
      </c>
      <c r="F77" s="80">
        <f t="shared" si="20"/>
        <v>10</v>
      </c>
      <c r="G77" s="34">
        <f t="shared" si="27"/>
        <v>0</v>
      </c>
      <c r="H77" s="33">
        <f>T76-T75</f>
        <v>7</v>
      </c>
      <c r="I77" s="80">
        <f t="shared" si="21"/>
        <v>7</v>
      </c>
      <c r="J77" s="34">
        <f t="shared" si="22"/>
        <v>5</v>
      </c>
      <c r="K77" s="33">
        <f t="shared" si="22"/>
        <v>12</v>
      </c>
      <c r="L77" s="90">
        <f t="shared" si="23"/>
        <v>17</v>
      </c>
      <c r="M77" s="35" t="s">
        <v>10</v>
      </c>
      <c r="P77" s="5" t="s">
        <v>115</v>
      </c>
      <c r="Q77" s="52">
        <v>22</v>
      </c>
      <c r="R77" s="52">
        <v>48</v>
      </c>
      <c r="S77" s="52">
        <v>23</v>
      </c>
      <c r="T77" s="52">
        <v>43</v>
      </c>
      <c r="V77" s="28"/>
      <c r="W77" s="28"/>
    </row>
    <row r="78" spans="1:25" x14ac:dyDescent="0.15">
      <c r="A78" s="29"/>
      <c r="B78" s="30" t="s">
        <v>115</v>
      </c>
      <c r="C78" s="31"/>
      <c r="D78" s="32">
        <f t="shared" si="26"/>
        <v>3</v>
      </c>
      <c r="E78" s="33">
        <f t="shared" si="26"/>
        <v>8</v>
      </c>
      <c r="F78" s="80">
        <f t="shared" si="20"/>
        <v>11</v>
      </c>
      <c r="G78" s="34">
        <f t="shared" si="27"/>
        <v>6</v>
      </c>
      <c r="H78" s="33">
        <f>T77-T76</f>
        <v>7</v>
      </c>
      <c r="I78" s="80">
        <f t="shared" si="21"/>
        <v>13</v>
      </c>
      <c r="J78" s="34">
        <f t="shared" si="22"/>
        <v>9</v>
      </c>
      <c r="K78" s="33">
        <f t="shared" si="22"/>
        <v>15</v>
      </c>
      <c r="L78" s="90">
        <f t="shared" si="23"/>
        <v>24</v>
      </c>
      <c r="M78" s="35" t="s">
        <v>10</v>
      </c>
      <c r="P78" s="53" t="s">
        <v>116</v>
      </c>
      <c r="Q78" s="54">
        <v>25</v>
      </c>
      <c r="R78" s="54">
        <v>51</v>
      </c>
      <c r="S78" s="54">
        <v>27</v>
      </c>
      <c r="T78" s="54">
        <v>45</v>
      </c>
      <c r="V78" s="28"/>
      <c r="W78" s="28"/>
    </row>
    <row r="79" spans="1:25" x14ac:dyDescent="0.15">
      <c r="A79" s="13"/>
      <c r="B79" s="36" t="s">
        <v>116</v>
      </c>
      <c r="C79" s="37"/>
      <c r="D79" s="38">
        <f t="shared" si="26"/>
        <v>3</v>
      </c>
      <c r="E79" s="39">
        <f t="shared" si="26"/>
        <v>3</v>
      </c>
      <c r="F79" s="81">
        <f t="shared" si="20"/>
        <v>6</v>
      </c>
      <c r="G79" s="40">
        <f t="shared" si="27"/>
        <v>4</v>
      </c>
      <c r="H79" s="39">
        <f>T78-T77</f>
        <v>2</v>
      </c>
      <c r="I79" s="81">
        <f t="shared" si="21"/>
        <v>6</v>
      </c>
      <c r="J79" s="40">
        <f t="shared" si="22"/>
        <v>7</v>
      </c>
      <c r="K79" s="39">
        <f t="shared" si="22"/>
        <v>5</v>
      </c>
      <c r="L79" s="91">
        <f t="shared" si="23"/>
        <v>12</v>
      </c>
      <c r="M79" s="41" t="s">
        <v>10</v>
      </c>
      <c r="P79" s="50" t="s">
        <v>118</v>
      </c>
      <c r="Q79" s="51">
        <v>26</v>
      </c>
      <c r="R79" s="51">
        <v>54</v>
      </c>
      <c r="S79" s="51">
        <v>27</v>
      </c>
      <c r="T79" s="51">
        <v>48</v>
      </c>
      <c r="V79" s="28"/>
      <c r="W79" s="28"/>
    </row>
    <row r="80" spans="1:25" s="49" customFormat="1" x14ac:dyDescent="0.15">
      <c r="A80" s="42"/>
      <c r="B80" s="43" t="s">
        <v>117</v>
      </c>
      <c r="C80" s="44"/>
      <c r="D80" s="45">
        <f>SUM(D74:D79)</f>
        <v>19</v>
      </c>
      <c r="E80" s="46">
        <f>SUM(E74:E79)</f>
        <v>28</v>
      </c>
      <c r="F80" s="82">
        <f t="shared" si="20"/>
        <v>47</v>
      </c>
      <c r="G80" s="47">
        <f>SUM(G74:G79)</f>
        <v>16</v>
      </c>
      <c r="H80" s="46">
        <f>SUM(H74:H79)</f>
        <v>23</v>
      </c>
      <c r="I80" s="82">
        <f t="shared" si="21"/>
        <v>39</v>
      </c>
      <c r="J80" s="47">
        <f t="shared" si="22"/>
        <v>35</v>
      </c>
      <c r="K80" s="46">
        <f t="shared" si="22"/>
        <v>51</v>
      </c>
      <c r="L80" s="92">
        <f t="shared" si="23"/>
        <v>86</v>
      </c>
      <c r="M80" s="48">
        <f>IFERROR(ROUND(L80/$L$109*100,1),"-")</f>
        <v>19</v>
      </c>
      <c r="N80" s="2"/>
      <c r="P80" s="5" t="s">
        <v>119</v>
      </c>
      <c r="Q80" s="52">
        <v>27</v>
      </c>
      <c r="R80" s="52">
        <v>58</v>
      </c>
      <c r="S80" s="52">
        <v>28</v>
      </c>
      <c r="T80" s="52">
        <v>52</v>
      </c>
      <c r="U80" s="2"/>
      <c r="V80" s="28"/>
      <c r="W80" s="28"/>
    </row>
    <row r="81" spans="1:23" x14ac:dyDescent="0.15">
      <c r="A81" s="9"/>
      <c r="B81" s="21" t="s">
        <v>118</v>
      </c>
      <c r="C81" s="22"/>
      <c r="D81" s="23">
        <f t="shared" ref="D81:E86" si="28">Q79-Q78</f>
        <v>1</v>
      </c>
      <c r="E81" s="24">
        <f t="shared" si="28"/>
        <v>3</v>
      </c>
      <c r="F81" s="79">
        <f t="shared" si="20"/>
        <v>4</v>
      </c>
      <c r="G81" s="25">
        <f>S79-S78</f>
        <v>0</v>
      </c>
      <c r="H81" s="24">
        <f>T79-T78</f>
        <v>3</v>
      </c>
      <c r="I81" s="79">
        <f t="shared" si="21"/>
        <v>3</v>
      </c>
      <c r="J81" s="25">
        <f t="shared" si="22"/>
        <v>1</v>
      </c>
      <c r="K81" s="24">
        <f t="shared" si="22"/>
        <v>6</v>
      </c>
      <c r="L81" s="89">
        <f t="shared" si="23"/>
        <v>7</v>
      </c>
      <c r="M81" s="26" t="s">
        <v>10</v>
      </c>
      <c r="P81" s="5" t="s">
        <v>120</v>
      </c>
      <c r="Q81" s="52">
        <v>27</v>
      </c>
      <c r="R81" s="52">
        <v>60</v>
      </c>
      <c r="S81" s="52">
        <v>29</v>
      </c>
      <c r="T81" s="52">
        <v>58</v>
      </c>
      <c r="V81" s="28"/>
      <c r="W81" s="28"/>
    </row>
    <row r="82" spans="1:23" x14ac:dyDescent="0.15">
      <c r="A82" s="29"/>
      <c r="B82" s="30" t="s">
        <v>119</v>
      </c>
      <c r="C82" s="31"/>
      <c r="D82" s="32">
        <f t="shared" si="28"/>
        <v>1</v>
      </c>
      <c r="E82" s="33">
        <f t="shared" si="28"/>
        <v>4</v>
      </c>
      <c r="F82" s="80">
        <f t="shared" si="20"/>
        <v>5</v>
      </c>
      <c r="G82" s="34">
        <f t="shared" ref="G82:G86" si="29">S80-S79</f>
        <v>1</v>
      </c>
      <c r="H82" s="33">
        <f>T80-T79</f>
        <v>4</v>
      </c>
      <c r="I82" s="80">
        <f t="shared" si="21"/>
        <v>5</v>
      </c>
      <c r="J82" s="34">
        <f t="shared" si="22"/>
        <v>2</v>
      </c>
      <c r="K82" s="33">
        <f t="shared" si="22"/>
        <v>8</v>
      </c>
      <c r="L82" s="90">
        <f t="shared" si="23"/>
        <v>10</v>
      </c>
      <c r="M82" s="35" t="s">
        <v>10</v>
      </c>
      <c r="P82" s="5" t="s">
        <v>121</v>
      </c>
      <c r="Q82" s="52">
        <v>29</v>
      </c>
      <c r="R82" s="52">
        <v>65</v>
      </c>
      <c r="S82" s="52">
        <v>29</v>
      </c>
      <c r="T82" s="52">
        <v>62</v>
      </c>
      <c r="V82" s="28"/>
      <c r="W82" s="28"/>
    </row>
    <row r="83" spans="1:23" x14ac:dyDescent="0.15">
      <c r="A83" s="29"/>
      <c r="B83" s="30" t="s">
        <v>120</v>
      </c>
      <c r="C83" s="31"/>
      <c r="D83" s="32">
        <f t="shared" si="28"/>
        <v>0</v>
      </c>
      <c r="E83" s="33">
        <f t="shared" si="28"/>
        <v>2</v>
      </c>
      <c r="F83" s="80">
        <f t="shared" si="20"/>
        <v>2</v>
      </c>
      <c r="G83" s="34">
        <f t="shared" si="29"/>
        <v>1</v>
      </c>
      <c r="H83" s="33">
        <f>T81-T80</f>
        <v>6</v>
      </c>
      <c r="I83" s="80">
        <f t="shared" si="21"/>
        <v>7</v>
      </c>
      <c r="J83" s="34">
        <f t="shared" si="22"/>
        <v>1</v>
      </c>
      <c r="K83" s="33">
        <f t="shared" si="22"/>
        <v>8</v>
      </c>
      <c r="L83" s="90">
        <f t="shared" si="23"/>
        <v>9</v>
      </c>
      <c r="M83" s="35" t="s">
        <v>10</v>
      </c>
      <c r="P83" s="5" t="s">
        <v>122</v>
      </c>
      <c r="Q83" s="52">
        <v>30</v>
      </c>
      <c r="R83" s="52">
        <v>70</v>
      </c>
      <c r="S83" s="52">
        <v>31</v>
      </c>
      <c r="T83" s="52">
        <v>70</v>
      </c>
      <c r="V83" s="28"/>
      <c r="W83" s="28"/>
    </row>
    <row r="84" spans="1:23" x14ac:dyDescent="0.15">
      <c r="A84" s="29"/>
      <c r="B84" s="30" t="s">
        <v>121</v>
      </c>
      <c r="C84" s="31"/>
      <c r="D84" s="32">
        <f t="shared" si="28"/>
        <v>2</v>
      </c>
      <c r="E84" s="33">
        <f t="shared" si="28"/>
        <v>5</v>
      </c>
      <c r="F84" s="80">
        <f t="shared" si="20"/>
        <v>7</v>
      </c>
      <c r="G84" s="34">
        <f t="shared" si="29"/>
        <v>0</v>
      </c>
      <c r="H84" s="33">
        <f>T82-T81</f>
        <v>4</v>
      </c>
      <c r="I84" s="80">
        <f t="shared" si="21"/>
        <v>4</v>
      </c>
      <c r="J84" s="34">
        <f t="shared" si="22"/>
        <v>2</v>
      </c>
      <c r="K84" s="33">
        <f t="shared" si="22"/>
        <v>9</v>
      </c>
      <c r="L84" s="90">
        <f t="shared" si="23"/>
        <v>11</v>
      </c>
      <c r="M84" s="35" t="s">
        <v>10</v>
      </c>
      <c r="P84" s="53" t="s">
        <v>125</v>
      </c>
      <c r="Q84" s="54">
        <v>32</v>
      </c>
      <c r="R84" s="54">
        <v>73</v>
      </c>
      <c r="S84" s="54">
        <v>31</v>
      </c>
      <c r="T84" s="54">
        <v>72</v>
      </c>
      <c r="V84" s="28"/>
      <c r="W84" s="28"/>
    </row>
    <row r="85" spans="1:23" x14ac:dyDescent="0.15">
      <c r="A85" s="29"/>
      <c r="B85" s="30" t="s">
        <v>122</v>
      </c>
      <c r="C85" s="31"/>
      <c r="D85" s="32">
        <f t="shared" si="28"/>
        <v>1</v>
      </c>
      <c r="E85" s="33">
        <f t="shared" si="28"/>
        <v>5</v>
      </c>
      <c r="F85" s="80">
        <f t="shared" si="20"/>
        <v>6</v>
      </c>
      <c r="G85" s="34">
        <f t="shared" si="29"/>
        <v>2</v>
      </c>
      <c r="H85" s="33">
        <f>T83-T82</f>
        <v>8</v>
      </c>
      <c r="I85" s="80">
        <f t="shared" si="21"/>
        <v>10</v>
      </c>
      <c r="J85" s="34">
        <f t="shared" si="22"/>
        <v>3</v>
      </c>
      <c r="K85" s="33">
        <f t="shared" si="22"/>
        <v>13</v>
      </c>
      <c r="L85" s="90">
        <f t="shared" si="23"/>
        <v>16</v>
      </c>
      <c r="M85" s="35" t="s">
        <v>10</v>
      </c>
      <c r="P85" s="50" t="s">
        <v>68</v>
      </c>
      <c r="Q85" s="87">
        <v>1</v>
      </c>
      <c r="R85" s="87">
        <v>4</v>
      </c>
      <c r="S85" s="87">
        <v>3</v>
      </c>
      <c r="T85" s="87">
        <v>2</v>
      </c>
      <c r="V85" s="28"/>
      <c r="W85" s="28"/>
    </row>
    <row r="86" spans="1:23" x14ac:dyDescent="0.15">
      <c r="A86" s="13"/>
      <c r="B86" s="36" t="s">
        <v>123</v>
      </c>
      <c r="C86" s="37"/>
      <c r="D86" s="38">
        <f t="shared" si="28"/>
        <v>2</v>
      </c>
      <c r="E86" s="39">
        <f t="shared" si="28"/>
        <v>3</v>
      </c>
      <c r="F86" s="81">
        <f t="shared" si="20"/>
        <v>5</v>
      </c>
      <c r="G86" s="40">
        <f t="shared" si="29"/>
        <v>0</v>
      </c>
      <c r="H86" s="39">
        <f>T84-T83</f>
        <v>2</v>
      </c>
      <c r="I86" s="81">
        <f t="shared" si="21"/>
        <v>2</v>
      </c>
      <c r="J86" s="40">
        <f t="shared" si="22"/>
        <v>2</v>
      </c>
      <c r="K86" s="39">
        <f t="shared" si="22"/>
        <v>5</v>
      </c>
      <c r="L86" s="91">
        <f t="shared" si="23"/>
        <v>7</v>
      </c>
      <c r="M86" s="41" t="s">
        <v>10</v>
      </c>
      <c r="P86" s="5" t="s">
        <v>29</v>
      </c>
      <c r="Q86" s="52">
        <v>2</v>
      </c>
      <c r="R86" s="52">
        <v>5</v>
      </c>
      <c r="S86" s="52">
        <v>5</v>
      </c>
      <c r="T86" s="52">
        <v>4</v>
      </c>
      <c r="V86" s="28"/>
      <c r="W86" s="28"/>
    </row>
    <row r="87" spans="1:23" s="49" customFormat="1" x14ac:dyDescent="0.15">
      <c r="A87" s="42"/>
      <c r="B87" s="43" t="s">
        <v>124</v>
      </c>
      <c r="C87" s="44"/>
      <c r="D87" s="45">
        <f>SUM(D81:D86)</f>
        <v>7</v>
      </c>
      <c r="E87" s="46">
        <f>SUM(E81:E86)</f>
        <v>22</v>
      </c>
      <c r="F87" s="82">
        <f t="shared" si="20"/>
        <v>29</v>
      </c>
      <c r="G87" s="47">
        <f>SUM(G81:G86)</f>
        <v>4</v>
      </c>
      <c r="H87" s="46">
        <f>SUM(H81:H86)</f>
        <v>27</v>
      </c>
      <c r="I87" s="82">
        <f t="shared" si="21"/>
        <v>31</v>
      </c>
      <c r="J87" s="47">
        <f t="shared" si="22"/>
        <v>11</v>
      </c>
      <c r="K87" s="46">
        <f t="shared" si="22"/>
        <v>49</v>
      </c>
      <c r="L87" s="92">
        <f t="shared" si="23"/>
        <v>60</v>
      </c>
      <c r="M87" s="48">
        <f>IFERROR(ROUND(L87/$L$109*100,1),"-")</f>
        <v>13.2</v>
      </c>
      <c r="N87" s="2"/>
      <c r="P87" s="5" t="s">
        <v>30</v>
      </c>
      <c r="Q87" s="52">
        <v>6</v>
      </c>
      <c r="R87" s="52">
        <v>9</v>
      </c>
      <c r="S87" s="52">
        <v>10</v>
      </c>
      <c r="T87" s="52">
        <v>11</v>
      </c>
      <c r="U87" s="2"/>
      <c r="V87" s="28"/>
      <c r="W87" s="28"/>
    </row>
    <row r="88" spans="1:23" x14ac:dyDescent="0.15">
      <c r="A88" s="9"/>
      <c r="B88" s="21" t="s">
        <v>68</v>
      </c>
      <c r="C88" s="22"/>
      <c r="D88" s="23">
        <f>Q85</f>
        <v>1</v>
      </c>
      <c r="E88" s="24">
        <f>R85</f>
        <v>4</v>
      </c>
      <c r="F88" s="79">
        <f t="shared" si="20"/>
        <v>5</v>
      </c>
      <c r="G88" s="25">
        <f>S85</f>
        <v>3</v>
      </c>
      <c r="H88" s="24">
        <f>T85</f>
        <v>2</v>
      </c>
      <c r="I88" s="79">
        <f t="shared" si="21"/>
        <v>5</v>
      </c>
      <c r="J88" s="25">
        <f t="shared" si="22"/>
        <v>4</v>
      </c>
      <c r="K88" s="24">
        <f t="shared" si="22"/>
        <v>6</v>
      </c>
      <c r="L88" s="89">
        <f t="shared" si="23"/>
        <v>10</v>
      </c>
      <c r="M88" s="26" t="s">
        <v>10</v>
      </c>
      <c r="P88" s="5" t="s">
        <v>31</v>
      </c>
      <c r="Q88" s="52">
        <v>7</v>
      </c>
      <c r="R88" s="52">
        <v>29</v>
      </c>
      <c r="S88" s="52">
        <v>12</v>
      </c>
      <c r="T88" s="52">
        <v>15</v>
      </c>
      <c r="V88" s="28"/>
      <c r="W88" s="28"/>
    </row>
    <row r="89" spans="1:23" x14ac:dyDescent="0.15">
      <c r="A89" s="29"/>
      <c r="B89" s="30" t="s">
        <v>51</v>
      </c>
      <c r="C89" s="31"/>
      <c r="D89" s="32">
        <f t="shared" ref="D89:E93" si="30">Q86-Q85</f>
        <v>1</v>
      </c>
      <c r="E89" s="33">
        <f t="shared" si="30"/>
        <v>1</v>
      </c>
      <c r="F89" s="80">
        <f t="shared" si="20"/>
        <v>2</v>
      </c>
      <c r="G89" s="34">
        <f t="shared" ref="G89:H93" si="31">S86-S85</f>
        <v>2</v>
      </c>
      <c r="H89" s="33">
        <f t="shared" si="31"/>
        <v>2</v>
      </c>
      <c r="I89" s="80">
        <f t="shared" si="21"/>
        <v>4</v>
      </c>
      <c r="J89" s="34">
        <f t="shared" si="22"/>
        <v>3</v>
      </c>
      <c r="K89" s="33">
        <f t="shared" si="22"/>
        <v>3</v>
      </c>
      <c r="L89" s="90">
        <f t="shared" si="23"/>
        <v>6</v>
      </c>
      <c r="M89" s="35" t="s">
        <v>10</v>
      </c>
      <c r="P89" s="5" t="s">
        <v>32</v>
      </c>
      <c r="Q89" s="52">
        <v>10</v>
      </c>
      <c r="R89" s="52">
        <v>42</v>
      </c>
      <c r="S89" s="52">
        <v>14</v>
      </c>
      <c r="T89" s="52">
        <v>24</v>
      </c>
      <c r="V89" s="28"/>
      <c r="W89" s="28"/>
    </row>
    <row r="90" spans="1:23" x14ac:dyDescent="0.15">
      <c r="A90" s="29"/>
      <c r="B90" s="30" t="s">
        <v>52</v>
      </c>
      <c r="C90" s="31"/>
      <c r="D90" s="32">
        <f t="shared" si="30"/>
        <v>4</v>
      </c>
      <c r="E90" s="33">
        <f t="shared" si="30"/>
        <v>4</v>
      </c>
      <c r="F90" s="80">
        <f t="shared" si="20"/>
        <v>8</v>
      </c>
      <c r="G90" s="34">
        <f t="shared" si="31"/>
        <v>5</v>
      </c>
      <c r="H90" s="33">
        <f t="shared" si="31"/>
        <v>7</v>
      </c>
      <c r="I90" s="80">
        <f t="shared" si="21"/>
        <v>12</v>
      </c>
      <c r="J90" s="34">
        <f t="shared" si="22"/>
        <v>9</v>
      </c>
      <c r="K90" s="33">
        <f t="shared" si="22"/>
        <v>11</v>
      </c>
      <c r="L90" s="90">
        <f t="shared" si="23"/>
        <v>20</v>
      </c>
      <c r="M90" s="35" t="s">
        <v>10</v>
      </c>
      <c r="P90" s="53" t="s">
        <v>33</v>
      </c>
      <c r="Q90" s="54">
        <v>14</v>
      </c>
      <c r="R90" s="54">
        <v>52</v>
      </c>
      <c r="S90" s="54">
        <v>17</v>
      </c>
      <c r="T90" s="54">
        <v>25</v>
      </c>
      <c r="V90" s="28"/>
      <c r="W90" s="28"/>
    </row>
    <row r="91" spans="1:23" x14ac:dyDescent="0.15">
      <c r="A91" s="29"/>
      <c r="B91" s="30" t="s">
        <v>53</v>
      </c>
      <c r="C91" s="31"/>
      <c r="D91" s="32">
        <f t="shared" si="30"/>
        <v>1</v>
      </c>
      <c r="E91" s="33">
        <f t="shared" si="30"/>
        <v>20</v>
      </c>
      <c r="F91" s="80">
        <f t="shared" si="20"/>
        <v>21</v>
      </c>
      <c r="G91" s="34">
        <f t="shared" si="31"/>
        <v>2</v>
      </c>
      <c r="H91" s="33">
        <f t="shared" si="31"/>
        <v>4</v>
      </c>
      <c r="I91" s="80">
        <f t="shared" si="21"/>
        <v>6</v>
      </c>
      <c r="J91" s="34">
        <f t="shared" si="22"/>
        <v>3</v>
      </c>
      <c r="K91" s="33">
        <f t="shared" si="22"/>
        <v>24</v>
      </c>
      <c r="L91" s="90">
        <f t="shared" si="23"/>
        <v>27</v>
      </c>
      <c r="M91" s="35" t="s">
        <v>10</v>
      </c>
      <c r="P91" s="50" t="s">
        <v>34</v>
      </c>
      <c r="Q91" s="51">
        <v>19</v>
      </c>
      <c r="R91" s="51">
        <v>61</v>
      </c>
      <c r="S91" s="51">
        <v>18</v>
      </c>
      <c r="T91" s="51">
        <v>27</v>
      </c>
      <c r="V91" s="28"/>
      <c r="W91" s="28"/>
    </row>
    <row r="92" spans="1:23" s="49" customFormat="1" x14ac:dyDescent="0.15">
      <c r="A92" s="29"/>
      <c r="B92" s="30" t="s">
        <v>54</v>
      </c>
      <c r="C92" s="31"/>
      <c r="D92" s="32">
        <f t="shared" si="30"/>
        <v>3</v>
      </c>
      <c r="E92" s="33">
        <f t="shared" si="30"/>
        <v>13</v>
      </c>
      <c r="F92" s="80">
        <f t="shared" si="20"/>
        <v>16</v>
      </c>
      <c r="G92" s="34">
        <f t="shared" si="31"/>
        <v>2</v>
      </c>
      <c r="H92" s="33">
        <f t="shared" si="31"/>
        <v>9</v>
      </c>
      <c r="I92" s="80">
        <f t="shared" si="21"/>
        <v>11</v>
      </c>
      <c r="J92" s="34">
        <f t="shared" si="22"/>
        <v>5</v>
      </c>
      <c r="K92" s="33">
        <f t="shared" si="22"/>
        <v>22</v>
      </c>
      <c r="L92" s="90">
        <f t="shared" si="23"/>
        <v>27</v>
      </c>
      <c r="M92" s="35" t="s">
        <v>10</v>
      </c>
      <c r="N92" s="2"/>
      <c r="P92" s="5" t="s">
        <v>35</v>
      </c>
      <c r="Q92" s="52">
        <v>20</v>
      </c>
      <c r="R92" s="52">
        <v>66</v>
      </c>
      <c r="S92" s="52">
        <v>21</v>
      </c>
      <c r="T92" s="52">
        <v>30</v>
      </c>
      <c r="U92" s="2"/>
      <c r="V92" s="28"/>
      <c r="W92" s="28"/>
    </row>
    <row r="93" spans="1:23" x14ac:dyDescent="0.15">
      <c r="A93" s="13"/>
      <c r="B93" s="36" t="s">
        <v>55</v>
      </c>
      <c r="C93" s="37"/>
      <c r="D93" s="38">
        <f t="shared" si="30"/>
        <v>4</v>
      </c>
      <c r="E93" s="39">
        <f t="shared" si="30"/>
        <v>10</v>
      </c>
      <c r="F93" s="81">
        <f t="shared" si="20"/>
        <v>14</v>
      </c>
      <c r="G93" s="40">
        <f t="shared" si="31"/>
        <v>3</v>
      </c>
      <c r="H93" s="39">
        <f t="shared" si="31"/>
        <v>1</v>
      </c>
      <c r="I93" s="81">
        <f t="shared" si="21"/>
        <v>4</v>
      </c>
      <c r="J93" s="40">
        <f t="shared" si="22"/>
        <v>7</v>
      </c>
      <c r="K93" s="39">
        <f t="shared" si="22"/>
        <v>11</v>
      </c>
      <c r="L93" s="91">
        <f t="shared" si="23"/>
        <v>18</v>
      </c>
      <c r="M93" s="41" t="s">
        <v>10</v>
      </c>
      <c r="P93" s="5" t="s">
        <v>36</v>
      </c>
      <c r="Q93" s="52">
        <v>24</v>
      </c>
      <c r="R93" s="52">
        <v>71</v>
      </c>
      <c r="S93" s="52">
        <v>21</v>
      </c>
      <c r="T93" s="52">
        <v>36</v>
      </c>
      <c r="V93" s="28"/>
      <c r="W93" s="28"/>
    </row>
    <row r="94" spans="1:23" x14ac:dyDescent="0.15">
      <c r="A94" s="42"/>
      <c r="B94" s="43" t="s">
        <v>37</v>
      </c>
      <c r="C94" s="44"/>
      <c r="D94" s="45">
        <f>SUM(D88:D93)</f>
        <v>14</v>
      </c>
      <c r="E94" s="46">
        <f>SUM(E88:E93)</f>
        <v>52</v>
      </c>
      <c r="F94" s="82">
        <f t="shared" si="20"/>
        <v>66</v>
      </c>
      <c r="G94" s="47">
        <f>SUM(G88:G93)</f>
        <v>17</v>
      </c>
      <c r="H94" s="46">
        <f>SUM(H88:H93)</f>
        <v>25</v>
      </c>
      <c r="I94" s="82">
        <f t="shared" si="21"/>
        <v>42</v>
      </c>
      <c r="J94" s="47">
        <f t="shared" si="22"/>
        <v>31</v>
      </c>
      <c r="K94" s="46">
        <f t="shared" si="22"/>
        <v>77</v>
      </c>
      <c r="L94" s="92">
        <f t="shared" si="23"/>
        <v>108</v>
      </c>
      <c r="M94" s="48">
        <f>IFERROR(ROUND(L94/$L$109*100,1),"-")</f>
        <v>23.8</v>
      </c>
      <c r="P94" s="5" t="s">
        <v>38</v>
      </c>
      <c r="Q94" s="52">
        <v>24</v>
      </c>
      <c r="R94" s="52">
        <v>78</v>
      </c>
      <c r="S94" s="52">
        <v>23</v>
      </c>
      <c r="T94" s="52">
        <v>42</v>
      </c>
      <c r="V94" s="28"/>
      <c r="W94" s="28"/>
    </row>
    <row r="95" spans="1:23" x14ac:dyDescent="0.15">
      <c r="A95" s="9"/>
      <c r="B95" s="21" t="s">
        <v>56</v>
      </c>
      <c r="C95" s="22"/>
      <c r="D95" s="23">
        <f t="shared" ref="D95:E100" si="32">Q91-Q90</f>
        <v>5</v>
      </c>
      <c r="E95" s="24">
        <f t="shared" si="32"/>
        <v>9</v>
      </c>
      <c r="F95" s="79">
        <f t="shared" si="20"/>
        <v>14</v>
      </c>
      <c r="G95" s="25">
        <f t="shared" ref="G95:H100" si="33">S91-S90</f>
        <v>1</v>
      </c>
      <c r="H95" s="24">
        <f t="shared" si="33"/>
        <v>2</v>
      </c>
      <c r="I95" s="79">
        <f t="shared" si="21"/>
        <v>3</v>
      </c>
      <c r="J95" s="25">
        <f t="shared" si="22"/>
        <v>6</v>
      </c>
      <c r="K95" s="24">
        <f t="shared" si="22"/>
        <v>11</v>
      </c>
      <c r="L95" s="89">
        <f t="shared" si="23"/>
        <v>17</v>
      </c>
      <c r="M95" s="26" t="s">
        <v>10</v>
      </c>
      <c r="P95" s="5" t="s">
        <v>39</v>
      </c>
      <c r="Q95" s="52">
        <v>25</v>
      </c>
      <c r="R95" s="52">
        <v>81</v>
      </c>
      <c r="S95" s="52">
        <v>25</v>
      </c>
      <c r="T95" s="52">
        <v>51</v>
      </c>
      <c r="V95" s="28"/>
      <c r="W95" s="28"/>
    </row>
    <row r="96" spans="1:23" x14ac:dyDescent="0.15">
      <c r="A96" s="29"/>
      <c r="B96" s="30" t="s">
        <v>57</v>
      </c>
      <c r="C96" s="31"/>
      <c r="D96" s="32">
        <f t="shared" si="32"/>
        <v>1</v>
      </c>
      <c r="E96" s="33">
        <f t="shared" si="32"/>
        <v>5</v>
      </c>
      <c r="F96" s="80">
        <f t="shared" si="20"/>
        <v>6</v>
      </c>
      <c r="G96" s="34">
        <f t="shared" si="33"/>
        <v>3</v>
      </c>
      <c r="H96" s="33">
        <f t="shared" si="33"/>
        <v>3</v>
      </c>
      <c r="I96" s="80">
        <f t="shared" si="21"/>
        <v>6</v>
      </c>
      <c r="J96" s="34">
        <f t="shared" si="22"/>
        <v>4</v>
      </c>
      <c r="K96" s="33">
        <f t="shared" si="22"/>
        <v>8</v>
      </c>
      <c r="L96" s="90">
        <f t="shared" si="23"/>
        <v>12</v>
      </c>
      <c r="M96" s="35" t="s">
        <v>10</v>
      </c>
      <c r="P96" s="53" t="s">
        <v>40</v>
      </c>
      <c r="Q96" s="54">
        <v>26</v>
      </c>
      <c r="R96" s="54">
        <v>84</v>
      </c>
      <c r="S96" s="54">
        <v>28</v>
      </c>
      <c r="T96" s="54">
        <v>54</v>
      </c>
      <c r="V96" s="28"/>
      <c r="W96" s="28"/>
    </row>
    <row r="97" spans="1:22" x14ac:dyDescent="0.15">
      <c r="A97" s="29"/>
      <c r="B97" s="30" t="s">
        <v>58</v>
      </c>
      <c r="C97" s="31"/>
      <c r="D97" s="32">
        <f t="shared" si="32"/>
        <v>4</v>
      </c>
      <c r="E97" s="33">
        <f t="shared" si="32"/>
        <v>5</v>
      </c>
      <c r="F97" s="80">
        <f t="shared" si="20"/>
        <v>9</v>
      </c>
      <c r="G97" s="34">
        <f t="shared" si="33"/>
        <v>0</v>
      </c>
      <c r="H97" s="33">
        <f t="shared" si="33"/>
        <v>6</v>
      </c>
      <c r="I97" s="80">
        <f t="shared" si="21"/>
        <v>6</v>
      </c>
      <c r="J97" s="34">
        <f t="shared" si="22"/>
        <v>4</v>
      </c>
      <c r="K97" s="33">
        <f t="shared" si="22"/>
        <v>11</v>
      </c>
      <c r="L97" s="90">
        <f t="shared" si="23"/>
        <v>15</v>
      </c>
      <c r="M97" s="35" t="s">
        <v>10</v>
      </c>
      <c r="P97" s="50" t="s">
        <v>41</v>
      </c>
      <c r="Q97" s="51">
        <v>27</v>
      </c>
      <c r="R97" s="51">
        <v>88</v>
      </c>
      <c r="S97" s="51">
        <v>28</v>
      </c>
      <c r="T97" s="51">
        <v>57</v>
      </c>
    </row>
    <row r="98" spans="1:22" x14ac:dyDescent="0.15">
      <c r="A98" s="29"/>
      <c r="B98" s="30" t="s">
        <v>59</v>
      </c>
      <c r="C98" s="31"/>
      <c r="D98" s="32">
        <f t="shared" si="32"/>
        <v>0</v>
      </c>
      <c r="E98" s="33">
        <f t="shared" si="32"/>
        <v>7</v>
      </c>
      <c r="F98" s="80">
        <f t="shared" si="20"/>
        <v>7</v>
      </c>
      <c r="G98" s="34">
        <f t="shared" si="33"/>
        <v>2</v>
      </c>
      <c r="H98" s="33">
        <f t="shared" si="33"/>
        <v>6</v>
      </c>
      <c r="I98" s="80">
        <f t="shared" si="21"/>
        <v>8</v>
      </c>
      <c r="J98" s="34">
        <f t="shared" si="22"/>
        <v>2</v>
      </c>
      <c r="K98" s="33">
        <f t="shared" si="22"/>
        <v>13</v>
      </c>
      <c r="L98" s="90">
        <f t="shared" si="23"/>
        <v>15</v>
      </c>
      <c r="M98" s="35" t="s">
        <v>10</v>
      </c>
      <c r="P98" s="5" t="s">
        <v>42</v>
      </c>
      <c r="Q98" s="52">
        <v>30</v>
      </c>
      <c r="R98" s="52">
        <v>89</v>
      </c>
      <c r="S98" s="52">
        <v>28</v>
      </c>
      <c r="T98" s="52">
        <v>62</v>
      </c>
    </row>
    <row r="99" spans="1:22" s="49" customFormat="1" x14ac:dyDescent="0.15">
      <c r="A99" s="29"/>
      <c r="B99" s="30" t="s">
        <v>60</v>
      </c>
      <c r="C99" s="31"/>
      <c r="D99" s="32">
        <f t="shared" si="32"/>
        <v>1</v>
      </c>
      <c r="E99" s="33">
        <f t="shared" si="32"/>
        <v>3</v>
      </c>
      <c r="F99" s="80">
        <f t="shared" si="20"/>
        <v>4</v>
      </c>
      <c r="G99" s="34">
        <f t="shared" si="33"/>
        <v>2</v>
      </c>
      <c r="H99" s="33">
        <f t="shared" si="33"/>
        <v>9</v>
      </c>
      <c r="I99" s="80">
        <f t="shared" si="21"/>
        <v>11</v>
      </c>
      <c r="J99" s="34">
        <f t="shared" si="22"/>
        <v>3</v>
      </c>
      <c r="K99" s="33">
        <f t="shared" si="22"/>
        <v>12</v>
      </c>
      <c r="L99" s="90">
        <f t="shared" si="23"/>
        <v>15</v>
      </c>
      <c r="M99" s="35" t="s">
        <v>10</v>
      </c>
      <c r="N99" s="2"/>
      <c r="P99" s="5" t="s">
        <v>43</v>
      </c>
      <c r="Q99" s="52">
        <v>31</v>
      </c>
      <c r="R99" s="52">
        <v>92</v>
      </c>
      <c r="S99" s="52">
        <v>28</v>
      </c>
      <c r="T99" s="52">
        <v>64</v>
      </c>
      <c r="U99" s="2"/>
      <c r="V99" s="2"/>
    </row>
    <row r="100" spans="1:22" x14ac:dyDescent="0.15">
      <c r="A100" s="13"/>
      <c r="B100" s="36" t="s">
        <v>61</v>
      </c>
      <c r="C100" s="37"/>
      <c r="D100" s="38">
        <f t="shared" si="32"/>
        <v>1</v>
      </c>
      <c r="E100" s="39">
        <f t="shared" si="32"/>
        <v>3</v>
      </c>
      <c r="F100" s="81">
        <f t="shared" si="20"/>
        <v>4</v>
      </c>
      <c r="G100" s="40">
        <f t="shared" si="33"/>
        <v>3</v>
      </c>
      <c r="H100" s="39">
        <f t="shared" si="33"/>
        <v>3</v>
      </c>
      <c r="I100" s="81">
        <f t="shared" si="21"/>
        <v>6</v>
      </c>
      <c r="J100" s="40">
        <f t="shared" si="22"/>
        <v>4</v>
      </c>
      <c r="K100" s="39">
        <f t="shared" si="22"/>
        <v>6</v>
      </c>
      <c r="L100" s="91">
        <f t="shared" si="23"/>
        <v>10</v>
      </c>
      <c r="M100" s="41" t="s">
        <v>10</v>
      </c>
      <c r="P100" s="5" t="s">
        <v>44</v>
      </c>
      <c r="Q100" s="52">
        <v>32</v>
      </c>
      <c r="R100" s="52">
        <v>99</v>
      </c>
      <c r="S100" s="52">
        <v>30</v>
      </c>
      <c r="T100" s="52">
        <v>68</v>
      </c>
    </row>
    <row r="101" spans="1:22" x14ac:dyDescent="0.15">
      <c r="A101" s="42"/>
      <c r="B101" s="43" t="s">
        <v>45</v>
      </c>
      <c r="C101" s="44"/>
      <c r="D101" s="45">
        <f>SUM(D95:D100)</f>
        <v>12</v>
      </c>
      <c r="E101" s="46">
        <f>SUM(E95:E100)</f>
        <v>32</v>
      </c>
      <c r="F101" s="82">
        <f t="shared" si="20"/>
        <v>44</v>
      </c>
      <c r="G101" s="47">
        <f>SUM(G95:G100)</f>
        <v>11</v>
      </c>
      <c r="H101" s="46">
        <f>SUM(H95:H100)</f>
        <v>29</v>
      </c>
      <c r="I101" s="82">
        <f t="shared" si="21"/>
        <v>40</v>
      </c>
      <c r="J101" s="47">
        <f t="shared" si="22"/>
        <v>23</v>
      </c>
      <c r="K101" s="46">
        <f t="shared" si="22"/>
        <v>61</v>
      </c>
      <c r="L101" s="92">
        <f t="shared" si="23"/>
        <v>84</v>
      </c>
      <c r="M101" s="48">
        <f>IFERROR(ROUND(L101/$L$109*100,1),"-")</f>
        <v>18.5</v>
      </c>
      <c r="P101" s="5" t="s">
        <v>46</v>
      </c>
      <c r="Q101" s="52">
        <v>34</v>
      </c>
      <c r="R101" s="52">
        <v>100</v>
      </c>
      <c r="S101" s="52">
        <v>31</v>
      </c>
      <c r="T101" s="52">
        <v>69</v>
      </c>
    </row>
    <row r="102" spans="1:22" x14ac:dyDescent="0.15">
      <c r="A102" s="9"/>
      <c r="B102" s="21" t="s">
        <v>62</v>
      </c>
      <c r="C102" s="22"/>
      <c r="D102" s="23">
        <f t="shared" ref="D102:E107" si="34">Q97-Q96</f>
        <v>1</v>
      </c>
      <c r="E102" s="24">
        <f t="shared" si="34"/>
        <v>4</v>
      </c>
      <c r="F102" s="79">
        <f t="shared" si="20"/>
        <v>5</v>
      </c>
      <c r="G102" s="25">
        <f t="shared" ref="G102:H107" si="35">S97-S96</f>
        <v>0</v>
      </c>
      <c r="H102" s="24">
        <f t="shared" si="35"/>
        <v>3</v>
      </c>
      <c r="I102" s="79">
        <f t="shared" si="21"/>
        <v>3</v>
      </c>
      <c r="J102" s="25">
        <f t="shared" si="22"/>
        <v>1</v>
      </c>
      <c r="K102" s="24">
        <f t="shared" si="22"/>
        <v>7</v>
      </c>
      <c r="L102" s="89">
        <f t="shared" si="23"/>
        <v>8</v>
      </c>
      <c r="M102" s="26" t="s">
        <v>10</v>
      </c>
      <c r="P102" s="53" t="s">
        <v>47</v>
      </c>
      <c r="Q102" s="54">
        <v>34</v>
      </c>
      <c r="R102" s="54">
        <v>105</v>
      </c>
      <c r="S102" s="54">
        <v>33</v>
      </c>
      <c r="T102" s="54">
        <v>73</v>
      </c>
    </row>
    <row r="103" spans="1:22" x14ac:dyDescent="0.15">
      <c r="A103" s="29"/>
      <c r="B103" s="30" t="s">
        <v>63</v>
      </c>
      <c r="C103" s="31"/>
      <c r="D103" s="32">
        <f t="shared" si="34"/>
        <v>3</v>
      </c>
      <c r="E103" s="33">
        <f t="shared" si="34"/>
        <v>1</v>
      </c>
      <c r="F103" s="80">
        <f t="shared" si="20"/>
        <v>4</v>
      </c>
      <c r="G103" s="34">
        <f t="shared" si="35"/>
        <v>0</v>
      </c>
      <c r="H103" s="33">
        <f t="shared" si="35"/>
        <v>5</v>
      </c>
      <c r="I103" s="80">
        <f t="shared" si="21"/>
        <v>5</v>
      </c>
      <c r="J103" s="34">
        <f t="shared" si="22"/>
        <v>3</v>
      </c>
      <c r="K103" s="33">
        <f t="shared" si="22"/>
        <v>6</v>
      </c>
      <c r="L103" s="90">
        <f t="shared" si="23"/>
        <v>9</v>
      </c>
      <c r="M103" s="35" t="s">
        <v>10</v>
      </c>
      <c r="P103" s="49"/>
      <c r="Q103" s="49"/>
      <c r="R103" s="49"/>
      <c r="S103" s="49"/>
      <c r="T103" s="49"/>
    </row>
    <row r="104" spans="1:22" x14ac:dyDescent="0.15">
      <c r="A104" s="29"/>
      <c r="B104" s="30" t="s">
        <v>64</v>
      </c>
      <c r="C104" s="31"/>
      <c r="D104" s="32">
        <f t="shared" si="34"/>
        <v>1</v>
      </c>
      <c r="E104" s="33">
        <f t="shared" si="34"/>
        <v>3</v>
      </c>
      <c r="F104" s="80">
        <f t="shared" si="20"/>
        <v>4</v>
      </c>
      <c r="G104" s="34">
        <f t="shared" si="35"/>
        <v>0</v>
      </c>
      <c r="H104" s="33">
        <f t="shared" si="35"/>
        <v>2</v>
      </c>
      <c r="I104" s="80">
        <f t="shared" si="21"/>
        <v>2</v>
      </c>
      <c r="J104" s="34">
        <f t="shared" si="22"/>
        <v>1</v>
      </c>
      <c r="K104" s="33">
        <f t="shared" si="22"/>
        <v>5</v>
      </c>
      <c r="L104" s="90">
        <f t="shared" si="23"/>
        <v>6</v>
      </c>
      <c r="M104" s="35" t="s">
        <v>10</v>
      </c>
      <c r="P104" s="49"/>
      <c r="Q104" s="49"/>
      <c r="R104" s="49"/>
      <c r="S104" s="49"/>
      <c r="T104" s="49"/>
    </row>
    <row r="105" spans="1:22" x14ac:dyDescent="0.15">
      <c r="A105" s="29"/>
      <c r="B105" s="30" t="s">
        <v>65</v>
      </c>
      <c r="C105" s="31"/>
      <c r="D105" s="32">
        <f t="shared" si="34"/>
        <v>1</v>
      </c>
      <c r="E105" s="33">
        <f t="shared" si="34"/>
        <v>7</v>
      </c>
      <c r="F105" s="80">
        <f t="shared" si="20"/>
        <v>8</v>
      </c>
      <c r="G105" s="34">
        <f t="shared" si="35"/>
        <v>2</v>
      </c>
      <c r="H105" s="33">
        <f t="shared" si="35"/>
        <v>4</v>
      </c>
      <c r="I105" s="80">
        <f t="shared" si="21"/>
        <v>6</v>
      </c>
      <c r="J105" s="34">
        <f t="shared" si="22"/>
        <v>3</v>
      </c>
      <c r="K105" s="33">
        <f t="shared" si="22"/>
        <v>11</v>
      </c>
      <c r="L105" s="90">
        <f t="shared" si="23"/>
        <v>14</v>
      </c>
      <c r="M105" s="35" t="s">
        <v>10</v>
      </c>
      <c r="P105" s="49"/>
      <c r="Q105" s="49"/>
      <c r="R105" s="49"/>
      <c r="S105" s="49"/>
      <c r="T105" s="49"/>
    </row>
    <row r="106" spans="1:22" x14ac:dyDescent="0.15">
      <c r="A106" s="29"/>
      <c r="B106" s="30" t="s">
        <v>66</v>
      </c>
      <c r="C106" s="31"/>
      <c r="D106" s="32">
        <f t="shared" si="34"/>
        <v>2</v>
      </c>
      <c r="E106" s="33">
        <f t="shared" si="34"/>
        <v>1</v>
      </c>
      <c r="F106" s="80">
        <f t="shared" si="20"/>
        <v>3</v>
      </c>
      <c r="G106" s="34">
        <f t="shared" si="35"/>
        <v>1</v>
      </c>
      <c r="H106" s="33">
        <f t="shared" si="35"/>
        <v>1</v>
      </c>
      <c r="I106" s="80">
        <f t="shared" si="21"/>
        <v>2</v>
      </c>
      <c r="J106" s="34">
        <f t="shared" si="22"/>
        <v>3</v>
      </c>
      <c r="K106" s="33">
        <f t="shared" si="22"/>
        <v>2</v>
      </c>
      <c r="L106" s="90">
        <f t="shared" si="23"/>
        <v>5</v>
      </c>
      <c r="M106" s="35" t="s">
        <v>10</v>
      </c>
      <c r="P106" s="55"/>
      <c r="Q106" s="56"/>
      <c r="R106" s="55"/>
      <c r="S106" s="55"/>
      <c r="T106" s="55"/>
    </row>
    <row r="107" spans="1:22" x14ac:dyDescent="0.15">
      <c r="A107" s="13"/>
      <c r="B107" s="36" t="s">
        <v>67</v>
      </c>
      <c r="C107" s="37"/>
      <c r="D107" s="38">
        <f t="shared" si="34"/>
        <v>0</v>
      </c>
      <c r="E107" s="39">
        <f t="shared" si="34"/>
        <v>5</v>
      </c>
      <c r="F107" s="81">
        <f t="shared" si="20"/>
        <v>5</v>
      </c>
      <c r="G107" s="40">
        <f t="shared" si="35"/>
        <v>2</v>
      </c>
      <c r="H107" s="39">
        <f t="shared" si="35"/>
        <v>4</v>
      </c>
      <c r="I107" s="81">
        <f t="shared" si="21"/>
        <v>6</v>
      </c>
      <c r="J107" s="40">
        <f t="shared" si="22"/>
        <v>2</v>
      </c>
      <c r="K107" s="39">
        <f t="shared" si="22"/>
        <v>9</v>
      </c>
      <c r="L107" s="91">
        <f t="shared" si="23"/>
        <v>11</v>
      </c>
      <c r="M107" s="41" t="s">
        <v>10</v>
      </c>
      <c r="P107" s="55"/>
      <c r="Q107" s="55"/>
      <c r="R107" s="55"/>
      <c r="S107" s="55"/>
      <c r="T107" s="55"/>
    </row>
    <row r="108" spans="1:22" ht="12" thickBot="1" x14ac:dyDescent="0.2">
      <c r="A108" s="57"/>
      <c r="B108" s="43" t="s">
        <v>48</v>
      </c>
      <c r="C108" s="58"/>
      <c r="D108" s="59">
        <f>SUM(D102:D107)</f>
        <v>8</v>
      </c>
      <c r="E108" s="60">
        <f t="shared" ref="E108" si="36">SUM(E102:E107)</f>
        <v>21</v>
      </c>
      <c r="F108" s="83">
        <f t="shared" si="20"/>
        <v>29</v>
      </c>
      <c r="G108" s="61">
        <f t="shared" ref="G108:H108" si="37">SUM(G102:G107)</f>
        <v>5</v>
      </c>
      <c r="H108" s="60">
        <f t="shared" si="37"/>
        <v>19</v>
      </c>
      <c r="I108" s="83">
        <f t="shared" si="21"/>
        <v>24</v>
      </c>
      <c r="J108" s="61">
        <f t="shared" si="22"/>
        <v>13</v>
      </c>
      <c r="K108" s="60">
        <f t="shared" si="22"/>
        <v>40</v>
      </c>
      <c r="L108" s="93">
        <f t="shared" si="23"/>
        <v>53</v>
      </c>
      <c r="M108" s="48">
        <f t="shared" ref="M108:M109" si="38">IFERROR(ROUND(L108/$L$109*100,1),"-")</f>
        <v>11.7</v>
      </c>
      <c r="P108" s="55"/>
      <c r="Q108" s="62"/>
      <c r="R108" s="62"/>
      <c r="S108" s="62"/>
      <c r="T108" s="62"/>
    </row>
    <row r="109" spans="1:22" ht="12" thickTop="1" x14ac:dyDescent="0.15">
      <c r="A109" s="63"/>
      <c r="B109" s="64" t="s">
        <v>49</v>
      </c>
      <c r="C109" s="65"/>
      <c r="D109" s="66">
        <f>SUM(D73,D80,D87,D94,D101,D108)</f>
        <v>66</v>
      </c>
      <c r="E109" s="67">
        <f t="shared" ref="E109" si="39">SUM(E73,E80,E87,E94,E101,E108)</f>
        <v>178</v>
      </c>
      <c r="F109" s="84">
        <f t="shared" si="20"/>
        <v>244</v>
      </c>
      <c r="G109" s="68">
        <f t="shared" ref="G109:H109" si="40">SUM(G73,G80,G87,G94,G101,G108)</f>
        <v>64</v>
      </c>
      <c r="H109" s="67">
        <f t="shared" si="40"/>
        <v>145</v>
      </c>
      <c r="I109" s="84">
        <f t="shared" si="21"/>
        <v>209</v>
      </c>
      <c r="J109" s="68">
        <f t="shared" si="22"/>
        <v>130</v>
      </c>
      <c r="K109" s="67">
        <f t="shared" si="22"/>
        <v>323</v>
      </c>
      <c r="L109" s="94">
        <f t="shared" si="23"/>
        <v>453</v>
      </c>
      <c r="M109" s="69">
        <f t="shared" si="38"/>
        <v>100</v>
      </c>
      <c r="P109" s="55"/>
      <c r="Q109" s="55"/>
      <c r="R109" s="55"/>
      <c r="S109" s="55"/>
      <c r="T109" s="55"/>
    </row>
    <row r="110" spans="1:22" x14ac:dyDescent="0.15">
      <c r="A110" s="70"/>
      <c r="B110" s="71"/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P110" s="55"/>
      <c r="Q110" s="55"/>
      <c r="R110" s="55"/>
      <c r="S110" s="55"/>
      <c r="T110" s="55"/>
    </row>
    <row r="111" spans="1:22" x14ac:dyDescent="0.15">
      <c r="A111" s="70"/>
      <c r="B111" s="71"/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P111" s="55"/>
      <c r="Q111" s="55"/>
      <c r="R111" s="55"/>
      <c r="S111" s="55"/>
      <c r="T111" s="55"/>
    </row>
    <row r="112" spans="1:22" ht="12" x14ac:dyDescent="0.15">
      <c r="B112" s="8" t="s">
        <v>90</v>
      </c>
      <c r="Q112" s="103" t="str">
        <f>B112</f>
        <v>ハ↔ニ</v>
      </c>
    </row>
    <row r="113" spans="1:25" ht="21" x14ac:dyDescent="0.15">
      <c r="A113" s="9"/>
      <c r="B113" s="10"/>
      <c r="C113" s="11" t="s">
        <v>85</v>
      </c>
      <c r="D113" s="74" t="s">
        <v>94</v>
      </c>
      <c r="E113" s="75"/>
      <c r="F113" s="77"/>
      <c r="G113" s="85" t="s">
        <v>95</v>
      </c>
      <c r="H113" s="75"/>
      <c r="I113" s="77"/>
      <c r="J113" s="85" t="s">
        <v>84</v>
      </c>
      <c r="K113" s="75"/>
      <c r="L113" s="76"/>
      <c r="M113" s="12" t="s">
        <v>8</v>
      </c>
      <c r="Q113" s="3" t="str">
        <f>D113</f>
        <v>ハ→ニ</v>
      </c>
      <c r="S113" s="3" t="str">
        <f>G113</f>
        <v>ニ→ハ</v>
      </c>
    </row>
    <row r="114" spans="1:25" x14ac:dyDescent="0.15">
      <c r="A114" s="13" t="s">
        <v>9</v>
      </c>
      <c r="B114" s="14"/>
      <c r="C114" s="15"/>
      <c r="D114" s="16" t="s">
        <v>81</v>
      </c>
      <c r="E114" s="17" t="s">
        <v>82</v>
      </c>
      <c r="F114" s="78" t="s">
        <v>83</v>
      </c>
      <c r="G114" s="18" t="s">
        <v>81</v>
      </c>
      <c r="H114" s="17" t="s">
        <v>82</v>
      </c>
      <c r="I114" s="78" t="s">
        <v>83</v>
      </c>
      <c r="J114" s="18" t="s">
        <v>81</v>
      </c>
      <c r="K114" s="17" t="s">
        <v>82</v>
      </c>
      <c r="L114" s="88" t="s">
        <v>83</v>
      </c>
      <c r="M114" s="19" t="s">
        <v>73</v>
      </c>
      <c r="Q114" s="20" t="s">
        <v>81</v>
      </c>
      <c r="R114" s="20" t="s">
        <v>82</v>
      </c>
      <c r="S114" s="20" t="s">
        <v>81</v>
      </c>
      <c r="T114" s="20" t="s">
        <v>0</v>
      </c>
    </row>
    <row r="115" spans="1:25" x14ac:dyDescent="0.15">
      <c r="A115" s="9"/>
      <c r="B115" s="21" t="s">
        <v>104</v>
      </c>
      <c r="C115" s="22"/>
      <c r="D115" s="23">
        <f>Q115</f>
        <v>0</v>
      </c>
      <c r="E115" s="24">
        <f>R115</f>
        <v>0</v>
      </c>
      <c r="F115" s="79">
        <f t="shared" ref="F115:F157" si="41">SUBTOTAL(9,D115:E115)</f>
        <v>0</v>
      </c>
      <c r="G115" s="25">
        <f>S115</f>
        <v>0</v>
      </c>
      <c r="H115" s="24">
        <f>T115</f>
        <v>1</v>
      </c>
      <c r="I115" s="79">
        <f t="shared" ref="I115:I157" si="42">SUBTOTAL(9,G115:H115)</f>
        <v>1</v>
      </c>
      <c r="J115" s="25">
        <f t="shared" ref="J115:K157" si="43">SUM(D115,G115)</f>
        <v>0</v>
      </c>
      <c r="K115" s="24">
        <f t="shared" si="43"/>
        <v>1</v>
      </c>
      <c r="L115" s="89">
        <f t="shared" ref="L115:L157" si="44">SUM(J115:K115)</f>
        <v>1</v>
      </c>
      <c r="M115" s="26" t="s">
        <v>10</v>
      </c>
      <c r="P115" s="2" t="s">
        <v>104</v>
      </c>
      <c r="Q115" s="86"/>
      <c r="R115" s="86"/>
      <c r="S115" s="86"/>
      <c r="T115" s="86">
        <v>1</v>
      </c>
      <c r="V115" s="28"/>
      <c r="W115" s="28"/>
      <c r="X115" s="28"/>
      <c r="Y115" s="28"/>
    </row>
    <row r="116" spans="1:25" x14ac:dyDescent="0.15">
      <c r="A116" s="29"/>
      <c r="B116" s="30" t="s">
        <v>105</v>
      </c>
      <c r="C116" s="31"/>
      <c r="D116" s="32">
        <f t="shared" ref="D116:E120" si="45">Q116-Q115</f>
        <v>1</v>
      </c>
      <c r="E116" s="33">
        <f t="shared" si="45"/>
        <v>0</v>
      </c>
      <c r="F116" s="80">
        <f t="shared" si="41"/>
        <v>1</v>
      </c>
      <c r="G116" s="34">
        <f t="shared" ref="G116:H120" si="46">S116-S115</f>
        <v>0</v>
      </c>
      <c r="H116" s="33">
        <f t="shared" si="46"/>
        <v>0</v>
      </c>
      <c r="I116" s="80">
        <f t="shared" si="42"/>
        <v>0</v>
      </c>
      <c r="J116" s="34">
        <f t="shared" si="43"/>
        <v>1</v>
      </c>
      <c r="K116" s="33">
        <f t="shared" si="43"/>
        <v>0</v>
      </c>
      <c r="L116" s="90">
        <f t="shared" si="44"/>
        <v>1</v>
      </c>
      <c r="M116" s="35" t="s">
        <v>10</v>
      </c>
      <c r="P116" s="2" t="s">
        <v>105</v>
      </c>
      <c r="Q116" s="27">
        <v>1</v>
      </c>
      <c r="R116" s="27"/>
      <c r="S116" s="27"/>
      <c r="T116" s="27">
        <v>1</v>
      </c>
      <c r="V116" s="28"/>
      <c r="W116" s="28"/>
    </row>
    <row r="117" spans="1:25" x14ac:dyDescent="0.15">
      <c r="A117" s="29"/>
      <c r="B117" s="30" t="s">
        <v>106</v>
      </c>
      <c r="C117" s="31"/>
      <c r="D117" s="32">
        <f t="shared" si="45"/>
        <v>0</v>
      </c>
      <c r="E117" s="33">
        <f t="shared" si="45"/>
        <v>0</v>
      </c>
      <c r="F117" s="80">
        <f t="shared" si="41"/>
        <v>0</v>
      </c>
      <c r="G117" s="34">
        <f t="shared" si="46"/>
        <v>0</v>
      </c>
      <c r="H117" s="33">
        <f t="shared" si="46"/>
        <v>0</v>
      </c>
      <c r="I117" s="80">
        <f t="shared" si="42"/>
        <v>0</v>
      </c>
      <c r="J117" s="34">
        <f t="shared" si="43"/>
        <v>0</v>
      </c>
      <c r="K117" s="33">
        <f t="shared" si="43"/>
        <v>0</v>
      </c>
      <c r="L117" s="90">
        <f t="shared" si="44"/>
        <v>0</v>
      </c>
      <c r="M117" s="35" t="s">
        <v>10</v>
      </c>
      <c r="P117" s="2" t="s">
        <v>106</v>
      </c>
      <c r="Q117" s="27">
        <v>1</v>
      </c>
      <c r="R117" s="27"/>
      <c r="S117" s="27"/>
      <c r="T117" s="27">
        <v>1</v>
      </c>
      <c r="V117" s="28"/>
      <c r="W117" s="28"/>
    </row>
    <row r="118" spans="1:25" x14ac:dyDescent="0.15">
      <c r="A118" s="29"/>
      <c r="B118" s="30" t="s">
        <v>107</v>
      </c>
      <c r="C118" s="31"/>
      <c r="D118" s="32">
        <f t="shared" si="45"/>
        <v>0</v>
      </c>
      <c r="E118" s="33">
        <f t="shared" si="45"/>
        <v>0</v>
      </c>
      <c r="F118" s="80">
        <f t="shared" si="41"/>
        <v>0</v>
      </c>
      <c r="G118" s="34">
        <f t="shared" si="46"/>
        <v>0</v>
      </c>
      <c r="H118" s="33">
        <f t="shared" si="46"/>
        <v>0</v>
      </c>
      <c r="I118" s="80">
        <f t="shared" si="42"/>
        <v>0</v>
      </c>
      <c r="J118" s="34">
        <f t="shared" si="43"/>
        <v>0</v>
      </c>
      <c r="K118" s="33">
        <f t="shared" si="43"/>
        <v>0</v>
      </c>
      <c r="L118" s="90">
        <f t="shared" si="44"/>
        <v>0</v>
      </c>
      <c r="M118" s="35" t="s">
        <v>10</v>
      </c>
      <c r="P118" s="2" t="s">
        <v>107</v>
      </c>
      <c r="Q118" s="27">
        <v>1</v>
      </c>
      <c r="R118" s="27"/>
      <c r="S118" s="27"/>
      <c r="T118" s="27">
        <v>1</v>
      </c>
      <c r="V118" s="28"/>
      <c r="W118" s="28"/>
    </row>
    <row r="119" spans="1:25" x14ac:dyDescent="0.15">
      <c r="A119" s="29"/>
      <c r="B119" s="30" t="s">
        <v>108</v>
      </c>
      <c r="C119" s="31"/>
      <c r="D119" s="32">
        <f t="shared" si="45"/>
        <v>0</v>
      </c>
      <c r="E119" s="33">
        <f t="shared" si="45"/>
        <v>0</v>
      </c>
      <c r="F119" s="80">
        <f t="shared" si="41"/>
        <v>0</v>
      </c>
      <c r="G119" s="34">
        <f t="shared" si="46"/>
        <v>0</v>
      </c>
      <c r="H119" s="33">
        <f t="shared" si="46"/>
        <v>0</v>
      </c>
      <c r="I119" s="80">
        <f t="shared" si="42"/>
        <v>0</v>
      </c>
      <c r="J119" s="34">
        <f t="shared" si="43"/>
        <v>0</v>
      </c>
      <c r="K119" s="33">
        <f t="shared" si="43"/>
        <v>0</v>
      </c>
      <c r="L119" s="90">
        <f t="shared" si="44"/>
        <v>0</v>
      </c>
      <c r="M119" s="35" t="s">
        <v>10</v>
      </c>
      <c r="P119" s="2" t="s">
        <v>108</v>
      </c>
      <c r="Q119" s="27">
        <v>1</v>
      </c>
      <c r="R119" s="27"/>
      <c r="S119" s="27"/>
      <c r="T119" s="27">
        <v>1</v>
      </c>
      <c r="V119" s="28"/>
      <c r="W119" s="28"/>
    </row>
    <row r="120" spans="1:25" x14ac:dyDescent="0.15">
      <c r="A120" s="13"/>
      <c r="B120" s="36" t="s">
        <v>109</v>
      </c>
      <c r="C120" s="37"/>
      <c r="D120" s="38">
        <f t="shared" si="45"/>
        <v>0</v>
      </c>
      <c r="E120" s="39">
        <f t="shared" si="45"/>
        <v>0</v>
      </c>
      <c r="F120" s="81">
        <f t="shared" si="41"/>
        <v>0</v>
      </c>
      <c r="G120" s="40">
        <f t="shared" si="46"/>
        <v>0</v>
      </c>
      <c r="H120" s="39">
        <f t="shared" si="46"/>
        <v>0</v>
      </c>
      <c r="I120" s="81">
        <f t="shared" si="42"/>
        <v>0</v>
      </c>
      <c r="J120" s="40">
        <f t="shared" si="43"/>
        <v>0</v>
      </c>
      <c r="K120" s="39">
        <f t="shared" si="43"/>
        <v>0</v>
      </c>
      <c r="L120" s="91">
        <f t="shared" si="44"/>
        <v>0</v>
      </c>
      <c r="M120" s="41" t="s">
        <v>10</v>
      </c>
      <c r="P120" s="2" t="s">
        <v>109</v>
      </c>
      <c r="Q120" s="27">
        <v>1</v>
      </c>
      <c r="R120" s="27"/>
      <c r="S120" s="27"/>
      <c r="T120" s="27">
        <v>1</v>
      </c>
      <c r="V120" s="28"/>
      <c r="W120" s="28"/>
    </row>
    <row r="121" spans="1:25" s="49" customFormat="1" x14ac:dyDescent="0.15">
      <c r="A121" s="42"/>
      <c r="B121" s="43" t="s">
        <v>110</v>
      </c>
      <c r="C121" s="44"/>
      <c r="D121" s="45">
        <f>SUM(D115:D120)</f>
        <v>1</v>
      </c>
      <c r="E121" s="46">
        <f>SUM(E115:E120)</f>
        <v>0</v>
      </c>
      <c r="F121" s="82">
        <f t="shared" si="41"/>
        <v>1</v>
      </c>
      <c r="G121" s="47">
        <f>SUM(G115:G120)</f>
        <v>0</v>
      </c>
      <c r="H121" s="46">
        <f>SUM(H115:H120)</f>
        <v>1</v>
      </c>
      <c r="I121" s="82">
        <f t="shared" si="42"/>
        <v>1</v>
      </c>
      <c r="J121" s="47">
        <f t="shared" si="43"/>
        <v>1</v>
      </c>
      <c r="K121" s="46">
        <f t="shared" si="43"/>
        <v>1</v>
      </c>
      <c r="L121" s="92">
        <f t="shared" si="44"/>
        <v>2</v>
      </c>
      <c r="M121" s="48">
        <f>IFERROR(ROUND(L121/$L$157*100,1),"-")</f>
        <v>4.3</v>
      </c>
      <c r="N121" s="2"/>
      <c r="P121" s="50" t="s">
        <v>111</v>
      </c>
      <c r="Q121" s="51">
        <v>1</v>
      </c>
      <c r="R121" s="51">
        <v>1</v>
      </c>
      <c r="S121" s="51"/>
      <c r="T121" s="51">
        <v>2</v>
      </c>
      <c r="U121" s="2"/>
      <c r="V121" s="28"/>
      <c r="W121" s="28"/>
    </row>
    <row r="122" spans="1:25" x14ac:dyDescent="0.15">
      <c r="A122" s="9"/>
      <c r="B122" s="21" t="s">
        <v>111</v>
      </c>
      <c r="C122" s="22"/>
      <c r="D122" s="23">
        <f t="shared" ref="D122:E127" si="47">Q121-Q120</f>
        <v>0</v>
      </c>
      <c r="E122" s="24">
        <f t="shared" si="47"/>
        <v>1</v>
      </c>
      <c r="F122" s="79">
        <f t="shared" si="41"/>
        <v>1</v>
      </c>
      <c r="G122" s="25">
        <f>S121-S120</f>
        <v>0</v>
      </c>
      <c r="H122" s="24">
        <f>T121-T120</f>
        <v>1</v>
      </c>
      <c r="I122" s="79">
        <f t="shared" si="42"/>
        <v>1</v>
      </c>
      <c r="J122" s="25">
        <f t="shared" si="43"/>
        <v>0</v>
      </c>
      <c r="K122" s="24">
        <f t="shared" si="43"/>
        <v>2</v>
      </c>
      <c r="L122" s="89">
        <f t="shared" si="44"/>
        <v>2</v>
      </c>
      <c r="M122" s="26" t="s">
        <v>10</v>
      </c>
      <c r="P122" s="5" t="s">
        <v>112</v>
      </c>
      <c r="Q122" s="52">
        <v>3</v>
      </c>
      <c r="R122" s="52">
        <v>1</v>
      </c>
      <c r="S122" s="52"/>
      <c r="T122" s="52">
        <v>2</v>
      </c>
      <c r="V122" s="28"/>
      <c r="W122" s="28"/>
    </row>
    <row r="123" spans="1:25" x14ac:dyDescent="0.15">
      <c r="A123" s="29"/>
      <c r="B123" s="30" t="s">
        <v>112</v>
      </c>
      <c r="C123" s="31"/>
      <c r="D123" s="32">
        <f t="shared" si="47"/>
        <v>2</v>
      </c>
      <c r="E123" s="33">
        <f t="shared" si="47"/>
        <v>0</v>
      </c>
      <c r="F123" s="80">
        <f t="shared" si="41"/>
        <v>2</v>
      </c>
      <c r="G123" s="34">
        <f t="shared" ref="G123:G127" si="48">S122-S121</f>
        <v>0</v>
      </c>
      <c r="H123" s="33">
        <f>T122-T121</f>
        <v>0</v>
      </c>
      <c r="I123" s="80">
        <f t="shared" si="42"/>
        <v>0</v>
      </c>
      <c r="J123" s="34">
        <f t="shared" si="43"/>
        <v>2</v>
      </c>
      <c r="K123" s="33">
        <f t="shared" si="43"/>
        <v>0</v>
      </c>
      <c r="L123" s="90">
        <f t="shared" si="44"/>
        <v>2</v>
      </c>
      <c r="M123" s="35" t="s">
        <v>10</v>
      </c>
      <c r="P123" s="5" t="s">
        <v>113</v>
      </c>
      <c r="Q123" s="52">
        <v>4</v>
      </c>
      <c r="R123" s="52">
        <v>1</v>
      </c>
      <c r="S123" s="52"/>
      <c r="T123" s="52">
        <v>2</v>
      </c>
      <c r="V123" s="28"/>
      <c r="W123" s="28"/>
    </row>
    <row r="124" spans="1:25" x14ac:dyDescent="0.15">
      <c r="A124" s="29"/>
      <c r="B124" s="30" t="s">
        <v>113</v>
      </c>
      <c r="C124" s="31"/>
      <c r="D124" s="32">
        <f t="shared" si="47"/>
        <v>1</v>
      </c>
      <c r="E124" s="33">
        <f t="shared" si="47"/>
        <v>0</v>
      </c>
      <c r="F124" s="80">
        <f t="shared" si="41"/>
        <v>1</v>
      </c>
      <c r="G124" s="34">
        <f t="shared" si="48"/>
        <v>0</v>
      </c>
      <c r="H124" s="33">
        <f>T123-T122</f>
        <v>0</v>
      </c>
      <c r="I124" s="80">
        <f t="shared" si="42"/>
        <v>0</v>
      </c>
      <c r="J124" s="34">
        <f t="shared" si="43"/>
        <v>1</v>
      </c>
      <c r="K124" s="33">
        <f t="shared" si="43"/>
        <v>0</v>
      </c>
      <c r="L124" s="90">
        <f t="shared" si="44"/>
        <v>1</v>
      </c>
      <c r="M124" s="35" t="s">
        <v>10</v>
      </c>
      <c r="P124" s="5" t="s">
        <v>114</v>
      </c>
      <c r="Q124" s="52">
        <v>5</v>
      </c>
      <c r="R124" s="52">
        <v>1</v>
      </c>
      <c r="S124" s="52"/>
      <c r="T124" s="52">
        <v>3</v>
      </c>
      <c r="V124" s="28"/>
      <c r="W124" s="28"/>
    </row>
    <row r="125" spans="1:25" x14ac:dyDescent="0.15">
      <c r="A125" s="29"/>
      <c r="B125" s="30" t="s">
        <v>114</v>
      </c>
      <c r="C125" s="31"/>
      <c r="D125" s="32">
        <f t="shared" si="47"/>
        <v>1</v>
      </c>
      <c r="E125" s="33">
        <f t="shared" si="47"/>
        <v>0</v>
      </c>
      <c r="F125" s="80">
        <f t="shared" si="41"/>
        <v>1</v>
      </c>
      <c r="G125" s="34">
        <f t="shared" si="48"/>
        <v>0</v>
      </c>
      <c r="H125" s="33">
        <f>T124-T123</f>
        <v>1</v>
      </c>
      <c r="I125" s="80">
        <f t="shared" si="42"/>
        <v>1</v>
      </c>
      <c r="J125" s="34">
        <f t="shared" si="43"/>
        <v>1</v>
      </c>
      <c r="K125" s="33">
        <f t="shared" si="43"/>
        <v>1</v>
      </c>
      <c r="L125" s="90">
        <f t="shared" si="44"/>
        <v>2</v>
      </c>
      <c r="M125" s="35" t="s">
        <v>10</v>
      </c>
      <c r="P125" s="5" t="s">
        <v>115</v>
      </c>
      <c r="Q125" s="52">
        <v>5</v>
      </c>
      <c r="R125" s="52">
        <v>1</v>
      </c>
      <c r="S125" s="52"/>
      <c r="T125" s="52">
        <v>4</v>
      </c>
      <c r="V125" s="28"/>
      <c r="W125" s="28"/>
    </row>
    <row r="126" spans="1:25" x14ac:dyDescent="0.15">
      <c r="A126" s="29"/>
      <c r="B126" s="30" t="s">
        <v>115</v>
      </c>
      <c r="C126" s="31"/>
      <c r="D126" s="32">
        <f t="shared" si="47"/>
        <v>0</v>
      </c>
      <c r="E126" s="33">
        <f t="shared" si="47"/>
        <v>0</v>
      </c>
      <c r="F126" s="80">
        <f t="shared" si="41"/>
        <v>0</v>
      </c>
      <c r="G126" s="34">
        <f t="shared" si="48"/>
        <v>0</v>
      </c>
      <c r="H126" s="33">
        <f>T125-T124</f>
        <v>1</v>
      </c>
      <c r="I126" s="80">
        <f t="shared" si="42"/>
        <v>1</v>
      </c>
      <c r="J126" s="34">
        <f t="shared" si="43"/>
        <v>0</v>
      </c>
      <c r="K126" s="33">
        <f t="shared" si="43"/>
        <v>1</v>
      </c>
      <c r="L126" s="90">
        <f t="shared" si="44"/>
        <v>1</v>
      </c>
      <c r="M126" s="35" t="s">
        <v>10</v>
      </c>
      <c r="P126" s="53" t="s">
        <v>116</v>
      </c>
      <c r="Q126" s="54">
        <v>5</v>
      </c>
      <c r="R126" s="54">
        <v>1</v>
      </c>
      <c r="S126" s="54"/>
      <c r="T126" s="54">
        <v>4</v>
      </c>
      <c r="V126" s="28"/>
      <c r="W126" s="28"/>
    </row>
    <row r="127" spans="1:25" x14ac:dyDescent="0.15">
      <c r="A127" s="13"/>
      <c r="B127" s="36" t="s">
        <v>116</v>
      </c>
      <c r="C127" s="37"/>
      <c r="D127" s="38">
        <f t="shared" si="47"/>
        <v>0</v>
      </c>
      <c r="E127" s="39">
        <f t="shared" si="47"/>
        <v>0</v>
      </c>
      <c r="F127" s="81">
        <f t="shared" si="41"/>
        <v>0</v>
      </c>
      <c r="G127" s="40">
        <f t="shared" si="48"/>
        <v>0</v>
      </c>
      <c r="H127" s="39">
        <f>T126-T125</f>
        <v>0</v>
      </c>
      <c r="I127" s="81">
        <f t="shared" si="42"/>
        <v>0</v>
      </c>
      <c r="J127" s="40">
        <f t="shared" si="43"/>
        <v>0</v>
      </c>
      <c r="K127" s="39">
        <f t="shared" si="43"/>
        <v>0</v>
      </c>
      <c r="L127" s="91">
        <f t="shared" si="44"/>
        <v>0</v>
      </c>
      <c r="M127" s="41" t="s">
        <v>10</v>
      </c>
      <c r="P127" s="50" t="s">
        <v>118</v>
      </c>
      <c r="Q127" s="51">
        <v>5</v>
      </c>
      <c r="R127" s="51">
        <v>1</v>
      </c>
      <c r="S127" s="51"/>
      <c r="T127" s="51">
        <v>4</v>
      </c>
      <c r="V127" s="28"/>
      <c r="W127" s="28"/>
    </row>
    <row r="128" spans="1:25" s="49" customFormat="1" x14ac:dyDescent="0.15">
      <c r="A128" s="42"/>
      <c r="B128" s="43" t="s">
        <v>117</v>
      </c>
      <c r="C128" s="44"/>
      <c r="D128" s="45">
        <f>SUM(D122:D127)</f>
        <v>4</v>
      </c>
      <c r="E128" s="46">
        <f>SUM(E122:E127)</f>
        <v>1</v>
      </c>
      <c r="F128" s="82">
        <f t="shared" si="41"/>
        <v>5</v>
      </c>
      <c r="G128" s="47">
        <f>SUM(G122:G127)</f>
        <v>0</v>
      </c>
      <c r="H128" s="46">
        <f>SUM(H122:H127)</f>
        <v>3</v>
      </c>
      <c r="I128" s="82">
        <f t="shared" si="42"/>
        <v>3</v>
      </c>
      <c r="J128" s="47">
        <f t="shared" si="43"/>
        <v>4</v>
      </c>
      <c r="K128" s="46">
        <f t="shared" si="43"/>
        <v>4</v>
      </c>
      <c r="L128" s="92">
        <f t="shared" si="44"/>
        <v>8</v>
      </c>
      <c r="M128" s="48">
        <f>IFERROR(ROUND(L128/$L$157*100,1),"-")</f>
        <v>17.399999999999999</v>
      </c>
      <c r="N128" s="2"/>
      <c r="P128" s="5" t="s">
        <v>119</v>
      </c>
      <c r="Q128" s="52">
        <v>5</v>
      </c>
      <c r="R128" s="52">
        <v>1</v>
      </c>
      <c r="S128" s="52"/>
      <c r="T128" s="52">
        <v>4</v>
      </c>
      <c r="U128" s="2"/>
      <c r="V128" s="28"/>
      <c r="W128" s="28"/>
    </row>
    <row r="129" spans="1:23" x14ac:dyDescent="0.15">
      <c r="A129" s="9"/>
      <c r="B129" s="21" t="s">
        <v>118</v>
      </c>
      <c r="C129" s="22"/>
      <c r="D129" s="23">
        <f t="shared" ref="D129:E134" si="49">Q127-Q126</f>
        <v>0</v>
      </c>
      <c r="E129" s="24">
        <f t="shared" si="49"/>
        <v>0</v>
      </c>
      <c r="F129" s="79">
        <f t="shared" si="41"/>
        <v>0</v>
      </c>
      <c r="G129" s="25">
        <f>S127-S126</f>
        <v>0</v>
      </c>
      <c r="H129" s="24">
        <f>T127-T126</f>
        <v>0</v>
      </c>
      <c r="I129" s="79">
        <f t="shared" si="42"/>
        <v>0</v>
      </c>
      <c r="J129" s="25">
        <f t="shared" si="43"/>
        <v>0</v>
      </c>
      <c r="K129" s="24">
        <f t="shared" si="43"/>
        <v>0</v>
      </c>
      <c r="L129" s="89">
        <f t="shared" si="44"/>
        <v>0</v>
      </c>
      <c r="M129" s="26" t="s">
        <v>10</v>
      </c>
      <c r="P129" s="5" t="s">
        <v>120</v>
      </c>
      <c r="Q129" s="52">
        <v>5</v>
      </c>
      <c r="R129" s="52">
        <v>1</v>
      </c>
      <c r="S129" s="52">
        <v>1</v>
      </c>
      <c r="T129" s="52">
        <v>4</v>
      </c>
      <c r="V129" s="28"/>
      <c r="W129" s="28"/>
    </row>
    <row r="130" spans="1:23" x14ac:dyDescent="0.15">
      <c r="A130" s="29"/>
      <c r="B130" s="30" t="s">
        <v>119</v>
      </c>
      <c r="C130" s="31"/>
      <c r="D130" s="32">
        <f t="shared" si="49"/>
        <v>0</v>
      </c>
      <c r="E130" s="33">
        <f t="shared" si="49"/>
        <v>0</v>
      </c>
      <c r="F130" s="80">
        <f t="shared" si="41"/>
        <v>0</v>
      </c>
      <c r="G130" s="34">
        <f t="shared" ref="G130:G134" si="50">S128-S127</f>
        <v>0</v>
      </c>
      <c r="H130" s="33">
        <f>T128-T127</f>
        <v>0</v>
      </c>
      <c r="I130" s="80">
        <f t="shared" si="42"/>
        <v>0</v>
      </c>
      <c r="J130" s="34">
        <f t="shared" si="43"/>
        <v>0</v>
      </c>
      <c r="K130" s="33">
        <f t="shared" si="43"/>
        <v>0</v>
      </c>
      <c r="L130" s="90">
        <f t="shared" si="44"/>
        <v>0</v>
      </c>
      <c r="M130" s="35" t="s">
        <v>10</v>
      </c>
      <c r="P130" s="5" t="s">
        <v>121</v>
      </c>
      <c r="Q130" s="52">
        <v>5</v>
      </c>
      <c r="R130" s="52">
        <v>1</v>
      </c>
      <c r="S130" s="52">
        <v>3</v>
      </c>
      <c r="T130" s="52">
        <v>6</v>
      </c>
      <c r="V130" s="28"/>
      <c r="W130" s="28"/>
    </row>
    <row r="131" spans="1:23" x14ac:dyDescent="0.15">
      <c r="A131" s="29"/>
      <c r="B131" s="30" t="s">
        <v>120</v>
      </c>
      <c r="C131" s="31"/>
      <c r="D131" s="32">
        <f t="shared" si="49"/>
        <v>0</v>
      </c>
      <c r="E131" s="33">
        <f t="shared" si="49"/>
        <v>0</v>
      </c>
      <c r="F131" s="80">
        <f t="shared" si="41"/>
        <v>0</v>
      </c>
      <c r="G131" s="34">
        <f t="shared" si="50"/>
        <v>1</v>
      </c>
      <c r="H131" s="33">
        <f>T129-T128</f>
        <v>0</v>
      </c>
      <c r="I131" s="80">
        <f t="shared" si="42"/>
        <v>1</v>
      </c>
      <c r="J131" s="34">
        <f t="shared" si="43"/>
        <v>1</v>
      </c>
      <c r="K131" s="33">
        <f t="shared" si="43"/>
        <v>0</v>
      </c>
      <c r="L131" s="90">
        <f t="shared" si="44"/>
        <v>1</v>
      </c>
      <c r="M131" s="35" t="s">
        <v>10</v>
      </c>
      <c r="P131" s="5" t="s">
        <v>122</v>
      </c>
      <c r="Q131" s="52">
        <v>5</v>
      </c>
      <c r="R131" s="52">
        <v>1</v>
      </c>
      <c r="S131" s="52">
        <v>3</v>
      </c>
      <c r="T131" s="52">
        <v>7</v>
      </c>
      <c r="V131" s="28"/>
      <c r="W131" s="28"/>
    </row>
    <row r="132" spans="1:23" x14ac:dyDescent="0.15">
      <c r="A132" s="29"/>
      <c r="B132" s="30" t="s">
        <v>121</v>
      </c>
      <c r="C132" s="31"/>
      <c r="D132" s="32">
        <f t="shared" si="49"/>
        <v>0</v>
      </c>
      <c r="E132" s="33">
        <f t="shared" si="49"/>
        <v>0</v>
      </c>
      <c r="F132" s="80">
        <f t="shared" si="41"/>
        <v>0</v>
      </c>
      <c r="G132" s="34">
        <f t="shared" si="50"/>
        <v>2</v>
      </c>
      <c r="H132" s="33">
        <f>T130-T129</f>
        <v>2</v>
      </c>
      <c r="I132" s="80">
        <f t="shared" si="42"/>
        <v>4</v>
      </c>
      <c r="J132" s="34">
        <f t="shared" si="43"/>
        <v>2</v>
      </c>
      <c r="K132" s="33">
        <f t="shared" si="43"/>
        <v>2</v>
      </c>
      <c r="L132" s="90">
        <f t="shared" si="44"/>
        <v>4</v>
      </c>
      <c r="M132" s="35" t="s">
        <v>10</v>
      </c>
      <c r="P132" s="53" t="s">
        <v>125</v>
      </c>
      <c r="Q132" s="54">
        <v>5</v>
      </c>
      <c r="R132" s="54">
        <v>2</v>
      </c>
      <c r="S132" s="54">
        <v>3</v>
      </c>
      <c r="T132" s="54">
        <v>7</v>
      </c>
      <c r="V132" s="28"/>
      <c r="W132" s="28"/>
    </row>
    <row r="133" spans="1:23" x14ac:dyDescent="0.15">
      <c r="A133" s="29"/>
      <c r="B133" s="30" t="s">
        <v>122</v>
      </c>
      <c r="C133" s="31"/>
      <c r="D133" s="32">
        <f t="shared" si="49"/>
        <v>0</v>
      </c>
      <c r="E133" s="33">
        <f t="shared" si="49"/>
        <v>0</v>
      </c>
      <c r="F133" s="80">
        <f t="shared" si="41"/>
        <v>0</v>
      </c>
      <c r="G133" s="34">
        <f t="shared" si="50"/>
        <v>0</v>
      </c>
      <c r="H133" s="33">
        <f>T131-T130</f>
        <v>1</v>
      </c>
      <c r="I133" s="80">
        <f t="shared" si="42"/>
        <v>1</v>
      </c>
      <c r="J133" s="34">
        <f t="shared" si="43"/>
        <v>0</v>
      </c>
      <c r="K133" s="33">
        <f t="shared" si="43"/>
        <v>1</v>
      </c>
      <c r="L133" s="90">
        <f t="shared" si="44"/>
        <v>1</v>
      </c>
      <c r="M133" s="35" t="s">
        <v>10</v>
      </c>
      <c r="P133" s="50" t="s">
        <v>68</v>
      </c>
      <c r="Q133" s="87"/>
      <c r="R133" s="87"/>
      <c r="S133" s="87"/>
      <c r="T133" s="87"/>
      <c r="V133" s="28"/>
      <c r="W133" s="28"/>
    </row>
    <row r="134" spans="1:23" x14ac:dyDescent="0.15">
      <c r="A134" s="13"/>
      <c r="B134" s="36" t="s">
        <v>123</v>
      </c>
      <c r="C134" s="37"/>
      <c r="D134" s="38">
        <f t="shared" si="49"/>
        <v>0</v>
      </c>
      <c r="E134" s="39">
        <f t="shared" si="49"/>
        <v>1</v>
      </c>
      <c r="F134" s="81">
        <f t="shared" si="41"/>
        <v>1</v>
      </c>
      <c r="G134" s="40">
        <f t="shared" si="50"/>
        <v>0</v>
      </c>
      <c r="H134" s="39">
        <f>T132-T131</f>
        <v>0</v>
      </c>
      <c r="I134" s="81">
        <f t="shared" si="42"/>
        <v>0</v>
      </c>
      <c r="J134" s="40">
        <f t="shared" si="43"/>
        <v>0</v>
      </c>
      <c r="K134" s="39">
        <f t="shared" si="43"/>
        <v>1</v>
      </c>
      <c r="L134" s="91">
        <f t="shared" si="44"/>
        <v>1</v>
      </c>
      <c r="M134" s="41" t="s">
        <v>10</v>
      </c>
      <c r="P134" s="5" t="s">
        <v>29</v>
      </c>
      <c r="Q134" s="52"/>
      <c r="R134" s="52"/>
      <c r="S134" s="52"/>
      <c r="T134" s="52"/>
      <c r="V134" s="28"/>
      <c r="W134" s="28"/>
    </row>
    <row r="135" spans="1:23" s="49" customFormat="1" x14ac:dyDescent="0.15">
      <c r="A135" s="42"/>
      <c r="B135" s="43" t="s">
        <v>124</v>
      </c>
      <c r="C135" s="44"/>
      <c r="D135" s="45">
        <f>SUM(D129:D134)</f>
        <v>0</v>
      </c>
      <c r="E135" s="46">
        <f>SUM(E129:E134)</f>
        <v>1</v>
      </c>
      <c r="F135" s="82">
        <f t="shared" si="41"/>
        <v>1</v>
      </c>
      <c r="G135" s="47">
        <f>SUM(G129:G134)</f>
        <v>3</v>
      </c>
      <c r="H135" s="46">
        <f>SUM(H129:H134)</f>
        <v>3</v>
      </c>
      <c r="I135" s="82">
        <f t="shared" si="42"/>
        <v>6</v>
      </c>
      <c r="J135" s="47">
        <f t="shared" si="43"/>
        <v>3</v>
      </c>
      <c r="K135" s="46">
        <f t="shared" si="43"/>
        <v>4</v>
      </c>
      <c r="L135" s="92">
        <f t="shared" si="44"/>
        <v>7</v>
      </c>
      <c r="M135" s="48">
        <f>IFERROR(ROUND(L135/$L$157*100,1),"-")</f>
        <v>15.2</v>
      </c>
      <c r="N135" s="2"/>
      <c r="P135" s="5" t="s">
        <v>30</v>
      </c>
      <c r="Q135" s="52"/>
      <c r="R135" s="52"/>
      <c r="S135" s="52"/>
      <c r="T135" s="52"/>
      <c r="U135" s="2"/>
      <c r="V135" s="28"/>
      <c r="W135" s="28"/>
    </row>
    <row r="136" spans="1:23" x14ac:dyDescent="0.15">
      <c r="A136" s="9"/>
      <c r="B136" s="21" t="s">
        <v>68</v>
      </c>
      <c r="C136" s="22"/>
      <c r="D136" s="23">
        <f>Q133</f>
        <v>0</v>
      </c>
      <c r="E136" s="24">
        <f>R133</f>
        <v>0</v>
      </c>
      <c r="F136" s="79">
        <f t="shared" si="41"/>
        <v>0</v>
      </c>
      <c r="G136" s="25">
        <f>S133</f>
        <v>0</v>
      </c>
      <c r="H136" s="24">
        <f>T133</f>
        <v>0</v>
      </c>
      <c r="I136" s="79">
        <f t="shared" si="42"/>
        <v>0</v>
      </c>
      <c r="J136" s="25">
        <f t="shared" si="43"/>
        <v>0</v>
      </c>
      <c r="K136" s="24">
        <f t="shared" si="43"/>
        <v>0</v>
      </c>
      <c r="L136" s="89">
        <f t="shared" si="44"/>
        <v>0</v>
      </c>
      <c r="M136" s="26" t="s">
        <v>10</v>
      </c>
      <c r="P136" s="5" t="s">
        <v>31</v>
      </c>
      <c r="Q136" s="52"/>
      <c r="R136" s="52"/>
      <c r="S136" s="52"/>
      <c r="T136" s="52"/>
      <c r="V136" s="28"/>
      <c r="W136" s="28"/>
    </row>
    <row r="137" spans="1:23" x14ac:dyDescent="0.15">
      <c r="A137" s="29"/>
      <c r="B137" s="30" t="s">
        <v>51</v>
      </c>
      <c r="C137" s="31"/>
      <c r="D137" s="32">
        <f t="shared" ref="D137:E141" si="51">Q134-Q133</f>
        <v>0</v>
      </c>
      <c r="E137" s="33">
        <f t="shared" si="51"/>
        <v>0</v>
      </c>
      <c r="F137" s="80">
        <f t="shared" si="41"/>
        <v>0</v>
      </c>
      <c r="G137" s="34">
        <f t="shared" ref="G137:H141" si="52">S134-S133</f>
        <v>0</v>
      </c>
      <c r="H137" s="33">
        <f t="shared" si="52"/>
        <v>0</v>
      </c>
      <c r="I137" s="80">
        <f t="shared" si="42"/>
        <v>0</v>
      </c>
      <c r="J137" s="34">
        <f t="shared" si="43"/>
        <v>0</v>
      </c>
      <c r="K137" s="33">
        <f t="shared" si="43"/>
        <v>0</v>
      </c>
      <c r="L137" s="90">
        <f t="shared" si="44"/>
        <v>0</v>
      </c>
      <c r="M137" s="35" t="s">
        <v>10</v>
      </c>
      <c r="P137" s="5" t="s">
        <v>32</v>
      </c>
      <c r="Q137" s="52">
        <v>1</v>
      </c>
      <c r="R137" s="52">
        <v>1</v>
      </c>
      <c r="S137" s="52">
        <v>1</v>
      </c>
      <c r="T137" s="52"/>
      <c r="V137" s="28"/>
      <c r="W137" s="28"/>
    </row>
    <row r="138" spans="1:23" x14ac:dyDescent="0.15">
      <c r="A138" s="29"/>
      <c r="B138" s="30" t="s">
        <v>52</v>
      </c>
      <c r="C138" s="31"/>
      <c r="D138" s="32">
        <f t="shared" si="51"/>
        <v>0</v>
      </c>
      <c r="E138" s="33">
        <f t="shared" si="51"/>
        <v>0</v>
      </c>
      <c r="F138" s="80">
        <f t="shared" si="41"/>
        <v>0</v>
      </c>
      <c r="G138" s="34">
        <f t="shared" si="52"/>
        <v>0</v>
      </c>
      <c r="H138" s="33">
        <f t="shared" si="52"/>
        <v>0</v>
      </c>
      <c r="I138" s="80">
        <f t="shared" si="42"/>
        <v>0</v>
      </c>
      <c r="J138" s="34">
        <f t="shared" si="43"/>
        <v>0</v>
      </c>
      <c r="K138" s="33">
        <f t="shared" si="43"/>
        <v>0</v>
      </c>
      <c r="L138" s="90">
        <f t="shared" si="44"/>
        <v>0</v>
      </c>
      <c r="M138" s="35" t="s">
        <v>10</v>
      </c>
      <c r="P138" s="53" t="s">
        <v>33</v>
      </c>
      <c r="Q138" s="54">
        <v>2</v>
      </c>
      <c r="R138" s="54">
        <v>2</v>
      </c>
      <c r="S138" s="54">
        <v>1</v>
      </c>
      <c r="T138" s="54"/>
      <c r="V138" s="28"/>
      <c r="W138" s="28"/>
    </row>
    <row r="139" spans="1:23" x14ac:dyDescent="0.15">
      <c r="A139" s="29"/>
      <c r="B139" s="30" t="s">
        <v>53</v>
      </c>
      <c r="C139" s="31"/>
      <c r="D139" s="32">
        <f t="shared" si="51"/>
        <v>0</v>
      </c>
      <c r="E139" s="33">
        <f t="shared" si="51"/>
        <v>0</v>
      </c>
      <c r="F139" s="80">
        <f t="shared" si="41"/>
        <v>0</v>
      </c>
      <c r="G139" s="34">
        <f t="shared" si="52"/>
        <v>0</v>
      </c>
      <c r="H139" s="33">
        <f t="shared" si="52"/>
        <v>0</v>
      </c>
      <c r="I139" s="80">
        <f t="shared" si="42"/>
        <v>0</v>
      </c>
      <c r="J139" s="34">
        <f t="shared" si="43"/>
        <v>0</v>
      </c>
      <c r="K139" s="33">
        <f t="shared" si="43"/>
        <v>0</v>
      </c>
      <c r="L139" s="90">
        <f t="shared" si="44"/>
        <v>0</v>
      </c>
      <c r="M139" s="35" t="s">
        <v>10</v>
      </c>
      <c r="P139" s="50" t="s">
        <v>34</v>
      </c>
      <c r="Q139" s="51">
        <v>2</v>
      </c>
      <c r="R139" s="51">
        <v>2</v>
      </c>
      <c r="S139" s="51">
        <v>1</v>
      </c>
      <c r="T139" s="51"/>
      <c r="V139" s="28"/>
      <c r="W139" s="28"/>
    </row>
    <row r="140" spans="1:23" s="49" customFormat="1" x14ac:dyDescent="0.15">
      <c r="A140" s="29"/>
      <c r="B140" s="30" t="s">
        <v>54</v>
      </c>
      <c r="C140" s="31"/>
      <c r="D140" s="32">
        <f t="shared" si="51"/>
        <v>1</v>
      </c>
      <c r="E140" s="33">
        <f t="shared" si="51"/>
        <v>1</v>
      </c>
      <c r="F140" s="80">
        <f t="shared" si="41"/>
        <v>2</v>
      </c>
      <c r="G140" s="34">
        <f t="shared" si="52"/>
        <v>1</v>
      </c>
      <c r="H140" s="33">
        <f t="shared" si="52"/>
        <v>0</v>
      </c>
      <c r="I140" s="80">
        <f t="shared" si="42"/>
        <v>1</v>
      </c>
      <c r="J140" s="34">
        <f t="shared" si="43"/>
        <v>2</v>
      </c>
      <c r="K140" s="33">
        <f t="shared" si="43"/>
        <v>1</v>
      </c>
      <c r="L140" s="90">
        <f t="shared" si="44"/>
        <v>3</v>
      </c>
      <c r="M140" s="35" t="s">
        <v>10</v>
      </c>
      <c r="N140" s="2"/>
      <c r="P140" s="5" t="s">
        <v>35</v>
      </c>
      <c r="Q140" s="52">
        <v>2</v>
      </c>
      <c r="R140" s="52">
        <v>4</v>
      </c>
      <c r="S140" s="52">
        <v>2</v>
      </c>
      <c r="T140" s="52"/>
      <c r="U140" s="2"/>
      <c r="V140" s="28"/>
      <c r="W140" s="28"/>
    </row>
    <row r="141" spans="1:23" x14ac:dyDescent="0.15">
      <c r="A141" s="13"/>
      <c r="B141" s="36" t="s">
        <v>55</v>
      </c>
      <c r="C141" s="37"/>
      <c r="D141" s="38">
        <f t="shared" si="51"/>
        <v>1</v>
      </c>
      <c r="E141" s="39">
        <f t="shared" si="51"/>
        <v>1</v>
      </c>
      <c r="F141" s="81">
        <f t="shared" si="41"/>
        <v>2</v>
      </c>
      <c r="G141" s="40">
        <f t="shared" si="52"/>
        <v>0</v>
      </c>
      <c r="H141" s="39">
        <f t="shared" si="52"/>
        <v>0</v>
      </c>
      <c r="I141" s="81">
        <f t="shared" si="42"/>
        <v>0</v>
      </c>
      <c r="J141" s="40">
        <f t="shared" si="43"/>
        <v>1</v>
      </c>
      <c r="K141" s="39">
        <f t="shared" si="43"/>
        <v>1</v>
      </c>
      <c r="L141" s="91">
        <f t="shared" si="44"/>
        <v>2</v>
      </c>
      <c r="M141" s="41" t="s">
        <v>10</v>
      </c>
      <c r="P141" s="5" t="s">
        <v>36</v>
      </c>
      <c r="Q141" s="52">
        <v>2</v>
      </c>
      <c r="R141" s="52">
        <v>4</v>
      </c>
      <c r="S141" s="52">
        <v>2</v>
      </c>
      <c r="T141" s="52">
        <v>2</v>
      </c>
      <c r="V141" s="28"/>
      <c r="W141" s="28"/>
    </row>
    <row r="142" spans="1:23" x14ac:dyDescent="0.15">
      <c r="A142" s="42"/>
      <c r="B142" s="43" t="s">
        <v>37</v>
      </c>
      <c r="C142" s="44"/>
      <c r="D142" s="45">
        <f>SUM(D136:D141)</f>
        <v>2</v>
      </c>
      <c r="E142" s="46">
        <f>SUM(E136:E141)</f>
        <v>2</v>
      </c>
      <c r="F142" s="82">
        <f t="shared" si="41"/>
        <v>4</v>
      </c>
      <c r="G142" s="47">
        <f>SUM(G136:G141)</f>
        <v>1</v>
      </c>
      <c r="H142" s="46">
        <f>SUM(H136:H141)</f>
        <v>0</v>
      </c>
      <c r="I142" s="82">
        <f t="shared" si="42"/>
        <v>1</v>
      </c>
      <c r="J142" s="47">
        <f t="shared" si="43"/>
        <v>3</v>
      </c>
      <c r="K142" s="46">
        <f t="shared" si="43"/>
        <v>2</v>
      </c>
      <c r="L142" s="92">
        <f t="shared" si="44"/>
        <v>5</v>
      </c>
      <c r="M142" s="48">
        <f>IFERROR(ROUND(L142/$L$157*100,1),"-")</f>
        <v>10.9</v>
      </c>
      <c r="P142" s="5" t="s">
        <v>38</v>
      </c>
      <c r="Q142" s="52">
        <v>2</v>
      </c>
      <c r="R142" s="52">
        <v>5</v>
      </c>
      <c r="S142" s="52">
        <v>4</v>
      </c>
      <c r="T142" s="52">
        <v>2</v>
      </c>
      <c r="V142" s="28"/>
      <c r="W142" s="28"/>
    </row>
    <row r="143" spans="1:23" x14ac:dyDescent="0.15">
      <c r="A143" s="9"/>
      <c r="B143" s="21" t="s">
        <v>56</v>
      </c>
      <c r="C143" s="22"/>
      <c r="D143" s="23">
        <f t="shared" ref="D143:E148" si="53">Q139-Q138</f>
        <v>0</v>
      </c>
      <c r="E143" s="24">
        <f t="shared" si="53"/>
        <v>0</v>
      </c>
      <c r="F143" s="79">
        <f t="shared" si="41"/>
        <v>0</v>
      </c>
      <c r="G143" s="25">
        <f t="shared" ref="G143:H148" si="54">S139-S138</f>
        <v>0</v>
      </c>
      <c r="H143" s="24">
        <f t="shared" si="54"/>
        <v>0</v>
      </c>
      <c r="I143" s="79">
        <f t="shared" si="42"/>
        <v>0</v>
      </c>
      <c r="J143" s="25">
        <f t="shared" si="43"/>
        <v>0</v>
      </c>
      <c r="K143" s="24">
        <f t="shared" si="43"/>
        <v>0</v>
      </c>
      <c r="L143" s="89">
        <f t="shared" si="44"/>
        <v>0</v>
      </c>
      <c r="M143" s="26" t="s">
        <v>10</v>
      </c>
      <c r="P143" s="5" t="s">
        <v>39</v>
      </c>
      <c r="Q143" s="52">
        <v>2</v>
      </c>
      <c r="R143" s="52">
        <v>5</v>
      </c>
      <c r="S143" s="52">
        <v>4</v>
      </c>
      <c r="T143" s="52">
        <v>2</v>
      </c>
      <c r="V143" s="28"/>
      <c r="W143" s="28"/>
    </row>
    <row r="144" spans="1:23" x14ac:dyDescent="0.15">
      <c r="A144" s="29"/>
      <c r="B144" s="30" t="s">
        <v>57</v>
      </c>
      <c r="C144" s="31"/>
      <c r="D144" s="32">
        <f t="shared" si="53"/>
        <v>0</v>
      </c>
      <c r="E144" s="33">
        <f t="shared" si="53"/>
        <v>2</v>
      </c>
      <c r="F144" s="80">
        <f t="shared" si="41"/>
        <v>2</v>
      </c>
      <c r="G144" s="34">
        <f t="shared" si="54"/>
        <v>1</v>
      </c>
      <c r="H144" s="33">
        <f t="shared" si="54"/>
        <v>0</v>
      </c>
      <c r="I144" s="80">
        <f t="shared" si="42"/>
        <v>1</v>
      </c>
      <c r="J144" s="34">
        <f t="shared" si="43"/>
        <v>1</v>
      </c>
      <c r="K144" s="33">
        <f t="shared" si="43"/>
        <v>2</v>
      </c>
      <c r="L144" s="90">
        <f t="shared" si="44"/>
        <v>3</v>
      </c>
      <c r="M144" s="35" t="s">
        <v>10</v>
      </c>
      <c r="P144" s="53" t="s">
        <v>40</v>
      </c>
      <c r="Q144" s="54">
        <v>2</v>
      </c>
      <c r="R144" s="54">
        <v>6</v>
      </c>
      <c r="S144" s="54">
        <v>7</v>
      </c>
      <c r="T144" s="54">
        <v>2</v>
      </c>
      <c r="V144" s="28"/>
      <c r="W144" s="28"/>
    </row>
    <row r="145" spans="1:22" x14ac:dyDescent="0.15">
      <c r="A145" s="29"/>
      <c r="B145" s="30" t="s">
        <v>58</v>
      </c>
      <c r="C145" s="31"/>
      <c r="D145" s="32">
        <f t="shared" si="53"/>
        <v>0</v>
      </c>
      <c r="E145" s="33">
        <f t="shared" si="53"/>
        <v>0</v>
      </c>
      <c r="F145" s="80">
        <f t="shared" si="41"/>
        <v>0</v>
      </c>
      <c r="G145" s="34">
        <f t="shared" si="54"/>
        <v>0</v>
      </c>
      <c r="H145" s="33">
        <f t="shared" si="54"/>
        <v>2</v>
      </c>
      <c r="I145" s="80">
        <f t="shared" si="42"/>
        <v>2</v>
      </c>
      <c r="J145" s="34">
        <f t="shared" si="43"/>
        <v>0</v>
      </c>
      <c r="K145" s="33">
        <f t="shared" si="43"/>
        <v>2</v>
      </c>
      <c r="L145" s="90">
        <f t="shared" si="44"/>
        <v>2</v>
      </c>
      <c r="M145" s="35" t="s">
        <v>10</v>
      </c>
      <c r="P145" s="50" t="s">
        <v>41</v>
      </c>
      <c r="Q145" s="51">
        <v>3</v>
      </c>
      <c r="R145" s="51">
        <v>6</v>
      </c>
      <c r="S145" s="51">
        <v>7</v>
      </c>
      <c r="T145" s="51">
        <v>3</v>
      </c>
    </row>
    <row r="146" spans="1:22" x14ac:dyDescent="0.15">
      <c r="A146" s="29"/>
      <c r="B146" s="30" t="s">
        <v>59</v>
      </c>
      <c r="C146" s="31"/>
      <c r="D146" s="32">
        <f t="shared" si="53"/>
        <v>0</v>
      </c>
      <c r="E146" s="33">
        <f t="shared" si="53"/>
        <v>1</v>
      </c>
      <c r="F146" s="80">
        <f t="shared" si="41"/>
        <v>1</v>
      </c>
      <c r="G146" s="34">
        <f t="shared" si="54"/>
        <v>2</v>
      </c>
      <c r="H146" s="33">
        <f t="shared" si="54"/>
        <v>0</v>
      </c>
      <c r="I146" s="80">
        <f t="shared" si="42"/>
        <v>2</v>
      </c>
      <c r="J146" s="34">
        <f t="shared" si="43"/>
        <v>2</v>
      </c>
      <c r="K146" s="33">
        <f t="shared" si="43"/>
        <v>1</v>
      </c>
      <c r="L146" s="90">
        <f t="shared" si="44"/>
        <v>3</v>
      </c>
      <c r="M146" s="35" t="s">
        <v>10</v>
      </c>
      <c r="P146" s="5" t="s">
        <v>42</v>
      </c>
      <c r="Q146" s="52">
        <v>3</v>
      </c>
      <c r="R146" s="52">
        <v>6</v>
      </c>
      <c r="S146" s="52">
        <v>9</v>
      </c>
      <c r="T146" s="52">
        <v>3</v>
      </c>
    </row>
    <row r="147" spans="1:22" s="49" customFormat="1" x14ac:dyDescent="0.15">
      <c r="A147" s="29"/>
      <c r="B147" s="30" t="s">
        <v>60</v>
      </c>
      <c r="C147" s="31"/>
      <c r="D147" s="32">
        <f t="shared" si="53"/>
        <v>0</v>
      </c>
      <c r="E147" s="33">
        <f t="shared" si="53"/>
        <v>0</v>
      </c>
      <c r="F147" s="80">
        <f t="shared" si="41"/>
        <v>0</v>
      </c>
      <c r="G147" s="34">
        <f t="shared" si="54"/>
        <v>0</v>
      </c>
      <c r="H147" s="33">
        <f t="shared" si="54"/>
        <v>0</v>
      </c>
      <c r="I147" s="80">
        <f t="shared" si="42"/>
        <v>0</v>
      </c>
      <c r="J147" s="34">
        <f t="shared" si="43"/>
        <v>0</v>
      </c>
      <c r="K147" s="33">
        <f t="shared" si="43"/>
        <v>0</v>
      </c>
      <c r="L147" s="90">
        <f t="shared" si="44"/>
        <v>0</v>
      </c>
      <c r="M147" s="35" t="s">
        <v>10</v>
      </c>
      <c r="N147" s="2"/>
      <c r="P147" s="5" t="s">
        <v>43</v>
      </c>
      <c r="Q147" s="52">
        <v>3</v>
      </c>
      <c r="R147" s="52">
        <v>6</v>
      </c>
      <c r="S147" s="52">
        <v>9</v>
      </c>
      <c r="T147" s="52">
        <v>3</v>
      </c>
      <c r="U147" s="2"/>
      <c r="V147" s="2"/>
    </row>
    <row r="148" spans="1:22" x14ac:dyDescent="0.15">
      <c r="A148" s="13"/>
      <c r="B148" s="36" t="s">
        <v>61</v>
      </c>
      <c r="C148" s="37"/>
      <c r="D148" s="38">
        <f t="shared" si="53"/>
        <v>0</v>
      </c>
      <c r="E148" s="39">
        <f t="shared" si="53"/>
        <v>1</v>
      </c>
      <c r="F148" s="81">
        <f t="shared" si="41"/>
        <v>1</v>
      </c>
      <c r="G148" s="40">
        <f t="shared" si="54"/>
        <v>3</v>
      </c>
      <c r="H148" s="39">
        <f t="shared" si="54"/>
        <v>0</v>
      </c>
      <c r="I148" s="81">
        <f t="shared" si="42"/>
        <v>3</v>
      </c>
      <c r="J148" s="40">
        <f t="shared" si="43"/>
        <v>3</v>
      </c>
      <c r="K148" s="39">
        <f t="shared" si="43"/>
        <v>1</v>
      </c>
      <c r="L148" s="91">
        <f t="shared" si="44"/>
        <v>4</v>
      </c>
      <c r="M148" s="41" t="s">
        <v>10</v>
      </c>
      <c r="P148" s="5" t="s">
        <v>44</v>
      </c>
      <c r="Q148" s="52">
        <v>3</v>
      </c>
      <c r="R148" s="52">
        <v>6</v>
      </c>
      <c r="S148" s="52">
        <v>9</v>
      </c>
      <c r="T148" s="52">
        <v>4</v>
      </c>
    </row>
    <row r="149" spans="1:22" x14ac:dyDescent="0.15">
      <c r="A149" s="42"/>
      <c r="B149" s="43" t="s">
        <v>45</v>
      </c>
      <c r="C149" s="44"/>
      <c r="D149" s="45">
        <f>SUM(D143:D148)</f>
        <v>0</v>
      </c>
      <c r="E149" s="46">
        <f>SUM(E143:E148)</f>
        <v>4</v>
      </c>
      <c r="F149" s="82">
        <f t="shared" si="41"/>
        <v>4</v>
      </c>
      <c r="G149" s="47">
        <f>SUM(G143:G148)</f>
        <v>6</v>
      </c>
      <c r="H149" s="46">
        <f>SUM(H143:H148)</f>
        <v>2</v>
      </c>
      <c r="I149" s="82">
        <f t="shared" si="42"/>
        <v>8</v>
      </c>
      <c r="J149" s="47">
        <f t="shared" si="43"/>
        <v>6</v>
      </c>
      <c r="K149" s="46">
        <f t="shared" si="43"/>
        <v>6</v>
      </c>
      <c r="L149" s="92">
        <f t="shared" si="44"/>
        <v>12</v>
      </c>
      <c r="M149" s="48">
        <f>IFERROR(ROUND(L149/$L$157*100,1),"-")</f>
        <v>26.1</v>
      </c>
      <c r="P149" s="5" t="s">
        <v>46</v>
      </c>
      <c r="Q149" s="52">
        <v>3</v>
      </c>
      <c r="R149" s="52">
        <v>8</v>
      </c>
      <c r="S149" s="52">
        <v>10</v>
      </c>
      <c r="T149" s="52">
        <v>5</v>
      </c>
    </row>
    <row r="150" spans="1:22" x14ac:dyDescent="0.15">
      <c r="A150" s="9"/>
      <c r="B150" s="21" t="s">
        <v>62</v>
      </c>
      <c r="C150" s="22"/>
      <c r="D150" s="23">
        <f t="shared" ref="D150:E155" si="55">Q145-Q144</f>
        <v>1</v>
      </c>
      <c r="E150" s="24">
        <f t="shared" si="55"/>
        <v>0</v>
      </c>
      <c r="F150" s="79">
        <f t="shared" si="41"/>
        <v>1</v>
      </c>
      <c r="G150" s="25">
        <f t="shared" ref="G150:H155" si="56">S145-S144</f>
        <v>0</v>
      </c>
      <c r="H150" s="24">
        <f t="shared" si="56"/>
        <v>1</v>
      </c>
      <c r="I150" s="79">
        <f t="shared" si="42"/>
        <v>1</v>
      </c>
      <c r="J150" s="25">
        <f t="shared" si="43"/>
        <v>1</v>
      </c>
      <c r="K150" s="24">
        <f t="shared" si="43"/>
        <v>1</v>
      </c>
      <c r="L150" s="89">
        <f t="shared" si="44"/>
        <v>2</v>
      </c>
      <c r="M150" s="26" t="s">
        <v>10</v>
      </c>
      <c r="P150" s="53" t="s">
        <v>47</v>
      </c>
      <c r="Q150" s="54">
        <v>3</v>
      </c>
      <c r="R150" s="54">
        <v>9</v>
      </c>
      <c r="S150" s="54">
        <v>12</v>
      </c>
      <c r="T150" s="54">
        <v>5</v>
      </c>
    </row>
    <row r="151" spans="1:22" x14ac:dyDescent="0.15">
      <c r="A151" s="29"/>
      <c r="B151" s="30" t="s">
        <v>63</v>
      </c>
      <c r="C151" s="31"/>
      <c r="D151" s="32">
        <f t="shared" si="55"/>
        <v>0</v>
      </c>
      <c r="E151" s="33">
        <f t="shared" si="55"/>
        <v>0</v>
      </c>
      <c r="F151" s="80">
        <f t="shared" si="41"/>
        <v>0</v>
      </c>
      <c r="G151" s="34">
        <f t="shared" si="56"/>
        <v>2</v>
      </c>
      <c r="H151" s="33">
        <f t="shared" si="56"/>
        <v>0</v>
      </c>
      <c r="I151" s="80">
        <f t="shared" si="42"/>
        <v>2</v>
      </c>
      <c r="J151" s="34">
        <f t="shared" si="43"/>
        <v>2</v>
      </c>
      <c r="K151" s="33">
        <f t="shared" si="43"/>
        <v>0</v>
      </c>
      <c r="L151" s="90">
        <f t="shared" si="44"/>
        <v>2</v>
      </c>
      <c r="M151" s="35" t="s">
        <v>10</v>
      </c>
      <c r="P151" s="49"/>
      <c r="Q151" s="49"/>
      <c r="R151" s="49"/>
      <c r="S151" s="49"/>
      <c r="T151" s="49"/>
    </row>
    <row r="152" spans="1:22" x14ac:dyDescent="0.15">
      <c r="A152" s="29"/>
      <c r="B152" s="30" t="s">
        <v>64</v>
      </c>
      <c r="C152" s="31"/>
      <c r="D152" s="32">
        <f t="shared" si="55"/>
        <v>0</v>
      </c>
      <c r="E152" s="33">
        <f t="shared" si="55"/>
        <v>0</v>
      </c>
      <c r="F152" s="80">
        <f t="shared" si="41"/>
        <v>0</v>
      </c>
      <c r="G152" s="34">
        <f t="shared" si="56"/>
        <v>0</v>
      </c>
      <c r="H152" s="33">
        <f t="shared" si="56"/>
        <v>0</v>
      </c>
      <c r="I152" s="80">
        <f t="shared" si="42"/>
        <v>0</v>
      </c>
      <c r="J152" s="34">
        <f t="shared" si="43"/>
        <v>0</v>
      </c>
      <c r="K152" s="33">
        <f t="shared" si="43"/>
        <v>0</v>
      </c>
      <c r="L152" s="90">
        <f t="shared" si="44"/>
        <v>0</v>
      </c>
      <c r="M152" s="35" t="s">
        <v>10</v>
      </c>
      <c r="P152" s="49"/>
      <c r="Q152" s="49"/>
      <c r="R152" s="49"/>
      <c r="S152" s="49"/>
      <c r="T152" s="49"/>
    </row>
    <row r="153" spans="1:22" x14ac:dyDescent="0.15">
      <c r="A153" s="29"/>
      <c r="B153" s="30" t="s">
        <v>65</v>
      </c>
      <c r="C153" s="31"/>
      <c r="D153" s="32">
        <f t="shared" si="55"/>
        <v>0</v>
      </c>
      <c r="E153" s="33">
        <f t="shared" si="55"/>
        <v>0</v>
      </c>
      <c r="F153" s="80">
        <f t="shared" si="41"/>
        <v>0</v>
      </c>
      <c r="G153" s="34">
        <f t="shared" si="56"/>
        <v>0</v>
      </c>
      <c r="H153" s="33">
        <f t="shared" si="56"/>
        <v>1</v>
      </c>
      <c r="I153" s="80">
        <f t="shared" si="42"/>
        <v>1</v>
      </c>
      <c r="J153" s="34">
        <f t="shared" si="43"/>
        <v>0</v>
      </c>
      <c r="K153" s="33">
        <f t="shared" si="43"/>
        <v>1</v>
      </c>
      <c r="L153" s="90">
        <f t="shared" si="44"/>
        <v>1</v>
      </c>
      <c r="M153" s="35" t="s">
        <v>10</v>
      </c>
      <c r="P153" s="49"/>
      <c r="Q153" s="49"/>
      <c r="R153" s="49"/>
      <c r="S153" s="49"/>
      <c r="T153" s="49"/>
    </row>
    <row r="154" spans="1:22" x14ac:dyDescent="0.15">
      <c r="A154" s="29"/>
      <c r="B154" s="30" t="s">
        <v>66</v>
      </c>
      <c r="C154" s="31"/>
      <c r="D154" s="32">
        <f t="shared" si="55"/>
        <v>0</v>
      </c>
      <c r="E154" s="33">
        <f t="shared" si="55"/>
        <v>2</v>
      </c>
      <c r="F154" s="80">
        <f t="shared" si="41"/>
        <v>2</v>
      </c>
      <c r="G154" s="34">
        <f t="shared" si="56"/>
        <v>1</v>
      </c>
      <c r="H154" s="33">
        <f t="shared" si="56"/>
        <v>1</v>
      </c>
      <c r="I154" s="80">
        <f t="shared" si="42"/>
        <v>2</v>
      </c>
      <c r="J154" s="34">
        <f t="shared" si="43"/>
        <v>1</v>
      </c>
      <c r="K154" s="33">
        <f t="shared" si="43"/>
        <v>3</v>
      </c>
      <c r="L154" s="90">
        <f t="shared" si="44"/>
        <v>4</v>
      </c>
      <c r="M154" s="35" t="s">
        <v>10</v>
      </c>
      <c r="P154" s="55"/>
      <c r="Q154" s="56"/>
      <c r="R154" s="55"/>
      <c r="S154" s="55"/>
      <c r="T154" s="55"/>
    </row>
    <row r="155" spans="1:22" x14ac:dyDescent="0.15">
      <c r="A155" s="13"/>
      <c r="B155" s="36" t="s">
        <v>67</v>
      </c>
      <c r="C155" s="37"/>
      <c r="D155" s="38">
        <f t="shared" si="55"/>
        <v>0</v>
      </c>
      <c r="E155" s="39">
        <f t="shared" si="55"/>
        <v>1</v>
      </c>
      <c r="F155" s="81">
        <f t="shared" si="41"/>
        <v>1</v>
      </c>
      <c r="G155" s="40">
        <f t="shared" si="56"/>
        <v>2</v>
      </c>
      <c r="H155" s="39">
        <f t="shared" si="56"/>
        <v>0</v>
      </c>
      <c r="I155" s="81">
        <f t="shared" si="42"/>
        <v>2</v>
      </c>
      <c r="J155" s="40">
        <f t="shared" si="43"/>
        <v>2</v>
      </c>
      <c r="K155" s="39">
        <f t="shared" si="43"/>
        <v>1</v>
      </c>
      <c r="L155" s="91">
        <f t="shared" si="44"/>
        <v>3</v>
      </c>
      <c r="M155" s="41" t="s">
        <v>10</v>
      </c>
      <c r="P155" s="55"/>
      <c r="Q155" s="55"/>
      <c r="R155" s="55"/>
      <c r="S155" s="55"/>
      <c r="T155" s="55"/>
    </row>
    <row r="156" spans="1:22" ht="12" thickBot="1" x14ac:dyDescent="0.2">
      <c r="A156" s="57"/>
      <c r="B156" s="43" t="s">
        <v>48</v>
      </c>
      <c r="C156" s="58"/>
      <c r="D156" s="59">
        <f>SUM(D150:D155)</f>
        <v>1</v>
      </c>
      <c r="E156" s="60">
        <f t="shared" ref="E156" si="57">SUM(E150:E155)</f>
        <v>3</v>
      </c>
      <c r="F156" s="83">
        <f t="shared" si="41"/>
        <v>4</v>
      </c>
      <c r="G156" s="61">
        <f t="shared" ref="G156:H156" si="58">SUM(G150:G155)</f>
        <v>5</v>
      </c>
      <c r="H156" s="60">
        <f t="shared" si="58"/>
        <v>3</v>
      </c>
      <c r="I156" s="83">
        <f t="shared" si="42"/>
        <v>8</v>
      </c>
      <c r="J156" s="61">
        <f t="shared" si="43"/>
        <v>6</v>
      </c>
      <c r="K156" s="60">
        <f t="shared" si="43"/>
        <v>6</v>
      </c>
      <c r="L156" s="93">
        <f t="shared" si="44"/>
        <v>12</v>
      </c>
      <c r="M156" s="48">
        <f t="shared" ref="M156:M157" si="59">IFERROR(ROUND(L156/$L$157*100,1),"-")</f>
        <v>26.1</v>
      </c>
      <c r="P156" s="55"/>
      <c r="Q156" s="62"/>
      <c r="R156" s="62"/>
      <c r="S156" s="62"/>
      <c r="T156" s="62"/>
    </row>
    <row r="157" spans="1:22" ht="12" thickTop="1" x14ac:dyDescent="0.15">
      <c r="A157" s="63"/>
      <c r="B157" s="64" t="s">
        <v>49</v>
      </c>
      <c r="C157" s="65"/>
      <c r="D157" s="66">
        <f>SUM(D121,D128,D135,D142,D149,D156)</f>
        <v>8</v>
      </c>
      <c r="E157" s="67">
        <f t="shared" ref="E157" si="60">SUM(E121,E128,E135,E142,E149,E156)</f>
        <v>11</v>
      </c>
      <c r="F157" s="84">
        <f t="shared" si="41"/>
        <v>19</v>
      </c>
      <c r="G157" s="68">
        <f t="shared" ref="G157:H157" si="61">SUM(G121,G128,G135,G142,G149,G156)</f>
        <v>15</v>
      </c>
      <c r="H157" s="67">
        <f t="shared" si="61"/>
        <v>12</v>
      </c>
      <c r="I157" s="84">
        <f t="shared" si="42"/>
        <v>27</v>
      </c>
      <c r="J157" s="68">
        <f t="shared" si="43"/>
        <v>23</v>
      </c>
      <c r="K157" s="67">
        <f t="shared" si="43"/>
        <v>23</v>
      </c>
      <c r="L157" s="94">
        <f t="shared" si="44"/>
        <v>46</v>
      </c>
      <c r="M157" s="69">
        <f t="shared" si="59"/>
        <v>100</v>
      </c>
      <c r="P157" s="55"/>
      <c r="Q157" s="55"/>
      <c r="R157" s="55"/>
      <c r="S157" s="55"/>
      <c r="T157" s="55"/>
    </row>
    <row r="158" spans="1:22" x14ac:dyDescent="0.15">
      <c r="A158" s="70"/>
      <c r="B158" s="71"/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P158" s="55"/>
      <c r="Q158" s="55"/>
      <c r="R158" s="55"/>
      <c r="S158" s="55"/>
      <c r="T158" s="55"/>
    </row>
    <row r="159" spans="1:22" x14ac:dyDescent="0.15">
      <c r="A159" s="70"/>
      <c r="B159" s="71"/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P159" s="55"/>
      <c r="Q159" s="55"/>
      <c r="R159" s="55"/>
      <c r="S159" s="55"/>
      <c r="T159" s="55"/>
    </row>
    <row r="160" spans="1:22" ht="12" x14ac:dyDescent="0.15">
      <c r="B160" s="8" t="s">
        <v>93</v>
      </c>
      <c r="Q160" s="103" t="str">
        <f>B160</f>
        <v>イ↔ニ</v>
      </c>
    </row>
    <row r="161" spans="1:25" ht="21" x14ac:dyDescent="0.15">
      <c r="A161" s="9"/>
      <c r="B161" s="10"/>
      <c r="C161" s="11" t="s">
        <v>85</v>
      </c>
      <c r="D161" s="74" t="s">
        <v>79</v>
      </c>
      <c r="E161" s="75"/>
      <c r="F161" s="77"/>
      <c r="G161" s="85" t="s">
        <v>80</v>
      </c>
      <c r="H161" s="75"/>
      <c r="I161" s="77"/>
      <c r="J161" s="85" t="s">
        <v>84</v>
      </c>
      <c r="K161" s="75"/>
      <c r="L161" s="76"/>
      <c r="M161" s="12" t="s">
        <v>8</v>
      </c>
      <c r="Q161" s="3" t="str">
        <f>D161</f>
        <v>イ→ニ</v>
      </c>
      <c r="S161" s="3" t="str">
        <f>G161</f>
        <v>ニ→イ</v>
      </c>
    </row>
    <row r="162" spans="1:25" x14ac:dyDescent="0.15">
      <c r="A162" s="13" t="s">
        <v>9</v>
      </c>
      <c r="B162" s="14"/>
      <c r="C162" s="15"/>
      <c r="D162" s="16" t="s">
        <v>81</v>
      </c>
      <c r="E162" s="17" t="s">
        <v>82</v>
      </c>
      <c r="F162" s="78" t="s">
        <v>83</v>
      </c>
      <c r="G162" s="18" t="s">
        <v>81</v>
      </c>
      <c r="H162" s="17" t="s">
        <v>82</v>
      </c>
      <c r="I162" s="78" t="s">
        <v>83</v>
      </c>
      <c r="J162" s="18" t="s">
        <v>81</v>
      </c>
      <c r="K162" s="17" t="s">
        <v>82</v>
      </c>
      <c r="L162" s="88" t="s">
        <v>83</v>
      </c>
      <c r="M162" s="19" t="s">
        <v>73</v>
      </c>
      <c r="Q162" s="20" t="s">
        <v>81</v>
      </c>
      <c r="R162" s="20" t="s">
        <v>82</v>
      </c>
      <c r="S162" s="20" t="s">
        <v>81</v>
      </c>
      <c r="T162" s="20" t="s">
        <v>0</v>
      </c>
    </row>
    <row r="163" spans="1:25" x14ac:dyDescent="0.15">
      <c r="A163" s="9"/>
      <c r="B163" s="21" t="s">
        <v>104</v>
      </c>
      <c r="C163" s="22"/>
      <c r="D163" s="23">
        <f>Q163</f>
        <v>0</v>
      </c>
      <c r="E163" s="24">
        <f>R163</f>
        <v>0</v>
      </c>
      <c r="F163" s="79">
        <f t="shared" ref="F163:F205" si="62">SUBTOTAL(9,D163:E163)</f>
        <v>0</v>
      </c>
      <c r="G163" s="25">
        <f>S163</f>
        <v>0</v>
      </c>
      <c r="H163" s="24">
        <f>T163</f>
        <v>0</v>
      </c>
      <c r="I163" s="79">
        <f t="shared" ref="I163:I205" si="63">SUBTOTAL(9,G163:H163)</f>
        <v>0</v>
      </c>
      <c r="J163" s="25">
        <f t="shared" ref="J163:K205" si="64">SUM(D163,G163)</f>
        <v>0</v>
      </c>
      <c r="K163" s="24">
        <f t="shared" si="64"/>
        <v>0</v>
      </c>
      <c r="L163" s="89">
        <f t="shared" ref="L163:L205" si="65">SUM(J163:K163)</f>
        <v>0</v>
      </c>
      <c r="M163" s="26" t="s">
        <v>10</v>
      </c>
      <c r="P163" s="2" t="s">
        <v>104</v>
      </c>
      <c r="Q163" s="86"/>
      <c r="R163" s="86"/>
      <c r="S163" s="86"/>
      <c r="T163" s="86"/>
      <c r="V163" s="28"/>
      <c r="W163" s="28"/>
      <c r="X163" s="28"/>
      <c r="Y163" s="28"/>
    </row>
    <row r="164" spans="1:25" x14ac:dyDescent="0.15">
      <c r="A164" s="29"/>
      <c r="B164" s="30" t="s">
        <v>105</v>
      </c>
      <c r="C164" s="31"/>
      <c r="D164" s="32">
        <f t="shared" ref="D164:E168" si="66">Q164-Q163</f>
        <v>0</v>
      </c>
      <c r="E164" s="33">
        <f t="shared" si="66"/>
        <v>0</v>
      </c>
      <c r="F164" s="80">
        <f t="shared" si="62"/>
        <v>0</v>
      </c>
      <c r="G164" s="34">
        <f t="shared" ref="G164:H168" si="67">S164-S163</f>
        <v>0</v>
      </c>
      <c r="H164" s="33">
        <f t="shared" si="67"/>
        <v>0</v>
      </c>
      <c r="I164" s="80">
        <f t="shared" si="63"/>
        <v>0</v>
      </c>
      <c r="J164" s="34">
        <f t="shared" si="64"/>
        <v>0</v>
      </c>
      <c r="K164" s="33">
        <f t="shared" si="64"/>
        <v>0</v>
      </c>
      <c r="L164" s="90">
        <f t="shared" si="65"/>
        <v>0</v>
      </c>
      <c r="M164" s="35" t="s">
        <v>10</v>
      </c>
      <c r="P164" s="2" t="s">
        <v>105</v>
      </c>
      <c r="Q164" s="27"/>
      <c r="R164" s="27"/>
      <c r="S164" s="27"/>
      <c r="T164" s="27"/>
      <c r="V164" s="28"/>
      <c r="W164" s="28"/>
    </row>
    <row r="165" spans="1:25" x14ac:dyDescent="0.15">
      <c r="A165" s="29"/>
      <c r="B165" s="30" t="s">
        <v>106</v>
      </c>
      <c r="C165" s="31"/>
      <c r="D165" s="32">
        <f t="shared" si="66"/>
        <v>1</v>
      </c>
      <c r="E165" s="33">
        <f t="shared" si="66"/>
        <v>1</v>
      </c>
      <c r="F165" s="80">
        <f t="shared" si="62"/>
        <v>2</v>
      </c>
      <c r="G165" s="34">
        <f t="shared" si="67"/>
        <v>0</v>
      </c>
      <c r="H165" s="33">
        <f t="shared" si="67"/>
        <v>0</v>
      </c>
      <c r="I165" s="80">
        <f t="shared" si="63"/>
        <v>0</v>
      </c>
      <c r="J165" s="34">
        <f t="shared" si="64"/>
        <v>1</v>
      </c>
      <c r="K165" s="33">
        <f t="shared" si="64"/>
        <v>1</v>
      </c>
      <c r="L165" s="90">
        <f t="shared" si="65"/>
        <v>2</v>
      </c>
      <c r="M165" s="35" t="s">
        <v>10</v>
      </c>
      <c r="P165" s="2" t="s">
        <v>106</v>
      </c>
      <c r="Q165" s="27">
        <v>1</v>
      </c>
      <c r="R165" s="27">
        <v>1</v>
      </c>
      <c r="S165" s="27"/>
      <c r="T165" s="27"/>
      <c r="V165" s="28"/>
      <c r="W165" s="28"/>
    </row>
    <row r="166" spans="1:25" x14ac:dyDescent="0.15">
      <c r="A166" s="29"/>
      <c r="B166" s="30" t="s">
        <v>107</v>
      </c>
      <c r="C166" s="31"/>
      <c r="D166" s="32">
        <f t="shared" si="66"/>
        <v>1</v>
      </c>
      <c r="E166" s="33">
        <f t="shared" si="66"/>
        <v>0</v>
      </c>
      <c r="F166" s="80">
        <f t="shared" si="62"/>
        <v>1</v>
      </c>
      <c r="G166" s="34">
        <f t="shared" si="67"/>
        <v>0</v>
      </c>
      <c r="H166" s="33">
        <f t="shared" si="67"/>
        <v>1</v>
      </c>
      <c r="I166" s="80">
        <f t="shared" si="63"/>
        <v>1</v>
      </c>
      <c r="J166" s="34">
        <f t="shared" si="64"/>
        <v>1</v>
      </c>
      <c r="K166" s="33">
        <f t="shared" si="64"/>
        <v>1</v>
      </c>
      <c r="L166" s="90">
        <f t="shared" si="65"/>
        <v>2</v>
      </c>
      <c r="M166" s="35" t="s">
        <v>10</v>
      </c>
      <c r="P166" s="2" t="s">
        <v>107</v>
      </c>
      <c r="Q166" s="27">
        <v>2</v>
      </c>
      <c r="R166" s="27">
        <v>1</v>
      </c>
      <c r="S166" s="27"/>
      <c r="T166" s="27">
        <v>1</v>
      </c>
      <c r="V166" s="28"/>
      <c r="W166" s="28"/>
    </row>
    <row r="167" spans="1:25" x14ac:dyDescent="0.15">
      <c r="A167" s="29"/>
      <c r="B167" s="30" t="s">
        <v>108</v>
      </c>
      <c r="C167" s="31"/>
      <c r="D167" s="32">
        <f t="shared" si="66"/>
        <v>2</v>
      </c>
      <c r="E167" s="33">
        <f t="shared" si="66"/>
        <v>0</v>
      </c>
      <c r="F167" s="80">
        <f t="shared" si="62"/>
        <v>2</v>
      </c>
      <c r="G167" s="34">
        <f t="shared" si="67"/>
        <v>0</v>
      </c>
      <c r="H167" s="33">
        <f t="shared" si="67"/>
        <v>0</v>
      </c>
      <c r="I167" s="80">
        <f t="shared" si="63"/>
        <v>0</v>
      </c>
      <c r="J167" s="34">
        <f t="shared" si="64"/>
        <v>2</v>
      </c>
      <c r="K167" s="33">
        <f t="shared" si="64"/>
        <v>0</v>
      </c>
      <c r="L167" s="90">
        <f t="shared" si="65"/>
        <v>2</v>
      </c>
      <c r="M167" s="35" t="s">
        <v>10</v>
      </c>
      <c r="P167" s="2" t="s">
        <v>108</v>
      </c>
      <c r="Q167" s="27">
        <v>4</v>
      </c>
      <c r="R167" s="27">
        <v>1</v>
      </c>
      <c r="S167" s="27"/>
      <c r="T167" s="27">
        <v>1</v>
      </c>
      <c r="V167" s="28"/>
      <c r="W167" s="28"/>
    </row>
    <row r="168" spans="1:25" x14ac:dyDescent="0.15">
      <c r="A168" s="13"/>
      <c r="B168" s="36" t="s">
        <v>109</v>
      </c>
      <c r="C168" s="37"/>
      <c r="D168" s="38">
        <f t="shared" si="66"/>
        <v>0</v>
      </c>
      <c r="E168" s="39">
        <f t="shared" si="66"/>
        <v>0</v>
      </c>
      <c r="F168" s="81">
        <f t="shared" si="62"/>
        <v>0</v>
      </c>
      <c r="G168" s="40">
        <f t="shared" si="67"/>
        <v>0</v>
      </c>
      <c r="H168" s="39">
        <f t="shared" si="67"/>
        <v>0</v>
      </c>
      <c r="I168" s="81">
        <f t="shared" si="63"/>
        <v>0</v>
      </c>
      <c r="J168" s="40">
        <f t="shared" si="64"/>
        <v>0</v>
      </c>
      <c r="K168" s="39">
        <f t="shared" si="64"/>
        <v>0</v>
      </c>
      <c r="L168" s="91">
        <f t="shared" si="65"/>
        <v>0</v>
      </c>
      <c r="M168" s="41" t="s">
        <v>10</v>
      </c>
      <c r="P168" s="2" t="s">
        <v>109</v>
      </c>
      <c r="Q168" s="27">
        <v>4</v>
      </c>
      <c r="R168" s="27">
        <v>1</v>
      </c>
      <c r="S168" s="27"/>
      <c r="T168" s="27">
        <v>1</v>
      </c>
      <c r="V168" s="28"/>
      <c r="W168" s="28"/>
    </row>
    <row r="169" spans="1:25" s="49" customFormat="1" x14ac:dyDescent="0.15">
      <c r="A169" s="42"/>
      <c r="B169" s="43" t="s">
        <v>110</v>
      </c>
      <c r="C169" s="44"/>
      <c r="D169" s="45">
        <f>SUM(D163:D168)</f>
        <v>4</v>
      </c>
      <c r="E169" s="46">
        <f>SUM(E163:E168)</f>
        <v>1</v>
      </c>
      <c r="F169" s="82">
        <f t="shared" si="62"/>
        <v>5</v>
      </c>
      <c r="G169" s="47">
        <f>SUM(G163:G168)</f>
        <v>0</v>
      </c>
      <c r="H169" s="46">
        <f>SUM(H163:H168)</f>
        <v>1</v>
      </c>
      <c r="I169" s="82">
        <f t="shared" si="63"/>
        <v>1</v>
      </c>
      <c r="J169" s="47">
        <f t="shared" si="64"/>
        <v>4</v>
      </c>
      <c r="K169" s="46">
        <f t="shared" si="64"/>
        <v>2</v>
      </c>
      <c r="L169" s="92">
        <f t="shared" si="65"/>
        <v>6</v>
      </c>
      <c r="M169" s="48">
        <f>IFERROR(ROUND(L169/$L$205*100,1),"-")</f>
        <v>6.7</v>
      </c>
      <c r="N169" s="2"/>
      <c r="P169" s="50" t="s">
        <v>111</v>
      </c>
      <c r="Q169" s="51">
        <v>4</v>
      </c>
      <c r="R169" s="51">
        <v>1</v>
      </c>
      <c r="S169" s="51"/>
      <c r="T169" s="51">
        <v>2</v>
      </c>
      <c r="U169" s="2"/>
      <c r="V169" s="28"/>
      <c r="W169" s="28"/>
    </row>
    <row r="170" spans="1:25" x14ac:dyDescent="0.15">
      <c r="A170" s="9"/>
      <c r="B170" s="21" t="s">
        <v>111</v>
      </c>
      <c r="C170" s="22"/>
      <c r="D170" s="23">
        <f t="shared" ref="D170:E175" si="68">Q169-Q168</f>
        <v>0</v>
      </c>
      <c r="E170" s="24">
        <f t="shared" si="68"/>
        <v>0</v>
      </c>
      <c r="F170" s="79">
        <f t="shared" si="62"/>
        <v>0</v>
      </c>
      <c r="G170" s="25">
        <f>S169-S168</f>
        <v>0</v>
      </c>
      <c r="H170" s="24">
        <f>T169-T168</f>
        <v>1</v>
      </c>
      <c r="I170" s="79">
        <f t="shared" si="63"/>
        <v>1</v>
      </c>
      <c r="J170" s="25">
        <f t="shared" si="64"/>
        <v>0</v>
      </c>
      <c r="K170" s="24">
        <f t="shared" si="64"/>
        <v>1</v>
      </c>
      <c r="L170" s="89">
        <f t="shared" si="65"/>
        <v>1</v>
      </c>
      <c r="M170" s="26" t="s">
        <v>10</v>
      </c>
      <c r="P170" s="5" t="s">
        <v>112</v>
      </c>
      <c r="Q170" s="52">
        <v>5</v>
      </c>
      <c r="R170" s="52">
        <v>1</v>
      </c>
      <c r="S170" s="52">
        <v>1</v>
      </c>
      <c r="T170" s="52">
        <v>2</v>
      </c>
      <c r="V170" s="28"/>
      <c r="W170" s="28"/>
    </row>
    <row r="171" spans="1:25" x14ac:dyDescent="0.15">
      <c r="A171" s="29"/>
      <c r="B171" s="30" t="s">
        <v>112</v>
      </c>
      <c r="C171" s="31"/>
      <c r="D171" s="32">
        <f t="shared" si="68"/>
        <v>1</v>
      </c>
      <c r="E171" s="33">
        <f t="shared" si="68"/>
        <v>0</v>
      </c>
      <c r="F171" s="80">
        <f t="shared" si="62"/>
        <v>1</v>
      </c>
      <c r="G171" s="34">
        <f t="shared" ref="G171:G175" si="69">S170-S169</f>
        <v>1</v>
      </c>
      <c r="H171" s="33">
        <f>T170-T169</f>
        <v>0</v>
      </c>
      <c r="I171" s="80">
        <f t="shared" si="63"/>
        <v>1</v>
      </c>
      <c r="J171" s="34">
        <f t="shared" si="64"/>
        <v>2</v>
      </c>
      <c r="K171" s="33">
        <f t="shared" si="64"/>
        <v>0</v>
      </c>
      <c r="L171" s="90">
        <f t="shared" si="65"/>
        <v>2</v>
      </c>
      <c r="M171" s="35" t="s">
        <v>10</v>
      </c>
      <c r="P171" s="5" t="s">
        <v>113</v>
      </c>
      <c r="Q171" s="52">
        <v>5</v>
      </c>
      <c r="R171" s="52">
        <v>1</v>
      </c>
      <c r="S171" s="52">
        <v>1</v>
      </c>
      <c r="T171" s="52">
        <v>2</v>
      </c>
      <c r="V171" s="28"/>
      <c r="W171" s="28"/>
    </row>
    <row r="172" spans="1:25" x14ac:dyDescent="0.15">
      <c r="A172" s="29"/>
      <c r="B172" s="30" t="s">
        <v>113</v>
      </c>
      <c r="C172" s="31"/>
      <c r="D172" s="32">
        <f t="shared" si="68"/>
        <v>0</v>
      </c>
      <c r="E172" s="33">
        <f t="shared" si="68"/>
        <v>0</v>
      </c>
      <c r="F172" s="80">
        <f t="shared" si="62"/>
        <v>0</v>
      </c>
      <c r="G172" s="34">
        <f t="shared" si="69"/>
        <v>0</v>
      </c>
      <c r="H172" s="33">
        <f>T171-T170</f>
        <v>0</v>
      </c>
      <c r="I172" s="80">
        <f t="shared" si="63"/>
        <v>0</v>
      </c>
      <c r="J172" s="34">
        <f t="shared" si="64"/>
        <v>0</v>
      </c>
      <c r="K172" s="33">
        <f t="shared" si="64"/>
        <v>0</v>
      </c>
      <c r="L172" s="90">
        <f t="shared" si="65"/>
        <v>0</v>
      </c>
      <c r="M172" s="35" t="s">
        <v>10</v>
      </c>
      <c r="P172" s="5" t="s">
        <v>114</v>
      </c>
      <c r="Q172" s="52">
        <v>5</v>
      </c>
      <c r="R172" s="52">
        <v>2</v>
      </c>
      <c r="S172" s="52">
        <v>3</v>
      </c>
      <c r="T172" s="52">
        <v>5</v>
      </c>
      <c r="V172" s="28"/>
      <c r="W172" s="28"/>
    </row>
    <row r="173" spans="1:25" x14ac:dyDescent="0.15">
      <c r="A173" s="29"/>
      <c r="B173" s="30" t="s">
        <v>114</v>
      </c>
      <c r="C173" s="31"/>
      <c r="D173" s="32">
        <f t="shared" si="68"/>
        <v>0</v>
      </c>
      <c r="E173" s="33">
        <f t="shared" si="68"/>
        <v>1</v>
      </c>
      <c r="F173" s="80">
        <f t="shared" si="62"/>
        <v>1</v>
      </c>
      <c r="G173" s="34">
        <f t="shared" si="69"/>
        <v>2</v>
      </c>
      <c r="H173" s="33">
        <f>T172-T171</f>
        <v>3</v>
      </c>
      <c r="I173" s="80">
        <f t="shared" si="63"/>
        <v>5</v>
      </c>
      <c r="J173" s="34">
        <f t="shared" si="64"/>
        <v>2</v>
      </c>
      <c r="K173" s="33">
        <f t="shared" si="64"/>
        <v>4</v>
      </c>
      <c r="L173" s="90">
        <f t="shared" si="65"/>
        <v>6</v>
      </c>
      <c r="M173" s="35" t="s">
        <v>10</v>
      </c>
      <c r="P173" s="5" t="s">
        <v>115</v>
      </c>
      <c r="Q173" s="52">
        <v>5</v>
      </c>
      <c r="R173" s="52">
        <v>2</v>
      </c>
      <c r="S173" s="52">
        <v>3</v>
      </c>
      <c r="T173" s="52">
        <v>5</v>
      </c>
      <c r="V173" s="28"/>
      <c r="W173" s="28"/>
    </row>
    <row r="174" spans="1:25" x14ac:dyDescent="0.15">
      <c r="A174" s="29"/>
      <c r="B174" s="30" t="s">
        <v>115</v>
      </c>
      <c r="C174" s="31"/>
      <c r="D174" s="32">
        <f t="shared" si="68"/>
        <v>0</v>
      </c>
      <c r="E174" s="33">
        <f t="shared" si="68"/>
        <v>0</v>
      </c>
      <c r="F174" s="80">
        <f t="shared" si="62"/>
        <v>0</v>
      </c>
      <c r="G174" s="34">
        <f t="shared" si="69"/>
        <v>0</v>
      </c>
      <c r="H174" s="33">
        <f>T173-T172</f>
        <v>0</v>
      </c>
      <c r="I174" s="80">
        <f t="shared" si="63"/>
        <v>0</v>
      </c>
      <c r="J174" s="34">
        <f t="shared" si="64"/>
        <v>0</v>
      </c>
      <c r="K174" s="33">
        <f t="shared" si="64"/>
        <v>0</v>
      </c>
      <c r="L174" s="90">
        <f t="shared" si="65"/>
        <v>0</v>
      </c>
      <c r="M174" s="35" t="s">
        <v>10</v>
      </c>
      <c r="P174" s="53" t="s">
        <v>116</v>
      </c>
      <c r="Q174" s="54">
        <v>5</v>
      </c>
      <c r="R174" s="54">
        <v>2</v>
      </c>
      <c r="S174" s="54">
        <v>3</v>
      </c>
      <c r="T174" s="54">
        <v>7</v>
      </c>
      <c r="V174" s="28"/>
      <c r="W174" s="28"/>
    </row>
    <row r="175" spans="1:25" x14ac:dyDescent="0.15">
      <c r="A175" s="13"/>
      <c r="B175" s="36" t="s">
        <v>116</v>
      </c>
      <c r="C175" s="37"/>
      <c r="D175" s="38">
        <f t="shared" si="68"/>
        <v>0</v>
      </c>
      <c r="E175" s="39">
        <f t="shared" si="68"/>
        <v>0</v>
      </c>
      <c r="F175" s="81">
        <f t="shared" si="62"/>
        <v>0</v>
      </c>
      <c r="G175" s="40">
        <f t="shared" si="69"/>
        <v>0</v>
      </c>
      <c r="H175" s="39">
        <f>T174-T173</f>
        <v>2</v>
      </c>
      <c r="I175" s="81">
        <f t="shared" si="63"/>
        <v>2</v>
      </c>
      <c r="J175" s="40">
        <f t="shared" si="64"/>
        <v>0</v>
      </c>
      <c r="K175" s="39">
        <f t="shared" si="64"/>
        <v>2</v>
      </c>
      <c r="L175" s="91">
        <f t="shared" si="65"/>
        <v>2</v>
      </c>
      <c r="M175" s="41" t="s">
        <v>10</v>
      </c>
      <c r="P175" s="50" t="s">
        <v>118</v>
      </c>
      <c r="Q175" s="51">
        <v>5</v>
      </c>
      <c r="R175" s="51">
        <v>2</v>
      </c>
      <c r="S175" s="51">
        <v>3</v>
      </c>
      <c r="T175" s="51">
        <v>10</v>
      </c>
      <c r="V175" s="28"/>
      <c r="W175" s="28"/>
    </row>
    <row r="176" spans="1:25" s="49" customFormat="1" x14ac:dyDescent="0.15">
      <c r="A176" s="42"/>
      <c r="B176" s="43" t="s">
        <v>117</v>
      </c>
      <c r="C176" s="44"/>
      <c r="D176" s="45">
        <f>SUM(D170:D175)</f>
        <v>1</v>
      </c>
      <c r="E176" s="46">
        <f>SUM(E170:E175)</f>
        <v>1</v>
      </c>
      <c r="F176" s="82">
        <f t="shared" si="62"/>
        <v>2</v>
      </c>
      <c r="G176" s="47">
        <f>SUM(G170:G175)</f>
        <v>3</v>
      </c>
      <c r="H176" s="46">
        <f>SUM(H170:H175)</f>
        <v>6</v>
      </c>
      <c r="I176" s="82">
        <f t="shared" si="63"/>
        <v>9</v>
      </c>
      <c r="J176" s="47">
        <f t="shared" si="64"/>
        <v>4</v>
      </c>
      <c r="K176" s="46">
        <f t="shared" si="64"/>
        <v>7</v>
      </c>
      <c r="L176" s="92">
        <f t="shared" si="65"/>
        <v>11</v>
      </c>
      <c r="M176" s="48">
        <f>IFERROR(ROUND(L176/$L$205*100,1),"-")</f>
        <v>12.4</v>
      </c>
      <c r="N176" s="2"/>
      <c r="P176" s="5" t="s">
        <v>119</v>
      </c>
      <c r="Q176" s="52">
        <v>5</v>
      </c>
      <c r="R176" s="52">
        <v>3</v>
      </c>
      <c r="S176" s="52">
        <v>4</v>
      </c>
      <c r="T176" s="52">
        <v>10</v>
      </c>
      <c r="U176" s="2"/>
      <c r="V176" s="28"/>
      <c r="W176" s="28"/>
    </row>
    <row r="177" spans="1:23" x14ac:dyDescent="0.15">
      <c r="A177" s="9"/>
      <c r="B177" s="21" t="s">
        <v>118</v>
      </c>
      <c r="C177" s="22"/>
      <c r="D177" s="23">
        <f t="shared" ref="D177:E182" si="70">Q175-Q174</f>
        <v>0</v>
      </c>
      <c r="E177" s="24">
        <f t="shared" si="70"/>
        <v>0</v>
      </c>
      <c r="F177" s="79">
        <f t="shared" si="62"/>
        <v>0</v>
      </c>
      <c r="G177" s="25">
        <f>S175-S174</f>
        <v>0</v>
      </c>
      <c r="H177" s="24">
        <f>T175-T174</f>
        <v>3</v>
      </c>
      <c r="I177" s="79">
        <f t="shared" si="63"/>
        <v>3</v>
      </c>
      <c r="J177" s="25">
        <f t="shared" si="64"/>
        <v>0</v>
      </c>
      <c r="K177" s="24">
        <f t="shared" si="64"/>
        <v>3</v>
      </c>
      <c r="L177" s="89">
        <f t="shared" si="65"/>
        <v>3</v>
      </c>
      <c r="M177" s="26" t="s">
        <v>10</v>
      </c>
      <c r="P177" s="5" t="s">
        <v>120</v>
      </c>
      <c r="Q177" s="52">
        <v>6</v>
      </c>
      <c r="R177" s="52">
        <v>3</v>
      </c>
      <c r="S177" s="52">
        <v>4</v>
      </c>
      <c r="T177" s="52">
        <v>13</v>
      </c>
      <c r="V177" s="28"/>
      <c r="W177" s="28"/>
    </row>
    <row r="178" spans="1:23" x14ac:dyDescent="0.15">
      <c r="A178" s="29"/>
      <c r="B178" s="30" t="s">
        <v>119</v>
      </c>
      <c r="C178" s="31"/>
      <c r="D178" s="32">
        <f t="shared" si="70"/>
        <v>0</v>
      </c>
      <c r="E178" s="33">
        <f t="shared" si="70"/>
        <v>1</v>
      </c>
      <c r="F178" s="80">
        <f t="shared" si="62"/>
        <v>1</v>
      </c>
      <c r="G178" s="34">
        <f t="shared" ref="G178:G182" si="71">S176-S175</f>
        <v>1</v>
      </c>
      <c r="H178" s="33">
        <f>T176-T175</f>
        <v>0</v>
      </c>
      <c r="I178" s="80">
        <f t="shared" si="63"/>
        <v>1</v>
      </c>
      <c r="J178" s="34">
        <f t="shared" si="64"/>
        <v>1</v>
      </c>
      <c r="K178" s="33">
        <f t="shared" si="64"/>
        <v>1</v>
      </c>
      <c r="L178" s="90">
        <f t="shared" si="65"/>
        <v>2</v>
      </c>
      <c r="M178" s="35" t="s">
        <v>10</v>
      </c>
      <c r="P178" s="5" t="s">
        <v>121</v>
      </c>
      <c r="Q178" s="52">
        <v>10</v>
      </c>
      <c r="R178" s="52">
        <v>3</v>
      </c>
      <c r="S178" s="52">
        <v>4</v>
      </c>
      <c r="T178" s="52">
        <v>14</v>
      </c>
      <c r="V178" s="28"/>
      <c r="W178" s="28"/>
    </row>
    <row r="179" spans="1:23" x14ac:dyDescent="0.15">
      <c r="A179" s="29"/>
      <c r="B179" s="30" t="s">
        <v>120</v>
      </c>
      <c r="C179" s="31"/>
      <c r="D179" s="32">
        <f t="shared" si="70"/>
        <v>1</v>
      </c>
      <c r="E179" s="33">
        <f t="shared" si="70"/>
        <v>0</v>
      </c>
      <c r="F179" s="80">
        <f t="shared" si="62"/>
        <v>1</v>
      </c>
      <c r="G179" s="34">
        <f t="shared" si="71"/>
        <v>0</v>
      </c>
      <c r="H179" s="33">
        <f>T177-T176</f>
        <v>3</v>
      </c>
      <c r="I179" s="80">
        <f t="shared" si="63"/>
        <v>3</v>
      </c>
      <c r="J179" s="34">
        <f t="shared" si="64"/>
        <v>1</v>
      </c>
      <c r="K179" s="33">
        <f t="shared" si="64"/>
        <v>3</v>
      </c>
      <c r="L179" s="90">
        <f t="shared" si="65"/>
        <v>4</v>
      </c>
      <c r="M179" s="35" t="s">
        <v>10</v>
      </c>
      <c r="P179" s="5" t="s">
        <v>122</v>
      </c>
      <c r="Q179" s="52">
        <v>10</v>
      </c>
      <c r="R179" s="52">
        <v>3</v>
      </c>
      <c r="S179" s="52">
        <v>4</v>
      </c>
      <c r="T179" s="52">
        <v>14</v>
      </c>
      <c r="V179" s="28"/>
      <c r="W179" s="28"/>
    </row>
    <row r="180" spans="1:23" x14ac:dyDescent="0.15">
      <c r="A180" s="29"/>
      <c r="B180" s="30" t="s">
        <v>121</v>
      </c>
      <c r="C180" s="31"/>
      <c r="D180" s="32">
        <f t="shared" si="70"/>
        <v>4</v>
      </c>
      <c r="E180" s="33">
        <f t="shared" si="70"/>
        <v>0</v>
      </c>
      <c r="F180" s="80">
        <f t="shared" si="62"/>
        <v>4</v>
      </c>
      <c r="G180" s="34">
        <f t="shared" si="71"/>
        <v>0</v>
      </c>
      <c r="H180" s="33">
        <f>T178-T177</f>
        <v>1</v>
      </c>
      <c r="I180" s="80">
        <f t="shared" si="63"/>
        <v>1</v>
      </c>
      <c r="J180" s="34">
        <f t="shared" si="64"/>
        <v>4</v>
      </c>
      <c r="K180" s="33">
        <f t="shared" si="64"/>
        <v>1</v>
      </c>
      <c r="L180" s="90">
        <f t="shared" si="65"/>
        <v>5</v>
      </c>
      <c r="M180" s="35" t="s">
        <v>10</v>
      </c>
      <c r="P180" s="53" t="s">
        <v>125</v>
      </c>
      <c r="Q180" s="54">
        <v>10</v>
      </c>
      <c r="R180" s="54">
        <v>3</v>
      </c>
      <c r="S180" s="54">
        <v>4</v>
      </c>
      <c r="T180" s="54">
        <v>15</v>
      </c>
      <c r="V180" s="28"/>
      <c r="W180" s="28"/>
    </row>
    <row r="181" spans="1:23" x14ac:dyDescent="0.15">
      <c r="A181" s="29"/>
      <c r="B181" s="30" t="s">
        <v>122</v>
      </c>
      <c r="C181" s="31"/>
      <c r="D181" s="32">
        <f t="shared" si="70"/>
        <v>0</v>
      </c>
      <c r="E181" s="33">
        <f t="shared" si="70"/>
        <v>0</v>
      </c>
      <c r="F181" s="80">
        <f t="shared" si="62"/>
        <v>0</v>
      </c>
      <c r="G181" s="34">
        <f t="shared" si="71"/>
        <v>0</v>
      </c>
      <c r="H181" s="33">
        <f>T179-T178</f>
        <v>0</v>
      </c>
      <c r="I181" s="80">
        <f t="shared" si="63"/>
        <v>0</v>
      </c>
      <c r="J181" s="34">
        <f t="shared" si="64"/>
        <v>0</v>
      </c>
      <c r="K181" s="33">
        <f t="shared" si="64"/>
        <v>0</v>
      </c>
      <c r="L181" s="90">
        <f t="shared" si="65"/>
        <v>0</v>
      </c>
      <c r="M181" s="35" t="s">
        <v>10</v>
      </c>
      <c r="P181" s="50" t="s">
        <v>68</v>
      </c>
      <c r="Q181" s="87">
        <v>1</v>
      </c>
      <c r="R181" s="87">
        <v>0</v>
      </c>
      <c r="S181" s="87">
        <v>0</v>
      </c>
      <c r="T181" s="87">
        <v>0</v>
      </c>
      <c r="V181" s="28"/>
      <c r="W181" s="28"/>
    </row>
    <row r="182" spans="1:23" x14ac:dyDescent="0.15">
      <c r="A182" s="13"/>
      <c r="B182" s="36" t="s">
        <v>123</v>
      </c>
      <c r="C182" s="37"/>
      <c r="D182" s="38">
        <f t="shared" si="70"/>
        <v>0</v>
      </c>
      <c r="E182" s="39">
        <f t="shared" si="70"/>
        <v>0</v>
      </c>
      <c r="F182" s="81">
        <f t="shared" si="62"/>
        <v>0</v>
      </c>
      <c r="G182" s="40">
        <f t="shared" si="71"/>
        <v>0</v>
      </c>
      <c r="H182" s="39">
        <f>T180-T179</f>
        <v>1</v>
      </c>
      <c r="I182" s="81">
        <f t="shared" si="63"/>
        <v>1</v>
      </c>
      <c r="J182" s="40">
        <f t="shared" si="64"/>
        <v>0</v>
      </c>
      <c r="K182" s="39">
        <f t="shared" si="64"/>
        <v>1</v>
      </c>
      <c r="L182" s="91">
        <f t="shared" si="65"/>
        <v>1</v>
      </c>
      <c r="M182" s="41" t="s">
        <v>10</v>
      </c>
      <c r="P182" s="5" t="s">
        <v>29</v>
      </c>
      <c r="Q182" s="52">
        <v>1</v>
      </c>
      <c r="R182" s="52">
        <v>2</v>
      </c>
      <c r="S182" s="52">
        <v>0</v>
      </c>
      <c r="T182" s="52">
        <v>2</v>
      </c>
      <c r="V182" s="28"/>
      <c r="W182" s="28"/>
    </row>
    <row r="183" spans="1:23" s="49" customFormat="1" x14ac:dyDescent="0.15">
      <c r="A183" s="42"/>
      <c r="B183" s="43" t="s">
        <v>124</v>
      </c>
      <c r="C183" s="44"/>
      <c r="D183" s="45">
        <f>SUM(D177:D182)</f>
        <v>5</v>
      </c>
      <c r="E183" s="46">
        <f>SUM(E177:E182)</f>
        <v>1</v>
      </c>
      <c r="F183" s="82">
        <f t="shared" si="62"/>
        <v>6</v>
      </c>
      <c r="G183" s="47">
        <f>SUM(G177:G182)</f>
        <v>1</v>
      </c>
      <c r="H183" s="46">
        <f>SUM(H177:H182)</f>
        <v>8</v>
      </c>
      <c r="I183" s="82">
        <f t="shared" si="63"/>
        <v>9</v>
      </c>
      <c r="J183" s="47">
        <f t="shared" si="64"/>
        <v>6</v>
      </c>
      <c r="K183" s="46">
        <f t="shared" si="64"/>
        <v>9</v>
      </c>
      <c r="L183" s="92">
        <f t="shared" si="65"/>
        <v>15</v>
      </c>
      <c r="M183" s="48">
        <f>IFERROR(ROUND(L183/$L$205*100,1),"-")</f>
        <v>16.899999999999999</v>
      </c>
      <c r="N183" s="2"/>
      <c r="P183" s="5" t="s">
        <v>30</v>
      </c>
      <c r="Q183" s="52">
        <v>1</v>
      </c>
      <c r="R183" s="52">
        <v>2</v>
      </c>
      <c r="S183" s="52">
        <v>0</v>
      </c>
      <c r="T183" s="52">
        <v>2</v>
      </c>
      <c r="U183" s="2"/>
      <c r="V183" s="28"/>
      <c r="W183" s="28"/>
    </row>
    <row r="184" spans="1:23" x14ac:dyDescent="0.15">
      <c r="A184" s="9"/>
      <c r="B184" s="21" t="s">
        <v>68</v>
      </c>
      <c r="C184" s="22"/>
      <c r="D184" s="23">
        <f>Q181</f>
        <v>1</v>
      </c>
      <c r="E184" s="24">
        <f>R181</f>
        <v>0</v>
      </c>
      <c r="F184" s="79">
        <f t="shared" si="62"/>
        <v>1</v>
      </c>
      <c r="G184" s="25">
        <f>S181</f>
        <v>0</v>
      </c>
      <c r="H184" s="24">
        <f>T181</f>
        <v>0</v>
      </c>
      <c r="I184" s="79">
        <f t="shared" si="63"/>
        <v>0</v>
      </c>
      <c r="J184" s="25">
        <f t="shared" si="64"/>
        <v>1</v>
      </c>
      <c r="K184" s="24">
        <f t="shared" si="64"/>
        <v>0</v>
      </c>
      <c r="L184" s="89">
        <f t="shared" si="65"/>
        <v>1</v>
      </c>
      <c r="M184" s="26" t="s">
        <v>10</v>
      </c>
      <c r="P184" s="5" t="s">
        <v>31</v>
      </c>
      <c r="Q184" s="52">
        <v>1</v>
      </c>
      <c r="R184" s="52">
        <v>8</v>
      </c>
      <c r="S184" s="52">
        <v>1</v>
      </c>
      <c r="T184" s="52">
        <v>4</v>
      </c>
      <c r="V184" s="28"/>
      <c r="W184" s="28"/>
    </row>
    <row r="185" spans="1:23" x14ac:dyDescent="0.15">
      <c r="A185" s="29"/>
      <c r="B185" s="30" t="s">
        <v>51</v>
      </c>
      <c r="C185" s="31"/>
      <c r="D185" s="32">
        <f t="shared" ref="D185:E189" si="72">Q182-Q181</f>
        <v>0</v>
      </c>
      <c r="E185" s="33">
        <f t="shared" si="72"/>
        <v>2</v>
      </c>
      <c r="F185" s="80">
        <f t="shared" si="62"/>
        <v>2</v>
      </c>
      <c r="G185" s="34">
        <f t="shared" ref="G185:H189" si="73">S182-S181</f>
        <v>0</v>
      </c>
      <c r="H185" s="33">
        <f t="shared" si="73"/>
        <v>2</v>
      </c>
      <c r="I185" s="80">
        <f t="shared" si="63"/>
        <v>2</v>
      </c>
      <c r="J185" s="34">
        <f t="shared" si="64"/>
        <v>0</v>
      </c>
      <c r="K185" s="33">
        <f t="shared" si="64"/>
        <v>4</v>
      </c>
      <c r="L185" s="90">
        <f t="shared" si="65"/>
        <v>4</v>
      </c>
      <c r="M185" s="35" t="s">
        <v>10</v>
      </c>
      <c r="P185" s="5" t="s">
        <v>32</v>
      </c>
      <c r="Q185" s="52">
        <v>2</v>
      </c>
      <c r="R185" s="52">
        <v>8</v>
      </c>
      <c r="S185" s="52">
        <v>1</v>
      </c>
      <c r="T185" s="52">
        <v>5</v>
      </c>
      <c r="V185" s="28"/>
      <c r="W185" s="28"/>
    </row>
    <row r="186" spans="1:23" x14ac:dyDescent="0.15">
      <c r="A186" s="29"/>
      <c r="B186" s="30" t="s">
        <v>52</v>
      </c>
      <c r="C186" s="31"/>
      <c r="D186" s="32">
        <f t="shared" si="72"/>
        <v>0</v>
      </c>
      <c r="E186" s="33">
        <f t="shared" si="72"/>
        <v>0</v>
      </c>
      <c r="F186" s="80">
        <f t="shared" si="62"/>
        <v>0</v>
      </c>
      <c r="G186" s="34">
        <f t="shared" si="73"/>
        <v>0</v>
      </c>
      <c r="H186" s="33">
        <f t="shared" si="73"/>
        <v>0</v>
      </c>
      <c r="I186" s="80">
        <f t="shared" si="63"/>
        <v>0</v>
      </c>
      <c r="J186" s="34">
        <f t="shared" si="64"/>
        <v>0</v>
      </c>
      <c r="K186" s="33">
        <f t="shared" si="64"/>
        <v>0</v>
      </c>
      <c r="L186" s="90">
        <f t="shared" si="65"/>
        <v>0</v>
      </c>
      <c r="M186" s="35" t="s">
        <v>10</v>
      </c>
      <c r="P186" s="53" t="s">
        <v>33</v>
      </c>
      <c r="Q186" s="54">
        <v>2</v>
      </c>
      <c r="R186" s="54">
        <v>8</v>
      </c>
      <c r="S186" s="54">
        <v>7</v>
      </c>
      <c r="T186" s="54">
        <v>6</v>
      </c>
      <c r="V186" s="28"/>
      <c r="W186" s="28"/>
    </row>
    <row r="187" spans="1:23" x14ac:dyDescent="0.15">
      <c r="A187" s="29"/>
      <c r="B187" s="30" t="s">
        <v>53</v>
      </c>
      <c r="C187" s="31"/>
      <c r="D187" s="32">
        <f t="shared" si="72"/>
        <v>0</v>
      </c>
      <c r="E187" s="33">
        <f t="shared" si="72"/>
        <v>6</v>
      </c>
      <c r="F187" s="80">
        <f t="shared" si="62"/>
        <v>6</v>
      </c>
      <c r="G187" s="34">
        <f t="shared" si="73"/>
        <v>1</v>
      </c>
      <c r="H187" s="33">
        <f t="shared" si="73"/>
        <v>2</v>
      </c>
      <c r="I187" s="80">
        <f t="shared" si="63"/>
        <v>3</v>
      </c>
      <c r="J187" s="34">
        <f t="shared" si="64"/>
        <v>1</v>
      </c>
      <c r="K187" s="33">
        <f t="shared" si="64"/>
        <v>8</v>
      </c>
      <c r="L187" s="90">
        <f t="shared" si="65"/>
        <v>9</v>
      </c>
      <c r="M187" s="35" t="s">
        <v>10</v>
      </c>
      <c r="P187" s="50" t="s">
        <v>34</v>
      </c>
      <c r="Q187" s="51">
        <v>3</v>
      </c>
      <c r="R187" s="51">
        <v>9</v>
      </c>
      <c r="S187" s="51">
        <v>7</v>
      </c>
      <c r="T187" s="51">
        <v>6</v>
      </c>
      <c r="V187" s="28"/>
      <c r="W187" s="28"/>
    </row>
    <row r="188" spans="1:23" s="49" customFormat="1" x14ac:dyDescent="0.15">
      <c r="A188" s="29"/>
      <c r="B188" s="30" t="s">
        <v>54</v>
      </c>
      <c r="C188" s="31"/>
      <c r="D188" s="32">
        <f t="shared" si="72"/>
        <v>1</v>
      </c>
      <c r="E188" s="33">
        <f t="shared" si="72"/>
        <v>0</v>
      </c>
      <c r="F188" s="80">
        <f t="shared" si="62"/>
        <v>1</v>
      </c>
      <c r="G188" s="34">
        <f t="shared" si="73"/>
        <v>0</v>
      </c>
      <c r="H188" s="33">
        <f t="shared" si="73"/>
        <v>1</v>
      </c>
      <c r="I188" s="80">
        <f t="shared" si="63"/>
        <v>1</v>
      </c>
      <c r="J188" s="34">
        <f t="shared" si="64"/>
        <v>1</v>
      </c>
      <c r="K188" s="33">
        <f t="shared" si="64"/>
        <v>1</v>
      </c>
      <c r="L188" s="90">
        <f t="shared" si="65"/>
        <v>2</v>
      </c>
      <c r="M188" s="35" t="s">
        <v>10</v>
      </c>
      <c r="N188" s="2"/>
      <c r="P188" s="5" t="s">
        <v>35</v>
      </c>
      <c r="Q188" s="52">
        <v>3</v>
      </c>
      <c r="R188" s="52">
        <v>12</v>
      </c>
      <c r="S188" s="52">
        <v>8</v>
      </c>
      <c r="T188" s="52">
        <v>6</v>
      </c>
      <c r="U188" s="2"/>
      <c r="V188" s="28"/>
      <c r="W188" s="28"/>
    </row>
    <row r="189" spans="1:23" x14ac:dyDescent="0.15">
      <c r="A189" s="13"/>
      <c r="B189" s="36" t="s">
        <v>55</v>
      </c>
      <c r="C189" s="37"/>
      <c r="D189" s="38">
        <f t="shared" si="72"/>
        <v>0</v>
      </c>
      <c r="E189" s="39">
        <f t="shared" si="72"/>
        <v>0</v>
      </c>
      <c r="F189" s="81">
        <f t="shared" si="62"/>
        <v>0</v>
      </c>
      <c r="G189" s="40">
        <f t="shared" si="73"/>
        <v>6</v>
      </c>
      <c r="H189" s="39">
        <f t="shared" si="73"/>
        <v>1</v>
      </c>
      <c r="I189" s="81">
        <f t="shared" si="63"/>
        <v>7</v>
      </c>
      <c r="J189" s="40">
        <f t="shared" si="64"/>
        <v>6</v>
      </c>
      <c r="K189" s="39">
        <f t="shared" si="64"/>
        <v>1</v>
      </c>
      <c r="L189" s="91">
        <f t="shared" si="65"/>
        <v>7</v>
      </c>
      <c r="M189" s="41" t="s">
        <v>10</v>
      </c>
      <c r="P189" s="5" t="s">
        <v>36</v>
      </c>
      <c r="Q189" s="52">
        <v>3</v>
      </c>
      <c r="R189" s="52">
        <v>12</v>
      </c>
      <c r="S189" s="52">
        <v>11</v>
      </c>
      <c r="T189" s="52">
        <v>8</v>
      </c>
      <c r="V189" s="28"/>
      <c r="W189" s="28"/>
    </row>
    <row r="190" spans="1:23" x14ac:dyDescent="0.15">
      <c r="A190" s="42"/>
      <c r="B190" s="43" t="s">
        <v>37</v>
      </c>
      <c r="C190" s="44"/>
      <c r="D190" s="45">
        <f>SUM(D184:D189)</f>
        <v>2</v>
      </c>
      <c r="E190" s="46">
        <f>SUM(E184:E189)</f>
        <v>8</v>
      </c>
      <c r="F190" s="82">
        <f t="shared" si="62"/>
        <v>10</v>
      </c>
      <c r="G190" s="47">
        <f>SUM(G184:G189)</f>
        <v>7</v>
      </c>
      <c r="H190" s="46">
        <f>SUM(H184:H189)</f>
        <v>6</v>
      </c>
      <c r="I190" s="82">
        <f t="shared" si="63"/>
        <v>13</v>
      </c>
      <c r="J190" s="47">
        <f t="shared" si="64"/>
        <v>9</v>
      </c>
      <c r="K190" s="46">
        <f t="shared" si="64"/>
        <v>14</v>
      </c>
      <c r="L190" s="92">
        <f t="shared" si="65"/>
        <v>23</v>
      </c>
      <c r="M190" s="48">
        <f>IFERROR(ROUND(L190/$L$205*100,1),"-")</f>
        <v>25.8</v>
      </c>
      <c r="P190" s="5" t="s">
        <v>38</v>
      </c>
      <c r="Q190" s="52">
        <v>4</v>
      </c>
      <c r="R190" s="52">
        <v>13</v>
      </c>
      <c r="S190" s="52">
        <v>11</v>
      </c>
      <c r="T190" s="52">
        <v>10</v>
      </c>
      <c r="V190" s="28"/>
      <c r="W190" s="28"/>
    </row>
    <row r="191" spans="1:23" x14ac:dyDescent="0.15">
      <c r="A191" s="9"/>
      <c r="B191" s="21" t="s">
        <v>56</v>
      </c>
      <c r="C191" s="22"/>
      <c r="D191" s="23">
        <f t="shared" ref="D191:E196" si="74">Q187-Q186</f>
        <v>1</v>
      </c>
      <c r="E191" s="24">
        <f t="shared" si="74"/>
        <v>1</v>
      </c>
      <c r="F191" s="79">
        <f t="shared" si="62"/>
        <v>2</v>
      </c>
      <c r="G191" s="25">
        <f t="shared" ref="G191:H196" si="75">S187-S186</f>
        <v>0</v>
      </c>
      <c r="H191" s="24">
        <f t="shared" si="75"/>
        <v>0</v>
      </c>
      <c r="I191" s="79">
        <f t="shared" si="63"/>
        <v>0</v>
      </c>
      <c r="J191" s="25">
        <f t="shared" si="64"/>
        <v>1</v>
      </c>
      <c r="K191" s="24">
        <f t="shared" si="64"/>
        <v>1</v>
      </c>
      <c r="L191" s="89">
        <f t="shared" si="65"/>
        <v>2</v>
      </c>
      <c r="M191" s="26" t="s">
        <v>10</v>
      </c>
      <c r="P191" s="5" t="s">
        <v>39</v>
      </c>
      <c r="Q191" s="52">
        <v>4</v>
      </c>
      <c r="R191" s="52">
        <v>14</v>
      </c>
      <c r="S191" s="52">
        <v>12</v>
      </c>
      <c r="T191" s="52">
        <v>11</v>
      </c>
      <c r="V191" s="28"/>
      <c r="W191" s="28"/>
    </row>
    <row r="192" spans="1:23" x14ac:dyDescent="0.15">
      <c r="A192" s="29"/>
      <c r="B192" s="30" t="s">
        <v>57</v>
      </c>
      <c r="C192" s="31"/>
      <c r="D192" s="32">
        <f t="shared" si="74"/>
        <v>0</v>
      </c>
      <c r="E192" s="33">
        <f t="shared" si="74"/>
        <v>3</v>
      </c>
      <c r="F192" s="80">
        <f t="shared" si="62"/>
        <v>3</v>
      </c>
      <c r="G192" s="34">
        <f t="shared" si="75"/>
        <v>1</v>
      </c>
      <c r="H192" s="33">
        <f t="shared" si="75"/>
        <v>0</v>
      </c>
      <c r="I192" s="80">
        <f t="shared" si="63"/>
        <v>1</v>
      </c>
      <c r="J192" s="34">
        <f t="shared" si="64"/>
        <v>1</v>
      </c>
      <c r="K192" s="33">
        <f t="shared" si="64"/>
        <v>3</v>
      </c>
      <c r="L192" s="90">
        <f t="shared" si="65"/>
        <v>4</v>
      </c>
      <c r="M192" s="35" t="s">
        <v>10</v>
      </c>
      <c r="P192" s="53" t="s">
        <v>40</v>
      </c>
      <c r="Q192" s="54">
        <v>4</v>
      </c>
      <c r="R192" s="54">
        <v>14</v>
      </c>
      <c r="S192" s="54">
        <v>12</v>
      </c>
      <c r="T192" s="54">
        <v>11</v>
      </c>
      <c r="V192" s="28"/>
      <c r="W192" s="28"/>
    </row>
    <row r="193" spans="1:22" x14ac:dyDescent="0.15">
      <c r="A193" s="29"/>
      <c r="B193" s="30" t="s">
        <v>58</v>
      </c>
      <c r="C193" s="31"/>
      <c r="D193" s="32">
        <f t="shared" si="74"/>
        <v>0</v>
      </c>
      <c r="E193" s="33">
        <f t="shared" si="74"/>
        <v>0</v>
      </c>
      <c r="F193" s="80">
        <f t="shared" si="62"/>
        <v>0</v>
      </c>
      <c r="G193" s="34">
        <f t="shared" si="75"/>
        <v>3</v>
      </c>
      <c r="H193" s="33">
        <f t="shared" si="75"/>
        <v>2</v>
      </c>
      <c r="I193" s="80">
        <f t="shared" si="63"/>
        <v>5</v>
      </c>
      <c r="J193" s="34">
        <f t="shared" si="64"/>
        <v>3</v>
      </c>
      <c r="K193" s="33">
        <f t="shared" si="64"/>
        <v>2</v>
      </c>
      <c r="L193" s="90">
        <f t="shared" si="65"/>
        <v>5</v>
      </c>
      <c r="M193" s="35" t="s">
        <v>10</v>
      </c>
      <c r="P193" s="50" t="s">
        <v>41</v>
      </c>
      <c r="Q193" s="51">
        <v>5</v>
      </c>
      <c r="R193" s="51">
        <v>15</v>
      </c>
      <c r="S193" s="51">
        <v>12</v>
      </c>
      <c r="T193" s="51">
        <v>11</v>
      </c>
    </row>
    <row r="194" spans="1:22" x14ac:dyDescent="0.15">
      <c r="A194" s="29"/>
      <c r="B194" s="30" t="s">
        <v>59</v>
      </c>
      <c r="C194" s="31"/>
      <c r="D194" s="32">
        <f t="shared" si="74"/>
        <v>1</v>
      </c>
      <c r="E194" s="33">
        <f t="shared" si="74"/>
        <v>1</v>
      </c>
      <c r="F194" s="80">
        <f t="shared" si="62"/>
        <v>2</v>
      </c>
      <c r="G194" s="34">
        <f t="shared" si="75"/>
        <v>0</v>
      </c>
      <c r="H194" s="33">
        <f t="shared" si="75"/>
        <v>2</v>
      </c>
      <c r="I194" s="80">
        <f t="shared" si="63"/>
        <v>2</v>
      </c>
      <c r="J194" s="34">
        <f t="shared" si="64"/>
        <v>1</v>
      </c>
      <c r="K194" s="33">
        <f t="shared" si="64"/>
        <v>3</v>
      </c>
      <c r="L194" s="90">
        <f t="shared" si="65"/>
        <v>4</v>
      </c>
      <c r="M194" s="35" t="s">
        <v>10</v>
      </c>
      <c r="P194" s="5" t="s">
        <v>42</v>
      </c>
      <c r="Q194" s="52">
        <v>6</v>
      </c>
      <c r="R194" s="52">
        <v>15</v>
      </c>
      <c r="S194" s="52">
        <v>13</v>
      </c>
      <c r="T194" s="52">
        <v>11</v>
      </c>
    </row>
    <row r="195" spans="1:22" s="49" customFormat="1" x14ac:dyDescent="0.15">
      <c r="A195" s="29"/>
      <c r="B195" s="30" t="s">
        <v>60</v>
      </c>
      <c r="C195" s="31"/>
      <c r="D195" s="32">
        <f t="shared" si="74"/>
        <v>0</v>
      </c>
      <c r="E195" s="33">
        <f t="shared" si="74"/>
        <v>1</v>
      </c>
      <c r="F195" s="80">
        <f t="shared" si="62"/>
        <v>1</v>
      </c>
      <c r="G195" s="34">
        <f t="shared" si="75"/>
        <v>1</v>
      </c>
      <c r="H195" s="33">
        <f t="shared" si="75"/>
        <v>1</v>
      </c>
      <c r="I195" s="80">
        <f t="shared" si="63"/>
        <v>2</v>
      </c>
      <c r="J195" s="34">
        <f t="shared" si="64"/>
        <v>1</v>
      </c>
      <c r="K195" s="33">
        <f t="shared" si="64"/>
        <v>2</v>
      </c>
      <c r="L195" s="90">
        <f t="shared" si="65"/>
        <v>3</v>
      </c>
      <c r="M195" s="35" t="s">
        <v>10</v>
      </c>
      <c r="N195" s="2"/>
      <c r="P195" s="5" t="s">
        <v>43</v>
      </c>
      <c r="Q195" s="52">
        <v>6</v>
      </c>
      <c r="R195" s="52">
        <v>17</v>
      </c>
      <c r="S195" s="52">
        <v>13</v>
      </c>
      <c r="T195" s="52">
        <v>12</v>
      </c>
      <c r="U195" s="2"/>
      <c r="V195" s="2"/>
    </row>
    <row r="196" spans="1:22" x14ac:dyDescent="0.15">
      <c r="A196" s="13"/>
      <c r="B196" s="36" t="s">
        <v>61</v>
      </c>
      <c r="C196" s="37"/>
      <c r="D196" s="38">
        <f t="shared" si="74"/>
        <v>0</v>
      </c>
      <c r="E196" s="39">
        <f t="shared" si="74"/>
        <v>0</v>
      </c>
      <c r="F196" s="81">
        <f t="shared" si="62"/>
        <v>0</v>
      </c>
      <c r="G196" s="40">
        <f t="shared" si="75"/>
        <v>0</v>
      </c>
      <c r="H196" s="39">
        <f t="shared" si="75"/>
        <v>0</v>
      </c>
      <c r="I196" s="81">
        <f t="shared" si="63"/>
        <v>0</v>
      </c>
      <c r="J196" s="40">
        <f t="shared" si="64"/>
        <v>0</v>
      </c>
      <c r="K196" s="39">
        <f t="shared" si="64"/>
        <v>0</v>
      </c>
      <c r="L196" s="91">
        <f t="shared" si="65"/>
        <v>0</v>
      </c>
      <c r="M196" s="41" t="s">
        <v>10</v>
      </c>
      <c r="P196" s="5" t="s">
        <v>44</v>
      </c>
      <c r="Q196" s="52">
        <v>7</v>
      </c>
      <c r="R196" s="52">
        <v>17</v>
      </c>
      <c r="S196" s="52">
        <v>13</v>
      </c>
      <c r="T196" s="52">
        <v>13</v>
      </c>
    </row>
    <row r="197" spans="1:22" x14ac:dyDescent="0.15">
      <c r="A197" s="42"/>
      <c r="B197" s="43" t="s">
        <v>45</v>
      </c>
      <c r="C197" s="44"/>
      <c r="D197" s="45">
        <f>SUM(D191:D196)</f>
        <v>2</v>
      </c>
      <c r="E197" s="46">
        <f>SUM(E191:E196)</f>
        <v>6</v>
      </c>
      <c r="F197" s="82">
        <f t="shared" si="62"/>
        <v>8</v>
      </c>
      <c r="G197" s="47">
        <f>SUM(G191:G196)</f>
        <v>5</v>
      </c>
      <c r="H197" s="46">
        <f>SUM(H191:H196)</f>
        <v>5</v>
      </c>
      <c r="I197" s="82">
        <f t="shared" si="63"/>
        <v>10</v>
      </c>
      <c r="J197" s="47">
        <f t="shared" si="64"/>
        <v>7</v>
      </c>
      <c r="K197" s="46">
        <f t="shared" si="64"/>
        <v>11</v>
      </c>
      <c r="L197" s="92">
        <f t="shared" si="65"/>
        <v>18</v>
      </c>
      <c r="M197" s="48">
        <f>IFERROR(ROUND(L197/$L$205*100,1),"-")</f>
        <v>20.2</v>
      </c>
      <c r="P197" s="5" t="s">
        <v>46</v>
      </c>
      <c r="Q197" s="52">
        <v>7</v>
      </c>
      <c r="R197" s="52">
        <v>17</v>
      </c>
      <c r="S197" s="52">
        <v>14</v>
      </c>
      <c r="T197" s="52">
        <v>13</v>
      </c>
    </row>
    <row r="198" spans="1:22" x14ac:dyDescent="0.15">
      <c r="A198" s="9"/>
      <c r="B198" s="21" t="s">
        <v>62</v>
      </c>
      <c r="C198" s="22"/>
      <c r="D198" s="23">
        <f t="shared" ref="D198:E203" si="76">Q193-Q192</f>
        <v>1</v>
      </c>
      <c r="E198" s="24">
        <f t="shared" si="76"/>
        <v>1</v>
      </c>
      <c r="F198" s="79">
        <f t="shared" si="62"/>
        <v>2</v>
      </c>
      <c r="G198" s="25">
        <f t="shared" ref="G198:H203" si="77">S193-S192</f>
        <v>0</v>
      </c>
      <c r="H198" s="24">
        <f t="shared" si="77"/>
        <v>0</v>
      </c>
      <c r="I198" s="79">
        <f t="shared" si="63"/>
        <v>0</v>
      </c>
      <c r="J198" s="25">
        <f t="shared" si="64"/>
        <v>1</v>
      </c>
      <c r="K198" s="24">
        <f t="shared" si="64"/>
        <v>1</v>
      </c>
      <c r="L198" s="89">
        <f t="shared" si="65"/>
        <v>2</v>
      </c>
      <c r="M198" s="26" t="s">
        <v>10</v>
      </c>
      <c r="P198" s="53" t="s">
        <v>47</v>
      </c>
      <c r="Q198" s="54">
        <v>10</v>
      </c>
      <c r="R198" s="54">
        <v>18</v>
      </c>
      <c r="S198" s="54">
        <v>16</v>
      </c>
      <c r="T198" s="54">
        <v>13</v>
      </c>
    </row>
    <row r="199" spans="1:22" x14ac:dyDescent="0.15">
      <c r="A199" s="29"/>
      <c r="B199" s="30" t="s">
        <v>63</v>
      </c>
      <c r="C199" s="31"/>
      <c r="D199" s="32">
        <f t="shared" si="76"/>
        <v>1</v>
      </c>
      <c r="E199" s="33">
        <f t="shared" si="76"/>
        <v>0</v>
      </c>
      <c r="F199" s="80">
        <f t="shared" si="62"/>
        <v>1</v>
      </c>
      <c r="G199" s="34">
        <f t="shared" si="77"/>
        <v>1</v>
      </c>
      <c r="H199" s="33">
        <f t="shared" si="77"/>
        <v>0</v>
      </c>
      <c r="I199" s="80">
        <f t="shared" si="63"/>
        <v>1</v>
      </c>
      <c r="J199" s="34">
        <f t="shared" si="64"/>
        <v>2</v>
      </c>
      <c r="K199" s="33">
        <f t="shared" si="64"/>
        <v>0</v>
      </c>
      <c r="L199" s="90">
        <f t="shared" si="65"/>
        <v>2</v>
      </c>
      <c r="M199" s="35" t="s">
        <v>10</v>
      </c>
      <c r="P199" s="49"/>
      <c r="Q199" s="49"/>
      <c r="R199" s="49"/>
      <c r="S199" s="49"/>
      <c r="T199" s="49"/>
    </row>
    <row r="200" spans="1:22" x14ac:dyDescent="0.15">
      <c r="A200" s="29"/>
      <c r="B200" s="30" t="s">
        <v>64</v>
      </c>
      <c r="C200" s="31"/>
      <c r="D200" s="32">
        <f t="shared" si="76"/>
        <v>0</v>
      </c>
      <c r="E200" s="33">
        <f t="shared" si="76"/>
        <v>2</v>
      </c>
      <c r="F200" s="80">
        <f t="shared" si="62"/>
        <v>2</v>
      </c>
      <c r="G200" s="34">
        <f t="shared" si="77"/>
        <v>0</v>
      </c>
      <c r="H200" s="33">
        <f t="shared" si="77"/>
        <v>1</v>
      </c>
      <c r="I200" s="80">
        <f t="shared" si="63"/>
        <v>1</v>
      </c>
      <c r="J200" s="34">
        <f t="shared" si="64"/>
        <v>0</v>
      </c>
      <c r="K200" s="33">
        <f t="shared" si="64"/>
        <v>3</v>
      </c>
      <c r="L200" s="90">
        <f t="shared" si="65"/>
        <v>3</v>
      </c>
      <c r="M200" s="35" t="s">
        <v>10</v>
      </c>
      <c r="P200" s="49"/>
      <c r="Q200" s="49"/>
      <c r="R200" s="49"/>
      <c r="S200" s="49"/>
      <c r="T200" s="49"/>
    </row>
    <row r="201" spans="1:22" x14ac:dyDescent="0.15">
      <c r="A201" s="29"/>
      <c r="B201" s="30" t="s">
        <v>65</v>
      </c>
      <c r="C201" s="31"/>
      <c r="D201" s="32">
        <f t="shared" si="76"/>
        <v>1</v>
      </c>
      <c r="E201" s="33">
        <f t="shared" si="76"/>
        <v>0</v>
      </c>
      <c r="F201" s="80">
        <f t="shared" si="62"/>
        <v>1</v>
      </c>
      <c r="G201" s="34">
        <f t="shared" si="77"/>
        <v>0</v>
      </c>
      <c r="H201" s="33">
        <f t="shared" si="77"/>
        <v>1</v>
      </c>
      <c r="I201" s="80">
        <f t="shared" si="63"/>
        <v>1</v>
      </c>
      <c r="J201" s="34">
        <f t="shared" si="64"/>
        <v>1</v>
      </c>
      <c r="K201" s="33">
        <f t="shared" si="64"/>
        <v>1</v>
      </c>
      <c r="L201" s="90">
        <f t="shared" si="65"/>
        <v>2</v>
      </c>
      <c r="M201" s="35" t="s">
        <v>10</v>
      </c>
      <c r="P201" s="49"/>
      <c r="Q201" s="49"/>
      <c r="R201" s="49"/>
      <c r="S201" s="49"/>
      <c r="T201" s="49"/>
    </row>
    <row r="202" spans="1:22" x14ac:dyDescent="0.15">
      <c r="A202" s="29"/>
      <c r="B202" s="30" t="s">
        <v>66</v>
      </c>
      <c r="C202" s="31"/>
      <c r="D202" s="32">
        <f t="shared" si="76"/>
        <v>0</v>
      </c>
      <c r="E202" s="33">
        <f t="shared" si="76"/>
        <v>0</v>
      </c>
      <c r="F202" s="80">
        <f t="shared" si="62"/>
        <v>0</v>
      </c>
      <c r="G202" s="34">
        <f t="shared" si="77"/>
        <v>1</v>
      </c>
      <c r="H202" s="33">
        <f t="shared" si="77"/>
        <v>0</v>
      </c>
      <c r="I202" s="80">
        <f t="shared" si="63"/>
        <v>1</v>
      </c>
      <c r="J202" s="34">
        <f t="shared" si="64"/>
        <v>1</v>
      </c>
      <c r="K202" s="33">
        <f t="shared" si="64"/>
        <v>0</v>
      </c>
      <c r="L202" s="90">
        <f t="shared" si="65"/>
        <v>1</v>
      </c>
      <c r="M202" s="35" t="s">
        <v>10</v>
      </c>
      <c r="P202" s="55"/>
      <c r="Q202" s="56"/>
      <c r="R202" s="55"/>
      <c r="S202" s="55"/>
      <c r="T202" s="55"/>
    </row>
    <row r="203" spans="1:22" x14ac:dyDescent="0.15">
      <c r="A203" s="13"/>
      <c r="B203" s="36" t="s">
        <v>67</v>
      </c>
      <c r="C203" s="37"/>
      <c r="D203" s="38">
        <f t="shared" si="76"/>
        <v>3</v>
      </c>
      <c r="E203" s="39">
        <f t="shared" si="76"/>
        <v>1</v>
      </c>
      <c r="F203" s="81">
        <f t="shared" si="62"/>
        <v>4</v>
      </c>
      <c r="G203" s="40">
        <f t="shared" si="77"/>
        <v>2</v>
      </c>
      <c r="H203" s="39">
        <f t="shared" si="77"/>
        <v>0</v>
      </c>
      <c r="I203" s="81">
        <f t="shared" si="63"/>
        <v>2</v>
      </c>
      <c r="J203" s="40">
        <f t="shared" si="64"/>
        <v>5</v>
      </c>
      <c r="K203" s="39">
        <f t="shared" si="64"/>
        <v>1</v>
      </c>
      <c r="L203" s="91">
        <f t="shared" si="65"/>
        <v>6</v>
      </c>
      <c r="M203" s="41" t="s">
        <v>10</v>
      </c>
      <c r="P203" s="55"/>
      <c r="Q203" s="55"/>
      <c r="R203" s="55"/>
      <c r="S203" s="55"/>
      <c r="T203" s="55"/>
    </row>
    <row r="204" spans="1:22" ht="12" thickBot="1" x14ac:dyDescent="0.2">
      <c r="A204" s="57"/>
      <c r="B204" s="43" t="s">
        <v>48</v>
      </c>
      <c r="C204" s="58"/>
      <c r="D204" s="59">
        <f>SUM(D198:D203)</f>
        <v>6</v>
      </c>
      <c r="E204" s="60">
        <f t="shared" ref="E204" si="78">SUM(E198:E203)</f>
        <v>4</v>
      </c>
      <c r="F204" s="83">
        <f t="shared" si="62"/>
        <v>10</v>
      </c>
      <c r="G204" s="61">
        <f t="shared" ref="G204:H204" si="79">SUM(G198:G203)</f>
        <v>4</v>
      </c>
      <c r="H204" s="60">
        <f t="shared" si="79"/>
        <v>2</v>
      </c>
      <c r="I204" s="83">
        <f t="shared" si="63"/>
        <v>6</v>
      </c>
      <c r="J204" s="61">
        <f t="shared" si="64"/>
        <v>10</v>
      </c>
      <c r="K204" s="60">
        <f t="shared" si="64"/>
        <v>6</v>
      </c>
      <c r="L204" s="93">
        <f t="shared" si="65"/>
        <v>16</v>
      </c>
      <c r="M204" s="48">
        <f t="shared" ref="M204:M205" si="80">IFERROR(ROUND(L204/$L$205*100,1),"-")</f>
        <v>18</v>
      </c>
      <c r="P204" s="55"/>
      <c r="Q204" s="62"/>
      <c r="R204" s="62"/>
      <c r="S204" s="62"/>
      <c r="T204" s="62"/>
    </row>
    <row r="205" spans="1:22" ht="12" thickTop="1" x14ac:dyDescent="0.15">
      <c r="A205" s="63"/>
      <c r="B205" s="64" t="s">
        <v>49</v>
      </c>
      <c r="C205" s="65"/>
      <c r="D205" s="66">
        <f>SUM(D169,D176,D183,D190,D197,D204)</f>
        <v>20</v>
      </c>
      <c r="E205" s="67">
        <f t="shared" ref="E205" si="81">SUM(E169,E176,E183,E190,E197,E204)</f>
        <v>21</v>
      </c>
      <c r="F205" s="84">
        <f t="shared" si="62"/>
        <v>41</v>
      </c>
      <c r="G205" s="68">
        <f t="shared" ref="G205:H205" si="82">SUM(G169,G176,G183,G190,G197,G204)</f>
        <v>20</v>
      </c>
      <c r="H205" s="67">
        <f t="shared" si="82"/>
        <v>28</v>
      </c>
      <c r="I205" s="84">
        <f t="shared" si="63"/>
        <v>48</v>
      </c>
      <c r="J205" s="68">
        <f t="shared" si="64"/>
        <v>40</v>
      </c>
      <c r="K205" s="67">
        <f t="shared" si="64"/>
        <v>49</v>
      </c>
      <c r="L205" s="94">
        <f t="shared" si="65"/>
        <v>89</v>
      </c>
      <c r="M205" s="69">
        <f t="shared" si="80"/>
        <v>100</v>
      </c>
      <c r="P205" s="55"/>
      <c r="Q205" s="55"/>
      <c r="R205" s="55"/>
      <c r="S205" s="55"/>
      <c r="T205" s="55"/>
    </row>
    <row r="206" spans="1:22" x14ac:dyDescent="0.15">
      <c r="A206" s="70"/>
      <c r="B206" s="71"/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P206" s="55"/>
      <c r="Q206" s="55"/>
      <c r="R206" s="55"/>
      <c r="S206" s="55"/>
      <c r="T206" s="55"/>
    </row>
    <row r="207" spans="1:22" x14ac:dyDescent="0.15">
      <c r="A207" s="70"/>
      <c r="B207" s="71"/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P207" s="55"/>
      <c r="Q207" s="55"/>
      <c r="R207" s="55"/>
      <c r="S207" s="55"/>
      <c r="T207" s="55"/>
    </row>
    <row r="208" spans="1:22" ht="12" x14ac:dyDescent="0.15">
      <c r="B208" s="8" t="s">
        <v>99</v>
      </c>
      <c r="Q208" s="103" t="str">
        <f>B208</f>
        <v>ホ↔ヘ</v>
      </c>
    </row>
    <row r="209" spans="1:25" ht="21" x14ac:dyDescent="0.15">
      <c r="A209" s="9"/>
      <c r="B209" s="10"/>
      <c r="C209" s="11" t="s">
        <v>85</v>
      </c>
      <c r="D209" s="74" t="s">
        <v>100</v>
      </c>
      <c r="E209" s="75"/>
      <c r="F209" s="77"/>
      <c r="G209" s="85" t="s">
        <v>101</v>
      </c>
      <c r="H209" s="75"/>
      <c r="I209" s="77"/>
      <c r="J209" s="85" t="s">
        <v>84</v>
      </c>
      <c r="K209" s="75"/>
      <c r="L209" s="76"/>
      <c r="M209" s="12" t="s">
        <v>8</v>
      </c>
      <c r="Q209" s="3" t="str">
        <f>D209</f>
        <v>ホ→ヘ</v>
      </c>
      <c r="S209" s="3" t="str">
        <f>G209</f>
        <v>ヘ→ホ</v>
      </c>
    </row>
    <row r="210" spans="1:25" x14ac:dyDescent="0.15">
      <c r="A210" s="13" t="s">
        <v>9</v>
      </c>
      <c r="B210" s="14"/>
      <c r="C210" s="15"/>
      <c r="D210" s="16" t="s">
        <v>81</v>
      </c>
      <c r="E210" s="17" t="s">
        <v>82</v>
      </c>
      <c r="F210" s="78" t="s">
        <v>83</v>
      </c>
      <c r="G210" s="18" t="s">
        <v>81</v>
      </c>
      <c r="H210" s="17" t="s">
        <v>82</v>
      </c>
      <c r="I210" s="78" t="s">
        <v>83</v>
      </c>
      <c r="J210" s="18" t="s">
        <v>81</v>
      </c>
      <c r="K210" s="17" t="s">
        <v>82</v>
      </c>
      <c r="L210" s="88" t="s">
        <v>83</v>
      </c>
      <c r="M210" s="19" t="s">
        <v>73</v>
      </c>
      <c r="Q210" s="20" t="s">
        <v>81</v>
      </c>
      <c r="R210" s="20" t="s">
        <v>82</v>
      </c>
      <c r="S210" s="20" t="s">
        <v>81</v>
      </c>
      <c r="T210" s="20" t="s">
        <v>0</v>
      </c>
    </row>
    <row r="211" spans="1:25" x14ac:dyDescent="0.15">
      <c r="A211" s="9"/>
      <c r="B211" s="21" t="s">
        <v>104</v>
      </c>
      <c r="C211" s="22"/>
      <c r="D211" s="23">
        <f>Q211</f>
        <v>0</v>
      </c>
      <c r="E211" s="24">
        <f>R211</f>
        <v>1</v>
      </c>
      <c r="F211" s="79">
        <f t="shared" ref="F211:F253" si="83">SUBTOTAL(9,D211:E211)</f>
        <v>1</v>
      </c>
      <c r="G211" s="25">
        <f>S211</f>
        <v>0</v>
      </c>
      <c r="H211" s="24">
        <f>T211</f>
        <v>3</v>
      </c>
      <c r="I211" s="79">
        <f t="shared" ref="I211:I253" si="84">SUBTOTAL(9,G211:H211)</f>
        <v>3</v>
      </c>
      <c r="J211" s="25">
        <f t="shared" ref="J211:K253" si="85">SUM(D211,G211)</f>
        <v>0</v>
      </c>
      <c r="K211" s="24">
        <f t="shared" si="85"/>
        <v>4</v>
      </c>
      <c r="L211" s="89">
        <f t="shared" ref="L211:L253" si="86">SUM(J211:K211)</f>
        <v>4</v>
      </c>
      <c r="M211" s="26" t="s">
        <v>10</v>
      </c>
      <c r="P211" s="2" t="s">
        <v>104</v>
      </c>
      <c r="Q211" s="86"/>
      <c r="R211" s="86">
        <v>1</v>
      </c>
      <c r="S211" s="86">
        <v>0</v>
      </c>
      <c r="T211" s="86">
        <v>3</v>
      </c>
      <c r="V211" s="28"/>
      <c r="W211" s="28"/>
      <c r="X211" s="28"/>
      <c r="Y211" s="28"/>
    </row>
    <row r="212" spans="1:25" x14ac:dyDescent="0.15">
      <c r="A212" s="29"/>
      <c r="B212" s="30" t="s">
        <v>105</v>
      </c>
      <c r="C212" s="31"/>
      <c r="D212" s="32">
        <f t="shared" ref="D212:E216" si="87">Q212-Q211</f>
        <v>0</v>
      </c>
      <c r="E212" s="33">
        <f t="shared" si="87"/>
        <v>3</v>
      </c>
      <c r="F212" s="80">
        <f t="shared" si="83"/>
        <v>3</v>
      </c>
      <c r="G212" s="34">
        <f t="shared" ref="G212:H216" si="88">S212-S211</f>
        <v>0</v>
      </c>
      <c r="H212" s="33">
        <f t="shared" si="88"/>
        <v>2</v>
      </c>
      <c r="I212" s="80">
        <f t="shared" si="84"/>
        <v>2</v>
      </c>
      <c r="J212" s="34">
        <f t="shared" si="85"/>
        <v>0</v>
      </c>
      <c r="K212" s="33">
        <f t="shared" si="85"/>
        <v>5</v>
      </c>
      <c r="L212" s="90">
        <f t="shared" si="86"/>
        <v>5</v>
      </c>
      <c r="M212" s="35" t="s">
        <v>10</v>
      </c>
      <c r="P212" s="2" t="s">
        <v>105</v>
      </c>
      <c r="Q212" s="27"/>
      <c r="R212" s="27">
        <v>4</v>
      </c>
      <c r="S212" s="27">
        <v>0</v>
      </c>
      <c r="T212" s="27">
        <v>5</v>
      </c>
      <c r="V212" s="28"/>
      <c r="W212" s="28"/>
    </row>
    <row r="213" spans="1:25" x14ac:dyDescent="0.15">
      <c r="A213" s="29"/>
      <c r="B213" s="30" t="s">
        <v>106</v>
      </c>
      <c r="C213" s="31"/>
      <c r="D213" s="32">
        <f t="shared" si="87"/>
        <v>0</v>
      </c>
      <c r="E213" s="33">
        <f t="shared" si="87"/>
        <v>3</v>
      </c>
      <c r="F213" s="80">
        <f t="shared" si="83"/>
        <v>3</v>
      </c>
      <c r="G213" s="34">
        <f t="shared" si="88"/>
        <v>0</v>
      </c>
      <c r="H213" s="33">
        <f t="shared" si="88"/>
        <v>2</v>
      </c>
      <c r="I213" s="80">
        <f t="shared" si="84"/>
        <v>2</v>
      </c>
      <c r="J213" s="34">
        <f t="shared" si="85"/>
        <v>0</v>
      </c>
      <c r="K213" s="33">
        <f t="shared" si="85"/>
        <v>5</v>
      </c>
      <c r="L213" s="90">
        <f t="shared" si="86"/>
        <v>5</v>
      </c>
      <c r="M213" s="35" t="s">
        <v>10</v>
      </c>
      <c r="P213" s="2" t="s">
        <v>106</v>
      </c>
      <c r="Q213" s="27"/>
      <c r="R213" s="27">
        <v>7</v>
      </c>
      <c r="S213" s="27">
        <v>0</v>
      </c>
      <c r="T213" s="27">
        <v>7</v>
      </c>
      <c r="V213" s="28"/>
      <c r="W213" s="28"/>
    </row>
    <row r="214" spans="1:25" x14ac:dyDescent="0.15">
      <c r="A214" s="29"/>
      <c r="B214" s="30" t="s">
        <v>107</v>
      </c>
      <c r="C214" s="31"/>
      <c r="D214" s="32">
        <f t="shared" si="87"/>
        <v>1</v>
      </c>
      <c r="E214" s="33">
        <f t="shared" si="87"/>
        <v>3</v>
      </c>
      <c r="F214" s="80">
        <f t="shared" si="83"/>
        <v>4</v>
      </c>
      <c r="G214" s="34">
        <f t="shared" si="88"/>
        <v>1</v>
      </c>
      <c r="H214" s="33">
        <f t="shared" si="88"/>
        <v>2</v>
      </c>
      <c r="I214" s="80">
        <f t="shared" si="84"/>
        <v>3</v>
      </c>
      <c r="J214" s="34">
        <f t="shared" si="85"/>
        <v>2</v>
      </c>
      <c r="K214" s="33">
        <f t="shared" si="85"/>
        <v>5</v>
      </c>
      <c r="L214" s="90">
        <f t="shared" si="86"/>
        <v>7</v>
      </c>
      <c r="M214" s="35" t="s">
        <v>10</v>
      </c>
      <c r="P214" s="2" t="s">
        <v>107</v>
      </c>
      <c r="Q214" s="27">
        <v>1</v>
      </c>
      <c r="R214" s="27">
        <v>10</v>
      </c>
      <c r="S214" s="27">
        <v>1</v>
      </c>
      <c r="T214" s="27">
        <v>9</v>
      </c>
      <c r="V214" s="28"/>
      <c r="W214" s="28"/>
    </row>
    <row r="215" spans="1:25" x14ac:dyDescent="0.15">
      <c r="A215" s="29"/>
      <c r="B215" s="30" t="s">
        <v>108</v>
      </c>
      <c r="C215" s="31"/>
      <c r="D215" s="32">
        <f t="shared" si="87"/>
        <v>0</v>
      </c>
      <c r="E215" s="33">
        <f t="shared" si="87"/>
        <v>3</v>
      </c>
      <c r="F215" s="80">
        <f t="shared" si="83"/>
        <v>3</v>
      </c>
      <c r="G215" s="34">
        <f t="shared" si="88"/>
        <v>0</v>
      </c>
      <c r="H215" s="33">
        <f t="shared" si="88"/>
        <v>1</v>
      </c>
      <c r="I215" s="80">
        <f t="shared" si="84"/>
        <v>1</v>
      </c>
      <c r="J215" s="34">
        <f t="shared" si="85"/>
        <v>0</v>
      </c>
      <c r="K215" s="33">
        <f t="shared" si="85"/>
        <v>4</v>
      </c>
      <c r="L215" s="90">
        <f t="shared" si="86"/>
        <v>4</v>
      </c>
      <c r="M215" s="35" t="s">
        <v>10</v>
      </c>
      <c r="P215" s="2" t="s">
        <v>108</v>
      </c>
      <c r="Q215" s="27">
        <v>1</v>
      </c>
      <c r="R215" s="27">
        <v>13</v>
      </c>
      <c r="S215" s="27">
        <v>1</v>
      </c>
      <c r="T215" s="27">
        <v>10</v>
      </c>
      <c r="V215" s="28"/>
      <c r="W215" s="28"/>
    </row>
    <row r="216" spans="1:25" x14ac:dyDescent="0.15">
      <c r="A216" s="13"/>
      <c r="B216" s="36" t="s">
        <v>109</v>
      </c>
      <c r="C216" s="37"/>
      <c r="D216" s="38">
        <f t="shared" si="87"/>
        <v>0</v>
      </c>
      <c r="E216" s="39">
        <f t="shared" si="87"/>
        <v>2</v>
      </c>
      <c r="F216" s="81">
        <f t="shared" si="83"/>
        <v>2</v>
      </c>
      <c r="G216" s="40">
        <f t="shared" si="88"/>
        <v>0</v>
      </c>
      <c r="H216" s="39">
        <f t="shared" si="88"/>
        <v>2</v>
      </c>
      <c r="I216" s="81">
        <f t="shared" si="84"/>
        <v>2</v>
      </c>
      <c r="J216" s="40">
        <f t="shared" si="85"/>
        <v>0</v>
      </c>
      <c r="K216" s="39">
        <f t="shared" si="85"/>
        <v>4</v>
      </c>
      <c r="L216" s="91">
        <f t="shared" si="86"/>
        <v>4</v>
      </c>
      <c r="M216" s="41" t="s">
        <v>10</v>
      </c>
      <c r="P216" s="2" t="s">
        <v>109</v>
      </c>
      <c r="Q216" s="27">
        <v>1</v>
      </c>
      <c r="R216" s="27">
        <v>15</v>
      </c>
      <c r="S216" s="27">
        <v>1</v>
      </c>
      <c r="T216" s="27">
        <v>12</v>
      </c>
      <c r="V216" s="28"/>
      <c r="W216" s="28"/>
    </row>
    <row r="217" spans="1:25" s="49" customFormat="1" x14ac:dyDescent="0.15">
      <c r="A217" s="42"/>
      <c r="B217" s="43" t="s">
        <v>110</v>
      </c>
      <c r="C217" s="44"/>
      <c r="D217" s="45">
        <f>SUM(D211:D216)</f>
        <v>1</v>
      </c>
      <c r="E217" s="46">
        <f>SUM(E211:E216)</f>
        <v>15</v>
      </c>
      <c r="F217" s="82">
        <f t="shared" si="83"/>
        <v>16</v>
      </c>
      <c r="G217" s="47">
        <f>SUM(G211:G216)</f>
        <v>1</v>
      </c>
      <c r="H217" s="46">
        <f>SUM(H211:H216)</f>
        <v>12</v>
      </c>
      <c r="I217" s="82">
        <f t="shared" si="84"/>
        <v>13</v>
      </c>
      <c r="J217" s="47">
        <f t="shared" si="85"/>
        <v>2</v>
      </c>
      <c r="K217" s="46">
        <f t="shared" si="85"/>
        <v>27</v>
      </c>
      <c r="L217" s="92">
        <f t="shared" si="86"/>
        <v>29</v>
      </c>
      <c r="M217" s="48">
        <f>IFERROR(ROUND(L217/$L$253*100,1),"-")</f>
        <v>12.9</v>
      </c>
      <c r="N217" s="2"/>
      <c r="P217" s="50" t="s">
        <v>111</v>
      </c>
      <c r="Q217" s="51">
        <v>1</v>
      </c>
      <c r="R217" s="51">
        <v>16</v>
      </c>
      <c r="S217" s="51">
        <v>4</v>
      </c>
      <c r="T217" s="51">
        <v>12</v>
      </c>
      <c r="U217" s="2"/>
      <c r="V217" s="28"/>
      <c r="W217" s="28"/>
    </row>
    <row r="218" spans="1:25" x14ac:dyDescent="0.15">
      <c r="A218" s="9"/>
      <c r="B218" s="21" t="s">
        <v>111</v>
      </c>
      <c r="C218" s="22"/>
      <c r="D218" s="23">
        <f t="shared" ref="D218:E223" si="89">Q217-Q216</f>
        <v>0</v>
      </c>
      <c r="E218" s="24">
        <f t="shared" si="89"/>
        <v>1</v>
      </c>
      <c r="F218" s="79">
        <f t="shared" si="83"/>
        <v>1</v>
      </c>
      <c r="G218" s="25">
        <f>S217-S216</f>
        <v>3</v>
      </c>
      <c r="H218" s="24">
        <f>T217-T216</f>
        <v>0</v>
      </c>
      <c r="I218" s="79">
        <f t="shared" si="84"/>
        <v>3</v>
      </c>
      <c r="J218" s="25">
        <f t="shared" si="85"/>
        <v>3</v>
      </c>
      <c r="K218" s="24">
        <f t="shared" si="85"/>
        <v>1</v>
      </c>
      <c r="L218" s="89">
        <f t="shared" si="86"/>
        <v>4</v>
      </c>
      <c r="M218" s="26" t="s">
        <v>10</v>
      </c>
      <c r="P218" s="5" t="s">
        <v>112</v>
      </c>
      <c r="Q218" s="52">
        <v>1</v>
      </c>
      <c r="R218" s="52">
        <v>16</v>
      </c>
      <c r="S218" s="52">
        <v>5</v>
      </c>
      <c r="T218" s="52">
        <v>13</v>
      </c>
      <c r="V218" s="28"/>
      <c r="W218" s="28"/>
    </row>
    <row r="219" spans="1:25" x14ac:dyDescent="0.15">
      <c r="A219" s="29"/>
      <c r="B219" s="30" t="s">
        <v>112</v>
      </c>
      <c r="C219" s="31"/>
      <c r="D219" s="32">
        <f t="shared" si="89"/>
        <v>0</v>
      </c>
      <c r="E219" s="33">
        <f t="shared" si="89"/>
        <v>0</v>
      </c>
      <c r="F219" s="80">
        <f t="shared" si="83"/>
        <v>0</v>
      </c>
      <c r="G219" s="34">
        <f t="shared" ref="G219:G223" si="90">S218-S217</f>
        <v>1</v>
      </c>
      <c r="H219" s="33">
        <f>T218-T217</f>
        <v>1</v>
      </c>
      <c r="I219" s="80">
        <f t="shared" si="84"/>
        <v>2</v>
      </c>
      <c r="J219" s="34">
        <f t="shared" si="85"/>
        <v>1</v>
      </c>
      <c r="K219" s="33">
        <f t="shared" si="85"/>
        <v>1</v>
      </c>
      <c r="L219" s="90">
        <f t="shared" si="86"/>
        <v>2</v>
      </c>
      <c r="M219" s="35" t="s">
        <v>10</v>
      </c>
      <c r="P219" s="5" t="s">
        <v>113</v>
      </c>
      <c r="Q219" s="52">
        <v>1</v>
      </c>
      <c r="R219" s="52">
        <v>18</v>
      </c>
      <c r="S219" s="52">
        <v>7</v>
      </c>
      <c r="T219" s="52">
        <v>14</v>
      </c>
      <c r="V219" s="28"/>
      <c r="W219" s="28"/>
    </row>
    <row r="220" spans="1:25" x14ac:dyDescent="0.15">
      <c r="A220" s="29"/>
      <c r="B220" s="30" t="s">
        <v>113</v>
      </c>
      <c r="C220" s="31"/>
      <c r="D220" s="32">
        <f t="shared" si="89"/>
        <v>0</v>
      </c>
      <c r="E220" s="33">
        <f t="shared" si="89"/>
        <v>2</v>
      </c>
      <c r="F220" s="80">
        <f t="shared" si="83"/>
        <v>2</v>
      </c>
      <c r="G220" s="34">
        <f t="shared" si="90"/>
        <v>2</v>
      </c>
      <c r="H220" s="33">
        <f>T219-T218</f>
        <v>1</v>
      </c>
      <c r="I220" s="80">
        <f t="shared" si="84"/>
        <v>3</v>
      </c>
      <c r="J220" s="34">
        <f t="shared" si="85"/>
        <v>2</v>
      </c>
      <c r="K220" s="33">
        <f t="shared" si="85"/>
        <v>3</v>
      </c>
      <c r="L220" s="90">
        <f t="shared" si="86"/>
        <v>5</v>
      </c>
      <c r="M220" s="35" t="s">
        <v>10</v>
      </c>
      <c r="P220" s="5" t="s">
        <v>114</v>
      </c>
      <c r="Q220" s="52">
        <v>3</v>
      </c>
      <c r="R220" s="52">
        <v>19</v>
      </c>
      <c r="S220" s="52">
        <v>7</v>
      </c>
      <c r="T220" s="52">
        <v>16</v>
      </c>
      <c r="V220" s="28"/>
      <c r="W220" s="28"/>
    </row>
    <row r="221" spans="1:25" x14ac:dyDescent="0.15">
      <c r="A221" s="29"/>
      <c r="B221" s="30" t="s">
        <v>114</v>
      </c>
      <c r="C221" s="31"/>
      <c r="D221" s="32">
        <f t="shared" si="89"/>
        <v>2</v>
      </c>
      <c r="E221" s="33">
        <f t="shared" si="89"/>
        <v>1</v>
      </c>
      <c r="F221" s="80">
        <f t="shared" si="83"/>
        <v>3</v>
      </c>
      <c r="G221" s="34">
        <f t="shared" si="90"/>
        <v>0</v>
      </c>
      <c r="H221" s="33">
        <f>T220-T219</f>
        <v>2</v>
      </c>
      <c r="I221" s="80">
        <f t="shared" si="84"/>
        <v>2</v>
      </c>
      <c r="J221" s="34">
        <f t="shared" si="85"/>
        <v>2</v>
      </c>
      <c r="K221" s="33">
        <f t="shared" si="85"/>
        <v>3</v>
      </c>
      <c r="L221" s="90">
        <f t="shared" si="86"/>
        <v>5</v>
      </c>
      <c r="M221" s="35" t="s">
        <v>10</v>
      </c>
      <c r="P221" s="5" t="s">
        <v>115</v>
      </c>
      <c r="Q221" s="52">
        <v>6</v>
      </c>
      <c r="R221" s="52">
        <v>23</v>
      </c>
      <c r="S221" s="52">
        <v>8</v>
      </c>
      <c r="T221" s="52">
        <v>20</v>
      </c>
      <c r="V221" s="28"/>
      <c r="W221" s="28"/>
    </row>
    <row r="222" spans="1:25" x14ac:dyDescent="0.15">
      <c r="A222" s="29"/>
      <c r="B222" s="30" t="s">
        <v>115</v>
      </c>
      <c r="C222" s="31"/>
      <c r="D222" s="32">
        <f t="shared" si="89"/>
        <v>3</v>
      </c>
      <c r="E222" s="33">
        <f t="shared" si="89"/>
        <v>4</v>
      </c>
      <c r="F222" s="80">
        <f t="shared" si="83"/>
        <v>7</v>
      </c>
      <c r="G222" s="34">
        <f t="shared" si="90"/>
        <v>1</v>
      </c>
      <c r="H222" s="33">
        <f>T221-T220</f>
        <v>4</v>
      </c>
      <c r="I222" s="80">
        <f t="shared" si="84"/>
        <v>5</v>
      </c>
      <c r="J222" s="34">
        <f t="shared" si="85"/>
        <v>4</v>
      </c>
      <c r="K222" s="33">
        <f t="shared" si="85"/>
        <v>8</v>
      </c>
      <c r="L222" s="90">
        <f t="shared" si="86"/>
        <v>12</v>
      </c>
      <c r="M222" s="35" t="s">
        <v>10</v>
      </c>
      <c r="P222" s="53" t="s">
        <v>116</v>
      </c>
      <c r="Q222" s="54">
        <v>8</v>
      </c>
      <c r="R222" s="54">
        <v>25</v>
      </c>
      <c r="S222" s="54">
        <v>9</v>
      </c>
      <c r="T222" s="54">
        <v>22</v>
      </c>
      <c r="V222" s="28"/>
      <c r="W222" s="28"/>
    </row>
    <row r="223" spans="1:25" x14ac:dyDescent="0.15">
      <c r="A223" s="13"/>
      <c r="B223" s="36" t="s">
        <v>116</v>
      </c>
      <c r="C223" s="37"/>
      <c r="D223" s="38">
        <f t="shared" si="89"/>
        <v>2</v>
      </c>
      <c r="E223" s="39">
        <f t="shared" si="89"/>
        <v>2</v>
      </c>
      <c r="F223" s="81">
        <f t="shared" si="83"/>
        <v>4</v>
      </c>
      <c r="G223" s="40">
        <f t="shared" si="90"/>
        <v>1</v>
      </c>
      <c r="H223" s="39">
        <f>T222-T221</f>
        <v>2</v>
      </c>
      <c r="I223" s="81">
        <f t="shared" si="84"/>
        <v>3</v>
      </c>
      <c r="J223" s="40">
        <f t="shared" si="85"/>
        <v>3</v>
      </c>
      <c r="K223" s="39">
        <f t="shared" si="85"/>
        <v>4</v>
      </c>
      <c r="L223" s="91">
        <f t="shared" si="86"/>
        <v>7</v>
      </c>
      <c r="M223" s="41" t="s">
        <v>10</v>
      </c>
      <c r="P223" s="50" t="s">
        <v>118</v>
      </c>
      <c r="Q223" s="51">
        <v>8</v>
      </c>
      <c r="R223" s="51">
        <v>26</v>
      </c>
      <c r="S223" s="51">
        <v>9</v>
      </c>
      <c r="T223" s="51">
        <v>24</v>
      </c>
      <c r="V223" s="28"/>
      <c r="W223" s="28"/>
    </row>
    <row r="224" spans="1:25" s="49" customFormat="1" x14ac:dyDescent="0.15">
      <c r="A224" s="42"/>
      <c r="B224" s="43" t="s">
        <v>117</v>
      </c>
      <c r="C224" s="44"/>
      <c r="D224" s="45">
        <f>SUM(D218:D223)</f>
        <v>7</v>
      </c>
      <c r="E224" s="46">
        <f>SUM(E218:E223)</f>
        <v>10</v>
      </c>
      <c r="F224" s="82">
        <f t="shared" si="83"/>
        <v>17</v>
      </c>
      <c r="G224" s="47">
        <f>SUM(G218:G223)</f>
        <v>8</v>
      </c>
      <c r="H224" s="46">
        <f>SUM(H218:H223)</f>
        <v>10</v>
      </c>
      <c r="I224" s="82">
        <f t="shared" si="84"/>
        <v>18</v>
      </c>
      <c r="J224" s="47">
        <f t="shared" si="85"/>
        <v>15</v>
      </c>
      <c r="K224" s="46">
        <f t="shared" si="85"/>
        <v>20</v>
      </c>
      <c r="L224" s="92">
        <f t="shared" si="86"/>
        <v>35</v>
      </c>
      <c r="M224" s="48">
        <f>IFERROR(ROUND(L224/$L$253*100,1),"-")</f>
        <v>15.6</v>
      </c>
      <c r="N224" s="2"/>
      <c r="P224" s="5" t="s">
        <v>119</v>
      </c>
      <c r="Q224" s="52">
        <v>9</v>
      </c>
      <c r="R224" s="52">
        <v>27</v>
      </c>
      <c r="S224" s="52">
        <v>10</v>
      </c>
      <c r="T224" s="52">
        <v>25</v>
      </c>
      <c r="U224" s="2"/>
      <c r="V224" s="28"/>
      <c r="W224" s="28"/>
    </row>
    <row r="225" spans="1:23" x14ac:dyDescent="0.15">
      <c r="A225" s="9"/>
      <c r="B225" s="21" t="s">
        <v>118</v>
      </c>
      <c r="C225" s="22"/>
      <c r="D225" s="23">
        <f t="shared" ref="D225:E230" si="91">Q223-Q222</f>
        <v>0</v>
      </c>
      <c r="E225" s="24">
        <f t="shared" si="91"/>
        <v>1</v>
      </c>
      <c r="F225" s="79">
        <f t="shared" si="83"/>
        <v>1</v>
      </c>
      <c r="G225" s="25">
        <f>S223-S222</f>
        <v>0</v>
      </c>
      <c r="H225" s="24">
        <f>T223-T222</f>
        <v>2</v>
      </c>
      <c r="I225" s="79">
        <f t="shared" si="84"/>
        <v>2</v>
      </c>
      <c r="J225" s="25">
        <f t="shared" si="85"/>
        <v>0</v>
      </c>
      <c r="K225" s="24">
        <f t="shared" si="85"/>
        <v>3</v>
      </c>
      <c r="L225" s="89">
        <f t="shared" si="86"/>
        <v>3</v>
      </c>
      <c r="M225" s="26" t="s">
        <v>10</v>
      </c>
      <c r="P225" s="5" t="s">
        <v>120</v>
      </c>
      <c r="Q225" s="52">
        <v>9</v>
      </c>
      <c r="R225" s="52">
        <v>28</v>
      </c>
      <c r="S225" s="52">
        <v>10</v>
      </c>
      <c r="T225" s="52">
        <v>29</v>
      </c>
      <c r="V225" s="28"/>
      <c r="W225" s="28"/>
    </row>
    <row r="226" spans="1:23" x14ac:dyDescent="0.15">
      <c r="A226" s="29"/>
      <c r="B226" s="30" t="s">
        <v>119</v>
      </c>
      <c r="C226" s="31"/>
      <c r="D226" s="32">
        <f t="shared" si="91"/>
        <v>1</v>
      </c>
      <c r="E226" s="33">
        <f t="shared" si="91"/>
        <v>1</v>
      </c>
      <c r="F226" s="80">
        <f t="shared" si="83"/>
        <v>2</v>
      </c>
      <c r="G226" s="34">
        <f t="shared" ref="G226:G230" si="92">S224-S223</f>
        <v>1</v>
      </c>
      <c r="H226" s="33">
        <f>T224-T223</f>
        <v>1</v>
      </c>
      <c r="I226" s="80">
        <f t="shared" si="84"/>
        <v>2</v>
      </c>
      <c r="J226" s="34">
        <f t="shared" si="85"/>
        <v>2</v>
      </c>
      <c r="K226" s="33">
        <f t="shared" si="85"/>
        <v>2</v>
      </c>
      <c r="L226" s="90">
        <f t="shared" si="86"/>
        <v>4</v>
      </c>
      <c r="M226" s="35" t="s">
        <v>10</v>
      </c>
      <c r="P226" s="5" t="s">
        <v>121</v>
      </c>
      <c r="Q226" s="52">
        <v>10</v>
      </c>
      <c r="R226" s="52">
        <v>30</v>
      </c>
      <c r="S226" s="52">
        <v>11</v>
      </c>
      <c r="T226" s="52">
        <v>34</v>
      </c>
      <c r="V226" s="28"/>
      <c r="W226" s="28"/>
    </row>
    <row r="227" spans="1:23" x14ac:dyDescent="0.15">
      <c r="A227" s="29"/>
      <c r="B227" s="30" t="s">
        <v>120</v>
      </c>
      <c r="C227" s="31"/>
      <c r="D227" s="32">
        <f t="shared" si="91"/>
        <v>0</v>
      </c>
      <c r="E227" s="33">
        <f t="shared" si="91"/>
        <v>1</v>
      </c>
      <c r="F227" s="80">
        <f t="shared" si="83"/>
        <v>1</v>
      </c>
      <c r="G227" s="34">
        <f t="shared" si="92"/>
        <v>0</v>
      </c>
      <c r="H227" s="33">
        <f>T225-T224</f>
        <v>4</v>
      </c>
      <c r="I227" s="80">
        <f t="shared" si="84"/>
        <v>4</v>
      </c>
      <c r="J227" s="34">
        <f t="shared" si="85"/>
        <v>0</v>
      </c>
      <c r="K227" s="33">
        <f t="shared" si="85"/>
        <v>5</v>
      </c>
      <c r="L227" s="90">
        <f t="shared" si="86"/>
        <v>5</v>
      </c>
      <c r="M227" s="35" t="s">
        <v>10</v>
      </c>
      <c r="P227" s="5" t="s">
        <v>122</v>
      </c>
      <c r="Q227" s="52">
        <v>11</v>
      </c>
      <c r="R227" s="52">
        <v>30</v>
      </c>
      <c r="S227" s="52">
        <v>11</v>
      </c>
      <c r="T227" s="52">
        <v>34</v>
      </c>
      <c r="V227" s="28"/>
      <c r="W227" s="28"/>
    </row>
    <row r="228" spans="1:23" x14ac:dyDescent="0.15">
      <c r="A228" s="29"/>
      <c r="B228" s="30" t="s">
        <v>121</v>
      </c>
      <c r="C228" s="31"/>
      <c r="D228" s="32">
        <f t="shared" si="91"/>
        <v>1</v>
      </c>
      <c r="E228" s="33">
        <f t="shared" si="91"/>
        <v>2</v>
      </c>
      <c r="F228" s="80">
        <f t="shared" si="83"/>
        <v>3</v>
      </c>
      <c r="G228" s="34">
        <f t="shared" si="92"/>
        <v>1</v>
      </c>
      <c r="H228" s="33">
        <f>T226-T225</f>
        <v>5</v>
      </c>
      <c r="I228" s="80">
        <f t="shared" si="84"/>
        <v>6</v>
      </c>
      <c r="J228" s="34">
        <f t="shared" si="85"/>
        <v>2</v>
      </c>
      <c r="K228" s="33">
        <f t="shared" si="85"/>
        <v>7</v>
      </c>
      <c r="L228" s="90">
        <f t="shared" si="86"/>
        <v>9</v>
      </c>
      <c r="M228" s="35" t="s">
        <v>10</v>
      </c>
      <c r="P228" s="53" t="s">
        <v>125</v>
      </c>
      <c r="Q228" s="54">
        <v>11</v>
      </c>
      <c r="R228" s="54">
        <v>30</v>
      </c>
      <c r="S228" s="54">
        <v>11</v>
      </c>
      <c r="T228" s="54">
        <v>35</v>
      </c>
      <c r="V228" s="28"/>
      <c r="W228" s="28"/>
    </row>
    <row r="229" spans="1:23" x14ac:dyDescent="0.15">
      <c r="A229" s="29"/>
      <c r="B229" s="30" t="s">
        <v>122</v>
      </c>
      <c r="C229" s="31"/>
      <c r="D229" s="32">
        <f t="shared" si="91"/>
        <v>1</v>
      </c>
      <c r="E229" s="33">
        <f t="shared" si="91"/>
        <v>0</v>
      </c>
      <c r="F229" s="80">
        <f t="shared" si="83"/>
        <v>1</v>
      </c>
      <c r="G229" s="34">
        <f t="shared" si="92"/>
        <v>0</v>
      </c>
      <c r="H229" s="33">
        <f>T227-T226</f>
        <v>0</v>
      </c>
      <c r="I229" s="80">
        <f t="shared" si="84"/>
        <v>0</v>
      </c>
      <c r="J229" s="34">
        <f t="shared" si="85"/>
        <v>1</v>
      </c>
      <c r="K229" s="33">
        <f t="shared" si="85"/>
        <v>0</v>
      </c>
      <c r="L229" s="90">
        <f t="shared" si="86"/>
        <v>1</v>
      </c>
      <c r="M229" s="35" t="s">
        <v>10</v>
      </c>
      <c r="P229" s="50" t="s">
        <v>68</v>
      </c>
      <c r="Q229" s="87">
        <v>0</v>
      </c>
      <c r="R229" s="87">
        <v>4</v>
      </c>
      <c r="S229" s="87">
        <v>0</v>
      </c>
      <c r="T229" s="87">
        <v>2</v>
      </c>
      <c r="V229" s="28"/>
      <c r="W229" s="28"/>
    </row>
    <row r="230" spans="1:23" x14ac:dyDescent="0.15">
      <c r="A230" s="13"/>
      <c r="B230" s="36" t="s">
        <v>123</v>
      </c>
      <c r="C230" s="37"/>
      <c r="D230" s="38">
        <f t="shared" si="91"/>
        <v>0</v>
      </c>
      <c r="E230" s="39">
        <f t="shared" si="91"/>
        <v>0</v>
      </c>
      <c r="F230" s="81">
        <f t="shared" si="83"/>
        <v>0</v>
      </c>
      <c r="G230" s="40">
        <f t="shared" si="92"/>
        <v>0</v>
      </c>
      <c r="H230" s="39">
        <f>T228-T227</f>
        <v>1</v>
      </c>
      <c r="I230" s="81">
        <f t="shared" si="84"/>
        <v>1</v>
      </c>
      <c r="J230" s="40">
        <f t="shared" si="85"/>
        <v>0</v>
      </c>
      <c r="K230" s="39">
        <f t="shared" si="85"/>
        <v>1</v>
      </c>
      <c r="L230" s="91">
        <f t="shared" si="86"/>
        <v>1</v>
      </c>
      <c r="M230" s="41" t="s">
        <v>10</v>
      </c>
      <c r="P230" s="5" t="s">
        <v>29</v>
      </c>
      <c r="Q230" s="52">
        <v>1</v>
      </c>
      <c r="R230" s="52">
        <v>5</v>
      </c>
      <c r="S230" s="52">
        <v>1</v>
      </c>
      <c r="T230" s="52">
        <v>3</v>
      </c>
      <c r="V230" s="28"/>
      <c r="W230" s="28"/>
    </row>
    <row r="231" spans="1:23" s="49" customFormat="1" x14ac:dyDescent="0.15">
      <c r="A231" s="42"/>
      <c r="B231" s="43" t="s">
        <v>124</v>
      </c>
      <c r="C231" s="44"/>
      <c r="D231" s="45">
        <f>SUM(D225:D230)</f>
        <v>3</v>
      </c>
      <c r="E231" s="46">
        <f>SUM(E225:E230)</f>
        <v>5</v>
      </c>
      <c r="F231" s="82">
        <f t="shared" si="83"/>
        <v>8</v>
      </c>
      <c r="G231" s="47">
        <f>SUM(G225:G230)</f>
        <v>2</v>
      </c>
      <c r="H231" s="46">
        <f>SUM(H225:H230)</f>
        <v>13</v>
      </c>
      <c r="I231" s="82">
        <f t="shared" si="84"/>
        <v>15</v>
      </c>
      <c r="J231" s="47">
        <f t="shared" si="85"/>
        <v>5</v>
      </c>
      <c r="K231" s="46">
        <f t="shared" si="85"/>
        <v>18</v>
      </c>
      <c r="L231" s="92">
        <f t="shared" si="86"/>
        <v>23</v>
      </c>
      <c r="M231" s="48">
        <f>IFERROR(ROUND(L231/$L$253*100,1),"-")</f>
        <v>10.3</v>
      </c>
      <c r="N231" s="2"/>
      <c r="P231" s="5" t="s">
        <v>30</v>
      </c>
      <c r="Q231" s="52">
        <v>2</v>
      </c>
      <c r="R231" s="52">
        <v>5</v>
      </c>
      <c r="S231" s="52">
        <v>5</v>
      </c>
      <c r="T231" s="52">
        <v>10</v>
      </c>
      <c r="U231" s="2"/>
      <c r="V231" s="28"/>
      <c r="W231" s="28"/>
    </row>
    <row r="232" spans="1:23" x14ac:dyDescent="0.15">
      <c r="A232" s="9"/>
      <c r="B232" s="21" t="s">
        <v>68</v>
      </c>
      <c r="C232" s="22"/>
      <c r="D232" s="23">
        <f>Q229</f>
        <v>0</v>
      </c>
      <c r="E232" s="24">
        <f>R229</f>
        <v>4</v>
      </c>
      <c r="F232" s="79">
        <f t="shared" si="83"/>
        <v>4</v>
      </c>
      <c r="G232" s="25">
        <f>S229</f>
        <v>0</v>
      </c>
      <c r="H232" s="24">
        <f>T229</f>
        <v>2</v>
      </c>
      <c r="I232" s="79">
        <f t="shared" si="84"/>
        <v>2</v>
      </c>
      <c r="J232" s="25">
        <f t="shared" si="85"/>
        <v>0</v>
      </c>
      <c r="K232" s="24">
        <f t="shared" si="85"/>
        <v>6</v>
      </c>
      <c r="L232" s="89">
        <f t="shared" si="86"/>
        <v>6</v>
      </c>
      <c r="M232" s="26" t="s">
        <v>10</v>
      </c>
      <c r="P232" s="5" t="s">
        <v>31</v>
      </c>
      <c r="Q232" s="52">
        <v>2</v>
      </c>
      <c r="R232" s="52">
        <v>22</v>
      </c>
      <c r="S232" s="52">
        <v>6</v>
      </c>
      <c r="T232" s="52">
        <v>13</v>
      </c>
      <c r="V232" s="28"/>
      <c r="W232" s="28"/>
    </row>
    <row r="233" spans="1:23" x14ac:dyDescent="0.15">
      <c r="A233" s="29"/>
      <c r="B233" s="30" t="s">
        <v>51</v>
      </c>
      <c r="C233" s="31"/>
      <c r="D233" s="32">
        <f t="shared" ref="D233:E237" si="93">Q230-Q229</f>
        <v>1</v>
      </c>
      <c r="E233" s="33">
        <f t="shared" si="93"/>
        <v>1</v>
      </c>
      <c r="F233" s="80">
        <f t="shared" si="83"/>
        <v>2</v>
      </c>
      <c r="G233" s="34">
        <f t="shared" ref="G233:H237" si="94">S230-S229</f>
        <v>1</v>
      </c>
      <c r="H233" s="33">
        <f t="shared" si="94"/>
        <v>1</v>
      </c>
      <c r="I233" s="80">
        <f t="shared" si="84"/>
        <v>2</v>
      </c>
      <c r="J233" s="34">
        <f t="shared" si="85"/>
        <v>2</v>
      </c>
      <c r="K233" s="33">
        <f t="shared" si="85"/>
        <v>2</v>
      </c>
      <c r="L233" s="90">
        <f t="shared" si="86"/>
        <v>4</v>
      </c>
      <c r="M233" s="35" t="s">
        <v>10</v>
      </c>
      <c r="P233" s="5" t="s">
        <v>32</v>
      </c>
      <c r="Q233" s="52">
        <v>4</v>
      </c>
      <c r="R233" s="52">
        <v>28</v>
      </c>
      <c r="S233" s="52">
        <v>8</v>
      </c>
      <c r="T233" s="52">
        <v>18</v>
      </c>
      <c r="V233" s="28"/>
      <c r="W233" s="28"/>
    </row>
    <row r="234" spans="1:23" x14ac:dyDescent="0.15">
      <c r="A234" s="29"/>
      <c r="B234" s="30" t="s">
        <v>52</v>
      </c>
      <c r="C234" s="31"/>
      <c r="D234" s="32">
        <f t="shared" si="93"/>
        <v>1</v>
      </c>
      <c r="E234" s="33">
        <f t="shared" si="93"/>
        <v>0</v>
      </c>
      <c r="F234" s="80">
        <f t="shared" si="83"/>
        <v>1</v>
      </c>
      <c r="G234" s="34">
        <f t="shared" si="94"/>
        <v>4</v>
      </c>
      <c r="H234" s="33">
        <f t="shared" si="94"/>
        <v>7</v>
      </c>
      <c r="I234" s="80">
        <f t="shared" si="84"/>
        <v>11</v>
      </c>
      <c r="J234" s="34">
        <f t="shared" si="85"/>
        <v>5</v>
      </c>
      <c r="K234" s="33">
        <f t="shared" si="85"/>
        <v>7</v>
      </c>
      <c r="L234" s="90">
        <f t="shared" si="86"/>
        <v>12</v>
      </c>
      <c r="M234" s="35" t="s">
        <v>10</v>
      </c>
      <c r="P234" s="53" t="s">
        <v>33</v>
      </c>
      <c r="Q234" s="54">
        <v>6</v>
      </c>
      <c r="R234" s="54">
        <v>32</v>
      </c>
      <c r="S234" s="54">
        <v>9</v>
      </c>
      <c r="T234" s="54">
        <v>18</v>
      </c>
      <c r="V234" s="28"/>
      <c r="W234" s="28"/>
    </row>
    <row r="235" spans="1:23" x14ac:dyDescent="0.15">
      <c r="A235" s="29"/>
      <c r="B235" s="30" t="s">
        <v>53</v>
      </c>
      <c r="C235" s="31"/>
      <c r="D235" s="32">
        <f t="shared" si="93"/>
        <v>0</v>
      </c>
      <c r="E235" s="33">
        <f t="shared" si="93"/>
        <v>17</v>
      </c>
      <c r="F235" s="80">
        <f t="shared" si="83"/>
        <v>17</v>
      </c>
      <c r="G235" s="34">
        <f t="shared" si="94"/>
        <v>1</v>
      </c>
      <c r="H235" s="33">
        <f t="shared" si="94"/>
        <v>3</v>
      </c>
      <c r="I235" s="80">
        <f t="shared" si="84"/>
        <v>4</v>
      </c>
      <c r="J235" s="34">
        <f t="shared" si="85"/>
        <v>1</v>
      </c>
      <c r="K235" s="33">
        <f t="shared" si="85"/>
        <v>20</v>
      </c>
      <c r="L235" s="90">
        <f t="shared" si="86"/>
        <v>21</v>
      </c>
      <c r="M235" s="35" t="s">
        <v>10</v>
      </c>
      <c r="P235" s="50" t="s">
        <v>34</v>
      </c>
      <c r="Q235" s="51">
        <v>8</v>
      </c>
      <c r="R235" s="51">
        <v>38</v>
      </c>
      <c r="S235" s="51">
        <v>9</v>
      </c>
      <c r="T235" s="51">
        <v>18</v>
      </c>
      <c r="V235" s="28"/>
      <c r="W235" s="28"/>
    </row>
    <row r="236" spans="1:23" s="49" customFormat="1" x14ac:dyDescent="0.15">
      <c r="A236" s="29"/>
      <c r="B236" s="30" t="s">
        <v>54</v>
      </c>
      <c r="C236" s="31"/>
      <c r="D236" s="32">
        <f t="shared" si="93"/>
        <v>2</v>
      </c>
      <c r="E236" s="33">
        <f t="shared" si="93"/>
        <v>6</v>
      </c>
      <c r="F236" s="80">
        <f t="shared" si="83"/>
        <v>8</v>
      </c>
      <c r="G236" s="34">
        <f t="shared" si="94"/>
        <v>2</v>
      </c>
      <c r="H236" s="33">
        <f t="shared" si="94"/>
        <v>5</v>
      </c>
      <c r="I236" s="80">
        <f t="shared" si="84"/>
        <v>7</v>
      </c>
      <c r="J236" s="34">
        <f t="shared" si="85"/>
        <v>4</v>
      </c>
      <c r="K236" s="33">
        <f t="shared" si="85"/>
        <v>11</v>
      </c>
      <c r="L236" s="90">
        <f t="shared" si="86"/>
        <v>15</v>
      </c>
      <c r="M236" s="35" t="s">
        <v>10</v>
      </c>
      <c r="N236" s="2"/>
      <c r="P236" s="5" t="s">
        <v>35</v>
      </c>
      <c r="Q236" s="52">
        <v>11</v>
      </c>
      <c r="R236" s="52">
        <v>43</v>
      </c>
      <c r="S236" s="52">
        <v>13</v>
      </c>
      <c r="T236" s="52">
        <v>20</v>
      </c>
      <c r="U236" s="2"/>
      <c r="V236" s="28"/>
      <c r="W236" s="28"/>
    </row>
    <row r="237" spans="1:23" x14ac:dyDescent="0.15">
      <c r="A237" s="13"/>
      <c r="B237" s="36" t="s">
        <v>55</v>
      </c>
      <c r="C237" s="37"/>
      <c r="D237" s="38">
        <f t="shared" si="93"/>
        <v>2</v>
      </c>
      <c r="E237" s="39">
        <f t="shared" si="93"/>
        <v>4</v>
      </c>
      <c r="F237" s="81">
        <f t="shared" si="83"/>
        <v>6</v>
      </c>
      <c r="G237" s="40">
        <f t="shared" si="94"/>
        <v>1</v>
      </c>
      <c r="H237" s="39">
        <f t="shared" si="94"/>
        <v>0</v>
      </c>
      <c r="I237" s="81">
        <f t="shared" si="84"/>
        <v>1</v>
      </c>
      <c r="J237" s="40">
        <f t="shared" si="85"/>
        <v>3</v>
      </c>
      <c r="K237" s="39">
        <f t="shared" si="85"/>
        <v>4</v>
      </c>
      <c r="L237" s="91">
        <f t="shared" si="86"/>
        <v>7</v>
      </c>
      <c r="M237" s="41" t="s">
        <v>10</v>
      </c>
      <c r="P237" s="5" t="s">
        <v>36</v>
      </c>
      <c r="Q237" s="52">
        <v>12</v>
      </c>
      <c r="R237" s="52">
        <v>45</v>
      </c>
      <c r="S237" s="52">
        <v>13</v>
      </c>
      <c r="T237" s="52">
        <v>21</v>
      </c>
      <c r="V237" s="28"/>
      <c r="W237" s="28"/>
    </row>
    <row r="238" spans="1:23" x14ac:dyDescent="0.15">
      <c r="A238" s="42"/>
      <c r="B238" s="43" t="s">
        <v>37</v>
      </c>
      <c r="C238" s="44"/>
      <c r="D238" s="45">
        <f>SUM(D232:D237)</f>
        <v>6</v>
      </c>
      <c r="E238" s="46">
        <f>SUM(E232:E237)</f>
        <v>32</v>
      </c>
      <c r="F238" s="82">
        <f t="shared" si="83"/>
        <v>38</v>
      </c>
      <c r="G238" s="47">
        <f>SUM(G232:G237)</f>
        <v>9</v>
      </c>
      <c r="H238" s="46">
        <f>SUM(H232:H237)</f>
        <v>18</v>
      </c>
      <c r="I238" s="82">
        <f t="shared" si="84"/>
        <v>27</v>
      </c>
      <c r="J238" s="47">
        <f t="shared" si="85"/>
        <v>15</v>
      </c>
      <c r="K238" s="46">
        <f t="shared" si="85"/>
        <v>50</v>
      </c>
      <c r="L238" s="92">
        <f t="shared" si="86"/>
        <v>65</v>
      </c>
      <c r="M238" s="48">
        <f>IFERROR(ROUND(L238/$L$253*100,1),"-")</f>
        <v>29</v>
      </c>
      <c r="P238" s="5" t="s">
        <v>38</v>
      </c>
      <c r="Q238" s="52">
        <v>12</v>
      </c>
      <c r="R238" s="52">
        <v>52</v>
      </c>
      <c r="S238" s="52">
        <v>14</v>
      </c>
      <c r="T238" s="52">
        <v>24</v>
      </c>
      <c r="V238" s="28"/>
      <c r="W238" s="28"/>
    </row>
    <row r="239" spans="1:23" x14ac:dyDescent="0.15">
      <c r="A239" s="9"/>
      <c r="B239" s="21" t="s">
        <v>56</v>
      </c>
      <c r="C239" s="22"/>
      <c r="D239" s="23">
        <f t="shared" ref="D239:E244" si="95">Q235-Q234</f>
        <v>2</v>
      </c>
      <c r="E239" s="24">
        <f t="shared" si="95"/>
        <v>6</v>
      </c>
      <c r="F239" s="79">
        <f t="shared" si="83"/>
        <v>8</v>
      </c>
      <c r="G239" s="25">
        <f t="shared" ref="G239:H244" si="96">S235-S234</f>
        <v>0</v>
      </c>
      <c r="H239" s="24">
        <f t="shared" si="96"/>
        <v>0</v>
      </c>
      <c r="I239" s="79">
        <f t="shared" si="84"/>
        <v>0</v>
      </c>
      <c r="J239" s="25">
        <f t="shared" si="85"/>
        <v>2</v>
      </c>
      <c r="K239" s="24">
        <f t="shared" si="85"/>
        <v>6</v>
      </c>
      <c r="L239" s="89">
        <f t="shared" si="86"/>
        <v>8</v>
      </c>
      <c r="M239" s="26" t="s">
        <v>10</v>
      </c>
      <c r="P239" s="5" t="s">
        <v>39</v>
      </c>
      <c r="Q239" s="52">
        <v>14</v>
      </c>
      <c r="R239" s="52">
        <v>52</v>
      </c>
      <c r="S239" s="52">
        <v>16</v>
      </c>
      <c r="T239" s="52">
        <v>27</v>
      </c>
      <c r="V239" s="28"/>
      <c r="W239" s="28"/>
    </row>
    <row r="240" spans="1:23" x14ac:dyDescent="0.15">
      <c r="A240" s="29"/>
      <c r="B240" s="30" t="s">
        <v>57</v>
      </c>
      <c r="C240" s="31"/>
      <c r="D240" s="32">
        <f t="shared" si="95"/>
        <v>3</v>
      </c>
      <c r="E240" s="33">
        <f t="shared" si="95"/>
        <v>5</v>
      </c>
      <c r="F240" s="80">
        <f t="shared" si="83"/>
        <v>8</v>
      </c>
      <c r="G240" s="34">
        <f t="shared" si="96"/>
        <v>4</v>
      </c>
      <c r="H240" s="33">
        <f t="shared" si="96"/>
        <v>2</v>
      </c>
      <c r="I240" s="80">
        <f t="shared" si="84"/>
        <v>6</v>
      </c>
      <c r="J240" s="34">
        <f t="shared" si="85"/>
        <v>7</v>
      </c>
      <c r="K240" s="33">
        <f t="shared" si="85"/>
        <v>7</v>
      </c>
      <c r="L240" s="90">
        <f t="shared" si="86"/>
        <v>14</v>
      </c>
      <c r="M240" s="35" t="s">
        <v>10</v>
      </c>
      <c r="P240" s="53" t="s">
        <v>40</v>
      </c>
      <c r="Q240" s="54">
        <v>14</v>
      </c>
      <c r="R240" s="54">
        <v>54</v>
      </c>
      <c r="S240" s="54">
        <v>16</v>
      </c>
      <c r="T240" s="54">
        <v>29</v>
      </c>
      <c r="V240" s="28"/>
      <c r="W240" s="28"/>
    </row>
    <row r="241" spans="1:22" x14ac:dyDescent="0.15">
      <c r="A241" s="29"/>
      <c r="B241" s="30" t="s">
        <v>58</v>
      </c>
      <c r="C241" s="31"/>
      <c r="D241" s="32">
        <f t="shared" si="95"/>
        <v>1</v>
      </c>
      <c r="E241" s="33">
        <f t="shared" si="95"/>
        <v>2</v>
      </c>
      <c r="F241" s="80">
        <f t="shared" si="83"/>
        <v>3</v>
      </c>
      <c r="G241" s="34">
        <f t="shared" si="96"/>
        <v>0</v>
      </c>
      <c r="H241" s="33">
        <f t="shared" si="96"/>
        <v>1</v>
      </c>
      <c r="I241" s="80">
        <f t="shared" si="84"/>
        <v>1</v>
      </c>
      <c r="J241" s="34">
        <f t="shared" si="85"/>
        <v>1</v>
      </c>
      <c r="K241" s="33">
        <f t="shared" si="85"/>
        <v>3</v>
      </c>
      <c r="L241" s="90">
        <f t="shared" si="86"/>
        <v>4</v>
      </c>
      <c r="M241" s="35" t="s">
        <v>10</v>
      </c>
      <c r="P241" s="50" t="s">
        <v>41</v>
      </c>
      <c r="Q241" s="51">
        <v>16</v>
      </c>
      <c r="R241" s="51">
        <v>55</v>
      </c>
      <c r="S241" s="51">
        <v>16</v>
      </c>
      <c r="T241" s="51">
        <v>30</v>
      </c>
    </row>
    <row r="242" spans="1:22" x14ac:dyDescent="0.15">
      <c r="A242" s="29"/>
      <c r="B242" s="30" t="s">
        <v>59</v>
      </c>
      <c r="C242" s="31"/>
      <c r="D242" s="32">
        <f t="shared" si="95"/>
        <v>0</v>
      </c>
      <c r="E242" s="33">
        <f t="shared" si="95"/>
        <v>7</v>
      </c>
      <c r="F242" s="80">
        <f t="shared" si="83"/>
        <v>7</v>
      </c>
      <c r="G242" s="34">
        <f t="shared" si="96"/>
        <v>1</v>
      </c>
      <c r="H242" s="33">
        <f t="shared" si="96"/>
        <v>3</v>
      </c>
      <c r="I242" s="80">
        <f t="shared" si="84"/>
        <v>4</v>
      </c>
      <c r="J242" s="34">
        <f t="shared" si="85"/>
        <v>1</v>
      </c>
      <c r="K242" s="33">
        <f t="shared" si="85"/>
        <v>10</v>
      </c>
      <c r="L242" s="90">
        <f t="shared" si="86"/>
        <v>11</v>
      </c>
      <c r="M242" s="35" t="s">
        <v>10</v>
      </c>
      <c r="P242" s="5" t="s">
        <v>42</v>
      </c>
      <c r="Q242" s="52">
        <v>19</v>
      </c>
      <c r="R242" s="52">
        <v>55</v>
      </c>
      <c r="S242" s="52">
        <v>16</v>
      </c>
      <c r="T242" s="52">
        <v>32</v>
      </c>
    </row>
    <row r="243" spans="1:22" s="49" customFormat="1" x14ac:dyDescent="0.15">
      <c r="A243" s="29"/>
      <c r="B243" s="30" t="s">
        <v>60</v>
      </c>
      <c r="C243" s="31"/>
      <c r="D243" s="32">
        <f t="shared" si="95"/>
        <v>2</v>
      </c>
      <c r="E243" s="33">
        <f t="shared" si="95"/>
        <v>0</v>
      </c>
      <c r="F243" s="80">
        <f t="shared" si="83"/>
        <v>2</v>
      </c>
      <c r="G243" s="34">
        <f t="shared" si="96"/>
        <v>2</v>
      </c>
      <c r="H243" s="33">
        <f t="shared" si="96"/>
        <v>3</v>
      </c>
      <c r="I243" s="80">
        <f t="shared" si="84"/>
        <v>5</v>
      </c>
      <c r="J243" s="34">
        <f t="shared" si="85"/>
        <v>4</v>
      </c>
      <c r="K243" s="33">
        <f t="shared" si="85"/>
        <v>3</v>
      </c>
      <c r="L243" s="90">
        <f t="shared" si="86"/>
        <v>7</v>
      </c>
      <c r="M243" s="35" t="s">
        <v>10</v>
      </c>
      <c r="N243" s="2"/>
      <c r="P243" s="5" t="s">
        <v>43</v>
      </c>
      <c r="Q243" s="52">
        <v>20</v>
      </c>
      <c r="R243" s="52">
        <v>59</v>
      </c>
      <c r="S243" s="52">
        <v>16</v>
      </c>
      <c r="T243" s="52">
        <v>33</v>
      </c>
      <c r="U243" s="2"/>
      <c r="V243" s="2"/>
    </row>
    <row r="244" spans="1:22" x14ac:dyDescent="0.15">
      <c r="A244" s="13"/>
      <c r="B244" s="36" t="s">
        <v>61</v>
      </c>
      <c r="C244" s="37"/>
      <c r="D244" s="38">
        <f t="shared" si="95"/>
        <v>0</v>
      </c>
      <c r="E244" s="39">
        <f t="shared" si="95"/>
        <v>2</v>
      </c>
      <c r="F244" s="81">
        <f t="shared" si="83"/>
        <v>2</v>
      </c>
      <c r="G244" s="40">
        <f t="shared" si="96"/>
        <v>0</v>
      </c>
      <c r="H244" s="39">
        <f t="shared" si="96"/>
        <v>2</v>
      </c>
      <c r="I244" s="81">
        <f t="shared" si="84"/>
        <v>2</v>
      </c>
      <c r="J244" s="40">
        <f t="shared" si="85"/>
        <v>0</v>
      </c>
      <c r="K244" s="39">
        <f t="shared" si="85"/>
        <v>4</v>
      </c>
      <c r="L244" s="91">
        <f t="shared" si="86"/>
        <v>4</v>
      </c>
      <c r="M244" s="41" t="s">
        <v>10</v>
      </c>
      <c r="P244" s="5" t="s">
        <v>44</v>
      </c>
      <c r="Q244" s="52">
        <v>21</v>
      </c>
      <c r="R244" s="52">
        <v>61</v>
      </c>
      <c r="S244" s="52">
        <v>17</v>
      </c>
      <c r="T244" s="52">
        <v>34</v>
      </c>
    </row>
    <row r="245" spans="1:22" x14ac:dyDescent="0.15">
      <c r="A245" s="42"/>
      <c r="B245" s="43" t="s">
        <v>45</v>
      </c>
      <c r="C245" s="44"/>
      <c r="D245" s="45">
        <f>SUM(D239:D244)</f>
        <v>8</v>
      </c>
      <c r="E245" s="46">
        <f>SUM(E239:E244)</f>
        <v>22</v>
      </c>
      <c r="F245" s="82">
        <f t="shared" si="83"/>
        <v>30</v>
      </c>
      <c r="G245" s="47">
        <f>SUM(G239:G244)</f>
        <v>7</v>
      </c>
      <c r="H245" s="46">
        <f>SUM(H239:H244)</f>
        <v>11</v>
      </c>
      <c r="I245" s="82">
        <f t="shared" si="84"/>
        <v>18</v>
      </c>
      <c r="J245" s="47">
        <f t="shared" si="85"/>
        <v>15</v>
      </c>
      <c r="K245" s="46">
        <f t="shared" si="85"/>
        <v>33</v>
      </c>
      <c r="L245" s="92">
        <f t="shared" si="86"/>
        <v>48</v>
      </c>
      <c r="M245" s="48">
        <f>IFERROR(ROUND(L245/$L$253*100,1),"-")</f>
        <v>21.4</v>
      </c>
      <c r="P245" s="5" t="s">
        <v>46</v>
      </c>
      <c r="Q245" s="52">
        <v>21</v>
      </c>
      <c r="R245" s="52">
        <v>63</v>
      </c>
      <c r="S245" s="52">
        <v>17</v>
      </c>
      <c r="T245" s="52">
        <v>36</v>
      </c>
    </row>
    <row r="246" spans="1:22" x14ac:dyDescent="0.15">
      <c r="A246" s="9"/>
      <c r="B246" s="21" t="s">
        <v>62</v>
      </c>
      <c r="C246" s="22"/>
      <c r="D246" s="23">
        <f t="shared" ref="D246:E251" si="97">Q241-Q240</f>
        <v>2</v>
      </c>
      <c r="E246" s="24">
        <f t="shared" si="97"/>
        <v>1</v>
      </c>
      <c r="F246" s="79">
        <f t="shared" si="83"/>
        <v>3</v>
      </c>
      <c r="G246" s="25">
        <f t="shared" ref="G246:H251" si="98">S241-S240</f>
        <v>0</v>
      </c>
      <c r="H246" s="24">
        <f t="shared" si="98"/>
        <v>1</v>
      </c>
      <c r="I246" s="79">
        <f t="shared" si="84"/>
        <v>1</v>
      </c>
      <c r="J246" s="25">
        <f t="shared" si="85"/>
        <v>2</v>
      </c>
      <c r="K246" s="24">
        <f t="shared" si="85"/>
        <v>2</v>
      </c>
      <c r="L246" s="89">
        <f t="shared" si="86"/>
        <v>4</v>
      </c>
      <c r="M246" s="26" t="s">
        <v>10</v>
      </c>
      <c r="P246" s="53" t="s">
        <v>47</v>
      </c>
      <c r="Q246" s="54">
        <v>21</v>
      </c>
      <c r="R246" s="54">
        <v>63</v>
      </c>
      <c r="S246" s="54">
        <v>17</v>
      </c>
      <c r="T246" s="54">
        <v>36</v>
      </c>
    </row>
    <row r="247" spans="1:22" x14ac:dyDescent="0.15">
      <c r="A247" s="29"/>
      <c r="B247" s="30" t="s">
        <v>63</v>
      </c>
      <c r="C247" s="31"/>
      <c r="D247" s="32">
        <f t="shared" si="97"/>
        <v>3</v>
      </c>
      <c r="E247" s="33">
        <f t="shared" si="97"/>
        <v>0</v>
      </c>
      <c r="F247" s="80">
        <f t="shared" si="83"/>
        <v>3</v>
      </c>
      <c r="G247" s="34">
        <f t="shared" si="98"/>
        <v>0</v>
      </c>
      <c r="H247" s="33">
        <f t="shared" si="98"/>
        <v>2</v>
      </c>
      <c r="I247" s="80">
        <f t="shared" si="84"/>
        <v>2</v>
      </c>
      <c r="J247" s="34">
        <f t="shared" si="85"/>
        <v>3</v>
      </c>
      <c r="K247" s="33">
        <f t="shared" si="85"/>
        <v>2</v>
      </c>
      <c r="L247" s="90">
        <f t="shared" si="86"/>
        <v>5</v>
      </c>
      <c r="M247" s="35" t="s">
        <v>10</v>
      </c>
      <c r="P247" s="49"/>
      <c r="Q247" s="49"/>
      <c r="R247" s="49"/>
      <c r="S247" s="49"/>
      <c r="T247" s="49"/>
    </row>
    <row r="248" spans="1:22" x14ac:dyDescent="0.15">
      <c r="A248" s="29"/>
      <c r="B248" s="30" t="s">
        <v>64</v>
      </c>
      <c r="C248" s="31"/>
      <c r="D248" s="32">
        <f t="shared" si="97"/>
        <v>1</v>
      </c>
      <c r="E248" s="33">
        <f t="shared" si="97"/>
        <v>4</v>
      </c>
      <c r="F248" s="80">
        <f t="shared" si="83"/>
        <v>5</v>
      </c>
      <c r="G248" s="34">
        <f t="shared" si="98"/>
        <v>0</v>
      </c>
      <c r="H248" s="33">
        <f t="shared" si="98"/>
        <v>1</v>
      </c>
      <c r="I248" s="80">
        <f t="shared" si="84"/>
        <v>1</v>
      </c>
      <c r="J248" s="34">
        <f t="shared" si="85"/>
        <v>1</v>
      </c>
      <c r="K248" s="33">
        <f t="shared" si="85"/>
        <v>5</v>
      </c>
      <c r="L248" s="90">
        <f t="shared" si="86"/>
        <v>6</v>
      </c>
      <c r="M248" s="35" t="s">
        <v>10</v>
      </c>
      <c r="P248" s="49"/>
      <c r="Q248" s="49"/>
      <c r="R248" s="49"/>
      <c r="S248" s="49"/>
      <c r="T248" s="49"/>
    </row>
    <row r="249" spans="1:22" x14ac:dyDescent="0.15">
      <c r="A249" s="29"/>
      <c r="B249" s="30" t="s">
        <v>65</v>
      </c>
      <c r="C249" s="31"/>
      <c r="D249" s="32">
        <f t="shared" si="97"/>
        <v>1</v>
      </c>
      <c r="E249" s="33">
        <f t="shared" si="97"/>
        <v>2</v>
      </c>
      <c r="F249" s="80">
        <f t="shared" si="83"/>
        <v>3</v>
      </c>
      <c r="G249" s="34">
        <f t="shared" si="98"/>
        <v>1</v>
      </c>
      <c r="H249" s="33">
        <f t="shared" si="98"/>
        <v>1</v>
      </c>
      <c r="I249" s="80">
        <f t="shared" si="84"/>
        <v>2</v>
      </c>
      <c r="J249" s="34">
        <f t="shared" si="85"/>
        <v>2</v>
      </c>
      <c r="K249" s="33">
        <f t="shared" si="85"/>
        <v>3</v>
      </c>
      <c r="L249" s="90">
        <f t="shared" si="86"/>
        <v>5</v>
      </c>
      <c r="M249" s="35" t="s">
        <v>10</v>
      </c>
      <c r="P249" s="49"/>
      <c r="Q249" s="49"/>
      <c r="R249" s="49"/>
      <c r="S249" s="49"/>
      <c r="T249" s="49"/>
    </row>
    <row r="250" spans="1:22" x14ac:dyDescent="0.15">
      <c r="A250" s="29"/>
      <c r="B250" s="30" t="s">
        <v>66</v>
      </c>
      <c r="C250" s="31"/>
      <c r="D250" s="32">
        <f t="shared" si="97"/>
        <v>0</v>
      </c>
      <c r="E250" s="33">
        <f t="shared" si="97"/>
        <v>2</v>
      </c>
      <c r="F250" s="80">
        <f t="shared" si="83"/>
        <v>2</v>
      </c>
      <c r="G250" s="34">
        <f t="shared" si="98"/>
        <v>0</v>
      </c>
      <c r="H250" s="33">
        <f t="shared" si="98"/>
        <v>2</v>
      </c>
      <c r="I250" s="80">
        <f t="shared" si="84"/>
        <v>2</v>
      </c>
      <c r="J250" s="34">
        <f t="shared" si="85"/>
        <v>0</v>
      </c>
      <c r="K250" s="33">
        <f t="shared" si="85"/>
        <v>4</v>
      </c>
      <c r="L250" s="90">
        <f t="shared" si="86"/>
        <v>4</v>
      </c>
      <c r="M250" s="35" t="s">
        <v>10</v>
      </c>
      <c r="P250" s="55"/>
      <c r="Q250" s="56"/>
      <c r="R250" s="55"/>
      <c r="S250" s="55"/>
      <c r="T250" s="55"/>
    </row>
    <row r="251" spans="1:22" x14ac:dyDescent="0.15">
      <c r="A251" s="13"/>
      <c r="B251" s="36" t="s">
        <v>67</v>
      </c>
      <c r="C251" s="37"/>
      <c r="D251" s="38">
        <f t="shared" si="97"/>
        <v>0</v>
      </c>
      <c r="E251" s="39">
        <f t="shared" si="97"/>
        <v>0</v>
      </c>
      <c r="F251" s="81">
        <f t="shared" si="83"/>
        <v>0</v>
      </c>
      <c r="G251" s="40">
        <f t="shared" si="98"/>
        <v>0</v>
      </c>
      <c r="H251" s="39">
        <f t="shared" si="98"/>
        <v>0</v>
      </c>
      <c r="I251" s="81">
        <f t="shared" si="84"/>
        <v>0</v>
      </c>
      <c r="J251" s="40">
        <f t="shared" si="85"/>
        <v>0</v>
      </c>
      <c r="K251" s="39">
        <f t="shared" si="85"/>
        <v>0</v>
      </c>
      <c r="L251" s="91">
        <f t="shared" si="86"/>
        <v>0</v>
      </c>
      <c r="M251" s="41" t="s">
        <v>10</v>
      </c>
      <c r="P251" s="55"/>
      <c r="Q251" s="55"/>
      <c r="R251" s="55"/>
      <c r="S251" s="55"/>
      <c r="T251" s="55"/>
    </row>
    <row r="252" spans="1:22" ht="12" thickBot="1" x14ac:dyDescent="0.2">
      <c r="A252" s="57"/>
      <c r="B252" s="43" t="s">
        <v>48</v>
      </c>
      <c r="C252" s="58"/>
      <c r="D252" s="59">
        <f>SUM(D246:D251)</f>
        <v>7</v>
      </c>
      <c r="E252" s="60">
        <f t="shared" ref="E252" si="99">SUM(E246:E251)</f>
        <v>9</v>
      </c>
      <c r="F252" s="83">
        <f t="shared" si="83"/>
        <v>16</v>
      </c>
      <c r="G252" s="61">
        <f t="shared" ref="G252:H252" si="100">SUM(G246:G251)</f>
        <v>1</v>
      </c>
      <c r="H252" s="60">
        <f t="shared" si="100"/>
        <v>7</v>
      </c>
      <c r="I252" s="83">
        <f t="shared" si="84"/>
        <v>8</v>
      </c>
      <c r="J252" s="61">
        <f t="shared" si="85"/>
        <v>8</v>
      </c>
      <c r="K252" s="60">
        <f t="shared" si="85"/>
        <v>16</v>
      </c>
      <c r="L252" s="93">
        <f t="shared" si="86"/>
        <v>24</v>
      </c>
      <c r="M252" s="48">
        <f t="shared" ref="M252:M253" si="101">IFERROR(ROUND(L252/$L$253*100,1),"-")</f>
        <v>10.7</v>
      </c>
      <c r="P252" s="55"/>
      <c r="Q252" s="62"/>
      <c r="R252" s="62"/>
      <c r="S252" s="62"/>
      <c r="T252" s="62"/>
    </row>
    <row r="253" spans="1:22" ht="12" thickTop="1" x14ac:dyDescent="0.15">
      <c r="A253" s="63"/>
      <c r="B253" s="64" t="s">
        <v>49</v>
      </c>
      <c r="C253" s="65"/>
      <c r="D253" s="66">
        <f>SUM(D217,D224,D231,D238,D245,D252)</f>
        <v>32</v>
      </c>
      <c r="E253" s="67">
        <f t="shared" ref="E253" si="102">SUM(E217,E224,E231,E238,E245,E252)</f>
        <v>93</v>
      </c>
      <c r="F253" s="84">
        <f t="shared" si="83"/>
        <v>125</v>
      </c>
      <c r="G253" s="68">
        <f t="shared" ref="G253:H253" si="103">SUM(G217,G224,G231,G238,G245,G252)</f>
        <v>28</v>
      </c>
      <c r="H253" s="67">
        <f t="shared" si="103"/>
        <v>71</v>
      </c>
      <c r="I253" s="84">
        <f t="shared" si="84"/>
        <v>99</v>
      </c>
      <c r="J253" s="68">
        <f t="shared" si="85"/>
        <v>60</v>
      </c>
      <c r="K253" s="67">
        <f t="shared" si="85"/>
        <v>164</v>
      </c>
      <c r="L253" s="94">
        <f t="shared" si="86"/>
        <v>224</v>
      </c>
      <c r="M253" s="69">
        <f t="shared" si="101"/>
        <v>100</v>
      </c>
      <c r="P253" s="55"/>
      <c r="Q253" s="55"/>
      <c r="R253" s="55"/>
      <c r="S253" s="55"/>
      <c r="T253" s="55"/>
    </row>
  </sheetData>
  <phoneticPr fontId="1"/>
  <conditionalFormatting sqref="Q20:T36 Q38:T54">
    <cfRule type="expression" dxfId="4" priority="5">
      <formula>Q20&lt;Q19</formula>
    </cfRule>
  </conditionalFormatting>
  <conditionalFormatting sqref="Q68:T84 Q86:T102">
    <cfRule type="expression" dxfId="3" priority="4">
      <formula>Q68&lt;Q67</formula>
    </cfRule>
  </conditionalFormatting>
  <conditionalFormatting sqref="Q116:T132 Q134:T150">
    <cfRule type="expression" dxfId="2" priority="3">
      <formula>Q116&lt;Q115</formula>
    </cfRule>
  </conditionalFormatting>
  <conditionalFormatting sqref="Q164:T180 Q182:T198">
    <cfRule type="expression" dxfId="1" priority="2">
      <formula>Q164&lt;Q163</formula>
    </cfRule>
  </conditionalFormatting>
  <conditionalFormatting sqref="Q212:T228 Q230:T246">
    <cfRule type="expression" dxfId="0" priority="1">
      <formula>Q212&lt;Q211</formula>
    </cfRule>
  </conditionalFormatting>
  <printOptions horizontalCentered="1"/>
  <pageMargins left="0.59055118110236227" right="0.39370078740157483" top="0.47244094488188981" bottom="0.47244094488188981" header="0.31496062992125984" footer="0.31496062992125984"/>
  <pageSetup paperSize="9" orientation="portrait" r:id="rId1"/>
  <rowBreaks count="3" manualBreakCount="3">
    <brk id="61" max="12" man="1"/>
    <brk id="109" max="12" man="1"/>
    <brk id="157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地点①平</vt:lpstr>
      <vt:lpstr>地点②平</vt:lpstr>
      <vt:lpstr>地点③平</vt:lpstr>
      <vt:lpstr>地点①休</vt:lpstr>
      <vt:lpstr>地点②休</vt:lpstr>
      <vt:lpstr>地点③休</vt:lpstr>
      <vt:lpstr>地点①休!Print_Area</vt:lpstr>
      <vt:lpstr>地点①平!Print_Area</vt:lpstr>
      <vt:lpstr>地点②休!Print_Area</vt:lpstr>
      <vt:lpstr>地点②平!Print_Area</vt:lpstr>
      <vt:lpstr>地点③休!Print_Area</vt:lpstr>
      <vt:lpstr>地点③平!Print_Area</vt:lpstr>
      <vt:lpstr>地点①休!Print_Titles</vt:lpstr>
      <vt:lpstr>地点①平!Print_Titles</vt:lpstr>
      <vt:lpstr>地点②休!Print_Titles</vt:lpstr>
      <vt:lpstr>地点②平!Print_Titles</vt:lpstr>
      <vt:lpstr>地点③休!Print_Titles</vt:lpstr>
      <vt:lpstr>地点③平!Print_Titles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FINE_User</cp:lastModifiedBy>
  <cp:lastPrinted>2017-03-22T04:13:41Z</cp:lastPrinted>
  <dcterms:created xsi:type="dcterms:W3CDTF">2017-03-10T05:10:07Z</dcterms:created>
  <dcterms:modified xsi:type="dcterms:W3CDTF">2018-01-15T08:35:17Z</dcterms:modified>
</cp:coreProperties>
</file>