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0"/>
  </bookViews>
  <sheets>
    <sheet name="102" sheetId="2" r:id="rId1"/>
    <sheet name="103" sheetId="3" r:id="rId2"/>
    <sheet name="104" sheetId="4" r:id="rId3"/>
    <sheet name="105" sheetId="5" r:id="rId4"/>
    <sheet name="106" sheetId="6" r:id="rId5"/>
    <sheet name="107" sheetId="11" r:id="rId6"/>
    <sheet name="108" sheetId="7" r:id="rId7"/>
    <sheet name="109" sheetId="8" r:id="rId8"/>
    <sheet name="110" sheetId="12" r:id="rId9"/>
    <sheet name="111" sheetId="9" r:id="rId10"/>
    <sheet name="112" sheetId="10" r:id="rId11"/>
  </sheets>
  <definedNames>
    <definedName name="_xlnm.Print_Area" localSheetId="0">'102'!$A$1:$BR$30</definedName>
    <definedName name="_xlnm.Print_Area" localSheetId="1">'103'!$A$1:$N$46</definedName>
    <definedName name="_xlnm.Print_Area" localSheetId="2">'104'!$A$1:$Q$39</definedName>
    <definedName name="_xlnm.Print_Area" localSheetId="3">'105'!$A$1:$P$45</definedName>
    <definedName name="_xlnm.Print_Area" localSheetId="6">'108'!$A$1:$BJ$42</definedName>
    <definedName name="_xlnm.Print_Area" localSheetId="7">'109'!$A$1:$AO$54</definedName>
    <definedName name="_xlnm.Print_Area" localSheetId="8">'110'!$A$1:$N$45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12" l="1"/>
  <c r="G32" i="12"/>
  <c r="K29" i="12"/>
  <c r="H23" i="12"/>
  <c r="C23" i="12"/>
  <c r="J21" i="12"/>
  <c r="G5" i="12"/>
  <c r="C5" i="12"/>
  <c r="K13" i="11"/>
  <c r="K12" i="11"/>
  <c r="B21" i="10"/>
  <c r="B20" i="10"/>
  <c r="K19" i="10"/>
  <c r="H19" i="10"/>
  <c r="E19" i="10"/>
  <c r="B19" i="10"/>
  <c r="K16" i="10"/>
  <c r="E5" i="10"/>
  <c r="B5" i="10"/>
  <c r="C34" i="9"/>
  <c r="C33" i="9"/>
  <c r="C32" i="9"/>
  <c r="C31" i="9"/>
  <c r="C30" i="9"/>
  <c r="C29" i="9"/>
  <c r="C28" i="9"/>
  <c r="C27" i="9"/>
  <c r="C26" i="9"/>
  <c r="C25" i="9"/>
  <c r="C24" i="9"/>
  <c r="C23" i="9"/>
  <c r="C22" i="9"/>
  <c r="C21" i="9"/>
  <c r="C20" i="9"/>
  <c r="C19" i="9"/>
  <c r="C18" i="9"/>
  <c r="C17" i="9"/>
  <c r="C16" i="9"/>
  <c r="C15" i="9"/>
  <c r="C14" i="9"/>
  <c r="C13" i="9"/>
  <c r="C12" i="9"/>
  <c r="C11" i="9"/>
  <c r="C10" i="9"/>
  <c r="C9" i="9"/>
  <c r="C8" i="9"/>
  <c r="B43" i="8"/>
  <c r="B42" i="8"/>
  <c r="B41" i="8"/>
  <c r="B40" i="8"/>
  <c r="B39" i="8"/>
  <c r="B38" i="8"/>
  <c r="B37" i="8"/>
  <c r="B36" i="8"/>
  <c r="B35" i="8"/>
  <c r="B34" i="8"/>
  <c r="B33" i="8"/>
  <c r="B32" i="8"/>
  <c r="AN31" i="8"/>
  <c r="AL31" i="8"/>
  <c r="AJ31" i="8"/>
  <c r="AH31" i="8"/>
  <c r="AG31" i="8"/>
  <c r="AF31" i="8"/>
  <c r="AD31" i="8"/>
  <c r="AC31" i="8"/>
  <c r="AA31" i="8"/>
  <c r="Y31" i="8"/>
  <c r="X31" i="8"/>
  <c r="V31" i="8"/>
  <c r="T31" i="8"/>
  <c r="Q31" i="8"/>
  <c r="O31" i="8"/>
  <c r="M31" i="8"/>
  <c r="K31" i="8"/>
  <c r="J31" i="8"/>
  <c r="B31" i="8" s="1"/>
  <c r="G31" i="8"/>
  <c r="AK22" i="8"/>
  <c r="AH22" i="8"/>
  <c r="AF22" i="8"/>
  <c r="AC22" i="8"/>
  <c r="Z22" i="8"/>
  <c r="W22" i="8"/>
  <c r="S22" i="8"/>
  <c r="P22" i="8"/>
  <c r="M22" i="8"/>
  <c r="J22" i="8"/>
  <c r="G22" i="8"/>
  <c r="B22" i="8"/>
  <c r="AE16" i="8"/>
  <c r="Q16" i="8"/>
  <c r="M16" i="8"/>
  <c r="K16" i="8"/>
  <c r="H16" i="8"/>
  <c r="B16" i="8"/>
  <c r="AE15" i="8"/>
  <c r="Q15" i="8"/>
  <c r="M15" i="8"/>
  <c r="K15" i="8"/>
  <c r="B15" i="8" s="1"/>
  <c r="H15" i="8"/>
  <c r="AE14" i="8"/>
  <c r="Q14" i="8"/>
  <c r="M14" i="8"/>
  <c r="K14" i="8"/>
  <c r="H14" i="8"/>
  <c r="B14" i="8"/>
  <c r="AE13" i="8"/>
  <c r="Q13" i="8"/>
  <c r="M13" i="8"/>
  <c r="K13" i="8"/>
  <c r="B13" i="8" s="1"/>
  <c r="H13" i="8"/>
  <c r="AE12" i="8"/>
  <c r="Q12" i="8"/>
  <c r="M12" i="8"/>
  <c r="K12" i="8"/>
  <c r="H12" i="8"/>
  <c r="B12" i="8"/>
  <c r="AE11" i="8"/>
  <c r="Q11" i="8"/>
  <c r="M11" i="8"/>
  <c r="K11" i="8"/>
  <c r="B11" i="8" s="1"/>
  <c r="H11" i="8"/>
  <c r="AE10" i="8"/>
  <c r="Q10" i="8"/>
  <c r="M10" i="8"/>
  <c r="K10" i="8"/>
  <c r="H10" i="8"/>
  <c r="B10" i="8"/>
  <c r="AE9" i="8"/>
  <c r="Q9" i="8"/>
  <c r="M9" i="8"/>
  <c r="K9" i="8"/>
  <c r="B9" i="8" s="1"/>
  <c r="H9" i="8"/>
  <c r="AE8" i="8"/>
  <c r="Q8" i="8"/>
  <c r="M8" i="8"/>
  <c r="K8" i="8"/>
  <c r="H8" i="8"/>
  <c r="B8" i="8"/>
  <c r="AE7" i="8"/>
  <c r="Q7" i="8"/>
  <c r="M7" i="8"/>
  <c r="K7" i="8"/>
  <c r="B7" i="8" s="1"/>
  <c r="H7" i="8"/>
  <c r="AE6" i="8"/>
  <c r="Q6" i="8"/>
  <c r="M6" i="8"/>
  <c r="K6" i="8"/>
  <c r="H6" i="8"/>
  <c r="H4" i="8" s="1"/>
  <c r="B6" i="8"/>
  <c r="AE5" i="8"/>
  <c r="Q5" i="8"/>
  <c r="M5" i="8"/>
  <c r="K5" i="8"/>
  <c r="B5" i="8" s="1"/>
  <c r="H5" i="8"/>
  <c r="AL4" i="8"/>
  <c r="AK4" i="8"/>
  <c r="AE4" i="8" s="1"/>
  <c r="AH4" i="8"/>
  <c r="AB4" i="8"/>
  <c r="Z4" i="8"/>
  <c r="Q4" i="8" s="1"/>
  <c r="W4" i="8"/>
  <c r="M4" i="8"/>
  <c r="K4" i="8"/>
  <c r="C41" i="7"/>
  <c r="C40" i="7"/>
  <c r="C39" i="7"/>
  <c r="C38" i="7"/>
  <c r="C37" i="7"/>
  <c r="C36" i="7"/>
  <c r="C35" i="7"/>
  <c r="C34" i="7"/>
  <c r="C33" i="7"/>
  <c r="C32" i="7"/>
  <c r="C31" i="7"/>
  <c r="C30" i="7"/>
  <c r="BA29" i="7"/>
  <c r="AQ29" i="7"/>
  <c r="AG29" i="7"/>
  <c r="W29" i="7"/>
  <c r="M29" i="7"/>
  <c r="C29" i="7" s="1"/>
  <c r="AS23" i="7"/>
  <c r="AA23" i="7"/>
  <c r="O23" i="7"/>
  <c r="AS22" i="7"/>
  <c r="AA22" i="7"/>
  <c r="O22" i="7"/>
  <c r="AS21" i="7"/>
  <c r="AA21" i="7"/>
  <c r="O21" i="7"/>
  <c r="AS20" i="7"/>
  <c r="AA20" i="7"/>
  <c r="O20" i="7"/>
  <c r="AS19" i="7"/>
  <c r="AA19" i="7"/>
  <c r="O19" i="7"/>
  <c r="AS18" i="7"/>
  <c r="AA18" i="7"/>
  <c r="O18" i="7"/>
  <c r="AS17" i="7"/>
  <c r="AA17" i="7"/>
  <c r="O17" i="7"/>
  <c r="AS16" i="7"/>
  <c r="AA16" i="7"/>
  <c r="O16" i="7"/>
  <c r="AS15" i="7"/>
  <c r="AA15" i="7"/>
  <c r="O15" i="7"/>
  <c r="AS14" i="7"/>
  <c r="AA14" i="7"/>
  <c r="O14" i="7"/>
  <c r="AS13" i="7"/>
  <c r="AA13" i="7"/>
  <c r="O13" i="7"/>
  <c r="AS12" i="7"/>
  <c r="AA12" i="7"/>
  <c r="O12" i="7"/>
  <c r="AS11" i="7"/>
  <c r="AA11" i="7"/>
  <c r="O11" i="7"/>
  <c r="AS10" i="7"/>
  <c r="AA10" i="7"/>
  <c r="O10" i="7"/>
  <c r="L21" i="6"/>
  <c r="K21" i="6"/>
  <c r="J21" i="6"/>
  <c r="I21" i="6"/>
  <c r="H21" i="6"/>
  <c r="G21" i="6"/>
  <c r="F21" i="6"/>
  <c r="E21" i="6"/>
  <c r="D44" i="5"/>
  <c r="D43" i="5"/>
  <c r="D42" i="5"/>
  <c r="P41" i="5"/>
  <c r="O41" i="5"/>
  <c r="N41" i="5"/>
  <c r="M41" i="5"/>
  <c r="L41" i="5"/>
  <c r="K41" i="5"/>
  <c r="J41" i="5"/>
  <c r="I41" i="5"/>
  <c r="H41" i="5"/>
  <c r="G41" i="5"/>
  <c r="F41" i="5"/>
  <c r="E41" i="5"/>
  <c r="D41" i="5"/>
  <c r="D40" i="5"/>
  <c r="D39" i="5"/>
  <c r="D36" i="5"/>
  <c r="D31" i="5"/>
  <c r="D30" i="5"/>
  <c r="D29" i="5"/>
  <c r="D28" i="5"/>
  <c r="P27" i="5"/>
  <c r="O27" i="5"/>
  <c r="N27" i="5"/>
  <c r="M27" i="5"/>
  <c r="L27" i="5"/>
  <c r="K27" i="5"/>
  <c r="J27" i="5"/>
  <c r="I27" i="5"/>
  <c r="H27" i="5"/>
  <c r="G27" i="5"/>
  <c r="F27" i="5"/>
  <c r="E27" i="5"/>
  <c r="D27" i="5"/>
  <c r="D22" i="5"/>
  <c r="D21" i="5"/>
  <c r="D20" i="5"/>
  <c r="D19" i="5"/>
  <c r="D18" i="5"/>
  <c r="D17" i="5"/>
  <c r="D16" i="5"/>
  <c r="D15" i="5"/>
  <c r="D14" i="5"/>
  <c r="D13" i="5"/>
  <c r="D12" i="5"/>
  <c r="D11" i="5"/>
  <c r="D10" i="5"/>
  <c r="D9" i="5"/>
  <c r="D8" i="5"/>
  <c r="D7" i="5"/>
  <c r="D6" i="5"/>
  <c r="D5" i="5"/>
  <c r="D4" i="5"/>
  <c r="L27" i="4"/>
  <c r="L26" i="4"/>
  <c r="L25" i="4"/>
  <c r="L24" i="4"/>
  <c r="L23" i="4"/>
  <c r="L22" i="4"/>
  <c r="L21" i="4"/>
  <c r="L20" i="4"/>
  <c r="L19" i="4"/>
  <c r="L18" i="4"/>
  <c r="L17" i="4"/>
  <c r="F44" i="3"/>
  <c r="F17" i="3"/>
  <c r="F16" i="3"/>
  <c r="F15" i="3"/>
  <c r="F14" i="3"/>
  <c r="AI25" i="2"/>
  <c r="AI22" i="2"/>
  <c r="E12" i="2"/>
  <c r="E11" i="2"/>
  <c r="E10" i="2"/>
  <c r="E9" i="2"/>
  <c r="B4" i="8" l="1"/>
  <c r="K5" i="12"/>
  <c r="K12" i="12"/>
</calcChain>
</file>

<file path=xl/comments1.xml><?xml version="1.0" encoding="utf-8"?>
<comments xmlns="http://schemas.openxmlformats.org/spreadsheetml/2006/main">
  <authors>
    <author>作成者</author>
  </authors>
  <commentList>
    <comment ref="D24" authorId="0" shapeId="0">
      <text>
        <r>
          <rPr>
            <sz val="9"/>
            <color indexed="81"/>
            <rFont val="MS P ゴシック"/>
            <family val="3"/>
            <charset val="128"/>
          </rPr>
          <t>全数把握+蚊</t>
        </r>
      </text>
    </comment>
  </commentList>
</comments>
</file>

<file path=xl/sharedStrings.xml><?xml version="1.0" encoding="utf-8"?>
<sst xmlns="http://schemas.openxmlformats.org/spreadsheetml/2006/main" count="957" uniqueCount="443">
  <si>
    <t>第２章　公衆衛生</t>
    <phoneticPr fontId="4"/>
  </si>
  <si>
    <t>１〕環境衛生</t>
    <phoneticPr fontId="4"/>
  </si>
  <si>
    <r>
      <t>　感染症等の健康被害の発生を防止し、市民の安全で快適なくらしを確保するため、環境衛生関係法令に基づく施設の立入検査及び行政検収の実施並びに衛生講習会等の開催により衛生知識の普及に努めた。
　令和</t>
    </r>
    <r>
      <rPr>
        <sz val="14"/>
        <rFont val="ＭＳ 明朝"/>
        <family val="1"/>
        <charset val="128"/>
      </rPr>
      <t>２年度末現在の環境衛生関係施設数は、54,174施設あり、環境衛生監視員57名（課長を除く。）が、監視指導にあたっている。</t>
    </r>
    <rPh sb="11" eb="13">
      <t>ハッセイ</t>
    </rPh>
    <rPh sb="44" eb="46">
      <t>ホウレイ</t>
    </rPh>
    <rPh sb="47" eb="48">
      <t>モト</t>
    </rPh>
    <rPh sb="57" eb="58">
      <t>オヨ</t>
    </rPh>
    <rPh sb="66" eb="67">
      <t>ナラ</t>
    </rPh>
    <rPh sb="74" eb="75">
      <t>ナド</t>
    </rPh>
    <rPh sb="95" eb="97">
      <t>レイワ</t>
    </rPh>
    <rPh sb="99" eb="100">
      <t>ド</t>
    </rPh>
    <rPh sb="121" eb="123">
      <t>シセツ</t>
    </rPh>
    <rPh sb="135" eb="136">
      <t>メイ</t>
    </rPh>
    <phoneticPr fontId="4"/>
  </si>
  <si>
    <t>　</t>
    <phoneticPr fontId="4"/>
  </si>
  <si>
    <t>１．環境衛生関係施設数及び監視件数</t>
    <rPh sb="13" eb="15">
      <t>カンシ</t>
    </rPh>
    <rPh sb="15" eb="17">
      <t>ケンスウ</t>
    </rPh>
    <phoneticPr fontId="4"/>
  </si>
  <si>
    <t>令和２年度</t>
    <rPh sb="0" eb="2">
      <t>レイワ</t>
    </rPh>
    <rPh sb="3" eb="5">
      <t>ネンド</t>
    </rPh>
    <rPh sb="4" eb="5">
      <t>ド</t>
    </rPh>
    <phoneticPr fontId="4"/>
  </si>
  <si>
    <t>総数</t>
  </si>
  <si>
    <t>興行場</t>
    <rPh sb="1" eb="2">
      <t>ギョウ</t>
    </rPh>
    <phoneticPr fontId="4"/>
  </si>
  <si>
    <t>旅館</t>
    <phoneticPr fontId="4"/>
  </si>
  <si>
    <t>公衆浴場</t>
    <phoneticPr fontId="4"/>
  </si>
  <si>
    <t>理容所</t>
    <phoneticPr fontId="4"/>
  </si>
  <si>
    <t>美容所</t>
    <phoneticPr fontId="4"/>
  </si>
  <si>
    <t>クリーニング所</t>
    <phoneticPr fontId="4"/>
  </si>
  <si>
    <t>無店舗取次店
クリーニング</t>
    <phoneticPr fontId="4"/>
  </si>
  <si>
    <t>プール</t>
    <phoneticPr fontId="4"/>
  </si>
  <si>
    <t>化製場法第８条施設</t>
    <rPh sb="0" eb="4">
      <t>カセイジョウホウ</t>
    </rPh>
    <phoneticPr fontId="4"/>
  </si>
  <si>
    <t>畜舎・家きん舎</t>
    <phoneticPr fontId="4"/>
  </si>
  <si>
    <t>専用水道</t>
    <phoneticPr fontId="4"/>
  </si>
  <si>
    <t>簡易専用水道</t>
    <phoneticPr fontId="4"/>
  </si>
  <si>
    <t>小規模受水槽水道</t>
    <phoneticPr fontId="4"/>
  </si>
  <si>
    <t>飲用井戸</t>
    <phoneticPr fontId="4"/>
  </si>
  <si>
    <t>特定建築物</t>
    <phoneticPr fontId="4"/>
  </si>
  <si>
    <t>温泉利用施設</t>
    <phoneticPr fontId="4"/>
  </si>
  <si>
    <t>墓地・納骨堂</t>
    <phoneticPr fontId="4"/>
  </si>
  <si>
    <t>火葬場</t>
    <phoneticPr fontId="4"/>
  </si>
  <si>
    <t>浄化槽</t>
    <phoneticPr fontId="4"/>
  </si>
  <si>
    <t>その他</t>
    <phoneticPr fontId="4"/>
  </si>
  <si>
    <t>浄化槽保守点検業</t>
    <phoneticPr fontId="4"/>
  </si>
  <si>
    <t>施設数</t>
    <rPh sb="0" eb="3">
      <t>シセツスウ</t>
    </rPh>
    <phoneticPr fontId="4"/>
  </si>
  <si>
    <t>・</t>
    <phoneticPr fontId="4"/>
  </si>
  <si>
    <t>新規件数</t>
    <rPh sb="0" eb="2">
      <t>シンキ</t>
    </rPh>
    <rPh sb="2" eb="4">
      <t>ケンスウ</t>
    </rPh>
    <phoneticPr fontId="4"/>
  </si>
  <si>
    <t>…</t>
  </si>
  <si>
    <t>-</t>
  </si>
  <si>
    <t>-</t>
    <phoneticPr fontId="4"/>
  </si>
  <si>
    <t>廃止件数</t>
    <rPh sb="0" eb="1">
      <t>ハイ</t>
    </rPh>
    <rPh sb="1" eb="2">
      <t>シ</t>
    </rPh>
    <rPh sb="2" eb="4">
      <t>ケンスウ</t>
    </rPh>
    <phoneticPr fontId="4"/>
  </si>
  <si>
    <t>監視件数</t>
    <rPh sb="0" eb="2">
      <t>カンシ</t>
    </rPh>
    <rPh sb="2" eb="4">
      <t>ケンスウ</t>
    </rPh>
    <phoneticPr fontId="4"/>
  </si>
  <si>
    <t>注）その他の監視指導の対象施設は、社会福祉施設、病院・医院施設</t>
    <rPh sb="4" eb="5">
      <t>タ</t>
    </rPh>
    <rPh sb="6" eb="8">
      <t>カンシ</t>
    </rPh>
    <rPh sb="8" eb="10">
      <t>シドウ</t>
    </rPh>
    <rPh sb="11" eb="13">
      <t>タイショウ</t>
    </rPh>
    <rPh sb="13" eb="15">
      <t>シセツ</t>
    </rPh>
    <rPh sb="17" eb="19">
      <t>シャカイ</t>
    </rPh>
    <rPh sb="19" eb="21">
      <t>フクシ</t>
    </rPh>
    <rPh sb="21" eb="23">
      <t>シセツ</t>
    </rPh>
    <rPh sb="24" eb="26">
      <t>ビョウイン</t>
    </rPh>
    <rPh sb="27" eb="29">
      <t>イイン</t>
    </rPh>
    <rPh sb="29" eb="31">
      <t>シセツ</t>
    </rPh>
    <phoneticPr fontId="4"/>
  </si>
  <si>
    <t>資料:生活衛生課</t>
  </si>
  <si>
    <t>２．環境衛生関係試験検査状況</t>
    <phoneticPr fontId="4"/>
  </si>
  <si>
    <t>令和２年度</t>
    <rPh sb="0" eb="2">
      <t>レイワ</t>
    </rPh>
    <rPh sb="3" eb="5">
      <t>ネンド</t>
    </rPh>
    <rPh sb="4" eb="5">
      <t>ド</t>
    </rPh>
    <phoneticPr fontId="13"/>
  </si>
  <si>
    <t xml:space="preserve">項　　　　目 </t>
    <phoneticPr fontId="13"/>
  </si>
  <si>
    <t>　試 験 検 査 項 目</t>
    <rPh sb="1" eb="2">
      <t>タメシ</t>
    </rPh>
    <rPh sb="3" eb="4">
      <t>シルシ</t>
    </rPh>
    <rPh sb="5" eb="6">
      <t>ケン</t>
    </rPh>
    <rPh sb="7" eb="8">
      <t>サ</t>
    </rPh>
    <rPh sb="9" eb="10">
      <t>コウ</t>
    </rPh>
    <rPh sb="11" eb="12">
      <t>メ</t>
    </rPh>
    <phoneticPr fontId="13"/>
  </si>
  <si>
    <t>検　査　件　数</t>
    <rPh sb="0" eb="1">
      <t>ケン</t>
    </rPh>
    <rPh sb="2" eb="3">
      <t>サ</t>
    </rPh>
    <rPh sb="4" eb="5">
      <t>ケン</t>
    </rPh>
    <rPh sb="6" eb="7">
      <t>カズ</t>
    </rPh>
    <phoneticPr fontId="13"/>
  </si>
  <si>
    <t xml:space="preserve"> 総 　　　　　　            数</t>
    <rPh sb="1" eb="2">
      <t>フサ</t>
    </rPh>
    <rPh sb="21" eb="22">
      <t>カズ</t>
    </rPh>
    <phoneticPr fontId="4"/>
  </si>
  <si>
    <t>　総　　　　　            数</t>
    <rPh sb="1" eb="2">
      <t>フサ</t>
    </rPh>
    <rPh sb="19" eb="20">
      <t>カズ</t>
    </rPh>
    <phoneticPr fontId="4"/>
  </si>
  <si>
    <t xml:space="preserve"> 環 境 衛 生 関 係 施 設 検 査  </t>
    <rPh sb="1" eb="2">
      <t>ワ</t>
    </rPh>
    <rPh sb="3" eb="4">
      <t>サカイ</t>
    </rPh>
    <rPh sb="5" eb="6">
      <t>マモル</t>
    </rPh>
    <rPh sb="7" eb="8">
      <t>ショウ</t>
    </rPh>
    <rPh sb="9" eb="10">
      <t>セキ</t>
    </rPh>
    <rPh sb="11" eb="12">
      <t>カカリ</t>
    </rPh>
    <rPh sb="13" eb="14">
      <t>シ</t>
    </rPh>
    <rPh sb="15" eb="16">
      <t>セツ</t>
    </rPh>
    <rPh sb="17" eb="18">
      <t>ケン</t>
    </rPh>
    <rPh sb="19" eb="20">
      <t>サ</t>
    </rPh>
    <phoneticPr fontId="4"/>
  </si>
  <si>
    <t>　理　　化　　学　　検　　査</t>
    <rPh sb="1" eb="2">
      <t>リ</t>
    </rPh>
    <rPh sb="4" eb="5">
      <t>カ</t>
    </rPh>
    <rPh sb="7" eb="8">
      <t>ガク</t>
    </rPh>
    <phoneticPr fontId="4"/>
  </si>
  <si>
    <t>　細　　　菌　　  検　　　査</t>
    <rPh sb="1" eb="2">
      <t>ホソ</t>
    </rPh>
    <rPh sb="5" eb="6">
      <t>キン</t>
    </rPh>
    <rPh sb="10" eb="11">
      <t>ケン</t>
    </rPh>
    <rPh sb="14" eb="15">
      <t>サ</t>
    </rPh>
    <phoneticPr fontId="4"/>
  </si>
  <si>
    <t xml:space="preserve"> 家　 庭　 用　 品　  検　 査</t>
    <rPh sb="1" eb="2">
      <t>イエ</t>
    </rPh>
    <rPh sb="4" eb="5">
      <t>ニワ</t>
    </rPh>
    <rPh sb="7" eb="8">
      <t>ヨウ</t>
    </rPh>
    <rPh sb="10" eb="11">
      <t>シナ</t>
    </rPh>
    <rPh sb="14" eb="15">
      <t>ケン</t>
    </rPh>
    <rPh sb="17" eb="18">
      <t>サ</t>
    </rPh>
    <phoneticPr fontId="4"/>
  </si>
  <si>
    <t>注）1．理化学検査の対象施設は興行場、旅館、公衆浴場、特定建築物、浄化槽、プｰル、クリーニング所、専用水道、</t>
    <rPh sb="0" eb="1">
      <t>チュウ</t>
    </rPh>
    <rPh sb="4" eb="7">
      <t>リカガク</t>
    </rPh>
    <rPh sb="7" eb="9">
      <t>ケンサ</t>
    </rPh>
    <rPh sb="10" eb="12">
      <t>タイショウ</t>
    </rPh>
    <rPh sb="12" eb="14">
      <t>シセツ</t>
    </rPh>
    <phoneticPr fontId="4"/>
  </si>
  <si>
    <t xml:space="preserve">       簡易専用水道、小規模受水槽水道、飲用井戸、社会福祉施設等</t>
    <rPh sb="34" eb="35">
      <t>トウ</t>
    </rPh>
    <phoneticPr fontId="4"/>
  </si>
  <si>
    <t>　　2．細菌検査の対象施設は旅館、公衆浴場、プｰル、クリーニング所、専用水道、簡易専用水道、小規模受水槽水道、</t>
    <rPh sb="4" eb="6">
      <t>サイキン</t>
    </rPh>
    <rPh sb="6" eb="8">
      <t>ケンサ</t>
    </rPh>
    <rPh sb="9" eb="11">
      <t>タイショウ</t>
    </rPh>
    <rPh sb="11" eb="13">
      <t>シセツ</t>
    </rPh>
    <rPh sb="39" eb="41">
      <t>カンイ</t>
    </rPh>
    <rPh sb="41" eb="43">
      <t>センヨウ</t>
    </rPh>
    <rPh sb="43" eb="45">
      <t>スイドウ</t>
    </rPh>
    <rPh sb="46" eb="49">
      <t>ショウキボ</t>
    </rPh>
    <rPh sb="49" eb="50">
      <t>ウケ</t>
    </rPh>
    <rPh sb="50" eb="52">
      <t>スイソウ</t>
    </rPh>
    <rPh sb="52" eb="54">
      <t>スイドウ</t>
    </rPh>
    <phoneticPr fontId="4"/>
  </si>
  <si>
    <t xml:space="preserve">       飲用井戸、社会福祉施設等</t>
    <rPh sb="18" eb="19">
      <t>トウ</t>
    </rPh>
    <phoneticPr fontId="4"/>
  </si>
  <si>
    <t>２〕動物愛護管理</t>
    <rPh sb="2" eb="4">
      <t>ドウブツ</t>
    </rPh>
    <rPh sb="4" eb="6">
      <t>アイゴ</t>
    </rPh>
    <rPh sb="6" eb="8">
      <t>カンリ</t>
    </rPh>
    <phoneticPr fontId="4"/>
  </si>
  <si>
    <r>
      <t xml:space="preserve"> 「狂犬病予防法」に基づく犬の登録・狂犬病予防注射、「動物の愛護及び管理に関する法律」、「福岡市動物の愛護及び管理に関する条例」に基づく野犬等の捕獲、犬・</t>
    </r>
    <r>
      <rPr>
        <sz val="14"/>
        <rFont val="ＭＳ 明朝"/>
        <family val="1"/>
        <charset val="128"/>
      </rPr>
      <t>猫の引取り並びに負傷犬・猫の保護収容、飼い主への返還や犬猫の譲渡のほか飼い主指導、動物取扱業者の登録や特定動物（危険な動物）飼育者に対する許可業務及び監視指導などを行った。また、犬のしつけ方相談や猫問題対策、動物愛護週間行事を実施するなど、動物愛護・適正飼育啓発事業を行った。</t>
    </r>
    <rPh sb="77" eb="78">
      <t>ネコ</t>
    </rPh>
    <rPh sb="82" eb="83">
      <t>ナラ</t>
    </rPh>
    <rPh sb="89" eb="90">
      <t>ネコ</t>
    </rPh>
    <rPh sb="96" eb="97">
      <t>カ</t>
    </rPh>
    <rPh sb="98" eb="103">
      <t>ヌシヘノヘンカン</t>
    </rPh>
    <rPh sb="104" eb="106">
      <t>イヌネコ</t>
    </rPh>
    <rPh sb="107" eb="109">
      <t>ジョウト</t>
    </rPh>
    <rPh sb="118" eb="120">
      <t>ドウブツ</t>
    </rPh>
    <rPh sb="120" eb="122">
      <t>トリアツカイ</t>
    </rPh>
    <rPh sb="122" eb="124">
      <t>ギョウシャ</t>
    </rPh>
    <rPh sb="125" eb="127">
      <t>トウロク</t>
    </rPh>
    <rPh sb="128" eb="130">
      <t>トクテイ</t>
    </rPh>
    <rPh sb="130" eb="132">
      <t>ドウブツ</t>
    </rPh>
    <rPh sb="133" eb="135">
      <t>キケン</t>
    </rPh>
    <rPh sb="136" eb="138">
      <t>ドウブツ</t>
    </rPh>
    <rPh sb="148" eb="150">
      <t>ギョウム</t>
    </rPh>
    <rPh sb="150" eb="151">
      <t>オヨ</t>
    </rPh>
    <rPh sb="166" eb="167">
      <t>イヌ</t>
    </rPh>
    <rPh sb="171" eb="172">
      <t>カタ</t>
    </rPh>
    <rPh sb="172" eb="174">
      <t>ソウダン</t>
    </rPh>
    <rPh sb="175" eb="176">
      <t>ネコ</t>
    </rPh>
    <rPh sb="176" eb="178">
      <t>モンダイ</t>
    </rPh>
    <rPh sb="178" eb="180">
      <t>タイサク</t>
    </rPh>
    <rPh sb="205" eb="206">
      <t>イク</t>
    </rPh>
    <phoneticPr fontId="4"/>
  </si>
  <si>
    <t>１．犬登録数・予防注射数、年度別</t>
    <phoneticPr fontId="4"/>
  </si>
  <si>
    <t>昭和40年度～令和2年度</t>
    <rPh sb="7" eb="9">
      <t>レイワ</t>
    </rPh>
    <phoneticPr fontId="4"/>
  </si>
  <si>
    <t>犬登録数</t>
    <phoneticPr fontId="4"/>
  </si>
  <si>
    <t>鑑札再交付</t>
    <phoneticPr fontId="4"/>
  </si>
  <si>
    <t>狂犬病予防注射数</t>
  </si>
  <si>
    <t>注射済票
再交付数</t>
    <phoneticPr fontId="4"/>
  </si>
  <si>
    <t>総数</t>
    <phoneticPr fontId="4"/>
  </si>
  <si>
    <t>市実施</t>
  </si>
  <si>
    <t>開業獣医</t>
    <rPh sb="2" eb="3">
      <t>ジュウ</t>
    </rPh>
    <phoneticPr fontId="4"/>
  </si>
  <si>
    <t>(うち転入頭数)</t>
    <phoneticPr fontId="4"/>
  </si>
  <si>
    <t>集合</t>
  </si>
  <si>
    <t>センター</t>
    <phoneticPr fontId="4"/>
  </si>
  <si>
    <t>第１回</t>
  </si>
  <si>
    <t>第２回</t>
  </si>
  <si>
    <t>第２回</t>
    <phoneticPr fontId="4"/>
  </si>
  <si>
    <t>昭和40年度</t>
    <phoneticPr fontId="4"/>
  </si>
  <si>
    <t>(17)</t>
    <phoneticPr fontId="4"/>
  </si>
  <si>
    <t>45年度</t>
    <phoneticPr fontId="4"/>
  </si>
  <si>
    <t>(-)</t>
  </si>
  <si>
    <t>50年度</t>
    <phoneticPr fontId="4"/>
  </si>
  <si>
    <t>55年度</t>
    <phoneticPr fontId="4"/>
  </si>
  <si>
    <t>(11)</t>
    <phoneticPr fontId="4"/>
  </si>
  <si>
    <t>60年度</t>
    <phoneticPr fontId="4"/>
  </si>
  <si>
    <t>平成元年度</t>
    <phoneticPr fontId="4"/>
  </si>
  <si>
    <t>(2)</t>
    <phoneticPr fontId="4"/>
  </si>
  <si>
    <t>5年度</t>
    <phoneticPr fontId="4"/>
  </si>
  <si>
    <t>(6)</t>
    <phoneticPr fontId="4"/>
  </si>
  <si>
    <t>9年度</t>
    <phoneticPr fontId="4"/>
  </si>
  <si>
    <t>(143)</t>
    <phoneticPr fontId="4"/>
  </si>
  <si>
    <t>10年度</t>
    <phoneticPr fontId="4"/>
  </si>
  <si>
    <t>(148)</t>
    <phoneticPr fontId="4"/>
  </si>
  <si>
    <t>11年度</t>
    <phoneticPr fontId="4"/>
  </si>
  <si>
    <t>(177)</t>
    <phoneticPr fontId="4"/>
  </si>
  <si>
    <t>12年度</t>
    <phoneticPr fontId="4"/>
  </si>
  <si>
    <t>(201)</t>
    <phoneticPr fontId="4"/>
  </si>
  <si>
    <t>13年度</t>
    <phoneticPr fontId="4"/>
  </si>
  <si>
    <t>(243)</t>
    <phoneticPr fontId="4"/>
  </si>
  <si>
    <t>14年度</t>
    <phoneticPr fontId="4"/>
  </si>
  <si>
    <t>(225)</t>
    <phoneticPr fontId="4"/>
  </si>
  <si>
    <t>15年度</t>
    <phoneticPr fontId="4"/>
  </si>
  <si>
    <t>(301)</t>
    <phoneticPr fontId="4"/>
  </si>
  <si>
    <t>16年度</t>
    <phoneticPr fontId="4"/>
  </si>
  <si>
    <t>(252)</t>
    <phoneticPr fontId="4"/>
  </si>
  <si>
    <t>17年度</t>
    <phoneticPr fontId="4"/>
  </si>
  <si>
    <t>(317)</t>
    <phoneticPr fontId="4"/>
  </si>
  <si>
    <t>18年度</t>
    <phoneticPr fontId="4"/>
  </si>
  <si>
    <t>(330)</t>
    <phoneticPr fontId="4"/>
  </si>
  <si>
    <t>19年度</t>
    <phoneticPr fontId="4"/>
  </si>
  <si>
    <t>(403)</t>
    <phoneticPr fontId="4"/>
  </si>
  <si>
    <t>20年度</t>
    <rPh sb="2" eb="4">
      <t>ネンド</t>
    </rPh>
    <phoneticPr fontId="4"/>
  </si>
  <si>
    <t>(410)</t>
    <phoneticPr fontId="4"/>
  </si>
  <si>
    <t>21年度</t>
    <rPh sb="2" eb="4">
      <t>ネンド</t>
    </rPh>
    <phoneticPr fontId="4"/>
  </si>
  <si>
    <t>(487)</t>
    <phoneticPr fontId="4"/>
  </si>
  <si>
    <t>22年度</t>
    <rPh sb="2" eb="4">
      <t>ネンド</t>
    </rPh>
    <phoneticPr fontId="4"/>
  </si>
  <si>
    <t>(454)</t>
    <phoneticPr fontId="4"/>
  </si>
  <si>
    <t>23年度</t>
    <rPh sb="2" eb="4">
      <t>ネンド</t>
    </rPh>
    <phoneticPr fontId="4"/>
  </si>
  <si>
    <t>(613)</t>
    <phoneticPr fontId="4"/>
  </si>
  <si>
    <t>24年度</t>
    <rPh sb="2" eb="4">
      <t>ネンド</t>
    </rPh>
    <phoneticPr fontId="4"/>
  </si>
  <si>
    <t>(646)</t>
    <phoneticPr fontId="4"/>
  </si>
  <si>
    <t>25年度</t>
    <rPh sb="2" eb="4">
      <t>ネンド</t>
    </rPh>
    <phoneticPr fontId="4"/>
  </si>
  <si>
    <t>(817)</t>
    <phoneticPr fontId="4"/>
  </si>
  <si>
    <t>26年度</t>
    <rPh sb="2" eb="4">
      <t>ネンド</t>
    </rPh>
    <phoneticPr fontId="4"/>
  </si>
  <si>
    <t>(723)</t>
    <phoneticPr fontId="4"/>
  </si>
  <si>
    <t>27年度</t>
    <rPh sb="2" eb="4">
      <t>ネンド</t>
    </rPh>
    <phoneticPr fontId="4"/>
  </si>
  <si>
    <t>(754)</t>
  </si>
  <si>
    <t>28年度</t>
    <rPh sb="2" eb="4">
      <t>ネンド</t>
    </rPh>
    <phoneticPr fontId="4"/>
  </si>
  <si>
    <t>(835)</t>
    <phoneticPr fontId="4"/>
  </si>
  <si>
    <t>29年度</t>
    <rPh sb="2" eb="4">
      <t>ネンド</t>
    </rPh>
    <phoneticPr fontId="4"/>
  </si>
  <si>
    <t>(979)</t>
  </si>
  <si>
    <t>30年度</t>
    <rPh sb="2" eb="4">
      <t>ネンド</t>
    </rPh>
    <phoneticPr fontId="4"/>
  </si>
  <si>
    <t>(865)</t>
  </si>
  <si>
    <t>令和元年度</t>
    <rPh sb="0" eb="2">
      <t>レイワ</t>
    </rPh>
    <rPh sb="2" eb="4">
      <t>ガンネン</t>
    </rPh>
    <rPh sb="4" eb="5">
      <t>ド</t>
    </rPh>
    <phoneticPr fontId="4"/>
  </si>
  <si>
    <t>(1,277)</t>
    <phoneticPr fontId="4"/>
  </si>
  <si>
    <t>2年度</t>
    <rPh sb="1" eb="2">
      <t>ネン</t>
    </rPh>
    <rPh sb="2" eb="3">
      <t>ド</t>
    </rPh>
    <phoneticPr fontId="4"/>
  </si>
  <si>
    <t>1307</t>
    <phoneticPr fontId="4"/>
  </si>
  <si>
    <t>注）犬登録は、平成７年度以降、法改正により生涯１回となる。</t>
    <phoneticPr fontId="4"/>
  </si>
  <si>
    <t>２．捕獲処分・返還頭数・こう傷犬届出件数、年度別</t>
    <phoneticPr fontId="4"/>
  </si>
  <si>
    <t>昭和40年度～令和2年度</t>
    <phoneticPr fontId="4"/>
  </si>
  <si>
    <t>犬捕獲頭数</t>
    <phoneticPr fontId="4"/>
  </si>
  <si>
    <t>引取り頭数</t>
    <phoneticPr fontId="4"/>
  </si>
  <si>
    <t>返還頭数</t>
    <phoneticPr fontId="4"/>
  </si>
  <si>
    <t>犬　猫
殺処分頭数</t>
    <rPh sb="7" eb="9">
      <t>トウスウ</t>
    </rPh>
    <phoneticPr fontId="4"/>
  </si>
  <si>
    <t>こう傷犬届出件数</t>
  </si>
  <si>
    <t>犬</t>
  </si>
  <si>
    <t>猫</t>
  </si>
  <si>
    <t>所有者</t>
    <rPh sb="0" eb="3">
      <t>ショユウシャ</t>
    </rPh>
    <phoneticPr fontId="4"/>
  </si>
  <si>
    <t>所有者
不明</t>
    <rPh sb="0" eb="3">
      <t>ショユウシャ</t>
    </rPh>
    <rPh sb="4" eb="6">
      <t>フメイ</t>
    </rPh>
    <phoneticPr fontId="4"/>
  </si>
  <si>
    <t>負傷</t>
    <rPh sb="0" eb="2">
      <t>フショウ</t>
    </rPh>
    <phoneticPr fontId="4"/>
  </si>
  <si>
    <t>犬</t>
    <rPh sb="0" eb="1">
      <t>イヌ</t>
    </rPh>
    <phoneticPr fontId="4"/>
  </si>
  <si>
    <t>猫</t>
    <rPh sb="0" eb="1">
      <t>ネコ</t>
    </rPh>
    <phoneticPr fontId="4"/>
  </si>
  <si>
    <t>総数</t>
    <rPh sb="0" eb="2">
      <t>ソウスウ</t>
    </rPh>
    <phoneticPr fontId="4"/>
  </si>
  <si>
    <t>引取り等後の死亡</t>
    <phoneticPr fontId="4"/>
  </si>
  <si>
    <t>治癒の見込みがない病気等での殺処分</t>
    <phoneticPr fontId="4"/>
  </si>
  <si>
    <t>実質的殺処分</t>
    <phoneticPr fontId="4"/>
  </si>
  <si>
    <t>…</t>
    <phoneticPr fontId="4"/>
  </si>
  <si>
    <t>8年度</t>
    <phoneticPr fontId="4"/>
  </si>
  <si>
    <t>20年度</t>
    <phoneticPr fontId="4"/>
  </si>
  <si>
    <t xml:space="preserve"> ※殺処分頭数は、平成27年度以降、実質的殺処分等の分類を始める。</t>
    <rPh sb="2" eb="3">
      <t>サツ</t>
    </rPh>
    <rPh sb="3" eb="5">
      <t>ショブン</t>
    </rPh>
    <rPh sb="5" eb="7">
      <t>トウスウ</t>
    </rPh>
    <rPh sb="9" eb="11">
      <t>ヘイセイ</t>
    </rPh>
    <rPh sb="13" eb="15">
      <t>ネンド</t>
    </rPh>
    <rPh sb="15" eb="17">
      <t>イコウ</t>
    </rPh>
    <rPh sb="24" eb="25">
      <t>ナド</t>
    </rPh>
    <rPh sb="26" eb="28">
      <t>ブンルイ</t>
    </rPh>
    <rPh sb="29" eb="30">
      <t>ハジ</t>
    </rPh>
    <phoneticPr fontId="4"/>
  </si>
  <si>
    <t>３．動物管理状況、月別</t>
    <phoneticPr fontId="4"/>
  </si>
  <si>
    <t>令和2年度</t>
    <phoneticPr fontId="4"/>
  </si>
  <si>
    <t>2年
4月</t>
    <phoneticPr fontId="4"/>
  </si>
  <si>
    <t>3年
1月</t>
    <phoneticPr fontId="4"/>
  </si>
  <si>
    <t>犬登録数</t>
    <rPh sb="0" eb="1">
      <t>イヌ</t>
    </rPh>
    <rPh sb="3" eb="4">
      <t>カズ</t>
    </rPh>
    <phoneticPr fontId="4"/>
  </si>
  <si>
    <t>登録頭数</t>
  </si>
  <si>
    <t>うち転入頭数</t>
  </si>
  <si>
    <t>鑑札再交付数</t>
  </si>
  <si>
    <t>狂犬病予防注射数</t>
    <rPh sb="7" eb="8">
      <t>カズ</t>
    </rPh>
    <phoneticPr fontId="4"/>
  </si>
  <si>
    <t>集合</t>
    <rPh sb="0" eb="2">
      <t>シュウゴウ</t>
    </rPh>
    <phoneticPr fontId="4"/>
  </si>
  <si>
    <t>開業獣医</t>
    <phoneticPr fontId="4"/>
  </si>
  <si>
    <t>注射済票再交付件数</t>
    <rPh sb="0" eb="2">
      <t>チュウシャ</t>
    </rPh>
    <phoneticPr fontId="4"/>
  </si>
  <si>
    <t>犬捕獲頭数</t>
  </si>
  <si>
    <t>所有者不明</t>
    <rPh sb="0" eb="3">
      <t>ショユウシャ</t>
    </rPh>
    <rPh sb="3" eb="5">
      <t>フメイ</t>
    </rPh>
    <phoneticPr fontId="4"/>
  </si>
  <si>
    <t>返還
頭数</t>
    <rPh sb="0" eb="2">
      <t>ヘンカン</t>
    </rPh>
    <rPh sb="3" eb="5">
      <t>トウスウ</t>
    </rPh>
    <phoneticPr fontId="4"/>
  </si>
  <si>
    <t>犬譲渡数</t>
    <rPh sb="0" eb="1">
      <t>イヌ</t>
    </rPh>
    <rPh sb="1" eb="3">
      <t>ジョウト</t>
    </rPh>
    <rPh sb="3" eb="4">
      <t>スウ</t>
    </rPh>
    <phoneticPr fontId="4"/>
  </si>
  <si>
    <t>猫譲渡数</t>
    <rPh sb="0" eb="1">
      <t>ネコ</t>
    </rPh>
    <rPh sb="1" eb="3">
      <t>ジョウト</t>
    </rPh>
    <rPh sb="3" eb="4">
      <t>スウ</t>
    </rPh>
    <phoneticPr fontId="4"/>
  </si>
  <si>
    <t>犬猫殺処分頭数</t>
  </si>
  <si>
    <t xml:space="preserve"> ※犬猫殺処分頭数には収容中死亡を含む</t>
    <rPh sb="2" eb="4">
      <t>イヌネコ</t>
    </rPh>
    <rPh sb="4" eb="5">
      <t>サツ</t>
    </rPh>
    <rPh sb="5" eb="7">
      <t>ショブン</t>
    </rPh>
    <rPh sb="7" eb="9">
      <t>トウスウ</t>
    </rPh>
    <rPh sb="11" eb="13">
      <t>シュウヨウ</t>
    </rPh>
    <rPh sb="13" eb="14">
      <t>チュウ</t>
    </rPh>
    <rPh sb="14" eb="16">
      <t>シボウ</t>
    </rPh>
    <rPh sb="17" eb="18">
      <t>フク</t>
    </rPh>
    <phoneticPr fontId="4"/>
  </si>
  <si>
    <t>４．捕獲・引取り・指導の状況、月別</t>
    <rPh sb="2" eb="4">
      <t>ホカク</t>
    </rPh>
    <rPh sb="5" eb="7">
      <t>ヒキトリ</t>
    </rPh>
    <phoneticPr fontId="4"/>
  </si>
  <si>
    <t>受付及び処理件数</t>
    <phoneticPr fontId="4"/>
  </si>
  <si>
    <t>計</t>
  </si>
  <si>
    <t>徘徊犬捕獲</t>
    <rPh sb="0" eb="2">
      <t>ハイカイ</t>
    </rPh>
    <rPh sb="2" eb="3">
      <t>イヌ</t>
    </rPh>
    <rPh sb="3" eb="5">
      <t>ホカク</t>
    </rPh>
    <phoneticPr fontId="4"/>
  </si>
  <si>
    <t>迷い込み犬等の
個別引取り</t>
    <rPh sb="4" eb="5">
      <t>イヌ</t>
    </rPh>
    <rPh sb="8" eb="10">
      <t>コベツ</t>
    </rPh>
    <rPh sb="10" eb="12">
      <t>ヒキトリ</t>
    </rPh>
    <phoneticPr fontId="4"/>
  </si>
  <si>
    <t>捨て猫等の
個別引取り</t>
    <rPh sb="6" eb="8">
      <t>コベツ</t>
    </rPh>
    <rPh sb="8" eb="10">
      <t>ヒキトリ</t>
    </rPh>
    <phoneticPr fontId="4"/>
  </si>
  <si>
    <t>犬の飼主指導</t>
    <rPh sb="0" eb="1">
      <t>イヌ</t>
    </rPh>
    <phoneticPr fontId="4"/>
  </si>
  <si>
    <t>指導件数</t>
  </si>
  <si>
    <t>法違反</t>
  </si>
  <si>
    <t>指導票</t>
  </si>
  <si>
    <t>勧告</t>
  </si>
  <si>
    <t>告発</t>
  </si>
  <si>
    <t>条例違反</t>
  </si>
  <si>
    <t>措置命令</t>
  </si>
  <si>
    <t>こう傷犬</t>
  </si>
  <si>
    <t>こう傷犬頭数</t>
  </si>
  <si>
    <t>被こう傷者数</t>
  </si>
  <si>
    <t>検診頭数</t>
  </si>
  <si>
    <t>開業獣
医実施</t>
    <phoneticPr fontId="4"/>
  </si>
  <si>
    <t>剖検件数</t>
  </si>
  <si>
    <t>５．特定動物飼養施設、年度別</t>
    <phoneticPr fontId="4"/>
  </si>
  <si>
    <t>平成19年度～令和2年度</t>
    <phoneticPr fontId="4"/>
  </si>
  <si>
    <t>年度</t>
  </si>
  <si>
    <t>許可件数</t>
  </si>
  <si>
    <t>廃止数</t>
    <phoneticPr fontId="4"/>
  </si>
  <si>
    <t>施設数</t>
  </si>
  <si>
    <t>廃止数</t>
  </si>
  <si>
    <t>平成19年度</t>
    <rPh sb="0" eb="2">
      <t>ヘイセイ</t>
    </rPh>
    <phoneticPr fontId="4"/>
  </si>
  <si>
    <t>平成26年度</t>
    <rPh sb="0" eb="2">
      <t>ヘイセイ</t>
    </rPh>
    <phoneticPr fontId="4"/>
  </si>
  <si>
    <t>20年度</t>
  </si>
  <si>
    <t>27年度</t>
  </si>
  <si>
    <t>21年度</t>
  </si>
  <si>
    <t>28年度</t>
  </si>
  <si>
    <t>22年度</t>
  </si>
  <si>
    <t>29年度</t>
  </si>
  <si>
    <t>23年度</t>
  </si>
  <si>
    <t>30年度</t>
  </si>
  <si>
    <t>24年度</t>
  </si>
  <si>
    <t>令和元年度</t>
    <rPh sb="0" eb="2">
      <t>レイワ</t>
    </rPh>
    <rPh sb="2" eb="3">
      <t>モト</t>
    </rPh>
    <phoneticPr fontId="4"/>
  </si>
  <si>
    <t>25年度</t>
    <phoneticPr fontId="4"/>
  </si>
  <si>
    <t>2年度</t>
    <phoneticPr fontId="4"/>
  </si>
  <si>
    <t>注）平成18年6月より、条例許可から法許可となる。(公立動物園も許可対象となる。)</t>
    <rPh sb="0" eb="1">
      <t>チュウ</t>
    </rPh>
    <rPh sb="2" eb="4">
      <t>ヘイセイ</t>
    </rPh>
    <rPh sb="6" eb="7">
      <t>ネン</t>
    </rPh>
    <rPh sb="8" eb="9">
      <t>ガツ</t>
    </rPh>
    <rPh sb="12" eb="14">
      <t>ジョウレイ</t>
    </rPh>
    <rPh sb="14" eb="16">
      <t>キョカ</t>
    </rPh>
    <rPh sb="18" eb="19">
      <t>ホウ</t>
    </rPh>
    <rPh sb="19" eb="21">
      <t>キョカ</t>
    </rPh>
    <rPh sb="26" eb="28">
      <t>コウリツ</t>
    </rPh>
    <rPh sb="28" eb="30">
      <t>ドウブツ</t>
    </rPh>
    <rPh sb="30" eb="31">
      <t>エン</t>
    </rPh>
    <rPh sb="32" eb="34">
      <t>キョカ</t>
    </rPh>
    <rPh sb="34" eb="36">
      <t>タイショウ</t>
    </rPh>
    <phoneticPr fontId="4"/>
  </si>
  <si>
    <t>資料:生活衛生課</t>
    <phoneticPr fontId="4"/>
  </si>
  <si>
    <t>６．動物取扱業者登録施設数</t>
    <rPh sb="8" eb="10">
      <t>トウロク</t>
    </rPh>
    <phoneticPr fontId="4"/>
  </si>
  <si>
    <t>業　種</t>
    <rPh sb="0" eb="1">
      <t>ギョウ</t>
    </rPh>
    <rPh sb="2" eb="3">
      <t>タネ</t>
    </rPh>
    <phoneticPr fontId="4"/>
  </si>
  <si>
    <t>販売</t>
    <phoneticPr fontId="4"/>
  </si>
  <si>
    <t>保管</t>
    <phoneticPr fontId="4"/>
  </si>
  <si>
    <t>貸出</t>
    <phoneticPr fontId="4"/>
  </si>
  <si>
    <t>訓練</t>
    <phoneticPr fontId="4"/>
  </si>
  <si>
    <t>展示</t>
    <phoneticPr fontId="4"/>
  </si>
  <si>
    <t>譲受
飼養</t>
    <rPh sb="0" eb="2">
      <t>ユズリウケ</t>
    </rPh>
    <rPh sb="3" eb="5">
      <t>シヨウ</t>
    </rPh>
    <phoneticPr fontId="4"/>
  </si>
  <si>
    <t>せり・
あっせん</t>
    <phoneticPr fontId="4"/>
  </si>
  <si>
    <t>施設実数</t>
  </si>
  <si>
    <t>令和元年度末登録件数</t>
    <rPh sb="0" eb="2">
      <t>レイワ</t>
    </rPh>
    <rPh sb="2" eb="3">
      <t>モト</t>
    </rPh>
    <rPh sb="3" eb="4">
      <t>ネン</t>
    </rPh>
    <rPh sb="4" eb="5">
      <t>ド</t>
    </rPh>
    <rPh sb="5" eb="6">
      <t>スエ</t>
    </rPh>
    <rPh sb="6" eb="8">
      <t>トウロク</t>
    </rPh>
    <rPh sb="8" eb="10">
      <t>ケンスウ</t>
    </rPh>
    <phoneticPr fontId="4"/>
  </si>
  <si>
    <t>登録件数</t>
    <rPh sb="0" eb="2">
      <t>トウロク</t>
    </rPh>
    <phoneticPr fontId="4"/>
  </si>
  <si>
    <t>廃止件数</t>
    <phoneticPr fontId="4"/>
  </si>
  <si>
    <t>令和2年度末登録件数</t>
    <rPh sb="0" eb="2">
      <t>レイワ</t>
    </rPh>
    <rPh sb="3" eb="6">
      <t>ネンドマツ</t>
    </rPh>
    <rPh sb="6" eb="8">
      <t>トウロク</t>
    </rPh>
    <rPh sb="8" eb="10">
      <t>ケンスウ</t>
    </rPh>
    <phoneticPr fontId="4"/>
  </si>
  <si>
    <t>５〕食肉衛生</t>
    <rPh sb="2" eb="4">
      <t>ショクニク</t>
    </rPh>
    <rPh sb="4" eb="6">
      <t>エイセイ</t>
    </rPh>
    <phoneticPr fontId="4"/>
  </si>
  <si>
    <t xml:space="preserve">　安全で衛生的な食肉、食鳥肉を確保するために、管内と畜場でのと畜検査及びと畜場・食鳥処理場の監視指導を行った。
</t>
    <rPh sb="1" eb="3">
      <t>アンゼン</t>
    </rPh>
    <rPh sb="4" eb="7">
      <t>エイセイテキ</t>
    </rPh>
    <rPh sb="8" eb="10">
      <t>ショクニク</t>
    </rPh>
    <rPh sb="11" eb="13">
      <t>ショクチョウ</t>
    </rPh>
    <rPh sb="13" eb="14">
      <t>ニク</t>
    </rPh>
    <rPh sb="15" eb="17">
      <t>カクホ</t>
    </rPh>
    <rPh sb="23" eb="25">
      <t>カンナイ</t>
    </rPh>
    <rPh sb="26" eb="27">
      <t>チク</t>
    </rPh>
    <rPh sb="27" eb="28">
      <t>ジョウ</t>
    </rPh>
    <rPh sb="31" eb="32">
      <t>チク</t>
    </rPh>
    <rPh sb="32" eb="34">
      <t>ケンサ</t>
    </rPh>
    <rPh sb="34" eb="35">
      <t>オヨ</t>
    </rPh>
    <rPh sb="37" eb="38">
      <t>チク</t>
    </rPh>
    <rPh sb="38" eb="39">
      <t>ジョウ</t>
    </rPh>
    <rPh sb="40" eb="42">
      <t>ショクチョウ</t>
    </rPh>
    <rPh sb="42" eb="45">
      <t>ショリジョウ</t>
    </rPh>
    <rPh sb="46" eb="48">
      <t>カンシ</t>
    </rPh>
    <rPh sb="48" eb="50">
      <t>シドウ</t>
    </rPh>
    <rPh sb="51" eb="52">
      <t>オコナ</t>
    </rPh>
    <phoneticPr fontId="4"/>
  </si>
  <si>
    <t>1.と畜検査</t>
    <rPh sb="3" eb="4">
      <t>チク</t>
    </rPh>
    <rPh sb="4" eb="6">
      <t>ケンサ</t>
    </rPh>
    <phoneticPr fontId="4"/>
  </si>
  <si>
    <t xml:space="preserve">　「と畜場法」に基づき、管内唯一のと畜場である農林水産局中央卸売市場食肉市場におけると畜検査及び衛生監視を行った。令和2年度は151,864頭（牛25,853頭、12か月未満の子牛15頭、豚125,996頭）のと畜検査を実施し、病肉の排除を行った。また、「牛海綿状脳症対策特別措置法」に基づき、と畜場内で解体された生後24か月齢以上の牛のうち、生体検査において、原因不明の運動障害、知覚障害、反射異常、意識障害等の何らかの神経症状又は全身症状（事故による骨折、関節炎、熱射病等による起立不能等症状の原因が明らかな牛は除く。）を示す牛を対象にBSEスクリーニング検査を実施した。さらに、と畜場施設の衛生管理や作業工程毎の衛生的な取扱いについて監視指導するとともに、収去等により残留有害物質の検査を行った。
</t>
    <rPh sb="3" eb="4">
      <t>チク</t>
    </rPh>
    <rPh sb="4" eb="5">
      <t>ジョウ</t>
    </rPh>
    <rPh sb="5" eb="6">
      <t>ホウ</t>
    </rPh>
    <rPh sb="8" eb="9">
      <t>モト</t>
    </rPh>
    <rPh sb="12" eb="14">
      <t>カンナイ</t>
    </rPh>
    <rPh sb="14" eb="16">
      <t>ユイツ</t>
    </rPh>
    <rPh sb="18" eb="19">
      <t>チク</t>
    </rPh>
    <rPh sb="19" eb="20">
      <t>ジョウ</t>
    </rPh>
    <rPh sb="23" eb="25">
      <t>ノウリン</t>
    </rPh>
    <rPh sb="25" eb="27">
      <t>スイサン</t>
    </rPh>
    <rPh sb="27" eb="28">
      <t>キョク</t>
    </rPh>
    <rPh sb="28" eb="30">
      <t>チュウオウ</t>
    </rPh>
    <rPh sb="30" eb="32">
      <t>オロシウリ</t>
    </rPh>
    <rPh sb="32" eb="34">
      <t>シジョウ</t>
    </rPh>
    <rPh sb="34" eb="36">
      <t>ショクニク</t>
    </rPh>
    <rPh sb="36" eb="38">
      <t>シジョウ</t>
    </rPh>
    <rPh sb="43" eb="44">
      <t>チク</t>
    </rPh>
    <rPh sb="44" eb="46">
      <t>ケンサ</t>
    </rPh>
    <rPh sb="46" eb="47">
      <t>オヨ</t>
    </rPh>
    <rPh sb="48" eb="50">
      <t>エイセイ</t>
    </rPh>
    <rPh sb="50" eb="52">
      <t>カンシ</t>
    </rPh>
    <rPh sb="53" eb="54">
      <t>オコナ</t>
    </rPh>
    <rPh sb="57" eb="59">
      <t>レイワ</t>
    </rPh>
    <rPh sb="60" eb="62">
      <t>ネンド</t>
    </rPh>
    <rPh sb="70" eb="71">
      <t>トウ</t>
    </rPh>
    <rPh sb="72" eb="73">
      <t>ウシ</t>
    </rPh>
    <rPh sb="79" eb="80">
      <t>トウ</t>
    </rPh>
    <rPh sb="84" eb="85">
      <t>ゲツ</t>
    </rPh>
    <rPh sb="85" eb="87">
      <t>ミマン</t>
    </rPh>
    <rPh sb="88" eb="90">
      <t>コウシ</t>
    </rPh>
    <rPh sb="92" eb="93">
      <t>トウ</t>
    </rPh>
    <rPh sb="94" eb="95">
      <t>ブタ</t>
    </rPh>
    <rPh sb="102" eb="103">
      <t>トウ</t>
    </rPh>
    <rPh sb="106" eb="107">
      <t>チク</t>
    </rPh>
    <rPh sb="107" eb="109">
      <t>ケンサ</t>
    </rPh>
    <rPh sb="110" eb="112">
      <t>ジッシ</t>
    </rPh>
    <rPh sb="114" eb="115">
      <t>ビョウ</t>
    </rPh>
    <rPh sb="115" eb="116">
      <t>ニク</t>
    </rPh>
    <rPh sb="117" eb="119">
      <t>ハイジョ</t>
    </rPh>
    <rPh sb="120" eb="121">
      <t>オコナ</t>
    </rPh>
    <rPh sb="128" eb="129">
      <t>ウシ</t>
    </rPh>
    <rPh sb="129" eb="132">
      <t>カイメンジョウ</t>
    </rPh>
    <rPh sb="132" eb="134">
      <t>ノウショウ</t>
    </rPh>
    <rPh sb="143" eb="144">
      <t>モト</t>
    </rPh>
    <rPh sb="148" eb="149">
      <t>チク</t>
    </rPh>
    <rPh sb="149" eb="151">
      <t>ジョウナイ</t>
    </rPh>
    <rPh sb="152" eb="154">
      <t>カイタイ</t>
    </rPh>
    <rPh sb="157" eb="159">
      <t>セイゴ</t>
    </rPh>
    <rPh sb="162" eb="163">
      <t>ゲツ</t>
    </rPh>
    <rPh sb="163" eb="164">
      <t>レイ</t>
    </rPh>
    <rPh sb="164" eb="166">
      <t>イジョウ</t>
    </rPh>
    <rPh sb="167" eb="168">
      <t>ウシ</t>
    </rPh>
    <rPh sb="172" eb="174">
      <t>セイタイ</t>
    </rPh>
    <rPh sb="174" eb="176">
      <t>ケンサ</t>
    </rPh>
    <rPh sb="181" eb="183">
      <t>ゲンイン</t>
    </rPh>
    <rPh sb="183" eb="185">
      <t>フメイ</t>
    </rPh>
    <rPh sb="186" eb="188">
      <t>ウンドウ</t>
    </rPh>
    <rPh sb="188" eb="190">
      <t>ショウガイ</t>
    </rPh>
    <rPh sb="191" eb="193">
      <t>チカク</t>
    </rPh>
    <rPh sb="193" eb="195">
      <t>ショウガイ</t>
    </rPh>
    <rPh sb="196" eb="198">
      <t>ハンシャ</t>
    </rPh>
    <rPh sb="198" eb="200">
      <t>イジョウ</t>
    </rPh>
    <rPh sb="201" eb="203">
      <t>イシキ</t>
    </rPh>
    <rPh sb="203" eb="205">
      <t>ショウガイ</t>
    </rPh>
    <rPh sb="205" eb="206">
      <t>トウ</t>
    </rPh>
    <rPh sb="207" eb="208">
      <t>ナン</t>
    </rPh>
    <rPh sb="211" eb="213">
      <t>シンケイ</t>
    </rPh>
    <rPh sb="213" eb="215">
      <t>ショウジョウ</t>
    </rPh>
    <rPh sb="215" eb="216">
      <t>マタ</t>
    </rPh>
    <rPh sb="217" eb="219">
      <t>ゼンシン</t>
    </rPh>
    <rPh sb="219" eb="221">
      <t>ショウジョウ</t>
    </rPh>
    <rPh sb="222" eb="224">
      <t>ジコ</t>
    </rPh>
    <rPh sb="227" eb="229">
      <t>コッセツ</t>
    </rPh>
    <rPh sb="230" eb="233">
      <t>カンセツエン</t>
    </rPh>
    <rPh sb="234" eb="237">
      <t>ネッシャビョウ</t>
    </rPh>
    <rPh sb="237" eb="238">
      <t>トウ</t>
    </rPh>
    <rPh sb="241" eb="243">
      <t>キリツ</t>
    </rPh>
    <rPh sb="243" eb="245">
      <t>フノウ</t>
    </rPh>
    <rPh sb="245" eb="246">
      <t>トウ</t>
    </rPh>
    <rPh sb="246" eb="248">
      <t>ショウジョウ</t>
    </rPh>
    <rPh sb="249" eb="251">
      <t>ゲンイン</t>
    </rPh>
    <rPh sb="252" eb="253">
      <t>アキ</t>
    </rPh>
    <rPh sb="256" eb="257">
      <t>ウシ</t>
    </rPh>
    <rPh sb="258" eb="259">
      <t>ノゾ</t>
    </rPh>
    <rPh sb="263" eb="264">
      <t>シメ</t>
    </rPh>
    <rPh sb="265" eb="266">
      <t>ウシ</t>
    </rPh>
    <rPh sb="267" eb="269">
      <t>タイショウ</t>
    </rPh>
    <rPh sb="280" eb="282">
      <t>ケンサ</t>
    </rPh>
    <rPh sb="283" eb="285">
      <t>ジッシ</t>
    </rPh>
    <rPh sb="293" eb="294">
      <t>チク</t>
    </rPh>
    <rPh sb="294" eb="295">
      <t>ジョウ</t>
    </rPh>
    <rPh sb="295" eb="297">
      <t>シセツ</t>
    </rPh>
    <rPh sb="298" eb="300">
      <t>エイセイ</t>
    </rPh>
    <rPh sb="300" eb="302">
      <t>カンリ</t>
    </rPh>
    <rPh sb="303" eb="305">
      <t>サギョウ</t>
    </rPh>
    <rPh sb="305" eb="307">
      <t>コウテイ</t>
    </rPh>
    <rPh sb="307" eb="308">
      <t>ゴト</t>
    </rPh>
    <rPh sb="309" eb="312">
      <t>エイセイテキ</t>
    </rPh>
    <rPh sb="313" eb="315">
      <t>トリアツカ</t>
    </rPh>
    <rPh sb="320" eb="322">
      <t>カンシ</t>
    </rPh>
    <rPh sb="322" eb="324">
      <t>シドウ</t>
    </rPh>
    <rPh sb="331" eb="333">
      <t>シュウキョ</t>
    </rPh>
    <rPh sb="333" eb="334">
      <t>トウ</t>
    </rPh>
    <rPh sb="337" eb="339">
      <t>ザンリュウ</t>
    </rPh>
    <rPh sb="339" eb="341">
      <t>ユウガイ</t>
    </rPh>
    <rPh sb="341" eb="343">
      <t>ブッシツ</t>
    </rPh>
    <rPh sb="344" eb="346">
      <t>ケンサ</t>
    </rPh>
    <rPh sb="347" eb="348">
      <t>オコナ</t>
    </rPh>
    <phoneticPr fontId="4"/>
  </si>
  <si>
    <t>(1)畜種別と畜検査頭数、年度別</t>
    <phoneticPr fontId="4"/>
  </si>
  <si>
    <t>平成19年度～令和2年度</t>
    <rPh sb="7" eb="9">
      <t>レイワ</t>
    </rPh>
    <phoneticPr fontId="4"/>
  </si>
  <si>
    <t>牛</t>
  </si>
  <si>
    <t>とく(子牛)</t>
    <rPh sb="3" eb="4">
      <t>コ</t>
    </rPh>
    <phoneticPr fontId="4"/>
  </si>
  <si>
    <t>馬</t>
  </si>
  <si>
    <t>豚</t>
    <phoneticPr fontId="4"/>
  </si>
  <si>
    <t>めん羊</t>
  </si>
  <si>
    <t>山羊</t>
  </si>
  <si>
    <t>頭数</t>
  </si>
  <si>
    <t>指数</t>
  </si>
  <si>
    <t>25年度</t>
  </si>
  <si>
    <t>26年度</t>
  </si>
  <si>
    <t>令和2年度</t>
    <rPh sb="0" eb="2">
      <t>レイワ</t>
    </rPh>
    <phoneticPr fontId="4"/>
  </si>
  <si>
    <t>注）指数は平成19年度を100とする。</t>
    <phoneticPr fontId="4"/>
  </si>
  <si>
    <t>資料：食肉衛生検査所</t>
    <phoneticPr fontId="4"/>
  </si>
  <si>
    <t>(2)畜種別と畜検査頭数、月別</t>
    <rPh sb="8" eb="10">
      <t>ケンサ</t>
    </rPh>
    <phoneticPr fontId="4"/>
  </si>
  <si>
    <t>令和2年度</t>
    <rPh sb="0" eb="2">
      <t>レイワ</t>
    </rPh>
    <rPh sb="3" eb="5">
      <t>ネンド</t>
    </rPh>
    <phoneticPr fontId="4"/>
  </si>
  <si>
    <t>とく(子牛)</t>
  </si>
  <si>
    <t>豚</t>
  </si>
  <si>
    <t>めん山羊</t>
  </si>
  <si>
    <t>令和2年4月</t>
    <rPh sb="0" eb="2">
      <t>レイワ</t>
    </rPh>
    <rPh sb="3" eb="4">
      <t>ネン</t>
    </rPh>
    <rPh sb="4" eb="5">
      <t>ヘイネン</t>
    </rPh>
    <phoneticPr fontId="4"/>
  </si>
  <si>
    <t xml:space="preserve">          -</t>
    <phoneticPr fontId="4"/>
  </si>
  <si>
    <t>5月</t>
    <phoneticPr fontId="4"/>
  </si>
  <si>
    <t>6月</t>
  </si>
  <si>
    <t>7月</t>
  </si>
  <si>
    <t>8月</t>
  </si>
  <si>
    <t>9月</t>
  </si>
  <si>
    <t>10月</t>
  </si>
  <si>
    <t>11月</t>
  </si>
  <si>
    <t>12月</t>
  </si>
  <si>
    <t>令和3年1月</t>
    <rPh sb="0" eb="2">
      <t>レイワ</t>
    </rPh>
    <rPh sb="3" eb="4">
      <t>ネン</t>
    </rPh>
    <phoneticPr fontId="4"/>
  </si>
  <si>
    <t>2月</t>
  </si>
  <si>
    <t>3月</t>
  </si>
  <si>
    <t>資料：食肉衛生検査所</t>
  </si>
  <si>
    <t>(3)畜種別一部廃棄件数、月別</t>
    <phoneticPr fontId="4"/>
  </si>
  <si>
    <t>と肉</t>
    <rPh sb="1" eb="2">
      <t>ニク</t>
    </rPh>
    <phoneticPr fontId="4"/>
  </si>
  <si>
    <t>内臓</t>
    <rPh sb="0" eb="2">
      <t>ナイゾウ</t>
    </rPh>
    <phoneticPr fontId="4"/>
  </si>
  <si>
    <t>合計</t>
  </si>
  <si>
    <t>牛</t>
    <rPh sb="0" eb="1">
      <t>ウシ</t>
    </rPh>
    <phoneticPr fontId="4"/>
  </si>
  <si>
    <t>とく</t>
    <phoneticPr fontId="4"/>
  </si>
  <si>
    <t>豚</t>
    <rPh sb="0" eb="1">
      <t>ブタ</t>
    </rPh>
    <phoneticPr fontId="4"/>
  </si>
  <si>
    <t>合計</t>
    <rPh sb="0" eb="2">
      <t>ゴウケイ</t>
    </rPh>
    <phoneticPr fontId="4"/>
  </si>
  <si>
    <t>令和2年4月</t>
    <rPh sb="0" eb="2">
      <t>レイワ</t>
    </rPh>
    <rPh sb="3" eb="4">
      <t>ネン</t>
    </rPh>
    <phoneticPr fontId="4"/>
  </si>
  <si>
    <t>令和3年1月</t>
    <rPh sb="0" eb="2">
      <t>レイワ</t>
    </rPh>
    <phoneticPr fontId="4"/>
  </si>
  <si>
    <t>(4)病類別一部廃棄頭数(重複計上)、畜種別</t>
    <phoneticPr fontId="4"/>
  </si>
  <si>
    <t>黄疸</t>
  </si>
  <si>
    <t>水腫</t>
  </si>
  <si>
    <t>腫瘍</t>
  </si>
  <si>
    <t>細菌病</t>
  </si>
  <si>
    <t>寄生虫</t>
  </si>
  <si>
    <t>炎症</t>
  </si>
  <si>
    <t>変性</t>
  </si>
  <si>
    <t>その他</t>
  </si>
  <si>
    <t>放線菌病</t>
  </si>
  <si>
    <t>その他</t>
    <rPh sb="2" eb="3">
      <t>タ</t>
    </rPh>
    <phoneticPr fontId="4"/>
  </si>
  <si>
    <t>のう虫</t>
    <rPh sb="2" eb="3">
      <t>チュウ</t>
    </rPh>
    <phoneticPr fontId="4"/>
  </si>
  <si>
    <t>ｼﾞｽﾄﾏ</t>
  </si>
  <si>
    <t>とく</t>
  </si>
  <si>
    <t>(5)病類別全部廃棄頭数、月別</t>
    <phoneticPr fontId="4"/>
  </si>
  <si>
    <t>豚丹毒</t>
  </si>
  <si>
    <t>中毒諸症</t>
    <rPh sb="0" eb="2">
      <t>チュウドク</t>
    </rPh>
    <rPh sb="2" eb="4">
      <t>ショショウ</t>
    </rPh>
    <phoneticPr fontId="4"/>
  </si>
  <si>
    <t>膿毒症</t>
    <rPh sb="0" eb="3">
      <t>ノウドクショウ</t>
    </rPh>
    <phoneticPr fontId="4"/>
  </si>
  <si>
    <t>敗血症</t>
    <rPh sb="0" eb="1">
      <t>ハイ</t>
    </rPh>
    <rPh sb="1" eb="2">
      <t>ケツ</t>
    </rPh>
    <rPh sb="2" eb="3">
      <t>ショウ</t>
    </rPh>
    <phoneticPr fontId="4"/>
  </si>
  <si>
    <t>尿毒症</t>
    <rPh sb="0" eb="1">
      <t>ニョウ</t>
    </rPh>
    <rPh sb="1" eb="3">
      <t>ドクショウ</t>
    </rPh>
    <phoneticPr fontId="4"/>
  </si>
  <si>
    <t>黄疸</t>
    <rPh sb="0" eb="2">
      <t>オウダン</t>
    </rPh>
    <phoneticPr fontId="4"/>
  </si>
  <si>
    <t>水腫</t>
    <rPh sb="0" eb="2">
      <t>スイシュ</t>
    </rPh>
    <phoneticPr fontId="4"/>
  </si>
  <si>
    <t>腫瘍</t>
    <rPh sb="0" eb="2">
      <t>シュヨウ</t>
    </rPh>
    <phoneticPr fontId="4"/>
  </si>
  <si>
    <t>牛伝染性
リンパ腫</t>
    <rPh sb="0" eb="1">
      <t>ウシ</t>
    </rPh>
    <rPh sb="1" eb="4">
      <t>デンセンセイ</t>
    </rPh>
    <rPh sb="8" eb="9">
      <t>シュ</t>
    </rPh>
    <phoneticPr fontId="4"/>
  </si>
  <si>
    <t>白血病</t>
    <rPh sb="0" eb="3">
      <t>ハッケツビョウ</t>
    </rPh>
    <phoneticPr fontId="4"/>
  </si>
  <si>
    <t>炎症</t>
    <rPh sb="0" eb="2">
      <t>エンショウ</t>
    </rPh>
    <phoneticPr fontId="4"/>
  </si>
  <si>
    <t>(6)抗菌性物質検査状況、畜種別</t>
    <phoneticPr fontId="4"/>
  </si>
  <si>
    <t>検査頭数*</t>
    <phoneticPr fontId="4"/>
  </si>
  <si>
    <r>
      <rPr>
        <sz val="14"/>
        <rFont val="ＭＳ 明朝"/>
        <family val="1"/>
        <charset val="128"/>
      </rPr>
      <t>違反頭数</t>
    </r>
    <rPh sb="0" eb="2">
      <t>イハン</t>
    </rPh>
    <phoneticPr fontId="4"/>
  </si>
  <si>
    <t>成牛</t>
  </si>
  <si>
    <t>繁殖用豚</t>
  </si>
  <si>
    <t>肉用豚</t>
  </si>
  <si>
    <t>＊薬剤投与が疑われる病畜等について検査を実施した。</t>
    <phoneticPr fontId="4"/>
  </si>
  <si>
    <t>資料：食肉衛生検査所</t>
    <rPh sb="0" eb="2">
      <t>シリョウ</t>
    </rPh>
    <rPh sb="3" eb="5">
      <t>ショクニク</t>
    </rPh>
    <rPh sb="5" eb="7">
      <t>エイセイ</t>
    </rPh>
    <rPh sb="7" eb="10">
      <t>ケンサショ</t>
    </rPh>
    <phoneticPr fontId="4"/>
  </si>
  <si>
    <t>６〕試験検査</t>
    <rPh sb="2" eb="4">
      <t>シケン</t>
    </rPh>
    <rPh sb="4" eb="6">
      <t>ケンサ</t>
    </rPh>
    <phoneticPr fontId="4"/>
  </si>
  <si>
    <r>
      <t>　</t>
    </r>
    <r>
      <rPr>
        <sz val="14"/>
        <rFont val="ＭＳ 明朝"/>
        <family val="1"/>
        <charset val="128"/>
      </rPr>
      <t>保健環境研究所は、市民の健康と快適な生活環境を守るため、環境・保健衛生に関する試験検査を行っている。また、様々な行政課題の解決に貢献するため、科学的基礎データの収集と調査研究に継続的に取り組んでいる。</t>
    </r>
    <phoneticPr fontId="4"/>
  </si>
  <si>
    <t>　検査業務総括表</t>
    <phoneticPr fontId="4"/>
  </si>
  <si>
    <t>令和２年度</t>
    <rPh sb="0" eb="2">
      <t>レイワ</t>
    </rPh>
    <phoneticPr fontId="4"/>
  </si>
  <si>
    <t>検査項目</t>
  </si>
  <si>
    <t>行政</t>
  </si>
  <si>
    <t>他機関</t>
  </si>
  <si>
    <t>一般依頼</t>
    <phoneticPr fontId="4"/>
  </si>
  <si>
    <t>保健福祉局</t>
  </si>
  <si>
    <t>環境局</t>
  </si>
  <si>
    <t>他局</t>
  </si>
  <si>
    <t>(有料)</t>
  </si>
  <si>
    <t>食品細菌</t>
  </si>
  <si>
    <t>食中毒・苦情</t>
  </si>
  <si>
    <t xml:space="preserve"> - </t>
  </si>
  <si>
    <t>環境衛生関係細菌</t>
  </si>
  <si>
    <t>環境保全関係細菌</t>
  </si>
  <si>
    <t>腸内病原菌
(赤痢・ｻﾙﾓﾈﾗ属・腸管出血性大腸菌)</t>
    <rPh sb="15" eb="16">
      <t>ゾク</t>
    </rPh>
    <rPh sb="17" eb="22">
      <t>チョウカンシュッケツセイ</t>
    </rPh>
    <rPh sb="22" eb="25">
      <t>ダイチョウキン</t>
    </rPh>
    <phoneticPr fontId="4"/>
  </si>
  <si>
    <t>腸内病原菌(感染症予防)</t>
  </si>
  <si>
    <t>結核菌</t>
  </si>
  <si>
    <t>感染症発生動向調査事業検査(細菌)</t>
    <rPh sb="14" eb="16">
      <t>サイキン</t>
    </rPh>
    <phoneticPr fontId="4"/>
  </si>
  <si>
    <t>その他の細菌</t>
  </si>
  <si>
    <t>梅毒血清反応</t>
  </si>
  <si>
    <t>飲料水等細菌検査</t>
    <rPh sb="3" eb="4">
      <t>トウ</t>
    </rPh>
    <phoneticPr fontId="4"/>
  </si>
  <si>
    <t>インフルエンザ検査</t>
  </si>
  <si>
    <t>ＨＩＶ抗原・抗体検査</t>
    <rPh sb="3" eb="5">
      <t>コウゲン</t>
    </rPh>
    <phoneticPr fontId="4"/>
  </si>
  <si>
    <t>二枚貝ウイルス</t>
    <rPh sb="0" eb="1">
      <t>2</t>
    </rPh>
    <rPh sb="1" eb="2">
      <t>マイ</t>
    </rPh>
    <rPh sb="2" eb="3">
      <t>カイ</t>
    </rPh>
    <phoneticPr fontId="4"/>
  </si>
  <si>
    <t>感染症発生動向調査事業検査(ウイルス)</t>
    <phoneticPr fontId="4"/>
  </si>
  <si>
    <t>ウイルス性食中毒</t>
  </si>
  <si>
    <t>その他のウイルス検査</t>
  </si>
  <si>
    <t>食品添加物</t>
  </si>
  <si>
    <t>食品成分・規格</t>
  </si>
  <si>
    <t>家庭用品</t>
  </si>
  <si>
    <t>残留農薬</t>
  </si>
  <si>
    <t>抗菌剤</t>
  </si>
  <si>
    <t>動物用医薬品等</t>
    <rPh sb="6" eb="7">
      <t>トウ</t>
    </rPh>
    <phoneticPr fontId="4"/>
  </si>
  <si>
    <t>カビ毒</t>
  </si>
  <si>
    <t>ＰＣＢ</t>
  </si>
  <si>
    <t>飲料水</t>
  </si>
  <si>
    <t>浴場・プール水</t>
  </si>
  <si>
    <t>浄化槽放流水</t>
    <phoneticPr fontId="4"/>
  </si>
  <si>
    <t>公共用水域</t>
    <rPh sb="0" eb="3">
      <t>コウキョウヨウ</t>
    </rPh>
    <rPh sb="3" eb="5">
      <t>スイイキ</t>
    </rPh>
    <phoneticPr fontId="4"/>
  </si>
  <si>
    <t>事業場排水</t>
    <rPh sb="2" eb="3">
      <t>ジョウ</t>
    </rPh>
    <phoneticPr fontId="4"/>
  </si>
  <si>
    <t>地下水</t>
  </si>
  <si>
    <t>ゴルフ場農薬</t>
  </si>
  <si>
    <t>降下ばいじん</t>
  </si>
  <si>
    <t>重油中の硫黄</t>
    <phoneticPr fontId="4"/>
  </si>
  <si>
    <t>アスベスト</t>
  </si>
  <si>
    <t>悪臭</t>
    <phoneticPr fontId="4"/>
  </si>
  <si>
    <t>酸性雨</t>
  </si>
  <si>
    <t>有害大気汚染物質</t>
  </si>
  <si>
    <t>フロン</t>
  </si>
  <si>
    <r>
      <t>PM</t>
    </r>
    <r>
      <rPr>
        <vertAlign val="subscript"/>
        <sz val="12"/>
        <rFont val="ＭＳ 明朝"/>
        <family val="1"/>
        <charset val="128"/>
      </rPr>
      <t>2.5</t>
    </r>
    <r>
      <rPr>
        <sz val="12"/>
        <rFont val="ＭＳ 明朝"/>
        <family val="1"/>
        <charset val="128"/>
      </rPr>
      <t>成分分析</t>
    </r>
    <rPh sb="5" eb="7">
      <t>セイブン</t>
    </rPh>
    <rPh sb="7" eb="9">
      <t>ブンセキ</t>
    </rPh>
    <phoneticPr fontId="4"/>
  </si>
  <si>
    <t>資料：保健環境研究所（保健科学課・環境科学課）</t>
    <rPh sb="15" eb="16">
      <t>カ</t>
    </rPh>
    <rPh sb="21" eb="22">
      <t>カ</t>
    </rPh>
    <phoneticPr fontId="4"/>
  </si>
  <si>
    <t>７〕墓地、火葬場　</t>
    <rPh sb="2" eb="4">
      <t>ボチ</t>
    </rPh>
    <rPh sb="5" eb="8">
      <t>カソウジョウ</t>
    </rPh>
    <phoneticPr fontId="4"/>
  </si>
  <si>
    <t>１．墓地、火葬場</t>
    <phoneticPr fontId="4"/>
  </si>
  <si>
    <t>令和2年度末現在</t>
    <rPh sb="0" eb="2">
      <t>レイワ</t>
    </rPh>
    <phoneticPr fontId="4"/>
  </si>
  <si>
    <t>墓地</t>
  </si>
  <si>
    <t>火葬場</t>
  </si>
  <si>
    <t>箇所数</t>
  </si>
  <si>
    <t>面積(㎡)</t>
    <phoneticPr fontId="4"/>
  </si>
  <si>
    <t>炉数</t>
  </si>
  <si>
    <t>火葬炉27基</t>
    <rPh sb="0" eb="2">
      <t>カソウ</t>
    </rPh>
    <phoneticPr fontId="4"/>
  </si>
  <si>
    <t>（うち胞衣炉１基含む）</t>
    <rPh sb="8" eb="9">
      <t>フク</t>
    </rPh>
    <phoneticPr fontId="4"/>
  </si>
  <si>
    <t>市有</t>
    <phoneticPr fontId="4"/>
  </si>
  <si>
    <t>火葬炉27基</t>
    <rPh sb="0" eb="2">
      <t>カソウ</t>
    </rPh>
    <rPh sb="2" eb="3">
      <t>ロ</t>
    </rPh>
    <rPh sb="5" eb="6">
      <t>キ</t>
    </rPh>
    <phoneticPr fontId="4"/>
  </si>
  <si>
    <t>(霊園を除く)</t>
  </si>
  <si>
    <t>区有</t>
  </si>
  <si>
    <t>注）区有とは地方自治法第２９４条（財産区）による。</t>
  </si>
  <si>
    <t>資料：生活衛生課</t>
  </si>
  <si>
    <t>２．市立火葬場の利用状況、施設別</t>
    <phoneticPr fontId="4"/>
  </si>
  <si>
    <t>処理件数</t>
  </si>
  <si>
    <t>死体</t>
  </si>
  <si>
    <t>死胎</t>
  </si>
  <si>
    <t>改葬火葬</t>
    <rPh sb="0" eb="2">
      <t>カイソウ</t>
    </rPh>
    <rPh sb="2" eb="4">
      <t>カソウ</t>
    </rPh>
    <phoneticPr fontId="4"/>
  </si>
  <si>
    <t>葬祭場</t>
  </si>
  <si>
    <t>玄界島火葬場</t>
  </si>
  <si>
    <t xml:space="preserve"> </t>
    <phoneticPr fontId="4"/>
  </si>
  <si>
    <t>３〕除草対策</t>
    <rPh sb="2" eb="4">
      <t>ジョソウ</t>
    </rPh>
    <rPh sb="4" eb="6">
      <t>タイサク</t>
    </rPh>
    <phoneticPr fontId="4"/>
  </si>
  <si>
    <t>　除草事業実績</t>
    <rPh sb="1" eb="3">
      <t>ジョソウ</t>
    </rPh>
    <rPh sb="3" eb="5">
      <t>ジギョウ</t>
    </rPh>
    <rPh sb="5" eb="7">
      <t>ジッセキ</t>
    </rPh>
    <phoneticPr fontId="4"/>
  </si>
  <si>
    <t>令和２年度</t>
    <phoneticPr fontId="4"/>
  </si>
  <si>
    <t>要除草地</t>
    <phoneticPr fontId="4"/>
  </si>
  <si>
    <t>除草実施地</t>
    <phoneticPr fontId="4"/>
  </si>
  <si>
    <t>除草実施率</t>
  </si>
  <si>
    <t>民有地</t>
  </si>
  <si>
    <t>件</t>
    <rPh sb="0" eb="1">
      <t>ケン</t>
    </rPh>
    <phoneticPr fontId="4"/>
  </si>
  <si>
    <t>％</t>
    <phoneticPr fontId="4"/>
  </si>
  <si>
    <t>公共用地等</t>
  </si>
  <si>
    <t>㎡</t>
    <phoneticPr fontId="4"/>
  </si>
  <si>
    <t>４〕食品衛生</t>
  </si>
  <si>
    <t>２．食鳥検査</t>
    <rPh sb="2" eb="3">
      <t>ショク</t>
    </rPh>
    <rPh sb="3" eb="4">
      <t>トリ</t>
    </rPh>
    <rPh sb="4" eb="6">
      <t>ケンサ</t>
    </rPh>
    <phoneticPr fontId="4"/>
  </si>
  <si>
    <t xml:space="preserve">　「食鳥処理の事業の規制及び食鳥検査に関する法律」（以下「食鳥検査法」という。）に基づく認定小規模食鳥処理場（市長の認定を受けた「確認規程」に基づき、食鳥処理衛生管理者が異常の有無を確認することにより食鳥検査員の検査が省略される食鳥処理場）は12施設あり、食鳥検査法に基づく、食鳥の疾病等に係る確認羽数は、令和２年度においては、47,464羽であった。
　これらの食鳥処理場については、施設の衛生管理とともに、食鳥肉等の衛生的な取扱いについても監視指導を行った。
</t>
    <rPh sb="2" eb="3">
      <t>ショク</t>
    </rPh>
    <rPh sb="3" eb="4">
      <t>トリ</t>
    </rPh>
    <rPh sb="4" eb="6">
      <t>ショリ</t>
    </rPh>
    <rPh sb="7" eb="9">
      <t>ジギョウ</t>
    </rPh>
    <rPh sb="10" eb="12">
      <t>キセイ</t>
    </rPh>
    <rPh sb="12" eb="13">
      <t>オヨ</t>
    </rPh>
    <rPh sb="14" eb="15">
      <t>ショク</t>
    </rPh>
    <rPh sb="15" eb="16">
      <t>トリ</t>
    </rPh>
    <rPh sb="16" eb="18">
      <t>ケンサ</t>
    </rPh>
    <rPh sb="19" eb="20">
      <t>カン</t>
    </rPh>
    <rPh sb="22" eb="24">
      <t>ホウリツ</t>
    </rPh>
    <rPh sb="26" eb="28">
      <t>イカ</t>
    </rPh>
    <rPh sb="29" eb="30">
      <t>ショク</t>
    </rPh>
    <rPh sb="30" eb="31">
      <t>トリ</t>
    </rPh>
    <rPh sb="31" eb="34">
      <t>ケンサホウ</t>
    </rPh>
    <rPh sb="41" eb="42">
      <t>モト</t>
    </rPh>
    <rPh sb="44" eb="46">
      <t>ニンテイ</t>
    </rPh>
    <rPh sb="46" eb="49">
      <t>ショウキボ</t>
    </rPh>
    <rPh sb="49" eb="51">
      <t>ショクトリ</t>
    </rPh>
    <rPh sb="51" eb="53">
      <t>ショリ</t>
    </rPh>
    <rPh sb="53" eb="54">
      <t>ジョウ</t>
    </rPh>
    <rPh sb="55" eb="57">
      <t>シチョウ</t>
    </rPh>
    <rPh sb="58" eb="60">
      <t>ニンテイ</t>
    </rPh>
    <rPh sb="61" eb="62">
      <t>ウ</t>
    </rPh>
    <rPh sb="65" eb="67">
      <t>カクニン</t>
    </rPh>
    <rPh sb="67" eb="69">
      <t>キテイ</t>
    </rPh>
    <rPh sb="71" eb="72">
      <t>モト</t>
    </rPh>
    <rPh sb="75" eb="77">
      <t>ショクトリ</t>
    </rPh>
    <rPh sb="77" eb="79">
      <t>ショリ</t>
    </rPh>
    <rPh sb="79" eb="81">
      <t>エイセイ</t>
    </rPh>
    <rPh sb="81" eb="83">
      <t>カンリ</t>
    </rPh>
    <rPh sb="83" eb="84">
      <t>シャ</t>
    </rPh>
    <rPh sb="85" eb="87">
      <t>イジョウ</t>
    </rPh>
    <rPh sb="88" eb="90">
      <t>ウム</t>
    </rPh>
    <rPh sb="91" eb="93">
      <t>カクニン</t>
    </rPh>
    <rPh sb="100" eb="102">
      <t>ショクトリ</t>
    </rPh>
    <rPh sb="102" eb="105">
      <t>ケンサイン</t>
    </rPh>
    <rPh sb="106" eb="108">
      <t>ケンサ</t>
    </rPh>
    <rPh sb="109" eb="111">
      <t>ショウリャク</t>
    </rPh>
    <rPh sb="114" eb="116">
      <t>ショクトリ</t>
    </rPh>
    <rPh sb="116" eb="119">
      <t>ショリジョウ</t>
    </rPh>
    <rPh sb="123" eb="125">
      <t>シセツ</t>
    </rPh>
    <rPh sb="128" eb="129">
      <t>ショク</t>
    </rPh>
    <rPh sb="129" eb="130">
      <t>トリ</t>
    </rPh>
    <rPh sb="130" eb="133">
      <t>ケンサホウ</t>
    </rPh>
    <rPh sb="134" eb="135">
      <t>モト</t>
    </rPh>
    <rPh sb="138" eb="140">
      <t>ショクトリ</t>
    </rPh>
    <rPh sb="141" eb="143">
      <t>シッペイ</t>
    </rPh>
    <rPh sb="143" eb="144">
      <t>トウ</t>
    </rPh>
    <rPh sb="145" eb="146">
      <t>カカ</t>
    </rPh>
    <rPh sb="147" eb="149">
      <t>カクニン</t>
    </rPh>
    <rPh sb="149" eb="150">
      <t>ハ</t>
    </rPh>
    <rPh sb="150" eb="151">
      <t>スウ</t>
    </rPh>
    <rPh sb="153" eb="155">
      <t>レイワ</t>
    </rPh>
    <rPh sb="156" eb="158">
      <t>ネンド</t>
    </rPh>
    <rPh sb="170" eb="171">
      <t>ハ</t>
    </rPh>
    <rPh sb="182" eb="184">
      <t>ショクトリ</t>
    </rPh>
    <rPh sb="184" eb="187">
      <t>ショリジョウ</t>
    </rPh>
    <rPh sb="193" eb="195">
      <t>シセツ</t>
    </rPh>
    <rPh sb="196" eb="198">
      <t>エイセイ</t>
    </rPh>
    <rPh sb="198" eb="200">
      <t>カンリ</t>
    </rPh>
    <rPh sb="205" eb="207">
      <t>ショクトリ</t>
    </rPh>
    <rPh sb="207" eb="208">
      <t>ニク</t>
    </rPh>
    <rPh sb="208" eb="209">
      <t>トウ</t>
    </rPh>
    <rPh sb="210" eb="213">
      <t>エイセイテキ</t>
    </rPh>
    <rPh sb="214" eb="215">
      <t>ト</t>
    </rPh>
    <rPh sb="215" eb="216">
      <t>アツカ</t>
    </rPh>
    <rPh sb="222" eb="224">
      <t>カンシ</t>
    </rPh>
    <rPh sb="224" eb="226">
      <t>シドウ</t>
    </rPh>
    <rPh sb="227" eb="228">
      <t>オコナ</t>
    </rPh>
    <phoneticPr fontId="4"/>
  </si>
  <si>
    <t>(1)認定小規模食鳥処理場月別確認羽数</t>
    <phoneticPr fontId="4"/>
  </si>
  <si>
    <t>確認羽数</t>
  </si>
  <si>
    <t>全部廃棄</t>
  </si>
  <si>
    <t>一部廃棄</t>
  </si>
  <si>
    <t>令和２年４月</t>
    <rPh sb="0" eb="2">
      <t>レイワ</t>
    </rPh>
    <phoneticPr fontId="4"/>
  </si>
  <si>
    <t>５月</t>
    <phoneticPr fontId="4"/>
  </si>
  <si>
    <t>６月</t>
    <phoneticPr fontId="4"/>
  </si>
  <si>
    <t>７月</t>
  </si>
  <si>
    <t>８月</t>
  </si>
  <si>
    <t>９月</t>
  </si>
  <si>
    <t>10月</t>
    <phoneticPr fontId="4"/>
  </si>
  <si>
    <t>11月</t>
    <phoneticPr fontId="4"/>
  </si>
  <si>
    <t>12月</t>
    <phoneticPr fontId="4"/>
  </si>
  <si>
    <t>令和３年１月</t>
    <rPh sb="0" eb="2">
      <t>レイワ</t>
    </rPh>
    <phoneticPr fontId="4"/>
  </si>
  <si>
    <t>２月</t>
    <phoneticPr fontId="4"/>
  </si>
  <si>
    <t>３月</t>
    <phoneticPr fontId="4"/>
  </si>
  <si>
    <t>資料:食品安全推進課</t>
    <phoneticPr fontId="4"/>
  </si>
  <si>
    <t>(2)食品衛生法及び食鳥検査法に基づく営業施設の監視指導</t>
    <phoneticPr fontId="4"/>
  </si>
  <si>
    <t>延べ施設数</t>
    <rPh sb="0" eb="1">
      <t>ノ</t>
    </rPh>
    <phoneticPr fontId="4"/>
  </si>
  <si>
    <t>監視件数</t>
  </si>
  <si>
    <t>飲食店</t>
  </si>
  <si>
    <t>食肉処理業</t>
  </si>
  <si>
    <t>・</t>
  </si>
  <si>
    <t>食肉販売業</t>
  </si>
  <si>
    <t>収去検体数</t>
  </si>
  <si>
    <t>陽性数</t>
  </si>
  <si>
    <t>検査項目数</t>
  </si>
  <si>
    <t>微生物学的検査</t>
    <rPh sb="0" eb="4">
      <t>ビセイブツガク</t>
    </rPh>
    <rPh sb="4" eb="5">
      <t>テキ</t>
    </rPh>
    <phoneticPr fontId="4"/>
  </si>
  <si>
    <t>生菌数</t>
  </si>
  <si>
    <t>大腸菌群</t>
    <phoneticPr fontId="4"/>
  </si>
  <si>
    <t>黄色ブドウ球菌</t>
  </si>
  <si>
    <t>カンピロバクター</t>
  </si>
  <si>
    <t>抗生物質</t>
  </si>
  <si>
    <t>理化学検査</t>
  </si>
  <si>
    <t>合成抗菌剤</t>
  </si>
  <si>
    <t>　※令和２年度は新型コロナウイルス感染症の影響で年度当初予定していた収去検査が実施できなかった。</t>
    <phoneticPr fontId="4"/>
  </si>
  <si>
    <t>　除草対策として、公共企業用地等については福岡市環境美化除草対策推進協議会を通じて除草を推進し、民有地については所有者に対して除草を指導した。</t>
    <rPh sb="1" eb="3">
      <t>ジョソウ</t>
    </rPh>
    <rPh sb="3" eb="5">
      <t>タイサク</t>
    </rPh>
    <rPh sb="21" eb="24">
      <t>フクオカシ</t>
    </rPh>
    <rPh sb="24" eb="26">
      <t>カンキョウ</t>
    </rPh>
    <rPh sb="26" eb="28">
      <t>ビカ</t>
    </rPh>
    <rPh sb="28" eb="30">
      <t>ジョソウ</t>
    </rPh>
    <rPh sb="30" eb="32">
      <t>タイサク</t>
    </rPh>
    <rPh sb="32" eb="34">
      <t>スイシン</t>
    </rPh>
    <rPh sb="34" eb="37">
      <t>キョウギカイ</t>
    </rPh>
    <rPh sb="38" eb="39">
      <t>ツウ</t>
    </rPh>
    <rPh sb="41" eb="43">
      <t>ジョソウ</t>
    </rPh>
    <rPh sb="44" eb="46">
      <t>スイシン</t>
    </rPh>
    <rPh sb="48" eb="51">
      <t>ミンユウチ</t>
    </rPh>
    <rPh sb="56" eb="59">
      <t>ショユウシャ</t>
    </rPh>
    <rPh sb="60" eb="61">
      <t>タイ</t>
    </rPh>
    <rPh sb="63" eb="65">
      <t>ジョソウ</t>
    </rPh>
    <rPh sb="66" eb="68">
      <t>シドウ</t>
    </rPh>
    <phoneticPr fontId="4"/>
  </si>
  <si>
    <t>　飲食に起因する衛生上の危害の発生を防止し、市民の健康の保護を図るため、食品衛生法その他の関係法令に基づき、食品等事業者に対する監視指導を実施するとともに、営業者及び従事者並びに消費者を対象として正しい食品衛生知識の普及啓発を図っている。
　また、食品等については、理化学及び微生物学的検査を実施し、不良食品等の排除に努めている。
　令和２年度末現在の食品関係営業施設は、食品衛生法の許可を要するものが33,483施設、食品衛生法の許可を要しないものが15,585施設あり、食品衛生監視員59名が監視指導にあたっている。
　試験検査については、保健環境研究所、食品衛生検査所等で実施しており、令和２年度の食品等の検査検体数は、理化学検査が2,121件、微生物学的検査が517件であり、うち不適事例は理化学検査では10件(不適率約0.5％)あり、微生物学的検査ではなかった。
　なお、食品衛生に関する事業実績については、「第２編第６章　衛生行政報告例」の
　　3.許可を要する食品関係営業施設数、営業の種類別
　　4.許可を要しない食品関係営業施設数、営業の種類別
　　6.食品等の収去試験検体数、食品等の種類別
　　7.乳の収去試験検体数、乳の種類別
　　8.乳処理量、乳の種類別
　に掲載している。</t>
    <rPh sb="56" eb="57">
      <t>トウ</t>
    </rPh>
    <rPh sb="57" eb="59">
      <t>ジギョウ</t>
    </rPh>
    <rPh sb="59" eb="60">
      <t>シャ</t>
    </rPh>
    <rPh sb="138" eb="143">
      <t>ビセイブツガクテキ</t>
    </rPh>
    <rPh sb="167" eb="169">
      <t>レイワ</t>
    </rPh>
    <rPh sb="296" eb="298">
      <t>レイワ</t>
    </rPh>
    <rPh sb="308" eb="310">
      <t>ケンタイ</t>
    </rPh>
    <rPh sb="326" eb="331">
      <t>ビセイブツガクテキ</t>
    </rPh>
    <rPh sb="346" eb="348">
      <t>ジレイ</t>
    </rPh>
    <rPh sb="360" eb="362">
      <t>フテキ</t>
    </rPh>
    <rPh sb="362" eb="363">
      <t>リツ</t>
    </rPh>
    <rPh sb="372" eb="377">
      <t>ビセイブツガクテキ</t>
    </rPh>
    <phoneticPr fontId="4"/>
  </si>
  <si>
    <t>(3)食品衛生法に基づく食鳥肉等の収去検体数</t>
    <rPh sb="3" eb="8">
      <t>ショクヒンエイセイホウ</t>
    </rPh>
    <rPh sb="9" eb="10">
      <t>モト</t>
    </rPh>
    <rPh sb="12" eb="14">
      <t>ショクチョウ</t>
    </rPh>
    <phoneticPr fontId="4"/>
  </si>
  <si>
    <t>サルモネラ属菌</t>
    <rPh sb="5" eb="6">
      <t>ゾク</t>
    </rPh>
    <rPh sb="6" eb="7">
      <t>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</si>
</sst>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44" formatCode="_ &quot;¥&quot;* #,##0.00_ ;_ &quot;¥&quot;* \-#,##0.00_ ;_ &quot;¥&quot;* &quot;-&quot;??_ ;_ @_ "/>
    <numFmt numFmtId="176" formatCode="#,##0_);[Red]\(#,##0\)"/>
    <numFmt numFmtId="177" formatCode="#,##0_ "/>
    <numFmt numFmtId="178" formatCode="#,##0;\-#,##0;\-;@"/>
    <numFmt numFmtId="179" formatCode="#,##0.00_ "/>
    <numFmt numFmtId="180" formatCode="#,##0.0_ "/>
  </numFmts>
  <fonts count="23">
    <font>
      <sz val="11"/>
      <color theme="1"/>
      <name val="游ゴシック"/>
      <family val="2"/>
      <scheme val="minor"/>
    </font>
    <font>
      <sz val="14"/>
      <name val="ＭＳ 明朝"/>
      <family val="1"/>
      <charset val="128"/>
    </font>
    <font>
      <b/>
      <sz val="22"/>
      <name val="ＭＳ 明朝"/>
      <family val="1"/>
      <charset val="128"/>
    </font>
    <font>
      <sz val="6"/>
      <name val="游ゴシック"/>
      <family val="3"/>
      <charset val="128"/>
      <scheme val="minor"/>
    </font>
    <font>
      <sz val="7"/>
      <name val="ＭＳ 明朝"/>
      <family val="1"/>
      <charset val="128"/>
    </font>
    <font>
      <b/>
      <sz val="18"/>
      <name val="ＭＳ 明朝"/>
      <family val="1"/>
      <charset val="128"/>
    </font>
    <font>
      <b/>
      <sz val="16"/>
      <name val="ＭＳ 明朝"/>
      <family val="1"/>
      <charset val="128"/>
    </font>
    <font>
      <sz val="11"/>
      <name val="ＭＳ 明朝"/>
      <family val="1"/>
      <charset val="128"/>
    </font>
    <font>
      <sz val="12"/>
      <name val="ＭＳ 明朝"/>
      <family val="1"/>
      <charset val="128"/>
    </font>
    <font>
      <sz val="10"/>
      <name val="ＭＳ 明朝"/>
      <family val="1"/>
      <charset val="128"/>
    </font>
    <font>
      <sz val="8"/>
      <name val="ＭＳ 明朝"/>
      <family val="1"/>
      <charset val="128"/>
    </font>
    <font>
      <sz val="9"/>
      <name val="ＭＳ 明朝"/>
      <family val="1"/>
      <charset val="128"/>
    </font>
    <font>
      <sz val="12"/>
      <name val="Arial"/>
      <family val="2"/>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1"/>
      <name val="ＭＳ Ｐゴシック"/>
      <family val="3"/>
      <charset val="128"/>
    </font>
    <font>
      <strike/>
      <sz val="11"/>
      <name val="ＭＳ 明朝"/>
      <family val="1"/>
      <charset val="128"/>
    </font>
    <font>
      <sz val="11"/>
      <color theme="1"/>
      <name val="ＭＳ 明朝"/>
      <family val="1"/>
      <charset val="128"/>
    </font>
    <font>
      <sz val="16"/>
      <name val="ＭＳ 明朝"/>
      <family val="1"/>
      <charset val="128"/>
    </font>
    <font>
      <vertAlign val="subscript"/>
      <sz val="12"/>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indexed="9"/>
        <bgColor indexed="64"/>
      </patternFill>
    </fill>
  </fills>
  <borders count="42">
    <border>
      <left/>
      <right/>
      <top/>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12" fillId="0" borderId="0"/>
    <xf numFmtId="38" fontId="17" fillId="0" borderId="0" applyFont="0" applyFill="0" applyBorder="0" applyAlignment="0" applyProtection="0"/>
    <xf numFmtId="0" fontId="1" fillId="0" borderId="0" applyBorder="0"/>
  </cellStyleXfs>
  <cellXfs count="765">
    <xf numFmtId="0" fontId="0" fillId="0" borderId="0" xfId="0"/>
    <xf numFmtId="0" fontId="2" fillId="0" borderId="0" xfId="1" applyFont="1" applyAlignment="1">
      <alignment horizontal="center"/>
    </xf>
    <xf numFmtId="0" fontId="1" fillId="0" borderId="0" xfId="1" applyFont="1" applyAlignment="1">
      <alignment horizontal="center"/>
    </xf>
    <xf numFmtId="0" fontId="2" fillId="0" borderId="0" xfId="1" applyFont="1" applyAlignment="1">
      <alignment horizontal="center"/>
    </xf>
    <xf numFmtId="0" fontId="1" fillId="0" borderId="0" xfId="1" applyFont="1"/>
    <xf numFmtId="0" fontId="5" fillId="0" borderId="0" xfId="1" applyFont="1" applyAlignment="1">
      <alignment horizontal="left"/>
    </xf>
    <xf numFmtId="0" fontId="5" fillId="0" borderId="0" xfId="1" applyFont="1" applyAlignment="1">
      <alignment horizontal="left"/>
    </xf>
    <xf numFmtId="0" fontId="1" fillId="0" borderId="0" xfId="1" applyFont="1" applyBorder="1"/>
    <xf numFmtId="0" fontId="1" fillId="0" borderId="0" xfId="1" applyFont="1" applyBorder="1" applyAlignment="1">
      <alignment horizontal="left" vertical="top" wrapText="1"/>
    </xf>
    <xf numFmtId="0" fontId="1" fillId="0" borderId="0" xfId="1" applyFont="1" applyBorder="1" applyAlignment="1">
      <alignment horizontal="left" vertical="top" wrapText="1"/>
    </xf>
    <xf numFmtId="0" fontId="6" fillId="0" borderId="0" xfId="1" applyFont="1" applyBorder="1" applyAlignment="1" applyProtection="1">
      <alignment horizontal="left"/>
    </xf>
    <xf numFmtId="0" fontId="1" fillId="0" borderId="1" xfId="1" applyFont="1" applyBorder="1"/>
    <xf numFmtId="0" fontId="7" fillId="0" borderId="0" xfId="1" applyFont="1" applyBorder="1" applyAlignment="1">
      <alignment horizontal="right"/>
    </xf>
    <xf numFmtId="0" fontId="7" fillId="0" borderId="1" xfId="1" applyFont="1" applyBorder="1" applyAlignment="1">
      <alignment horizontal="right"/>
    </xf>
    <xf numFmtId="0" fontId="1" fillId="0" borderId="2" xfId="1" applyFont="1" applyBorder="1"/>
    <xf numFmtId="0" fontId="8" fillId="0" borderId="3" xfId="1" applyFont="1" applyFill="1" applyBorder="1" applyAlignment="1" applyProtection="1">
      <alignment horizontal="center" vertical="distributed" textRotation="255"/>
    </xf>
    <xf numFmtId="0" fontId="1" fillId="0" borderId="2" xfId="1" applyFont="1" applyBorder="1" applyAlignment="1">
      <alignment horizontal="center" vertical="distributed" textRotation="255"/>
    </xf>
    <xf numFmtId="0" fontId="1" fillId="0" borderId="4" xfId="1" applyFont="1" applyBorder="1" applyAlignment="1">
      <alignment horizontal="center" vertical="distributed" textRotation="255"/>
    </xf>
    <xf numFmtId="0" fontId="8" fillId="0" borderId="2" xfId="1" applyFont="1" applyFill="1" applyBorder="1" applyAlignment="1" applyProtection="1">
      <alignment horizontal="center" vertical="distributed" textRotation="255"/>
    </xf>
    <xf numFmtId="0" fontId="8" fillId="0" borderId="4" xfId="1" applyFont="1" applyFill="1" applyBorder="1" applyAlignment="1" applyProtection="1">
      <alignment horizontal="center" vertical="distributed" textRotation="255"/>
    </xf>
    <xf numFmtId="0" fontId="8" fillId="0" borderId="3" xfId="1" applyFont="1" applyFill="1" applyBorder="1" applyAlignment="1" applyProtection="1">
      <alignment horizontal="center" vertical="distributed" textRotation="255" wrapText="1"/>
    </xf>
    <xf numFmtId="0" fontId="8" fillId="0" borderId="3" xfId="1" applyFont="1" applyBorder="1" applyAlignment="1" applyProtection="1">
      <alignment horizontal="center" vertical="distributed" textRotation="255" wrapText="1"/>
    </xf>
    <xf numFmtId="0" fontId="1" fillId="0" borderId="2" xfId="1" applyFont="1" applyBorder="1" applyAlignment="1">
      <alignment horizontal="center" vertical="distributed" textRotation="255" wrapText="1"/>
    </xf>
    <xf numFmtId="0" fontId="1" fillId="0" borderId="4" xfId="1" applyFont="1" applyBorder="1" applyAlignment="1">
      <alignment horizontal="center" vertical="distributed" textRotation="255" wrapText="1"/>
    </xf>
    <xf numFmtId="0" fontId="8" fillId="0" borderId="2" xfId="1" applyFont="1" applyFill="1" applyBorder="1" applyAlignment="1" applyProtection="1">
      <alignment horizontal="center" vertical="distributed" textRotation="255" wrapText="1"/>
    </xf>
    <xf numFmtId="0" fontId="9" fillId="0" borderId="5" xfId="1" applyFont="1" applyBorder="1" applyAlignment="1">
      <alignment horizontal="center"/>
    </xf>
    <xf numFmtId="0" fontId="1" fillId="0" borderId="5" xfId="1" applyFont="1" applyBorder="1" applyAlignment="1">
      <alignment horizontal="center"/>
    </xf>
    <xf numFmtId="0" fontId="1" fillId="0" borderId="6" xfId="1" applyFont="1" applyBorder="1" applyAlignment="1">
      <alignment horizontal="center"/>
    </xf>
    <xf numFmtId="176" fontId="10" fillId="0" borderId="7" xfId="1" applyNumberFormat="1" applyFont="1" applyFill="1" applyBorder="1" applyAlignment="1" applyProtection="1">
      <alignment horizontal="right"/>
    </xf>
    <xf numFmtId="176" fontId="11" fillId="0" borderId="7" xfId="1" applyNumberFormat="1" applyFont="1" applyFill="1" applyBorder="1" applyAlignment="1" applyProtection="1">
      <alignment horizontal="right"/>
    </xf>
    <xf numFmtId="176" fontId="11" fillId="0" borderId="7" xfId="1" applyNumberFormat="1" applyFont="1" applyBorder="1" applyAlignment="1" applyProtection="1">
      <alignment horizontal="right"/>
    </xf>
    <xf numFmtId="176" fontId="11" fillId="0" borderId="8" xfId="1" applyNumberFormat="1" applyFont="1" applyFill="1" applyBorder="1" applyAlignment="1" applyProtection="1">
      <alignment horizontal="right"/>
    </xf>
    <xf numFmtId="176" fontId="1" fillId="0" borderId="0" xfId="1" applyNumberFormat="1" applyFont="1"/>
    <xf numFmtId="176" fontId="11" fillId="0" borderId="7" xfId="1" applyNumberFormat="1" applyFont="1" applyBorder="1" applyAlignment="1"/>
    <xf numFmtId="176" fontId="1" fillId="0" borderId="7" xfId="1" applyNumberFormat="1" applyFont="1" applyBorder="1" applyAlignment="1"/>
    <xf numFmtId="176" fontId="11" fillId="0" borderId="7" xfId="1" applyNumberFormat="1" applyFont="1" applyBorder="1" applyAlignment="1">
      <alignment horizontal="right"/>
    </xf>
    <xf numFmtId="176" fontId="11" fillId="0" borderId="7" xfId="1" applyNumberFormat="1" applyFont="1" applyBorder="1" applyAlignment="1">
      <alignment horizontal="center"/>
    </xf>
    <xf numFmtId="176" fontId="11" fillId="0" borderId="7" xfId="1" applyNumberFormat="1" applyFont="1" applyFill="1" applyBorder="1" applyAlignment="1"/>
    <xf numFmtId="176" fontId="11" fillId="0" borderId="8" xfId="1" applyNumberFormat="1" applyFont="1" applyBorder="1" applyAlignment="1">
      <alignment horizontal="right"/>
    </xf>
    <xf numFmtId="176" fontId="1" fillId="0" borderId="7" xfId="1" applyNumberFormat="1" applyFont="1" applyBorder="1" applyAlignment="1">
      <alignment horizontal="center"/>
    </xf>
    <xf numFmtId="176" fontId="1" fillId="0" borderId="5" xfId="1" applyNumberFormat="1" applyFont="1" applyBorder="1" applyAlignment="1">
      <alignment horizontal="right"/>
    </xf>
    <xf numFmtId="176" fontId="1" fillId="0" borderId="6" xfId="1" applyNumberFormat="1" applyFont="1" applyBorder="1" applyAlignment="1">
      <alignment horizontal="right"/>
    </xf>
    <xf numFmtId="176" fontId="11" fillId="0" borderId="8" xfId="1" applyNumberFormat="1" applyFont="1" applyBorder="1" applyAlignment="1"/>
    <xf numFmtId="0" fontId="9" fillId="0" borderId="9" xfId="1" applyFont="1" applyBorder="1" applyAlignment="1">
      <alignment horizontal="center" wrapText="1"/>
    </xf>
    <xf numFmtId="0" fontId="1" fillId="0" borderId="9" xfId="1" applyFont="1" applyBorder="1" applyAlignment="1">
      <alignment horizontal="center"/>
    </xf>
    <xf numFmtId="0" fontId="1" fillId="0" borderId="10" xfId="1" applyFont="1" applyBorder="1" applyAlignment="1">
      <alignment horizontal="center"/>
    </xf>
    <xf numFmtId="176" fontId="11" fillId="0" borderId="11" xfId="1" applyNumberFormat="1" applyFont="1" applyFill="1" applyBorder="1" applyAlignment="1" applyProtection="1">
      <alignment horizontal="right"/>
    </xf>
    <xf numFmtId="176" fontId="11" fillId="0" borderId="11" xfId="1" applyNumberFormat="1" applyFont="1" applyFill="1" applyBorder="1" applyAlignment="1" applyProtection="1">
      <alignment horizontal="right" shrinkToFit="1"/>
    </xf>
    <xf numFmtId="176" fontId="10" fillId="0" borderId="11" xfId="1" applyNumberFormat="1" applyFont="1" applyFill="1" applyBorder="1" applyAlignment="1" applyProtection="1">
      <alignment horizontal="right"/>
    </xf>
    <xf numFmtId="176" fontId="11" fillId="0" borderId="12" xfId="1" applyNumberFormat="1" applyFont="1" applyFill="1" applyBorder="1" applyAlignment="1" applyProtection="1">
      <alignment horizontal="right"/>
    </xf>
    <xf numFmtId="0" fontId="7" fillId="0" borderId="0" xfId="1" applyFont="1" applyAlignment="1">
      <alignment horizontal="right"/>
    </xf>
    <xf numFmtId="0" fontId="7" fillId="0" borderId="0" xfId="1" applyFont="1"/>
    <xf numFmtId="0" fontId="7" fillId="0" borderId="0" xfId="1" applyFont="1" applyAlignment="1">
      <alignment horizontal="right"/>
    </xf>
    <xf numFmtId="0" fontId="6" fillId="0" borderId="0" xfId="2" applyNumberFormat="1" applyFont="1" applyAlignment="1">
      <alignment vertical="center"/>
    </xf>
    <xf numFmtId="0" fontId="8" fillId="0" borderId="0" xfId="2" applyNumberFormat="1" applyFont="1" applyAlignment="1">
      <alignment vertical="center"/>
    </xf>
    <xf numFmtId="0" fontId="7" fillId="0" borderId="0" xfId="2" applyNumberFormat="1" applyFont="1" applyBorder="1" applyAlignment="1">
      <alignment horizontal="right" vertical="center"/>
    </xf>
    <xf numFmtId="0" fontId="1" fillId="0" borderId="13" xfId="1" applyFont="1" applyBorder="1"/>
    <xf numFmtId="0" fontId="8" fillId="0" borderId="13" xfId="2" applyNumberFormat="1" applyFont="1" applyBorder="1" applyAlignment="1">
      <alignment vertical="center"/>
    </xf>
    <xf numFmtId="0" fontId="8" fillId="0" borderId="13" xfId="2" applyNumberFormat="1" applyFont="1" applyBorder="1" applyAlignment="1">
      <alignment horizontal="right" vertical="center"/>
    </xf>
    <xf numFmtId="0" fontId="1" fillId="0" borderId="14" xfId="1" applyFont="1" applyBorder="1"/>
    <xf numFmtId="0" fontId="8" fillId="0" borderId="15" xfId="2" applyNumberFormat="1" applyFont="1" applyBorder="1" applyAlignment="1">
      <alignment horizontal="center" vertical="center"/>
    </xf>
    <xf numFmtId="0" fontId="1" fillId="0" borderId="13" xfId="1" applyFont="1" applyBorder="1" applyAlignment="1"/>
    <xf numFmtId="0" fontId="1" fillId="0" borderId="14" xfId="1" applyFont="1" applyBorder="1" applyAlignment="1"/>
    <xf numFmtId="0" fontId="8" fillId="0" borderId="16" xfId="2" applyNumberFormat="1" applyFont="1" applyBorder="1" applyAlignment="1">
      <alignment vertical="center"/>
    </xf>
    <xf numFmtId="0" fontId="8" fillId="0" borderId="16" xfId="1" applyFont="1" applyBorder="1" applyAlignment="1"/>
    <xf numFmtId="0" fontId="1" fillId="0" borderId="16" xfId="1" applyFont="1" applyBorder="1"/>
    <xf numFmtId="0" fontId="1" fillId="0" borderId="17" xfId="1" applyFont="1" applyBorder="1"/>
    <xf numFmtId="0" fontId="1" fillId="0" borderId="18" xfId="1" applyFont="1" applyBorder="1" applyAlignment="1"/>
    <xf numFmtId="0" fontId="1" fillId="0" borderId="16" xfId="1" applyFont="1" applyBorder="1" applyAlignment="1"/>
    <xf numFmtId="0" fontId="1" fillId="0" borderId="17" xfId="1" applyFont="1" applyBorder="1" applyAlignment="1"/>
    <xf numFmtId="0" fontId="8" fillId="0" borderId="17" xfId="2" applyNumberFormat="1" applyFont="1" applyBorder="1" applyAlignment="1">
      <alignment vertical="center"/>
    </xf>
    <xf numFmtId="0" fontId="1" fillId="0" borderId="19" xfId="1" applyFont="1" applyBorder="1" applyAlignment="1"/>
    <xf numFmtId="0" fontId="8" fillId="0" borderId="7" xfId="2" applyNumberFormat="1" applyFont="1" applyBorder="1" applyAlignment="1">
      <alignment vertical="center"/>
    </xf>
    <xf numFmtId="0" fontId="1" fillId="0" borderId="7" xfId="1" applyFont="1" applyBorder="1" applyAlignment="1"/>
    <xf numFmtId="177" fontId="8" fillId="0" borderId="8" xfId="2" applyNumberFormat="1" applyFont="1" applyFill="1" applyBorder="1" applyAlignment="1">
      <alignment vertical="center"/>
    </xf>
    <xf numFmtId="177" fontId="1" fillId="0" borderId="5" xfId="1" applyNumberFormat="1" applyFont="1" applyFill="1" applyBorder="1" applyAlignment="1"/>
    <xf numFmtId="0" fontId="8" fillId="0" borderId="6" xfId="2" applyNumberFormat="1" applyFont="1" applyBorder="1" applyAlignment="1">
      <alignment vertical="center"/>
    </xf>
    <xf numFmtId="0" fontId="1" fillId="0" borderId="20" xfId="1" applyFont="1" applyBorder="1" applyAlignment="1"/>
    <xf numFmtId="0" fontId="1" fillId="0" borderId="21" xfId="1" applyFont="1" applyBorder="1" applyAlignment="1"/>
    <xf numFmtId="0" fontId="8" fillId="0" borderId="21" xfId="2" applyNumberFormat="1" applyFont="1" applyBorder="1" applyAlignment="1">
      <alignment vertical="center"/>
    </xf>
    <xf numFmtId="0" fontId="8" fillId="0" borderId="10" xfId="2" applyNumberFormat="1" applyFont="1" applyBorder="1" applyAlignment="1">
      <alignment vertical="center"/>
    </xf>
    <xf numFmtId="0" fontId="1" fillId="0" borderId="11" xfId="1" applyFont="1" applyBorder="1" applyAlignment="1"/>
    <xf numFmtId="0" fontId="8" fillId="0" borderId="11" xfId="2" applyNumberFormat="1" applyFont="1" applyBorder="1" applyAlignment="1">
      <alignment vertical="center"/>
    </xf>
    <xf numFmtId="177" fontId="8" fillId="0" borderId="12" xfId="2" applyNumberFormat="1" applyFont="1" applyFill="1" applyBorder="1" applyAlignment="1">
      <alignment vertical="center"/>
    </xf>
    <xf numFmtId="177" fontId="1" fillId="0" borderId="9" xfId="1" applyNumberFormat="1" applyFont="1" applyFill="1" applyBorder="1" applyAlignment="1"/>
    <xf numFmtId="0" fontId="7" fillId="0" borderId="0" xfId="2" applyNumberFormat="1" applyFont="1" applyBorder="1" applyAlignment="1">
      <alignment vertical="center"/>
    </xf>
    <xf numFmtId="0" fontId="7" fillId="0" borderId="0" xfId="2" applyNumberFormat="1" applyFont="1" applyAlignment="1">
      <alignment horizontal="left"/>
    </xf>
    <xf numFmtId="0" fontId="14" fillId="0" borderId="0" xfId="2" applyNumberFormat="1" applyFont="1" applyBorder="1" applyAlignment="1">
      <alignment horizontal="center" vertical="center"/>
    </xf>
    <xf numFmtId="0" fontId="7" fillId="0" borderId="0" xfId="2" applyNumberFormat="1" applyFont="1" applyAlignment="1">
      <alignment vertical="center"/>
    </xf>
    <xf numFmtId="0" fontId="9" fillId="0" borderId="0" xfId="2" applyNumberFormat="1" applyFont="1" applyAlignment="1">
      <alignment vertical="center"/>
    </xf>
    <xf numFmtId="0" fontId="7" fillId="0" borderId="0" xfId="1" applyFont="1" applyBorder="1" applyAlignment="1" applyProtection="1">
      <alignment horizontal="right"/>
    </xf>
    <xf numFmtId="0" fontId="1" fillId="0" borderId="0" xfId="1" applyFont="1" applyAlignment="1">
      <alignment horizontal="left" vertical="top" wrapText="1"/>
    </xf>
    <xf numFmtId="0" fontId="6" fillId="0" borderId="0" xfId="1" applyFont="1" applyBorder="1" applyAlignment="1" applyProtection="1"/>
    <xf numFmtId="0" fontId="6" fillId="0" borderId="0" xfId="1" applyFont="1" applyBorder="1" applyAlignment="1" applyProtection="1">
      <alignment horizontal="left"/>
    </xf>
    <xf numFmtId="0" fontId="6" fillId="0" borderId="1" xfId="1" applyFont="1" applyBorder="1" applyAlignment="1" applyProtection="1">
      <alignment horizontal="left"/>
    </xf>
    <xf numFmtId="0" fontId="7" fillId="0" borderId="1" xfId="1" applyFont="1" applyBorder="1" applyAlignment="1" applyProtection="1">
      <alignment horizontal="right"/>
    </xf>
    <xf numFmtId="0" fontId="1" fillId="0" borderId="22" xfId="1" applyFont="1" applyBorder="1"/>
    <xf numFmtId="0" fontId="1" fillId="0" borderId="0" xfId="1" applyFont="1" applyBorder="1" applyAlignment="1" applyProtection="1">
      <alignment horizontal="center"/>
    </xf>
    <xf numFmtId="0" fontId="1" fillId="0" borderId="22" xfId="1" applyFont="1" applyBorder="1" applyAlignment="1" applyProtection="1">
      <alignment horizontal="center"/>
    </xf>
    <xf numFmtId="0" fontId="8" fillId="0" borderId="23" xfId="1" applyFont="1" applyBorder="1" applyAlignment="1" applyProtection="1">
      <alignment horizontal="center" vertical="center" textRotation="255" shrinkToFit="1"/>
    </xf>
    <xf numFmtId="0" fontId="8" fillId="0" borderId="18" xfId="1" applyFont="1" applyBorder="1" applyAlignment="1" applyProtection="1">
      <alignment horizontal="center" vertical="center"/>
    </xf>
    <xf numFmtId="0" fontId="8" fillId="0" borderId="16" xfId="1" applyFont="1" applyBorder="1" applyAlignment="1" applyProtection="1">
      <alignment horizontal="center" vertical="center"/>
    </xf>
    <xf numFmtId="0" fontId="8" fillId="0" borderId="17" xfId="1" applyFont="1" applyBorder="1" applyAlignment="1" applyProtection="1">
      <alignment horizontal="center" vertical="center"/>
    </xf>
    <xf numFmtId="0" fontId="8" fillId="0" borderId="24" xfId="1" applyFont="1" applyBorder="1" applyAlignment="1" applyProtection="1">
      <alignment horizontal="center" vertical="center" wrapText="1"/>
    </xf>
    <xf numFmtId="0" fontId="8" fillId="0" borderId="0" xfId="1" applyFont="1" applyBorder="1" applyAlignment="1" applyProtection="1">
      <alignment horizontal="center" vertical="center" wrapText="1"/>
    </xf>
    <xf numFmtId="0" fontId="8" fillId="0" borderId="23" xfId="1" applyFont="1" applyBorder="1" applyAlignment="1">
      <alignment horizontal="center" vertical="center" textRotation="255" shrinkToFit="1"/>
    </xf>
    <xf numFmtId="0" fontId="8" fillId="0" borderId="21" xfId="1" applyFont="1" applyBorder="1" applyAlignment="1" applyProtection="1">
      <alignment horizontal="center" vertical="center"/>
    </xf>
    <xf numFmtId="0" fontId="8" fillId="0" borderId="8" xfId="1" applyFont="1" applyBorder="1" applyAlignment="1" applyProtection="1">
      <alignment horizontal="center" vertical="center"/>
    </xf>
    <xf numFmtId="0" fontId="8" fillId="0" borderId="5" xfId="1" applyFont="1" applyBorder="1" applyAlignment="1" applyProtection="1">
      <alignment horizontal="center" vertical="center"/>
    </xf>
    <xf numFmtId="0" fontId="8" fillId="0" borderId="6" xfId="1" applyFont="1" applyBorder="1" applyAlignment="1" applyProtection="1">
      <alignment horizontal="center" vertical="center"/>
    </xf>
    <xf numFmtId="0" fontId="8" fillId="0" borderId="25" xfId="1" applyFont="1" applyBorder="1" applyAlignment="1" applyProtection="1">
      <alignment horizontal="center" vertical="center"/>
    </xf>
    <xf numFmtId="0" fontId="8" fillId="0" borderId="20" xfId="1" applyFont="1" applyBorder="1" applyAlignment="1" applyProtection="1">
      <alignment horizontal="center" vertical="center"/>
    </xf>
    <xf numFmtId="0" fontId="8" fillId="0" borderId="24" xfId="1" applyFont="1" applyBorder="1" applyAlignment="1" applyProtection="1">
      <alignment horizontal="center" vertical="top"/>
    </xf>
    <xf numFmtId="0" fontId="8" fillId="0" borderId="22" xfId="1" applyFont="1" applyBorder="1" applyAlignment="1" applyProtection="1">
      <alignment horizontal="center" vertical="top"/>
    </xf>
    <xf numFmtId="0" fontId="8" fillId="0" borderId="23" xfId="1" applyFont="1" applyBorder="1" applyAlignment="1">
      <alignment vertical="center"/>
    </xf>
    <xf numFmtId="0" fontId="8" fillId="0" borderId="18" xfId="1" applyFont="1" applyBorder="1" applyAlignment="1" applyProtection="1">
      <alignment horizontal="center" vertical="center" wrapText="1"/>
    </xf>
    <xf numFmtId="0" fontId="8" fillId="0" borderId="16" xfId="1" applyFont="1" applyBorder="1" applyAlignment="1" applyProtection="1">
      <alignment horizontal="center" vertical="center" wrapText="1"/>
    </xf>
    <xf numFmtId="0" fontId="7" fillId="0" borderId="17" xfId="1" applyFont="1" applyBorder="1" applyAlignment="1">
      <alignment horizontal="right"/>
    </xf>
    <xf numFmtId="0" fontId="8" fillId="0" borderId="18" xfId="1" applyFont="1" applyBorder="1" applyAlignment="1" applyProtection="1">
      <alignment horizontal="center" vertical="top"/>
    </xf>
    <xf numFmtId="0" fontId="8" fillId="0" borderId="17" xfId="1" applyFont="1" applyBorder="1" applyAlignment="1" applyProtection="1">
      <alignment horizontal="center" vertical="top"/>
    </xf>
    <xf numFmtId="0" fontId="8" fillId="0" borderId="19" xfId="1" applyFont="1" applyBorder="1" applyAlignment="1">
      <alignment horizontal="center" vertical="center" textRotation="255" shrinkToFit="1"/>
    </xf>
    <xf numFmtId="0" fontId="8" fillId="0" borderId="19" xfId="1" applyFont="1" applyBorder="1" applyAlignment="1">
      <alignment vertical="center"/>
    </xf>
    <xf numFmtId="0" fontId="8" fillId="0" borderId="18" xfId="1" applyFont="1" applyBorder="1" applyAlignment="1" applyProtection="1">
      <alignment horizontal="center" vertical="center"/>
    </xf>
    <xf numFmtId="0" fontId="8" fillId="0" borderId="26" xfId="1" applyFont="1" applyBorder="1" applyAlignment="1" applyProtection="1">
      <alignment horizontal="right" vertical="center"/>
    </xf>
    <xf numFmtId="0" fontId="8" fillId="0" borderId="20" xfId="1" applyFont="1" applyBorder="1" applyAlignment="1">
      <alignment horizontal="right" vertical="center"/>
    </xf>
    <xf numFmtId="37" fontId="8" fillId="0" borderId="25" xfId="1" applyNumberFormat="1" applyFont="1" applyBorder="1" applyAlignment="1" applyProtection="1">
      <alignment horizontal="right" vertical="center"/>
    </xf>
    <xf numFmtId="49" fontId="8" fillId="0" borderId="26" xfId="1" applyNumberFormat="1" applyFont="1" applyBorder="1" applyAlignment="1" applyProtection="1">
      <alignment horizontal="center" vertical="center"/>
    </xf>
    <xf numFmtId="37" fontId="8" fillId="0" borderId="26" xfId="1" applyNumberFormat="1" applyFont="1" applyBorder="1" applyAlignment="1" applyProtection="1">
      <alignment vertical="center"/>
    </xf>
    <xf numFmtId="0" fontId="8" fillId="0" borderId="0" xfId="1" applyFont="1" applyBorder="1" applyAlignment="1" applyProtection="1">
      <alignment horizontal="right" vertical="center"/>
    </xf>
    <xf numFmtId="0" fontId="8" fillId="0" borderId="22" xfId="1" applyFont="1" applyBorder="1" applyAlignment="1">
      <alignment horizontal="right" vertical="center"/>
    </xf>
    <xf numFmtId="37" fontId="8" fillId="0" borderId="24" xfId="1" applyNumberFormat="1" applyFont="1" applyBorder="1" applyAlignment="1" applyProtection="1">
      <alignment horizontal="right" vertical="center"/>
    </xf>
    <xf numFmtId="49" fontId="8" fillId="0" borderId="0" xfId="1" applyNumberFormat="1" applyFont="1" applyBorder="1" applyAlignment="1" applyProtection="1">
      <alignment horizontal="center" vertical="center"/>
    </xf>
    <xf numFmtId="37" fontId="8" fillId="0" borderId="0" xfId="1" applyNumberFormat="1" applyFont="1" applyBorder="1" applyAlignment="1" applyProtection="1">
      <alignment vertical="center"/>
    </xf>
    <xf numFmtId="37" fontId="8" fillId="0" borderId="0" xfId="1" applyNumberFormat="1" applyFont="1" applyBorder="1" applyAlignment="1" applyProtection="1">
      <alignment horizontal="right" vertical="center"/>
    </xf>
    <xf numFmtId="37" fontId="8" fillId="0" borderId="0" xfId="1" applyNumberFormat="1" applyFont="1" applyBorder="1" applyAlignment="1" applyProtection="1">
      <alignment horizontal="center" vertical="center"/>
    </xf>
    <xf numFmtId="0" fontId="8" fillId="0" borderId="22" xfId="1" applyFont="1" applyBorder="1" applyAlignment="1" applyProtection="1">
      <alignment horizontal="right" vertical="center"/>
    </xf>
    <xf numFmtId="0" fontId="15" fillId="0" borderId="0" xfId="1" applyFont="1" applyBorder="1"/>
    <xf numFmtId="0" fontId="15" fillId="0" borderId="0" xfId="1" applyFont="1"/>
    <xf numFmtId="0" fontId="16" fillId="0" borderId="0" xfId="1" applyFont="1" applyBorder="1" applyAlignment="1" applyProtection="1">
      <alignment horizontal="right" vertical="center"/>
    </xf>
    <xf numFmtId="0" fontId="8" fillId="0" borderId="0" xfId="1" applyFont="1" applyBorder="1" applyAlignment="1">
      <alignment horizontal="right" vertical="center"/>
    </xf>
    <xf numFmtId="0" fontId="8" fillId="0" borderId="0" xfId="1" applyFont="1" applyBorder="1" applyAlignment="1" applyProtection="1">
      <alignment horizontal="right" vertical="center"/>
    </xf>
    <xf numFmtId="0" fontId="8" fillId="0" borderId="22" xfId="1" applyFont="1" applyBorder="1" applyAlignment="1">
      <alignment horizontal="right" vertical="center"/>
    </xf>
    <xf numFmtId="0" fontId="16" fillId="0" borderId="1" xfId="1" applyFont="1" applyBorder="1" applyAlignment="1" applyProtection="1">
      <alignment horizontal="right" vertical="center"/>
    </xf>
    <xf numFmtId="0" fontId="8" fillId="0" borderId="27" xfId="1" applyFont="1" applyBorder="1" applyAlignment="1">
      <alignment horizontal="right" vertical="center"/>
    </xf>
    <xf numFmtId="37" fontId="8" fillId="0" borderId="1" xfId="1" applyNumberFormat="1" applyFont="1" applyBorder="1" applyAlignment="1" applyProtection="1">
      <alignment horizontal="right" vertical="center"/>
    </xf>
    <xf numFmtId="49" fontId="8" fillId="0" borderId="1" xfId="1" applyNumberFormat="1" applyFont="1" applyBorder="1" applyAlignment="1" applyProtection="1">
      <alignment horizontal="center" vertical="center"/>
    </xf>
    <xf numFmtId="37" fontId="8" fillId="0" borderId="1" xfId="1" applyNumberFormat="1" applyFont="1" applyBorder="1" applyAlignment="1" applyProtection="1">
      <alignment vertical="center"/>
    </xf>
    <xf numFmtId="37" fontId="8" fillId="0" borderId="1" xfId="1" applyNumberFormat="1" applyFont="1" applyBorder="1" applyAlignment="1" applyProtection="1">
      <alignment horizontal="center" vertical="center"/>
    </xf>
    <xf numFmtId="0" fontId="16" fillId="0" borderId="27" xfId="1" applyFont="1" applyBorder="1" applyAlignment="1">
      <alignment horizontal="right" vertical="center"/>
    </xf>
    <xf numFmtId="37" fontId="16" fillId="0" borderId="1" xfId="1" applyNumberFormat="1" applyFont="1" applyBorder="1" applyAlignment="1" applyProtection="1">
      <alignment horizontal="right" vertical="center"/>
    </xf>
    <xf numFmtId="49" fontId="16" fillId="0" borderId="1" xfId="1" applyNumberFormat="1" applyFont="1" applyBorder="1" applyAlignment="1" applyProtection="1">
      <alignment horizontal="center" vertical="center"/>
    </xf>
    <xf numFmtId="37" fontId="16" fillId="0" borderId="1" xfId="1" applyNumberFormat="1" applyFont="1" applyBorder="1" applyAlignment="1" applyProtection="1">
      <alignment vertical="center"/>
    </xf>
    <xf numFmtId="37" fontId="16" fillId="0" borderId="1" xfId="1" applyNumberFormat="1" applyFont="1" applyBorder="1" applyAlignment="1" applyProtection="1">
      <alignment horizontal="center" vertical="center"/>
    </xf>
    <xf numFmtId="0" fontId="8" fillId="0" borderId="0" xfId="1" applyFont="1" applyBorder="1"/>
    <xf numFmtId="0" fontId="8" fillId="0" borderId="0" xfId="1" applyFont="1"/>
    <xf numFmtId="0" fontId="8" fillId="0" borderId="13" xfId="1" applyFont="1" applyBorder="1" applyAlignment="1" applyProtection="1">
      <alignment horizontal="left"/>
    </xf>
    <xf numFmtId="0" fontId="8" fillId="0" borderId="13" xfId="1" applyFont="1" applyBorder="1"/>
    <xf numFmtId="0" fontId="8" fillId="0" borderId="13" xfId="1" applyFont="1" applyBorder="1" applyAlignment="1" applyProtection="1">
      <alignment horizontal="right"/>
    </xf>
    <xf numFmtId="0" fontId="1" fillId="0" borderId="0" xfId="1" applyFont="1" applyBorder="1" applyAlignment="1">
      <alignment horizontal="right"/>
    </xf>
    <xf numFmtId="49" fontId="1" fillId="0" borderId="0" xfId="1" applyNumberFormat="1" applyFont="1" applyBorder="1" applyAlignment="1">
      <alignment horizontal="center"/>
    </xf>
    <xf numFmtId="0" fontId="7" fillId="0" borderId="0" xfId="1" applyFont="1" applyBorder="1" applyAlignment="1" applyProtection="1">
      <alignment horizontal="left"/>
    </xf>
    <xf numFmtId="37" fontId="1" fillId="0" borderId="0" xfId="1" applyNumberFormat="1" applyFont="1" applyBorder="1" applyProtection="1"/>
    <xf numFmtId="0" fontId="1" fillId="0" borderId="0" xfId="1" applyFont="1" applyAlignment="1">
      <alignment horizontal="right"/>
    </xf>
    <xf numFmtId="49" fontId="1" fillId="0" borderId="0" xfId="1" applyNumberFormat="1" applyFont="1" applyAlignment="1">
      <alignment horizontal="center"/>
    </xf>
    <xf numFmtId="0" fontId="7" fillId="0" borderId="0" xfId="1" applyFont="1" applyBorder="1" applyAlignment="1" applyProtection="1">
      <alignment horizontal="right"/>
    </xf>
    <xf numFmtId="0" fontId="8" fillId="0" borderId="28" xfId="1" applyFont="1" applyBorder="1" applyAlignment="1" applyProtection="1">
      <alignment horizontal="center" vertical="center" wrapText="1"/>
    </xf>
    <xf numFmtId="0" fontId="8" fillId="0" borderId="3" xfId="1" applyFont="1" applyBorder="1" applyAlignment="1" applyProtection="1">
      <alignment horizontal="center"/>
    </xf>
    <xf numFmtId="0" fontId="8" fillId="0" borderId="2" xfId="1" applyFont="1" applyBorder="1" applyAlignment="1" applyProtection="1">
      <alignment horizontal="center"/>
    </xf>
    <xf numFmtId="0" fontId="1" fillId="0" borderId="4" xfId="1" applyFont="1" applyBorder="1" applyAlignment="1">
      <alignment horizontal="center"/>
    </xf>
    <xf numFmtId="0" fontId="8" fillId="0" borderId="15" xfId="1" applyFont="1" applyBorder="1" applyAlignment="1" applyProtection="1">
      <alignment horizontal="center" vertical="center"/>
    </xf>
    <xf numFmtId="0" fontId="8" fillId="0" borderId="14" xfId="1" applyFont="1" applyBorder="1" applyAlignment="1" applyProtection="1">
      <alignment horizontal="center" vertical="center"/>
    </xf>
    <xf numFmtId="0" fontId="8" fillId="0" borderId="15" xfId="1" applyFont="1" applyBorder="1" applyAlignment="1" applyProtection="1">
      <alignment horizontal="center" vertical="center" wrapText="1"/>
    </xf>
    <xf numFmtId="0" fontId="8" fillId="0" borderId="13" xfId="1" applyFont="1" applyBorder="1" applyAlignment="1" applyProtection="1">
      <alignment horizontal="center" vertical="center" wrapText="1"/>
    </xf>
    <xf numFmtId="0" fontId="8" fillId="0" borderId="14" xfId="1" applyFont="1" applyBorder="1" applyAlignment="1" applyProtection="1">
      <alignment horizontal="center" vertical="center" wrapText="1"/>
    </xf>
    <xf numFmtId="0" fontId="8" fillId="0" borderId="23" xfId="1" applyFont="1" applyBorder="1" applyAlignment="1" applyProtection="1">
      <alignment horizontal="center" vertical="center" wrapText="1"/>
    </xf>
    <xf numFmtId="0" fontId="8" fillId="0" borderId="8" xfId="1" applyFont="1" applyBorder="1" applyAlignment="1" applyProtection="1">
      <alignment horizontal="center"/>
    </xf>
    <xf numFmtId="0" fontId="8" fillId="0" borderId="5" xfId="1" applyFont="1" applyBorder="1" applyAlignment="1" applyProtection="1">
      <alignment horizontal="center"/>
    </xf>
    <xf numFmtId="0" fontId="8" fillId="0" borderId="5" xfId="1" applyFont="1" applyBorder="1" applyAlignment="1" applyProtection="1">
      <alignment horizontal="center"/>
    </xf>
    <xf numFmtId="0" fontId="1" fillId="0" borderId="18" xfId="1" applyFont="1" applyBorder="1" applyAlignment="1">
      <alignment horizontal="center" vertical="center"/>
    </xf>
    <xf numFmtId="0" fontId="1" fillId="0" borderId="17" xfId="1" applyFont="1" applyBorder="1" applyAlignment="1">
      <alignment horizontal="center" vertical="center"/>
    </xf>
    <xf numFmtId="0" fontId="8" fillId="0" borderId="22" xfId="1" applyFont="1" applyBorder="1" applyAlignment="1" applyProtection="1">
      <alignment horizontal="center" vertical="center" wrapText="1"/>
    </xf>
    <xf numFmtId="0" fontId="8" fillId="0" borderId="19" xfId="1" applyFont="1" applyBorder="1" applyAlignment="1" applyProtection="1">
      <alignment horizontal="center" vertical="center" wrapText="1"/>
    </xf>
    <xf numFmtId="0" fontId="8" fillId="0" borderId="7" xfId="1" applyFont="1" applyBorder="1" applyAlignment="1" applyProtection="1">
      <alignment horizontal="center" vertical="center" wrapText="1"/>
    </xf>
    <xf numFmtId="0" fontId="8" fillId="0" borderId="7" xfId="1" applyFont="1" applyBorder="1" applyAlignment="1" applyProtection="1">
      <alignment horizontal="center" vertical="center"/>
    </xf>
    <xf numFmtId="0" fontId="8" fillId="0" borderId="7" xfId="1" applyFont="1" applyBorder="1" applyAlignment="1">
      <alignment horizontal="center" vertical="center" wrapText="1"/>
    </xf>
    <xf numFmtId="0" fontId="7" fillId="0" borderId="7" xfId="1" applyFont="1" applyBorder="1" applyAlignment="1">
      <alignment horizontal="center" vertical="center" wrapText="1"/>
    </xf>
    <xf numFmtId="0" fontId="11" fillId="0" borderId="7" xfId="1" applyFont="1" applyBorder="1" applyAlignment="1">
      <alignment horizontal="center" vertical="center" wrapText="1"/>
    </xf>
    <xf numFmtId="176" fontId="8" fillId="0" borderId="25" xfId="1" applyNumberFormat="1" applyFont="1" applyBorder="1" applyAlignment="1" applyProtection="1">
      <alignment horizontal="right" vertical="center"/>
    </xf>
    <xf numFmtId="176" fontId="8" fillId="0" borderId="26" xfId="1" applyNumberFormat="1" applyFont="1" applyBorder="1" applyAlignment="1" applyProtection="1">
      <alignment horizontal="center" vertical="center"/>
      <protection locked="0"/>
    </xf>
    <xf numFmtId="0" fontId="1" fillId="0" borderId="26" xfId="1" applyFont="1" applyBorder="1" applyAlignment="1">
      <alignment horizontal="center" vertical="center"/>
    </xf>
    <xf numFmtId="41" fontId="8" fillId="0" borderId="26" xfId="1" applyNumberFormat="1" applyFont="1" applyBorder="1" applyAlignment="1" applyProtection="1">
      <alignment horizontal="right" vertical="center"/>
    </xf>
    <xf numFmtId="177" fontId="8" fillId="0" borderId="26" xfId="1" applyNumberFormat="1" applyFont="1" applyBorder="1" applyAlignment="1" applyProtection="1">
      <alignment horizontal="center" vertical="center"/>
    </xf>
    <xf numFmtId="41" fontId="8" fillId="0" borderId="26" xfId="1" applyNumberFormat="1" applyFont="1" applyBorder="1" applyAlignment="1" applyProtection="1">
      <alignment horizontal="center" vertical="center"/>
    </xf>
    <xf numFmtId="41" fontId="8" fillId="0" borderId="26" xfId="1" applyNumberFormat="1" applyFont="1" applyBorder="1" applyAlignment="1" applyProtection="1">
      <alignment vertical="center" readingOrder="1"/>
    </xf>
    <xf numFmtId="41" fontId="8" fillId="0" borderId="26" xfId="1" applyNumberFormat="1" applyFont="1" applyBorder="1" applyAlignment="1" applyProtection="1">
      <alignment horizontal="right" vertical="center" readingOrder="1"/>
    </xf>
    <xf numFmtId="41" fontId="8" fillId="0" borderId="26" xfId="1" applyNumberFormat="1" applyFont="1" applyBorder="1" applyAlignment="1" applyProtection="1">
      <alignment horizontal="center" vertical="center"/>
    </xf>
    <xf numFmtId="176" fontId="8" fillId="0" borderId="24" xfId="1" applyNumberFormat="1" applyFont="1" applyBorder="1" applyAlignment="1" applyProtection="1">
      <alignment horizontal="right" vertical="center"/>
    </xf>
    <xf numFmtId="176" fontId="8" fillId="0" borderId="0" xfId="1" applyNumberFormat="1" applyFont="1" applyBorder="1" applyAlignment="1" applyProtection="1">
      <alignment horizontal="center" vertical="center"/>
      <protection locked="0"/>
    </xf>
    <xf numFmtId="0" fontId="1" fillId="0" borderId="0" xfId="1" applyFont="1" applyAlignment="1">
      <alignment horizontal="center" vertical="center"/>
    </xf>
    <xf numFmtId="41" fontId="8" fillId="0" borderId="0" xfId="1" applyNumberFormat="1" applyFont="1" applyBorder="1" applyAlignment="1" applyProtection="1">
      <alignment horizontal="right" vertical="center"/>
    </xf>
    <xf numFmtId="177" fontId="8" fillId="0" borderId="0" xfId="1" applyNumberFormat="1" applyFont="1" applyBorder="1" applyAlignment="1" applyProtection="1">
      <alignment horizontal="center" vertical="center"/>
    </xf>
    <xf numFmtId="41" fontId="8" fillId="0" borderId="0" xfId="1" applyNumberFormat="1" applyFont="1" applyBorder="1" applyAlignment="1" applyProtection="1">
      <alignment horizontal="center" vertical="center"/>
    </xf>
    <xf numFmtId="41" fontId="8" fillId="0" borderId="0" xfId="1" applyNumberFormat="1" applyFont="1" applyBorder="1" applyAlignment="1" applyProtection="1">
      <alignment vertical="center"/>
    </xf>
    <xf numFmtId="41" fontId="8" fillId="0" borderId="0" xfId="1" applyNumberFormat="1" applyFont="1" applyBorder="1" applyAlignment="1" applyProtection="1">
      <alignment horizontal="center" vertical="center"/>
    </xf>
    <xf numFmtId="176" fontId="8" fillId="0" borderId="0" xfId="1" applyNumberFormat="1" applyFont="1" applyBorder="1" applyAlignment="1" applyProtection="1">
      <alignment horizontal="right" vertical="center"/>
      <protection locked="0"/>
    </xf>
    <xf numFmtId="177" fontId="8" fillId="0" borderId="0" xfId="1" applyNumberFormat="1" applyFont="1" applyBorder="1" applyAlignment="1" applyProtection="1">
      <alignment vertical="center"/>
    </xf>
    <xf numFmtId="176" fontId="1" fillId="0" borderId="0" xfId="1" applyNumberFormat="1" applyFont="1" applyAlignment="1">
      <alignment horizontal="center" vertical="center"/>
    </xf>
    <xf numFmtId="176" fontId="8" fillId="0" borderId="0" xfId="3" applyNumberFormat="1" applyFont="1" applyBorder="1" applyAlignment="1" applyProtection="1">
      <alignment horizontal="center" vertical="center"/>
      <protection locked="0"/>
    </xf>
    <xf numFmtId="176" fontId="8" fillId="0" borderId="0" xfId="3" applyNumberFormat="1" applyFont="1" applyBorder="1" applyAlignment="1" applyProtection="1">
      <alignment horizontal="right" vertical="center"/>
      <protection locked="0"/>
    </xf>
    <xf numFmtId="177" fontId="8" fillId="0" borderId="0" xfId="3" applyNumberFormat="1" applyFont="1" applyBorder="1" applyAlignment="1" applyProtection="1">
      <alignment horizontal="center" vertical="center"/>
    </xf>
    <xf numFmtId="177" fontId="8" fillId="0" borderId="0" xfId="3" applyNumberFormat="1" applyFont="1" applyBorder="1" applyAlignment="1" applyProtection="1">
      <alignment vertical="center"/>
    </xf>
    <xf numFmtId="41" fontId="8" fillId="0" borderId="0" xfId="3" applyNumberFormat="1" applyFont="1" applyBorder="1" applyAlignment="1" applyProtection="1">
      <alignment vertical="center"/>
    </xf>
    <xf numFmtId="176" fontId="8" fillId="0" borderId="0" xfId="1" applyNumberFormat="1" applyFont="1" applyBorder="1" applyAlignment="1" applyProtection="1">
      <alignment horizontal="center" vertical="center"/>
    </xf>
    <xf numFmtId="176" fontId="8" fillId="0" borderId="0" xfId="1" applyNumberFormat="1" applyFont="1" applyBorder="1" applyAlignment="1" applyProtection="1">
      <alignment horizontal="right" vertical="center"/>
    </xf>
    <xf numFmtId="0" fontId="8" fillId="0" borderId="1" xfId="1" applyFont="1" applyBorder="1" applyAlignment="1" applyProtection="1">
      <alignment horizontal="right" vertical="center"/>
    </xf>
    <xf numFmtId="176" fontId="8" fillId="0" borderId="1" xfId="1" applyNumberFormat="1" applyFont="1" applyBorder="1" applyAlignment="1" applyProtection="1">
      <alignment horizontal="right" vertical="center"/>
    </xf>
    <xf numFmtId="176" fontId="8" fillId="0" borderId="1" xfId="1" applyNumberFormat="1" applyFont="1" applyBorder="1" applyAlignment="1" applyProtection="1">
      <alignment horizontal="center" vertical="center"/>
    </xf>
    <xf numFmtId="41" fontId="8" fillId="0" borderId="1" xfId="1" applyNumberFormat="1" applyFont="1" applyBorder="1" applyAlignment="1" applyProtection="1">
      <alignment horizontal="right" vertical="center"/>
    </xf>
    <xf numFmtId="41" fontId="8" fillId="0" borderId="1" xfId="1" applyNumberFormat="1" applyFont="1" applyBorder="1" applyAlignment="1" applyProtection="1">
      <alignment vertical="center"/>
    </xf>
    <xf numFmtId="41" fontId="8" fillId="0" borderId="1" xfId="1" applyNumberFormat="1" applyFont="1" applyBorder="1" applyAlignment="1" applyProtection="1">
      <alignment horizontal="center" vertical="center"/>
    </xf>
    <xf numFmtId="176" fontId="16" fillId="0" borderId="1" xfId="1" applyNumberFormat="1" applyFont="1" applyBorder="1" applyAlignment="1" applyProtection="1">
      <alignment horizontal="right" vertical="center"/>
    </xf>
    <xf numFmtId="176" fontId="16" fillId="0" borderId="1" xfId="1" applyNumberFormat="1" applyFont="1" applyBorder="1" applyAlignment="1" applyProtection="1">
      <alignment horizontal="center" vertical="center"/>
    </xf>
    <xf numFmtId="41" fontId="16" fillId="0" borderId="1" xfId="1" applyNumberFormat="1" applyFont="1" applyBorder="1" applyAlignment="1" applyProtection="1">
      <alignment horizontal="right" vertical="center"/>
    </xf>
    <xf numFmtId="41" fontId="16" fillId="0" borderId="1" xfId="1" applyNumberFormat="1" applyFont="1" applyBorder="1" applyAlignment="1" applyProtection="1">
      <alignment vertical="center"/>
    </xf>
    <xf numFmtId="41" fontId="16" fillId="0" borderId="1" xfId="1" applyNumberFormat="1" applyFont="1" applyBorder="1" applyAlignment="1" applyProtection="1">
      <alignment horizontal="center" vertical="center"/>
    </xf>
    <xf numFmtId="41" fontId="16" fillId="0" borderId="29" xfId="1" applyNumberFormat="1" applyFont="1" applyBorder="1" applyAlignment="1" applyProtection="1">
      <alignment vertical="center"/>
    </xf>
    <xf numFmtId="0" fontId="7" fillId="0" borderId="13" xfId="1" applyFont="1" applyBorder="1" applyAlignment="1" applyProtection="1"/>
    <xf numFmtId="0" fontId="8" fillId="0" borderId="13" xfId="1" applyFont="1" applyBorder="1" applyAlignment="1" applyProtection="1">
      <alignment horizontal="left"/>
    </xf>
    <xf numFmtId="37" fontId="7" fillId="0" borderId="13" xfId="1" applyNumberFormat="1" applyFont="1" applyBorder="1" applyAlignment="1" applyProtection="1">
      <alignment horizontal="right"/>
    </xf>
    <xf numFmtId="0" fontId="8" fillId="0" borderId="0" xfId="1" applyFont="1" applyBorder="1" applyAlignment="1"/>
    <xf numFmtId="0" fontId="1" fillId="0" borderId="0" xfId="1" applyFont="1" applyAlignment="1"/>
    <xf numFmtId="0" fontId="15" fillId="0" borderId="1" xfId="1" applyFont="1" applyBorder="1"/>
    <xf numFmtId="0" fontId="1" fillId="0" borderId="4" xfId="1" applyFont="1" applyBorder="1"/>
    <xf numFmtId="41" fontId="16" fillId="0" borderId="3" xfId="1" applyNumberFormat="1" applyFont="1" applyBorder="1" applyAlignment="1" applyProtection="1">
      <alignment horizontal="center" vertical="center"/>
    </xf>
    <xf numFmtId="49" fontId="8" fillId="0" borderId="3" xfId="1" applyNumberFormat="1" applyFont="1" applyBorder="1" applyAlignment="1" applyProtection="1">
      <alignment horizontal="center" vertical="center" wrapText="1"/>
    </xf>
    <xf numFmtId="0" fontId="8" fillId="0" borderId="3" xfId="1" applyFont="1" applyBorder="1" applyAlignment="1" applyProtection="1">
      <alignment horizontal="center" vertical="center" wrapText="1"/>
    </xf>
    <xf numFmtId="0" fontId="8" fillId="0" borderId="3" xfId="1" applyFont="1" applyBorder="1" applyAlignment="1" applyProtection="1">
      <alignment horizontal="center" vertical="center"/>
    </xf>
    <xf numFmtId="0" fontId="8" fillId="0" borderId="20" xfId="1" applyFont="1" applyFill="1" applyBorder="1" applyAlignment="1" applyProtection="1">
      <alignment horizontal="center" vertical="center" textRotation="255" shrinkToFit="1"/>
    </xf>
    <xf numFmtId="0" fontId="8" fillId="0" borderId="25" xfId="1" applyFont="1" applyFill="1" applyBorder="1" applyAlignment="1" applyProtection="1">
      <alignment horizontal="center" vertical="center"/>
    </xf>
    <xf numFmtId="0" fontId="8" fillId="0" borderId="20" xfId="1" applyFont="1" applyFill="1" applyBorder="1" applyAlignment="1" applyProtection="1">
      <alignment horizontal="center" vertical="center"/>
    </xf>
    <xf numFmtId="37" fontId="14" fillId="0" borderId="25" xfId="1" applyNumberFormat="1" applyFont="1" applyFill="1" applyBorder="1" applyAlignment="1" applyProtection="1">
      <alignment vertical="center"/>
    </xf>
    <xf numFmtId="41" fontId="7" fillId="0" borderId="0" xfId="1" applyNumberFormat="1" applyFont="1" applyFill="1" applyBorder="1" applyAlignment="1" applyProtection="1">
      <alignment vertical="center"/>
    </xf>
    <xf numFmtId="0" fontId="8" fillId="0" borderId="22" xfId="1" applyFont="1" applyFill="1" applyBorder="1" applyAlignment="1">
      <alignment horizontal="center" vertical="center" textRotation="255" shrinkToFit="1"/>
    </xf>
    <xf numFmtId="0" fontId="8" fillId="0" borderId="24" xfId="1" applyFont="1" applyFill="1" applyBorder="1" applyAlignment="1" applyProtection="1">
      <alignment horizontal="center" vertical="center"/>
    </xf>
    <xf numFmtId="0" fontId="8" fillId="0" borderId="22" xfId="1" applyFont="1" applyFill="1" applyBorder="1" applyAlignment="1" applyProtection="1">
      <alignment horizontal="center" vertical="center"/>
    </xf>
    <xf numFmtId="37" fontId="14" fillId="0" borderId="24" xfId="1" applyNumberFormat="1" applyFont="1" applyFill="1" applyBorder="1" applyAlignment="1" applyProtection="1">
      <alignment vertical="center"/>
    </xf>
    <xf numFmtId="0" fontId="8" fillId="0" borderId="17" xfId="1" applyFont="1" applyFill="1" applyBorder="1" applyAlignment="1">
      <alignment horizontal="center" vertical="center" textRotation="255" shrinkToFit="1"/>
    </xf>
    <xf numFmtId="0" fontId="8" fillId="0" borderId="18" xfId="1" applyFont="1" applyFill="1" applyBorder="1" applyAlignment="1" applyProtection="1">
      <alignment horizontal="center" vertical="center"/>
    </xf>
    <xf numFmtId="0" fontId="8" fillId="0" borderId="17" xfId="1" applyFont="1" applyFill="1" applyBorder="1" applyAlignment="1" applyProtection="1">
      <alignment horizontal="center" vertical="center"/>
    </xf>
    <xf numFmtId="0" fontId="9" fillId="0" borderId="20" xfId="1" applyFont="1" applyFill="1" applyBorder="1" applyAlignment="1" applyProtection="1">
      <alignment horizontal="center" vertical="center" textRotation="255" shrinkToFit="1"/>
    </xf>
    <xf numFmtId="37" fontId="14" fillId="0" borderId="24" xfId="1" applyNumberFormat="1" applyFont="1" applyFill="1" applyBorder="1" applyAlignment="1" applyProtection="1">
      <alignment horizontal="right" vertical="center"/>
    </xf>
    <xf numFmtId="0" fontId="9" fillId="0" borderId="22" xfId="1" applyFont="1" applyFill="1" applyBorder="1" applyAlignment="1">
      <alignment horizontal="center" vertical="center" textRotation="255" shrinkToFit="1"/>
    </xf>
    <xf numFmtId="0" fontId="9" fillId="0" borderId="17" xfId="1" applyFont="1" applyFill="1" applyBorder="1" applyAlignment="1">
      <alignment horizontal="center" vertical="center" textRotation="255" shrinkToFit="1"/>
    </xf>
    <xf numFmtId="0" fontId="11" fillId="0" borderId="18" xfId="1" applyFont="1" applyFill="1" applyBorder="1" applyAlignment="1" applyProtection="1">
      <alignment horizontal="center" vertical="center"/>
    </xf>
    <xf numFmtId="0" fontId="11" fillId="0" borderId="17" xfId="1" applyFont="1" applyFill="1" applyBorder="1" applyAlignment="1" applyProtection="1">
      <alignment horizontal="center" vertical="center"/>
    </xf>
    <xf numFmtId="0" fontId="8" fillId="0" borderId="5" xfId="1" applyFont="1" applyFill="1" applyBorder="1" applyAlignment="1" applyProtection="1">
      <alignment horizontal="center" vertical="center"/>
    </xf>
    <xf numFmtId="0" fontId="8" fillId="0" borderId="6" xfId="1" applyFont="1" applyFill="1" applyBorder="1" applyAlignment="1" applyProtection="1">
      <alignment horizontal="center" vertical="center"/>
    </xf>
    <xf numFmtId="0" fontId="9" fillId="0" borderId="26" xfId="1" applyFont="1" applyFill="1" applyBorder="1" applyAlignment="1" applyProtection="1">
      <alignment horizontal="center" vertical="center" textRotation="255" wrapText="1"/>
    </xf>
    <xf numFmtId="0" fontId="8" fillId="0" borderId="21" xfId="1" applyFont="1" applyFill="1" applyBorder="1" applyAlignment="1" applyProtection="1">
      <alignment horizontal="center" vertical="center"/>
    </xf>
    <xf numFmtId="0" fontId="8" fillId="0" borderId="21" xfId="1" applyFont="1" applyFill="1" applyBorder="1" applyAlignment="1" applyProtection="1">
      <alignment horizontal="center" vertical="center"/>
    </xf>
    <xf numFmtId="0" fontId="9" fillId="0" borderId="0" xfId="1" applyFont="1" applyFill="1" applyBorder="1" applyAlignment="1" applyProtection="1">
      <alignment horizontal="center" vertical="center" textRotation="255" wrapText="1"/>
    </xf>
    <xf numFmtId="0" fontId="8" fillId="0" borderId="23" xfId="1" applyFont="1" applyFill="1" applyBorder="1" applyAlignment="1" applyProtection="1">
      <alignment horizontal="center" vertical="center"/>
    </xf>
    <xf numFmtId="0" fontId="8" fillId="0" borderId="23" xfId="1" applyFont="1" applyFill="1" applyBorder="1" applyAlignment="1" applyProtection="1">
      <alignment horizontal="center" vertical="center"/>
    </xf>
    <xf numFmtId="0" fontId="8" fillId="0" borderId="19" xfId="1" applyFont="1" applyFill="1" applyBorder="1" applyAlignment="1" applyProtection="1">
      <alignment horizontal="center" vertical="center"/>
    </xf>
    <xf numFmtId="0" fontId="8" fillId="0" borderId="19" xfId="1" applyFont="1" applyFill="1" applyBorder="1" applyAlignment="1" applyProtection="1">
      <alignment horizontal="center" vertical="center"/>
    </xf>
    <xf numFmtId="0" fontId="1" fillId="0" borderId="0" xfId="1" applyFont="1" applyFill="1" applyAlignment="1">
      <alignment horizontal="center" vertical="center" textRotation="255" wrapText="1"/>
    </xf>
    <xf numFmtId="0" fontId="1" fillId="0" borderId="16" xfId="1" applyFont="1" applyFill="1" applyBorder="1" applyAlignment="1">
      <alignment horizontal="center" vertical="center" textRotation="255" wrapText="1"/>
    </xf>
    <xf numFmtId="0" fontId="8" fillId="0" borderId="19" xfId="1" applyFont="1" applyFill="1" applyBorder="1" applyAlignment="1">
      <alignment horizontal="center" vertical="center"/>
    </xf>
    <xf numFmtId="0" fontId="9" fillId="0" borderId="26" xfId="1" applyFont="1" applyFill="1" applyBorder="1" applyAlignment="1" applyProtection="1">
      <alignment horizontal="center" vertical="center" wrapText="1"/>
    </xf>
    <xf numFmtId="0" fontId="9" fillId="0" borderId="20" xfId="1" applyFont="1" applyFill="1" applyBorder="1" applyAlignment="1" applyProtection="1">
      <alignment horizontal="center" vertical="center"/>
    </xf>
    <xf numFmtId="0" fontId="9" fillId="0" borderId="16" xfId="1" applyFont="1" applyFill="1" applyBorder="1" applyAlignment="1" applyProtection="1">
      <alignment horizontal="center" vertical="center"/>
    </xf>
    <xf numFmtId="0" fontId="9" fillId="0" borderId="17" xfId="1" applyFont="1" applyFill="1" applyBorder="1" applyAlignment="1" applyProtection="1">
      <alignment horizontal="center" vertical="center"/>
    </xf>
    <xf numFmtId="0" fontId="1" fillId="0" borderId="0" xfId="1" applyFont="1" applyFill="1" applyBorder="1"/>
    <xf numFmtId="0" fontId="8" fillId="0" borderId="5" xfId="1" applyFont="1" applyFill="1" applyBorder="1" applyAlignment="1">
      <alignment horizontal="center" vertical="center"/>
    </xf>
    <xf numFmtId="0" fontId="8" fillId="0" borderId="6" xfId="1" applyFont="1" applyFill="1" applyBorder="1" applyAlignment="1">
      <alignment horizontal="center" vertical="center"/>
    </xf>
    <xf numFmtId="41" fontId="7" fillId="0" borderId="0" xfId="1" applyNumberFormat="1" applyFont="1" applyFill="1" applyBorder="1" applyAlignment="1" applyProtection="1">
      <alignment horizontal="right"/>
    </xf>
    <xf numFmtId="0" fontId="8" fillId="0" borderId="9" xfId="1" applyFont="1" applyFill="1" applyBorder="1" applyAlignment="1" applyProtection="1">
      <alignment horizontal="center" vertical="center"/>
    </xf>
    <xf numFmtId="0" fontId="8" fillId="0" borderId="10" xfId="1" applyFont="1" applyFill="1" applyBorder="1" applyAlignment="1" applyProtection="1">
      <alignment horizontal="center" vertical="center"/>
    </xf>
    <xf numFmtId="37" fontId="14" fillId="0" borderId="30" xfId="1" applyNumberFormat="1" applyFont="1" applyFill="1" applyBorder="1" applyAlignment="1" applyProtection="1">
      <alignment vertical="center"/>
    </xf>
    <xf numFmtId="41" fontId="7" fillId="0" borderId="1" xfId="1" applyNumberFormat="1" applyFont="1" applyFill="1" applyBorder="1" applyAlignment="1" applyProtection="1">
      <alignment vertical="center"/>
    </xf>
    <xf numFmtId="0" fontId="7" fillId="0" borderId="0" xfId="1" applyFont="1" applyFill="1" applyBorder="1" applyAlignment="1">
      <alignment vertical="top"/>
    </xf>
    <xf numFmtId="0" fontId="8" fillId="0" borderId="0" xfId="1" applyFont="1" applyFill="1" applyBorder="1" applyAlignment="1">
      <alignment vertical="top"/>
    </xf>
    <xf numFmtId="0" fontId="1" fillId="0" borderId="0" xfId="1" applyFont="1" applyFill="1" applyBorder="1" applyAlignment="1">
      <alignment vertical="top"/>
    </xf>
    <xf numFmtId="0" fontId="15" fillId="0" borderId="0" xfId="1" applyFont="1" applyFill="1" applyBorder="1" applyAlignment="1">
      <alignment vertical="top"/>
    </xf>
    <xf numFmtId="0" fontId="7" fillId="0" borderId="13" xfId="1" applyFont="1" applyFill="1" applyBorder="1" applyAlignment="1" applyProtection="1">
      <alignment vertical="top"/>
    </xf>
    <xf numFmtId="0" fontId="7" fillId="0" borderId="13" xfId="1" applyFont="1" applyFill="1" applyBorder="1" applyAlignment="1" applyProtection="1">
      <alignment horizontal="right" vertical="top"/>
    </xf>
    <xf numFmtId="0" fontId="1" fillId="0" borderId="0" xfId="1" applyFont="1" applyBorder="1" applyAlignment="1">
      <alignment vertical="top"/>
    </xf>
    <xf numFmtId="0" fontId="1" fillId="0" borderId="0" xfId="1" applyFont="1" applyAlignment="1">
      <alignment vertical="top"/>
    </xf>
    <xf numFmtId="0" fontId="6" fillId="0" borderId="0" xfId="1" applyFont="1" applyFill="1" applyBorder="1" applyAlignment="1" applyProtection="1">
      <alignment horizontal="left"/>
    </xf>
    <xf numFmtId="0" fontId="1" fillId="0" borderId="1" xfId="1" applyFont="1" applyFill="1" applyBorder="1"/>
    <xf numFmtId="0" fontId="15" fillId="0" borderId="1" xfId="1" applyFont="1" applyFill="1" applyBorder="1"/>
    <xf numFmtId="0" fontId="1" fillId="0" borderId="2" xfId="1" applyFont="1" applyFill="1" applyBorder="1"/>
    <xf numFmtId="41" fontId="16" fillId="0" borderId="3" xfId="1" applyNumberFormat="1" applyFont="1" applyFill="1" applyBorder="1" applyAlignment="1" applyProtection="1">
      <alignment horizontal="center" vertical="center"/>
    </xf>
    <xf numFmtId="0" fontId="7" fillId="0" borderId="26" xfId="1" applyFont="1" applyFill="1" applyBorder="1" applyAlignment="1" applyProtection="1">
      <alignment horizontal="center" vertical="center" textRotation="255"/>
    </xf>
    <xf numFmtId="0" fontId="7" fillId="0" borderId="20" xfId="1" applyFont="1" applyFill="1" applyBorder="1" applyAlignment="1" applyProtection="1">
      <alignment horizontal="center" vertical="center" textRotation="255"/>
    </xf>
    <xf numFmtId="0" fontId="8" fillId="0" borderId="8" xfId="1" applyFont="1" applyFill="1" applyBorder="1" applyAlignment="1" applyProtection="1">
      <alignment horizontal="center" vertical="center"/>
    </xf>
    <xf numFmtId="37" fontId="7" fillId="0" borderId="0" xfId="1" applyNumberFormat="1" applyFont="1" applyFill="1" applyBorder="1" applyAlignment="1" applyProtection="1">
      <alignment vertical="center"/>
    </xf>
    <xf numFmtId="0" fontId="7" fillId="0" borderId="0" xfId="1" applyFont="1" applyFill="1" applyBorder="1" applyAlignment="1" applyProtection="1">
      <alignment horizontal="center" vertical="center" textRotation="255"/>
    </xf>
    <xf numFmtId="0" fontId="7" fillId="0" borderId="22" xfId="1" applyFont="1" applyFill="1" applyBorder="1" applyAlignment="1" applyProtection="1">
      <alignment horizontal="center" vertical="center" textRotation="255"/>
    </xf>
    <xf numFmtId="0" fontId="8" fillId="0" borderId="8" xfId="1" applyFont="1" applyFill="1" applyBorder="1" applyAlignment="1" applyProtection="1">
      <alignment horizontal="distributed" vertical="center"/>
    </xf>
    <xf numFmtId="0" fontId="11" fillId="0" borderId="8" xfId="1" applyFont="1" applyFill="1" applyBorder="1" applyAlignment="1" applyProtection="1">
      <alignment horizontal="distributed" vertical="center" wrapText="1"/>
    </xf>
    <xf numFmtId="0" fontId="7" fillId="0" borderId="16" xfId="1" applyFont="1" applyFill="1" applyBorder="1" applyAlignment="1" applyProtection="1">
      <alignment horizontal="center" vertical="center" textRotation="255"/>
    </xf>
    <xf numFmtId="0" fontId="7" fillId="0" borderId="17" xfId="1" applyFont="1" applyFill="1" applyBorder="1" applyAlignment="1" applyProtection="1">
      <alignment horizontal="center" vertical="center" textRotation="255"/>
    </xf>
    <xf numFmtId="0" fontId="11" fillId="0" borderId="8" xfId="1" applyFont="1" applyFill="1" applyBorder="1" applyAlignment="1" applyProtection="1">
      <alignment horizontal="distributed" vertical="center"/>
    </xf>
    <xf numFmtId="0" fontId="8" fillId="0" borderId="6" xfId="1" applyFont="1" applyFill="1" applyBorder="1" applyAlignment="1" applyProtection="1">
      <alignment horizontal="center" vertical="center" textRotation="255"/>
    </xf>
    <xf numFmtId="0" fontId="9" fillId="0" borderId="7" xfId="1" applyFont="1" applyFill="1" applyBorder="1" applyAlignment="1" applyProtection="1">
      <alignment horizontal="center" vertical="center" textRotation="255"/>
    </xf>
    <xf numFmtId="0" fontId="8" fillId="0" borderId="6" xfId="1" applyFont="1" applyFill="1" applyBorder="1" applyAlignment="1">
      <alignment horizontal="center" vertical="center" textRotation="255"/>
    </xf>
    <xf numFmtId="0" fontId="9" fillId="0" borderId="7" xfId="1" applyFont="1" applyFill="1" applyBorder="1" applyAlignment="1">
      <alignment horizontal="center" vertical="center" textRotation="255"/>
    </xf>
    <xf numFmtId="0" fontId="8" fillId="0" borderId="7" xfId="1" applyFont="1" applyFill="1" applyBorder="1" applyAlignment="1" applyProtection="1">
      <alignment horizontal="distributed" vertical="center"/>
    </xf>
    <xf numFmtId="37" fontId="14" fillId="0" borderId="0" xfId="1" applyNumberFormat="1" applyFont="1" applyFill="1" applyBorder="1" applyAlignment="1" applyProtection="1">
      <alignment horizontal="right" vertical="center"/>
    </xf>
    <xf numFmtId="0" fontId="8" fillId="0" borderId="7" xfId="1" applyFont="1" applyFill="1" applyBorder="1" applyAlignment="1" applyProtection="1">
      <alignment horizontal="center" vertical="center"/>
    </xf>
    <xf numFmtId="0" fontId="8" fillId="0" borderId="8" xfId="1" applyFont="1" applyFill="1" applyBorder="1" applyAlignment="1" applyProtection="1">
      <alignment horizontal="center" vertical="center"/>
    </xf>
    <xf numFmtId="0" fontId="8" fillId="0" borderId="7" xfId="1" applyFont="1" applyFill="1" applyBorder="1" applyAlignment="1" applyProtection="1">
      <alignment horizontal="center" vertical="center" textRotation="255"/>
    </xf>
    <xf numFmtId="41" fontId="14" fillId="0" borderId="24" xfId="1" applyNumberFormat="1" applyFont="1" applyFill="1" applyBorder="1" applyAlignment="1" applyProtection="1">
      <alignment vertical="center"/>
    </xf>
    <xf numFmtId="0" fontId="7" fillId="0" borderId="8" xfId="1" applyFont="1" applyFill="1" applyBorder="1" applyAlignment="1" applyProtection="1">
      <alignment horizontal="distributed" vertical="center" wrapText="1"/>
    </xf>
    <xf numFmtId="178" fontId="7" fillId="0" borderId="0" xfId="1" applyNumberFormat="1" applyFont="1" applyBorder="1" applyAlignment="1" applyProtection="1">
      <alignment vertical="center"/>
    </xf>
    <xf numFmtId="0" fontId="8" fillId="0" borderId="10" xfId="1" applyFont="1" applyFill="1" applyBorder="1" applyAlignment="1">
      <alignment horizontal="center" vertical="center" textRotation="255"/>
    </xf>
    <xf numFmtId="0" fontId="8" fillId="0" borderId="11" xfId="1" applyFont="1" applyFill="1" applyBorder="1" applyAlignment="1" applyProtection="1">
      <alignment horizontal="center" vertical="center" textRotation="255"/>
    </xf>
    <xf numFmtId="0" fontId="8" fillId="0" borderId="12" xfId="1" applyFont="1" applyFill="1" applyBorder="1" applyAlignment="1" applyProtection="1">
      <alignment horizontal="distributed" vertical="center"/>
    </xf>
    <xf numFmtId="41" fontId="14" fillId="0" borderId="30" xfId="1" applyNumberFormat="1" applyFont="1" applyFill="1" applyBorder="1" applyAlignment="1" applyProtection="1">
      <alignment vertical="center"/>
    </xf>
    <xf numFmtId="37" fontId="15" fillId="0" borderId="13" xfId="1" applyNumberFormat="1" applyFont="1" applyBorder="1" applyProtection="1"/>
    <xf numFmtId="37" fontId="1" fillId="0" borderId="13" xfId="1" applyNumberFormat="1" applyFont="1" applyBorder="1" applyProtection="1"/>
    <xf numFmtId="37" fontId="7" fillId="0" borderId="13" xfId="1" applyNumberFormat="1" applyFont="1" applyBorder="1" applyAlignment="1" applyProtection="1">
      <alignment horizontal="right" vertical="center"/>
    </xf>
    <xf numFmtId="37" fontId="15" fillId="0" borderId="0" xfId="1" applyNumberFormat="1" applyFont="1" applyBorder="1" applyProtection="1"/>
    <xf numFmtId="0" fontId="8" fillId="0" borderId="4" xfId="1" applyFont="1" applyBorder="1" applyAlignment="1" applyProtection="1">
      <alignment horizontal="center" vertical="center"/>
    </xf>
    <xf numFmtId="0" fontId="8" fillId="0" borderId="31" xfId="1" applyFont="1" applyBorder="1" applyAlignment="1" applyProtection="1">
      <alignment horizontal="center" vertical="center"/>
    </xf>
    <xf numFmtId="0" fontId="8" fillId="0" borderId="3" xfId="1" applyFont="1" applyBorder="1" applyAlignment="1" applyProtection="1">
      <alignment horizontal="center" vertical="center"/>
    </xf>
    <xf numFmtId="0" fontId="1" fillId="0" borderId="0" xfId="1" applyFont="1" applyAlignment="1">
      <alignment vertical="center"/>
    </xf>
    <xf numFmtId="0" fontId="8" fillId="0" borderId="26" xfId="1" applyFont="1" applyBorder="1" applyAlignment="1" applyProtection="1">
      <alignment horizontal="right"/>
    </xf>
    <xf numFmtId="0" fontId="8" fillId="0" borderId="20" xfId="1" applyFont="1" applyBorder="1" applyAlignment="1" applyProtection="1">
      <alignment horizontal="right"/>
    </xf>
    <xf numFmtId="41" fontId="8" fillId="0" borderId="25" xfId="1" applyNumberFormat="1" applyFont="1" applyBorder="1" applyAlignment="1" applyProtection="1">
      <alignment horizontal="right"/>
    </xf>
    <xf numFmtId="41" fontId="8" fillId="0" borderId="26" xfId="1" applyNumberFormat="1" applyFont="1" applyBorder="1" applyAlignment="1" applyProtection="1">
      <alignment horizontal="right"/>
    </xf>
    <xf numFmtId="41" fontId="8" fillId="0" borderId="26" xfId="1" applyNumberFormat="1" applyFont="1" applyBorder="1" applyAlignment="1" applyProtection="1"/>
    <xf numFmtId="41" fontId="8" fillId="0" borderId="20" xfId="1" applyNumberFormat="1" applyFont="1" applyBorder="1" applyAlignment="1" applyProtection="1"/>
    <xf numFmtId="0" fontId="8" fillId="0" borderId="25" xfId="1" applyFont="1" applyBorder="1" applyAlignment="1" applyProtection="1">
      <alignment horizontal="right"/>
    </xf>
    <xf numFmtId="41" fontId="8" fillId="0" borderId="25" xfId="1" applyNumberFormat="1" applyFont="1" applyBorder="1" applyAlignment="1" applyProtection="1">
      <alignment horizontal="center"/>
    </xf>
    <xf numFmtId="41" fontId="8" fillId="0" borderId="26" xfId="1" applyNumberFormat="1" applyFont="1" applyBorder="1" applyAlignment="1" applyProtection="1">
      <alignment horizontal="center"/>
    </xf>
    <xf numFmtId="0" fontId="8" fillId="0" borderId="0" xfId="1" applyFont="1" applyBorder="1" applyAlignment="1" applyProtection="1">
      <alignment horizontal="right"/>
    </xf>
    <xf numFmtId="0" fontId="8" fillId="0" borderId="22" xfId="1" applyFont="1" applyBorder="1" applyAlignment="1" applyProtection="1">
      <alignment horizontal="right"/>
    </xf>
    <xf numFmtId="41" fontId="8" fillId="0" borderId="24" xfId="1" applyNumberFormat="1" applyFont="1" applyBorder="1" applyAlignment="1" applyProtection="1">
      <alignment horizontal="right"/>
    </xf>
    <xf numFmtId="41" fontId="8" fillId="0" borderId="0" xfId="1" applyNumberFormat="1" applyFont="1" applyBorder="1" applyAlignment="1" applyProtection="1">
      <alignment horizontal="right"/>
    </xf>
    <xf numFmtId="41" fontId="8" fillId="0" borderId="22" xfId="1" applyNumberFormat="1" applyFont="1" applyBorder="1" applyAlignment="1" applyProtection="1">
      <alignment horizontal="right"/>
    </xf>
    <xf numFmtId="0" fontId="8" fillId="0" borderId="24" xfId="1" applyFont="1" applyBorder="1" applyAlignment="1" applyProtection="1">
      <alignment horizontal="right"/>
    </xf>
    <xf numFmtId="41" fontId="8" fillId="0" borderId="24" xfId="1" applyNumberFormat="1" applyFont="1" applyBorder="1" applyAlignment="1" applyProtection="1">
      <alignment horizontal="center"/>
    </xf>
    <xf numFmtId="41" fontId="8" fillId="0" borderId="0" xfId="1" applyNumberFormat="1" applyFont="1" applyBorder="1" applyAlignment="1" applyProtection="1">
      <alignment horizontal="center"/>
    </xf>
    <xf numFmtId="41" fontId="8" fillId="0" borderId="0" xfId="1" applyNumberFormat="1" applyFont="1" applyBorder="1" applyAlignment="1" applyProtection="1">
      <alignment horizontal="left"/>
    </xf>
    <xf numFmtId="41" fontId="8" fillId="0" borderId="0" xfId="1" applyNumberFormat="1" applyFont="1" applyBorder="1" applyAlignment="1" applyProtection="1"/>
    <xf numFmtId="41" fontId="8" fillId="0" borderId="22" xfId="1" applyNumberFormat="1" applyFont="1" applyBorder="1" applyAlignment="1" applyProtection="1"/>
    <xf numFmtId="0" fontId="8" fillId="0" borderId="1" xfId="1" applyFont="1" applyBorder="1" applyAlignment="1" applyProtection="1">
      <alignment horizontal="right"/>
    </xf>
    <xf numFmtId="0" fontId="8" fillId="0" borderId="27" xfId="1" applyFont="1" applyBorder="1" applyAlignment="1" applyProtection="1">
      <alignment horizontal="right"/>
    </xf>
    <xf numFmtId="41" fontId="8" fillId="0" borderId="30" xfId="1" applyNumberFormat="1" applyFont="1" applyBorder="1" applyAlignment="1" applyProtection="1">
      <alignment horizontal="center"/>
    </xf>
    <xf numFmtId="41" fontId="8" fillId="0" borderId="1" xfId="1" applyNumberFormat="1" applyFont="1" applyBorder="1" applyAlignment="1" applyProtection="1">
      <alignment horizontal="center"/>
    </xf>
    <xf numFmtId="41" fontId="8" fillId="0" borderId="27" xfId="1" applyNumberFormat="1" applyFont="1" applyBorder="1" applyAlignment="1" applyProtection="1">
      <alignment horizontal="center"/>
    </xf>
    <xf numFmtId="0" fontId="16" fillId="0" borderId="30" xfId="1" applyFont="1" applyBorder="1" applyAlignment="1" applyProtection="1">
      <alignment horizontal="right"/>
    </xf>
    <xf numFmtId="0" fontId="16" fillId="0" borderId="27" xfId="1" applyFont="1" applyBorder="1" applyAlignment="1" applyProtection="1">
      <alignment horizontal="right"/>
    </xf>
    <xf numFmtId="41" fontId="16" fillId="0" borderId="30" xfId="1" applyNumberFormat="1" applyFont="1" applyBorder="1" applyAlignment="1" applyProtection="1">
      <alignment horizontal="center"/>
    </xf>
    <xf numFmtId="41" fontId="16" fillId="0" borderId="1" xfId="1" applyNumberFormat="1" applyFont="1" applyBorder="1" applyAlignment="1" applyProtection="1">
      <alignment horizontal="center"/>
    </xf>
    <xf numFmtId="37" fontId="7" fillId="0" borderId="0" xfId="1" applyNumberFormat="1" applyFont="1" applyBorder="1" applyAlignment="1" applyProtection="1">
      <alignment vertical="top" wrapText="1"/>
    </xf>
    <xf numFmtId="0" fontId="7" fillId="0" borderId="0" xfId="1" applyFont="1" applyAlignment="1">
      <alignment wrapText="1"/>
    </xf>
    <xf numFmtId="44" fontId="7" fillId="0" borderId="0" xfId="1" applyNumberFormat="1" applyFont="1" applyBorder="1" applyAlignment="1" applyProtection="1">
      <alignment horizontal="right"/>
    </xf>
    <xf numFmtId="0" fontId="1" fillId="0" borderId="0" xfId="1" applyFont="1" applyAlignment="1"/>
    <xf numFmtId="0" fontId="7" fillId="0" borderId="0" xfId="1" applyFont="1" applyBorder="1" applyAlignment="1">
      <alignment vertical="top"/>
    </xf>
    <xf numFmtId="44" fontId="7" fillId="0" borderId="0" xfId="1" applyNumberFormat="1" applyFont="1" applyBorder="1" applyAlignment="1" applyProtection="1">
      <alignment horizontal="right"/>
    </xf>
    <xf numFmtId="0" fontId="7" fillId="0" borderId="0" xfId="1" applyFont="1" applyBorder="1" applyAlignment="1">
      <alignment vertical="top" wrapText="1"/>
    </xf>
    <xf numFmtId="0" fontId="15" fillId="0" borderId="0" xfId="1" applyFont="1" applyBorder="1" applyAlignment="1" applyProtection="1">
      <alignment horizontal="left"/>
    </xf>
    <xf numFmtId="0" fontId="8"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31" xfId="1" applyFont="1" applyBorder="1" applyAlignment="1" applyProtection="1">
      <alignment horizontal="center" vertical="center" wrapText="1"/>
    </xf>
    <xf numFmtId="0" fontId="9" fillId="0" borderId="4" xfId="1" applyFont="1" applyBorder="1" applyAlignment="1" applyProtection="1">
      <alignment horizontal="center" vertical="center" wrapText="1"/>
    </xf>
    <xf numFmtId="0" fontId="7" fillId="0" borderId="31" xfId="1" applyFont="1" applyBorder="1" applyAlignment="1" applyProtection="1">
      <alignment horizontal="center" vertical="center"/>
    </xf>
    <xf numFmtId="0" fontId="7" fillId="0" borderId="3" xfId="1" applyFont="1" applyBorder="1" applyAlignment="1" applyProtection="1">
      <alignment horizontal="center" vertical="center"/>
    </xf>
    <xf numFmtId="0" fontId="8" fillId="0" borderId="26" xfId="1" applyFont="1" applyBorder="1" applyAlignment="1" applyProtection="1">
      <alignment horizontal="center" vertical="center"/>
    </xf>
    <xf numFmtId="0" fontId="1" fillId="0" borderId="20" xfId="1" applyFont="1" applyBorder="1" applyAlignment="1">
      <alignment horizontal="center" vertical="center"/>
    </xf>
    <xf numFmtId="41" fontId="8" fillId="0" borderId="25" xfId="1" applyNumberFormat="1" applyFont="1" applyBorder="1" applyAlignment="1" applyProtection="1">
      <alignment horizontal="right" vertical="center"/>
    </xf>
    <xf numFmtId="0" fontId="8" fillId="0" borderId="0" xfId="1" applyFont="1" applyBorder="1" applyAlignment="1" applyProtection="1">
      <alignment horizontal="center" vertical="center"/>
    </xf>
    <xf numFmtId="0" fontId="8" fillId="0" borderId="22" xfId="1" applyFont="1" applyBorder="1" applyAlignment="1" applyProtection="1">
      <alignment horizontal="center" vertical="center"/>
    </xf>
    <xf numFmtId="41" fontId="8" fillId="0" borderId="24" xfId="1" applyNumberFormat="1" applyFont="1" applyBorder="1" applyAlignment="1" applyProtection="1">
      <alignment horizontal="right" vertical="center"/>
    </xf>
    <xf numFmtId="0" fontId="8" fillId="0" borderId="1" xfId="1" applyFont="1" applyBorder="1" applyAlignment="1" applyProtection="1">
      <alignment horizontal="center" vertical="center"/>
    </xf>
    <xf numFmtId="0" fontId="8" fillId="0" borderId="27" xfId="1" applyFont="1" applyBorder="1" applyAlignment="1" applyProtection="1">
      <alignment horizontal="center" vertical="center"/>
    </xf>
    <xf numFmtId="41" fontId="8" fillId="0" borderId="30" xfId="1" applyNumberFormat="1" applyFont="1" applyBorder="1" applyAlignment="1" applyProtection="1">
      <alignment horizontal="right" vertical="center"/>
    </xf>
    <xf numFmtId="41" fontId="8" fillId="0" borderId="1" xfId="1" applyNumberFormat="1" applyFont="1" applyBorder="1" applyAlignment="1" applyProtection="1">
      <alignment horizontal="center" vertical="center"/>
    </xf>
    <xf numFmtId="37" fontId="7" fillId="0" borderId="13" xfId="1" applyNumberFormat="1" applyFont="1" applyBorder="1" applyAlignment="1" applyProtection="1">
      <alignment horizontal="left" vertical="top" wrapText="1"/>
    </xf>
    <xf numFmtId="44" fontId="7" fillId="0" borderId="13" xfId="1" applyNumberFormat="1" applyFont="1" applyBorder="1" applyAlignment="1" applyProtection="1">
      <alignment horizontal="right"/>
    </xf>
    <xf numFmtId="0" fontId="18" fillId="0" borderId="0" xfId="1" applyFont="1" applyAlignment="1">
      <alignment vertical="top"/>
    </xf>
    <xf numFmtId="0" fontId="7" fillId="0" borderId="0" xfId="1" applyFont="1" applyAlignment="1">
      <alignment vertical="top"/>
    </xf>
    <xf numFmtId="0" fontId="7" fillId="0" borderId="0" xfId="1" applyFont="1" applyAlignment="1">
      <alignment vertical="top"/>
    </xf>
    <xf numFmtId="0" fontId="7" fillId="0" borderId="0" xfId="1" applyFont="1" applyAlignment="1">
      <alignment vertical="top" wrapText="1"/>
    </xf>
    <xf numFmtId="0" fontId="15" fillId="0" borderId="0" xfId="1" applyFont="1" applyAlignment="1">
      <alignment horizontal="left"/>
    </xf>
    <xf numFmtId="0" fontId="1" fillId="0" borderId="0" xfId="1" applyFont="1" applyAlignment="1">
      <alignment horizontal="left" vertical="top" wrapText="1"/>
    </xf>
    <xf numFmtId="0" fontId="6" fillId="0" borderId="0" xfId="1" applyFont="1" applyBorder="1" applyAlignment="1">
      <alignment horizontal="left" vertical="top" wrapText="1"/>
    </xf>
    <xf numFmtId="0" fontId="8" fillId="0" borderId="0" xfId="1" applyFont="1" applyBorder="1" applyAlignment="1">
      <alignment horizontal="left" vertical="top"/>
    </xf>
    <xf numFmtId="0" fontId="1" fillId="0" borderId="0" xfId="1" applyFont="1" applyBorder="1" applyAlignment="1">
      <alignment horizontal="left" vertical="top"/>
    </xf>
    <xf numFmtId="0" fontId="1" fillId="0" borderId="0" xfId="1" applyFont="1" applyAlignment="1">
      <alignment horizontal="left" vertical="top"/>
    </xf>
    <xf numFmtId="0" fontId="6" fillId="0" borderId="1" xfId="1" applyFont="1" applyBorder="1" applyAlignment="1" applyProtection="1">
      <alignment horizontal="left"/>
    </xf>
    <xf numFmtId="0" fontId="1" fillId="0" borderId="3" xfId="1" applyFont="1" applyBorder="1" applyAlignment="1" applyProtection="1">
      <alignment horizontal="center" vertical="center"/>
    </xf>
    <xf numFmtId="0" fontId="1" fillId="0" borderId="2" xfId="1" applyFont="1" applyBorder="1" applyAlignment="1" applyProtection="1">
      <alignment horizontal="center" vertical="center"/>
    </xf>
    <xf numFmtId="0" fontId="1" fillId="0" borderId="4" xfId="1" applyFont="1" applyBorder="1" applyAlignment="1" applyProtection="1">
      <alignment horizontal="center" vertical="center"/>
    </xf>
    <xf numFmtId="0" fontId="1" fillId="0" borderId="31" xfId="1" applyFont="1" applyBorder="1" applyAlignment="1" applyProtection="1">
      <alignment horizontal="center" vertical="center"/>
    </xf>
    <xf numFmtId="0" fontId="1" fillId="2" borderId="31" xfId="1" applyFont="1" applyFill="1" applyBorder="1" applyAlignment="1" applyProtection="1">
      <alignment horizontal="center" vertical="center"/>
    </xf>
    <xf numFmtId="0" fontId="1" fillId="0" borderId="0" xfId="1" applyFont="1" applyAlignment="1">
      <alignment horizontal="center"/>
    </xf>
    <xf numFmtId="0" fontId="1" fillId="0" borderId="17" xfId="1" applyFont="1" applyBorder="1" applyAlignment="1">
      <alignment horizontal="center"/>
    </xf>
    <xf numFmtId="0" fontId="1" fillId="0" borderId="8" xfId="1" applyFont="1" applyBorder="1" applyAlignment="1" applyProtection="1">
      <alignment horizontal="center" vertical="center"/>
    </xf>
    <xf numFmtId="0" fontId="1" fillId="0" borderId="5" xfId="1" applyFont="1" applyBorder="1" applyAlignment="1" applyProtection="1">
      <alignment horizontal="center" vertical="center"/>
    </xf>
    <xf numFmtId="0" fontId="1" fillId="0" borderId="6" xfId="1" applyFont="1" applyBorder="1" applyAlignment="1" applyProtection="1">
      <alignment horizontal="center" vertical="center"/>
    </xf>
    <xf numFmtId="0" fontId="1" fillId="0" borderId="7" xfId="1" applyFont="1" applyBorder="1" applyAlignment="1" applyProtection="1">
      <alignment horizontal="center" vertical="center"/>
    </xf>
    <xf numFmtId="0" fontId="8" fillId="0" borderId="22" xfId="1" applyFont="1" applyBorder="1" applyAlignment="1" applyProtection="1">
      <alignment horizontal="right"/>
    </xf>
    <xf numFmtId="41" fontId="8" fillId="0" borderId="25" xfId="1" applyNumberFormat="1" applyFont="1" applyBorder="1" applyAlignment="1" applyProtection="1"/>
    <xf numFmtId="41" fontId="8" fillId="0" borderId="24" xfId="1" applyNumberFormat="1" applyFont="1" applyBorder="1" applyAlignment="1" applyProtection="1"/>
    <xf numFmtId="0" fontId="16" fillId="0" borderId="27" xfId="1" applyFont="1" applyBorder="1" applyAlignment="1" applyProtection="1">
      <alignment horizontal="right"/>
    </xf>
    <xf numFmtId="41" fontId="16" fillId="0" borderId="30" xfId="1" applyNumberFormat="1" applyFont="1" applyBorder="1" applyAlignment="1" applyProtection="1"/>
    <xf numFmtId="41" fontId="16" fillId="0" borderId="1" xfId="1" applyNumberFormat="1" applyFont="1" applyBorder="1" applyAlignment="1" applyProtection="1"/>
    <xf numFmtId="41" fontId="16" fillId="0" borderId="1" xfId="1" applyNumberFormat="1" applyFont="1" applyBorder="1" applyAlignment="1" applyProtection="1">
      <alignment horizontal="right"/>
    </xf>
    <xf numFmtId="0" fontId="19" fillId="0" borderId="0" xfId="1" applyFont="1" applyBorder="1" applyAlignment="1" applyProtection="1">
      <alignment horizontal="left"/>
    </xf>
    <xf numFmtId="0" fontId="1" fillId="0" borderId="15" xfId="1" applyFont="1" applyBorder="1" applyAlignment="1" applyProtection="1">
      <alignment horizontal="center" vertical="center"/>
    </xf>
    <xf numFmtId="0" fontId="1" fillId="0" borderId="13" xfId="1" applyFont="1" applyBorder="1" applyAlignment="1" applyProtection="1">
      <alignment horizontal="center" vertical="center"/>
    </xf>
    <xf numFmtId="0" fontId="1" fillId="0" borderId="14" xfId="1" applyFont="1" applyBorder="1" applyAlignment="1" applyProtection="1">
      <alignment horizontal="center" vertical="center"/>
    </xf>
    <xf numFmtId="0" fontId="15" fillId="0" borderId="20" xfId="1" applyFont="1" applyBorder="1" applyAlignment="1" applyProtection="1">
      <alignment horizontal="distributed" justifyLastLine="1"/>
    </xf>
    <xf numFmtId="41" fontId="15" fillId="0" borderId="25" xfId="1" applyNumberFormat="1" applyFont="1" applyBorder="1" applyAlignment="1" applyProtection="1">
      <alignment horizontal="center"/>
    </xf>
    <xf numFmtId="41" fontId="15" fillId="0" borderId="26" xfId="1" applyNumberFormat="1" applyFont="1" applyBorder="1" applyAlignment="1" applyProtection="1">
      <alignment horizontal="center"/>
    </xf>
    <xf numFmtId="41" fontId="15" fillId="0" borderId="26" xfId="1" applyNumberFormat="1" applyFont="1" applyBorder="1" applyAlignment="1" applyProtection="1">
      <alignment horizontal="right"/>
    </xf>
    <xf numFmtId="0" fontId="15" fillId="0" borderId="26" xfId="1" applyFont="1" applyBorder="1"/>
    <xf numFmtId="41" fontId="1" fillId="0" borderId="24" xfId="1" applyNumberFormat="1" applyFont="1" applyBorder="1" applyAlignment="1" applyProtection="1">
      <alignment horizontal="center"/>
    </xf>
    <xf numFmtId="41" fontId="1" fillId="0" borderId="0" xfId="1" applyNumberFormat="1" applyFont="1" applyBorder="1" applyAlignment="1" applyProtection="1">
      <alignment horizontal="center"/>
    </xf>
    <xf numFmtId="41" fontId="1" fillId="0" borderId="0" xfId="1" applyNumberFormat="1" applyFont="1" applyBorder="1" applyAlignment="1" applyProtection="1">
      <alignment horizontal="right"/>
    </xf>
    <xf numFmtId="0" fontId="8" fillId="0" borderId="27" xfId="1" applyFont="1" applyBorder="1" applyAlignment="1" applyProtection="1">
      <alignment horizontal="right"/>
    </xf>
    <xf numFmtId="41" fontId="1" fillId="0" borderId="30" xfId="1" applyNumberFormat="1" applyFont="1" applyBorder="1" applyAlignment="1" applyProtection="1">
      <alignment horizontal="center"/>
    </xf>
    <xf numFmtId="41" fontId="1" fillId="0" borderId="1" xfId="1" applyNumberFormat="1" applyFont="1" applyBorder="1" applyAlignment="1" applyProtection="1">
      <alignment horizontal="center"/>
    </xf>
    <xf numFmtId="41" fontId="1" fillId="0" borderId="1" xfId="1" applyNumberFormat="1" applyFont="1" applyBorder="1" applyAlignment="1" applyProtection="1">
      <alignment horizontal="right"/>
    </xf>
    <xf numFmtId="41" fontId="1" fillId="0" borderId="0" xfId="1" applyNumberFormat="1" applyFont="1"/>
    <xf numFmtId="0" fontId="6" fillId="0" borderId="1" xfId="1" applyFont="1" applyFill="1" applyBorder="1" applyAlignment="1" applyProtection="1">
      <alignment horizontal="left"/>
    </xf>
    <xf numFmtId="0" fontId="1" fillId="0" borderId="3" xfId="1" applyFont="1" applyBorder="1" applyAlignment="1" applyProtection="1">
      <alignment horizontal="distributed" vertical="center" justifyLastLine="1"/>
    </xf>
    <xf numFmtId="0" fontId="1" fillId="0" borderId="2" xfId="1" applyFont="1" applyBorder="1" applyAlignment="1" applyProtection="1">
      <alignment horizontal="distributed" vertical="center" justifyLastLine="1"/>
    </xf>
    <xf numFmtId="0" fontId="1" fillId="0" borderId="4" xfId="1" applyFont="1" applyBorder="1" applyAlignment="1" applyProtection="1">
      <alignment horizontal="distributed" vertical="center" justifyLastLine="1"/>
    </xf>
    <xf numFmtId="0" fontId="1" fillId="0" borderId="0" xfId="1" applyFont="1" applyBorder="1" applyAlignment="1">
      <alignment horizontal="distributed" vertical="center" justifyLastLine="1"/>
    </xf>
    <xf numFmtId="37" fontId="1" fillId="0" borderId="8" xfId="1" applyNumberFormat="1" applyFont="1" applyBorder="1" applyAlignment="1" applyProtection="1">
      <alignment horizontal="center" vertical="center"/>
    </xf>
    <xf numFmtId="37" fontId="1" fillId="0" borderId="5" xfId="1" applyNumberFormat="1" applyFont="1" applyBorder="1" applyAlignment="1" applyProtection="1">
      <alignment horizontal="center" vertical="center"/>
    </xf>
    <xf numFmtId="37" fontId="1" fillId="0" borderId="8" xfId="1" applyNumberFormat="1" applyFont="1" applyBorder="1" applyAlignment="1" applyProtection="1">
      <alignment horizontal="center" vertical="center" textRotation="255"/>
    </xf>
    <xf numFmtId="37" fontId="1" fillId="0" borderId="6" xfId="1" applyNumberFormat="1" applyFont="1" applyBorder="1" applyAlignment="1" applyProtection="1">
      <alignment horizontal="center" vertical="center" textRotation="255"/>
    </xf>
    <xf numFmtId="0" fontId="1" fillId="0" borderId="8" xfId="1" applyFont="1" applyBorder="1" applyAlignment="1" applyProtection="1">
      <alignment horizontal="center" vertical="center" textRotation="255"/>
    </xf>
    <xf numFmtId="0" fontId="1" fillId="0" borderId="6" xfId="1" applyFont="1" applyBorder="1" applyAlignment="1" applyProtection="1">
      <alignment horizontal="center" vertical="center" textRotation="255"/>
    </xf>
    <xf numFmtId="37" fontId="1" fillId="0" borderId="6" xfId="1" applyNumberFormat="1" applyFont="1" applyBorder="1" applyAlignment="1" applyProtection="1">
      <alignment horizontal="center" vertical="center"/>
    </xf>
    <xf numFmtId="37" fontId="1" fillId="0" borderId="7" xfId="1" applyNumberFormat="1" applyFont="1" applyBorder="1" applyAlignment="1" applyProtection="1">
      <alignment horizontal="center" vertical="center" textRotation="255"/>
    </xf>
    <xf numFmtId="37" fontId="1" fillId="0" borderId="0" xfId="1" applyNumberFormat="1" applyFont="1" applyBorder="1" applyAlignment="1" applyProtection="1">
      <alignment horizontal="center" vertical="center"/>
    </xf>
    <xf numFmtId="0" fontId="7" fillId="0" borderId="0" xfId="1" applyFont="1" applyBorder="1" applyAlignment="1" applyProtection="1">
      <alignment horizontal="center" vertical="center" textRotation="255"/>
    </xf>
    <xf numFmtId="0" fontId="7" fillId="0" borderId="0" xfId="1" applyFont="1" applyBorder="1" applyAlignment="1">
      <alignment horizontal="center" vertical="center" textRotation="255"/>
    </xf>
    <xf numFmtId="0" fontId="16" fillId="0" borderId="20" xfId="1" applyFont="1" applyBorder="1" applyAlignment="1" applyProtection="1">
      <alignment horizontal="distributed" vertical="center" justifyLastLine="1"/>
    </xf>
    <xf numFmtId="41" fontId="14" fillId="0" borderId="25" xfId="1" applyNumberFormat="1" applyFont="1" applyBorder="1" applyAlignment="1" applyProtection="1">
      <alignment horizontal="center"/>
    </xf>
    <xf numFmtId="41" fontId="14" fillId="0" borderId="26" xfId="1" applyNumberFormat="1" applyFont="1" applyBorder="1" applyAlignment="1" applyProtection="1">
      <alignment horizontal="center"/>
    </xf>
    <xf numFmtId="41" fontId="14" fillId="0" borderId="26" xfId="1" applyNumberFormat="1" applyFont="1" applyBorder="1" applyAlignment="1" applyProtection="1">
      <alignment horizontal="right"/>
    </xf>
    <xf numFmtId="41" fontId="14" fillId="0" borderId="26" xfId="1" applyNumberFormat="1" applyFont="1" applyBorder="1" applyAlignment="1">
      <alignment horizontal="right"/>
    </xf>
    <xf numFmtId="41" fontId="14" fillId="0" borderId="26" xfId="1" applyNumberFormat="1" applyFont="1" applyBorder="1" applyAlignment="1" applyProtection="1">
      <alignment horizontal="right"/>
    </xf>
    <xf numFmtId="41" fontId="7" fillId="0" borderId="0" xfId="1" applyNumberFormat="1" applyFont="1" applyBorder="1" applyAlignment="1" applyProtection="1">
      <alignment horizontal="center"/>
    </xf>
    <xf numFmtId="41" fontId="7" fillId="0" borderId="24" xfId="1" applyNumberFormat="1" applyFont="1" applyBorder="1" applyAlignment="1" applyProtection="1">
      <alignment horizontal="center"/>
    </xf>
    <xf numFmtId="41" fontId="7" fillId="0" borderId="0" xfId="1" applyNumberFormat="1" applyFont="1" applyBorder="1" applyAlignment="1" applyProtection="1">
      <alignment horizontal="center"/>
    </xf>
    <xf numFmtId="41" fontId="7" fillId="0" borderId="0" xfId="1" applyNumberFormat="1" applyFont="1" applyBorder="1" applyAlignment="1" applyProtection="1">
      <alignment horizontal="right"/>
    </xf>
    <xf numFmtId="41" fontId="7" fillId="0" borderId="0" xfId="1" applyNumberFormat="1" applyFont="1" applyBorder="1" applyAlignment="1" applyProtection="1">
      <alignment horizontal="right"/>
    </xf>
    <xf numFmtId="41" fontId="7" fillId="0" borderId="0" xfId="1" applyNumberFormat="1" applyFont="1" applyBorder="1" applyAlignment="1">
      <alignment horizontal="right"/>
    </xf>
    <xf numFmtId="41" fontId="7" fillId="0" borderId="0" xfId="1" applyNumberFormat="1" applyFont="1" applyBorder="1" applyAlignment="1">
      <alignment horizontal="right"/>
    </xf>
    <xf numFmtId="41" fontId="7" fillId="0" borderId="30" xfId="1" applyNumberFormat="1" applyFont="1" applyBorder="1" applyAlignment="1" applyProtection="1">
      <alignment horizontal="center"/>
    </xf>
    <xf numFmtId="41" fontId="7" fillId="0" borderId="1" xfId="1" applyNumberFormat="1" applyFont="1" applyBorder="1" applyAlignment="1" applyProtection="1">
      <alignment horizontal="center"/>
    </xf>
    <xf numFmtId="41" fontId="7" fillId="0" borderId="1" xfId="1" applyNumberFormat="1" applyFont="1" applyBorder="1" applyAlignment="1" applyProtection="1">
      <alignment horizontal="right"/>
    </xf>
    <xf numFmtId="41" fontId="7" fillId="0" borderId="1" xfId="1" applyNumberFormat="1" applyFont="1" applyBorder="1" applyAlignment="1">
      <alignment horizontal="right"/>
    </xf>
    <xf numFmtId="0" fontId="1" fillId="0" borderId="13" xfId="1" applyFont="1" applyBorder="1" applyAlignment="1">
      <alignment horizontal="right"/>
    </xf>
    <xf numFmtId="37" fontId="7" fillId="0" borderId="0" xfId="1" applyNumberFormat="1" applyFont="1" applyBorder="1" applyAlignment="1" applyProtection="1">
      <alignment horizontal="right"/>
    </xf>
    <xf numFmtId="0" fontId="1" fillId="0" borderId="0" xfId="1" applyFont="1" applyBorder="1" applyAlignment="1" applyProtection="1">
      <alignment horizontal="center" vertical="center"/>
    </xf>
    <xf numFmtId="0" fontId="1" fillId="0" borderId="17" xfId="1" applyFont="1" applyBorder="1" applyAlignment="1">
      <alignment vertical="center"/>
    </xf>
    <xf numFmtId="0" fontId="1" fillId="0" borderId="8" xfId="1" applyFont="1" applyBorder="1" applyAlignment="1">
      <alignment horizontal="center" vertical="center"/>
    </xf>
    <xf numFmtId="0" fontId="1" fillId="0" borderId="5" xfId="1" applyFont="1" applyBorder="1" applyAlignment="1">
      <alignment horizontal="center" vertical="center"/>
    </xf>
    <xf numFmtId="0" fontId="1" fillId="0" borderId="6" xfId="1" applyFont="1" applyBorder="1" applyAlignment="1">
      <alignment horizontal="center" vertical="center"/>
    </xf>
    <xf numFmtId="0" fontId="1" fillId="0" borderId="18" xfId="1" applyFont="1" applyBorder="1" applyAlignment="1" applyProtection="1">
      <alignment horizontal="center" vertical="center"/>
    </xf>
    <xf numFmtId="0" fontId="1" fillId="0" borderId="16" xfId="1" applyFont="1" applyBorder="1" applyAlignment="1" applyProtection="1">
      <alignment horizontal="center" vertical="center"/>
    </xf>
    <xf numFmtId="0" fontId="1" fillId="0" borderId="17" xfId="1" applyFont="1" applyBorder="1" applyAlignment="1" applyProtection="1">
      <alignment horizontal="center" vertical="center"/>
    </xf>
    <xf numFmtId="0" fontId="9" fillId="0" borderId="8" xfId="1" applyFont="1" applyBorder="1" applyAlignment="1" applyProtection="1">
      <alignment horizontal="center" vertical="center"/>
    </xf>
    <xf numFmtId="0" fontId="9" fillId="0" borderId="5" xfId="1" applyFont="1" applyBorder="1" applyAlignment="1" applyProtection="1">
      <alignment horizontal="center" vertical="center"/>
    </xf>
    <xf numFmtId="0" fontId="9" fillId="0" borderId="6" xfId="1" applyFont="1" applyBorder="1" applyAlignment="1" applyProtection="1">
      <alignment horizontal="center" vertical="center"/>
    </xf>
    <xf numFmtId="0" fontId="1" fillId="0" borderId="0" xfId="1" applyFont="1" applyBorder="1" applyAlignment="1">
      <alignment horizontal="center" vertical="center"/>
    </xf>
    <xf numFmtId="0" fontId="1" fillId="0" borderId="0" xfId="1" applyFont="1" applyBorder="1" applyAlignment="1">
      <alignment vertical="center"/>
    </xf>
    <xf numFmtId="0" fontId="15" fillId="0" borderId="20" xfId="1" applyFont="1" applyBorder="1" applyAlignment="1" applyProtection="1">
      <alignment horizontal="distributed" vertical="center" justifyLastLine="1"/>
    </xf>
    <xf numFmtId="41" fontId="16" fillId="0" borderId="25" xfId="1" applyNumberFormat="1" applyFont="1" applyBorder="1" applyAlignment="1" applyProtection="1">
      <alignment horizontal="center"/>
    </xf>
    <xf numFmtId="41" fontId="16" fillId="0" borderId="26" xfId="1" applyNumberFormat="1" applyFont="1" applyBorder="1" applyAlignment="1" applyProtection="1">
      <alignment horizontal="center"/>
    </xf>
    <xf numFmtId="41" fontId="16" fillId="0" borderId="26" xfId="1" applyNumberFormat="1" applyFont="1" applyBorder="1" applyAlignment="1" applyProtection="1">
      <alignment horizontal="right"/>
    </xf>
    <xf numFmtId="177" fontId="16" fillId="0" borderId="26" xfId="1" applyNumberFormat="1" applyFont="1" applyBorder="1" applyAlignment="1" applyProtection="1"/>
    <xf numFmtId="41" fontId="8" fillId="0" borderId="0" xfId="1" applyNumberFormat="1" applyFont="1" applyBorder="1" applyAlignment="1">
      <alignment horizontal="right"/>
    </xf>
    <xf numFmtId="0" fontId="1" fillId="0" borderId="22" xfId="1" applyFont="1" applyBorder="1" applyAlignment="1" applyProtection="1">
      <alignment horizontal="distributed" vertical="center" justifyLastLine="1"/>
    </xf>
    <xf numFmtId="177" fontId="8" fillId="0" borderId="0" xfId="1" applyNumberFormat="1" applyFont="1" applyBorder="1" applyAlignment="1" applyProtection="1">
      <alignment horizontal="right"/>
    </xf>
    <xf numFmtId="41" fontId="1" fillId="0" borderId="0" xfId="1" applyNumberFormat="1" applyFont="1" applyBorder="1" applyAlignment="1">
      <alignment horizontal="right"/>
    </xf>
    <xf numFmtId="0" fontId="1" fillId="0" borderId="17" xfId="1" applyFont="1" applyBorder="1" applyAlignment="1" applyProtection="1">
      <alignment horizontal="distributed" vertical="center" justifyLastLine="1"/>
    </xf>
    <xf numFmtId="41" fontId="8" fillId="0" borderId="18" xfId="1" applyNumberFormat="1" applyFont="1" applyBorder="1" applyAlignment="1" applyProtection="1">
      <alignment horizontal="center"/>
    </xf>
    <xf numFmtId="41" fontId="8" fillId="0" borderId="16" xfId="1" applyNumberFormat="1" applyFont="1" applyBorder="1" applyAlignment="1" applyProtection="1">
      <alignment horizontal="center"/>
    </xf>
    <xf numFmtId="41" fontId="8" fillId="0" borderId="16" xfId="1" applyNumberFormat="1" applyFont="1" applyBorder="1" applyAlignment="1" applyProtection="1">
      <alignment horizontal="right"/>
    </xf>
    <xf numFmtId="0" fontId="1" fillId="0" borderId="26" xfId="1" applyFont="1" applyBorder="1" applyAlignment="1">
      <alignment horizontal="right"/>
    </xf>
    <xf numFmtId="0" fontId="1" fillId="0" borderId="0" xfId="1" applyFont="1" applyBorder="1" applyAlignment="1">
      <alignment horizontal="center"/>
    </xf>
    <xf numFmtId="0" fontId="1" fillId="0" borderId="31" xfId="1" applyFont="1" applyBorder="1" applyAlignment="1">
      <alignment horizontal="center" vertical="center"/>
    </xf>
    <xf numFmtId="0" fontId="1" fillId="0" borderId="2" xfId="1" applyFont="1" applyBorder="1" applyAlignment="1">
      <alignment horizontal="center" vertical="center"/>
    </xf>
    <xf numFmtId="0" fontId="1" fillId="0" borderId="4" xfId="1" applyFont="1" applyBorder="1" applyAlignment="1">
      <alignment horizontal="center" vertical="center"/>
    </xf>
    <xf numFmtId="0" fontId="1" fillId="0" borderId="3" xfId="1" applyFont="1" applyBorder="1" applyAlignment="1">
      <alignment horizontal="center" vertical="center"/>
    </xf>
    <xf numFmtId="0" fontId="8" fillId="0" borderId="3" xfId="1" applyFont="1" applyFill="1" applyBorder="1" applyAlignment="1">
      <alignment horizontal="center" vertical="center" wrapText="1"/>
    </xf>
    <xf numFmtId="0" fontId="8" fillId="0" borderId="4" xfId="1" applyFont="1" applyBorder="1" applyAlignment="1">
      <alignment horizontal="center" vertical="center"/>
    </xf>
    <xf numFmtId="0" fontId="1" fillId="0" borderId="7" xfId="1" applyFont="1" applyBorder="1" applyAlignment="1">
      <alignment horizontal="center" vertical="center"/>
    </xf>
    <xf numFmtId="0" fontId="1" fillId="0" borderId="8" xfId="1" applyFont="1" applyBorder="1" applyAlignment="1" applyProtection="1">
      <alignment horizontal="center" vertical="center"/>
    </xf>
    <xf numFmtId="0" fontId="1" fillId="0" borderId="8" xfId="1" applyFont="1" applyBorder="1" applyAlignment="1">
      <alignment horizontal="center" vertical="center"/>
    </xf>
    <xf numFmtId="0" fontId="1" fillId="0" borderId="7" xfId="1" applyFont="1" applyBorder="1" applyAlignment="1">
      <alignment horizontal="center" vertical="center"/>
    </xf>
    <xf numFmtId="0" fontId="1" fillId="0" borderId="6" xfId="1" applyFont="1" applyBorder="1" applyAlignment="1">
      <alignment horizontal="center" vertical="center"/>
    </xf>
    <xf numFmtId="0" fontId="1" fillId="0" borderId="6" xfId="1" applyFont="1" applyBorder="1" applyAlignment="1"/>
    <xf numFmtId="0" fontId="15" fillId="0" borderId="22" xfId="1" applyFont="1" applyBorder="1" applyAlignment="1" applyProtection="1">
      <alignment horizontal="distributed" vertical="center" justifyLastLine="1"/>
    </xf>
    <xf numFmtId="41" fontId="15" fillId="0" borderId="25" xfId="1" applyNumberFormat="1" applyFont="1" applyBorder="1" applyAlignment="1" applyProtection="1">
      <alignment horizontal="right"/>
    </xf>
    <xf numFmtId="41" fontId="15" fillId="0" borderId="26" xfId="1" applyNumberFormat="1" applyFont="1" applyBorder="1" applyAlignment="1">
      <alignment horizontal="right"/>
    </xf>
    <xf numFmtId="41" fontId="15" fillId="0" borderId="26" xfId="1" applyNumberFormat="1" applyFont="1" applyBorder="1" applyAlignment="1" applyProtection="1">
      <alignment horizontal="right"/>
    </xf>
    <xf numFmtId="41" fontId="15" fillId="0" borderId="26" xfId="1" applyNumberFormat="1" applyFont="1" applyBorder="1" applyAlignment="1">
      <alignment horizontal="right"/>
    </xf>
    <xf numFmtId="41" fontId="15" fillId="0" borderId="26" xfId="1" applyNumberFormat="1" applyFont="1" applyBorder="1" applyAlignment="1"/>
    <xf numFmtId="41" fontId="15" fillId="0" borderId="26" xfId="1" applyNumberFormat="1" applyFont="1" applyBorder="1" applyAlignment="1">
      <alignment horizontal="center"/>
    </xf>
    <xf numFmtId="41" fontId="15" fillId="0" borderId="26" xfId="1" applyNumberFormat="1" applyFont="1" applyBorder="1" applyAlignment="1"/>
    <xf numFmtId="41" fontId="1" fillId="0" borderId="26" xfId="1" applyNumberFormat="1" applyFont="1" applyBorder="1" applyAlignment="1"/>
    <xf numFmtId="41" fontId="1" fillId="0" borderId="24" xfId="1" applyNumberFormat="1" applyFont="1" applyBorder="1" applyAlignment="1" applyProtection="1">
      <alignment horizontal="right"/>
    </xf>
    <xf numFmtId="41" fontId="1" fillId="0" borderId="0" xfId="1" applyNumberFormat="1" applyFont="1" applyBorder="1" applyAlignment="1" applyProtection="1">
      <alignment horizontal="right"/>
    </xf>
    <xf numFmtId="41" fontId="1" fillId="0" borderId="0" xfId="1" applyNumberFormat="1" applyFont="1" applyBorder="1" applyAlignment="1">
      <alignment horizontal="right"/>
    </xf>
    <xf numFmtId="41" fontId="1" fillId="0" borderId="0" xfId="1" applyNumberFormat="1" applyFont="1" applyAlignment="1">
      <alignment horizontal="right"/>
    </xf>
    <xf numFmtId="41" fontId="1" fillId="0" borderId="0" xfId="1" applyNumberFormat="1" applyFont="1" applyBorder="1" applyAlignment="1"/>
    <xf numFmtId="41" fontId="1" fillId="0" borderId="0" xfId="1" applyNumberFormat="1" applyFont="1" applyBorder="1" applyAlignment="1">
      <alignment horizontal="center"/>
    </xf>
    <xf numFmtId="41" fontId="1" fillId="0" borderId="0" xfId="1" applyNumberFormat="1" applyFont="1" applyBorder="1" applyAlignment="1"/>
    <xf numFmtId="0" fontId="15" fillId="0" borderId="0" xfId="1" applyFont="1" applyBorder="1" applyAlignment="1">
      <alignment horizontal="right"/>
    </xf>
    <xf numFmtId="41" fontId="1" fillId="0" borderId="0" xfId="1" applyNumberFormat="1" applyFont="1" applyFill="1" applyBorder="1" applyAlignment="1">
      <alignment horizontal="right"/>
    </xf>
    <xf numFmtId="41" fontId="1" fillId="0" borderId="30" xfId="1" applyNumberFormat="1" applyFont="1" applyBorder="1" applyAlignment="1" applyProtection="1">
      <alignment horizontal="right"/>
    </xf>
    <xf numFmtId="41" fontId="1" fillId="0" borderId="1" xfId="1" applyNumberFormat="1" applyFont="1" applyBorder="1" applyAlignment="1" applyProtection="1">
      <alignment horizontal="right"/>
    </xf>
    <xf numFmtId="41" fontId="1" fillId="0" borderId="1" xfId="1" applyNumberFormat="1" applyFont="1" applyBorder="1" applyAlignment="1">
      <alignment horizontal="right"/>
    </xf>
    <xf numFmtId="41" fontId="1" fillId="0" borderId="1" xfId="1" applyNumberFormat="1" applyFont="1" applyBorder="1" applyAlignment="1">
      <alignment horizontal="right"/>
    </xf>
    <xf numFmtId="41" fontId="1" fillId="0" borderId="1" xfId="1" applyNumberFormat="1" applyFont="1" applyBorder="1" applyAlignment="1"/>
    <xf numFmtId="41" fontId="1" fillId="0" borderId="1" xfId="1" applyNumberFormat="1" applyFont="1" applyBorder="1" applyAlignment="1">
      <alignment horizontal="center"/>
    </xf>
    <xf numFmtId="0" fontId="8" fillId="0" borderId="0" xfId="1" applyFont="1" applyFill="1" applyBorder="1" applyAlignment="1" applyProtection="1">
      <alignment horizontal="left"/>
    </xf>
    <xf numFmtId="0" fontId="9" fillId="0" borderId="0" xfId="1" applyFont="1" applyAlignment="1"/>
    <xf numFmtId="0" fontId="1" fillId="0" borderId="2" xfId="1" applyFont="1" applyBorder="1" applyAlignment="1">
      <alignment vertical="center"/>
    </xf>
    <xf numFmtId="0" fontId="1" fillId="0" borderId="0" xfId="1" applyFont="1" applyBorder="1" applyAlignment="1" applyProtection="1">
      <alignment horizontal="right" vertical="center"/>
    </xf>
    <xf numFmtId="0" fontId="15" fillId="0" borderId="20" xfId="1" applyFont="1" applyBorder="1" applyAlignment="1" applyProtection="1">
      <alignment horizontal="distributed" vertical="center"/>
    </xf>
    <xf numFmtId="179" fontId="15" fillId="0" borderId="0" xfId="1" applyNumberFormat="1" applyFont="1" applyBorder="1" applyAlignment="1" applyProtection="1">
      <alignment horizontal="right"/>
    </xf>
    <xf numFmtId="0" fontId="1" fillId="0" borderId="22" xfId="1" applyFont="1" applyBorder="1" applyAlignment="1" applyProtection="1">
      <alignment horizontal="distributed" vertical="center"/>
    </xf>
    <xf numFmtId="179" fontId="1" fillId="0" borderId="0" xfId="1" applyNumberFormat="1" applyFont="1" applyBorder="1" applyAlignment="1" applyProtection="1">
      <alignment horizontal="right"/>
    </xf>
    <xf numFmtId="0" fontId="8" fillId="0" borderId="22" xfId="1" applyFont="1" applyBorder="1" applyAlignment="1" applyProtection="1">
      <alignment horizontal="distributed" vertical="center"/>
    </xf>
    <xf numFmtId="0" fontId="1" fillId="0" borderId="27" xfId="1" applyFont="1" applyBorder="1" applyAlignment="1" applyProtection="1">
      <alignment horizontal="distributed" vertical="center"/>
    </xf>
    <xf numFmtId="37" fontId="7" fillId="0" borderId="0" xfId="1" applyNumberFormat="1" applyFont="1" applyBorder="1" applyAlignment="1" applyProtection="1">
      <alignment horizontal="right"/>
    </xf>
    <xf numFmtId="0" fontId="5" fillId="0" borderId="0" xfId="1" applyFont="1" applyFill="1" applyAlignment="1">
      <alignment horizontal="left"/>
    </xf>
    <xf numFmtId="0" fontId="1" fillId="0" borderId="0" xfId="1" applyFont="1" applyFill="1"/>
    <xf numFmtId="0" fontId="5" fillId="0" borderId="0" xfId="1" applyFont="1" applyFill="1" applyAlignment="1">
      <alignment horizontal="left"/>
    </xf>
    <xf numFmtId="0" fontId="1" fillId="0" borderId="0" xfId="1" applyFont="1" applyFill="1" applyAlignment="1">
      <alignment horizontal="left" vertical="top" wrapText="1"/>
    </xf>
    <xf numFmtId="0" fontId="1" fillId="0" borderId="0" xfId="1" applyFont="1" applyFill="1" applyAlignment="1">
      <alignment horizontal="left" vertical="top" wrapText="1"/>
    </xf>
    <xf numFmtId="0" fontId="20" fillId="0" borderId="0" xfId="1" applyFont="1" applyFill="1" applyAlignment="1">
      <alignment horizontal="left"/>
    </xf>
    <xf numFmtId="0" fontId="15" fillId="0" borderId="1" xfId="1" applyFont="1" applyFill="1" applyBorder="1" applyAlignment="1"/>
    <xf numFmtId="0" fontId="7" fillId="0" borderId="1" xfId="1" applyFont="1" applyFill="1" applyBorder="1" applyAlignment="1" applyProtection="1">
      <alignment horizontal="right"/>
    </xf>
    <xf numFmtId="0" fontId="1" fillId="0" borderId="13" xfId="1" applyFont="1" applyFill="1" applyBorder="1" applyAlignment="1" applyProtection="1">
      <alignment horizontal="center" vertical="center"/>
    </xf>
    <xf numFmtId="0" fontId="1" fillId="0" borderId="14" xfId="1" applyFont="1" applyFill="1" applyBorder="1" applyAlignment="1" applyProtection="1">
      <alignment horizontal="center" vertical="center"/>
    </xf>
    <xf numFmtId="0" fontId="1" fillId="0" borderId="28" xfId="1" applyFont="1" applyFill="1" applyBorder="1" applyAlignment="1" applyProtection="1">
      <alignment horizontal="center" vertical="center"/>
    </xf>
    <xf numFmtId="0" fontId="1" fillId="0" borderId="3" xfId="1" applyFont="1" applyFill="1" applyBorder="1" applyAlignment="1" applyProtection="1">
      <alignment horizontal="center" vertical="center"/>
    </xf>
    <xf numFmtId="0" fontId="1" fillId="0" borderId="2" xfId="1" applyFont="1" applyFill="1" applyBorder="1" applyAlignment="1">
      <alignment vertical="center"/>
    </xf>
    <xf numFmtId="0" fontId="1" fillId="0" borderId="4" xfId="1" applyFont="1" applyFill="1" applyBorder="1" applyAlignment="1">
      <alignment vertical="center"/>
    </xf>
    <xf numFmtId="0" fontId="1" fillId="0" borderId="15" xfId="1" applyFont="1" applyFill="1" applyBorder="1" applyAlignment="1" applyProtection="1">
      <alignment horizontal="center"/>
    </xf>
    <xf numFmtId="0" fontId="1" fillId="0" borderId="16" xfId="1" applyFont="1" applyFill="1" applyBorder="1" applyAlignment="1" applyProtection="1">
      <alignment horizontal="center" vertical="center"/>
    </xf>
    <xf numFmtId="0" fontId="1" fillId="0" borderId="17" xfId="1" applyFont="1" applyFill="1" applyBorder="1" applyAlignment="1" applyProtection="1">
      <alignment horizontal="center" vertical="center"/>
    </xf>
    <xf numFmtId="0" fontId="1" fillId="0" borderId="19" xfId="1" applyFont="1" applyFill="1" applyBorder="1" applyAlignment="1">
      <alignment horizontal="center" vertical="center"/>
    </xf>
    <xf numFmtId="0" fontId="1" fillId="0" borderId="18" xfId="1" applyFont="1" applyFill="1" applyBorder="1" applyAlignment="1" applyProtection="1">
      <alignment horizontal="center" vertical="center"/>
    </xf>
    <xf numFmtId="0" fontId="1" fillId="0" borderId="18" xfId="1" applyFont="1" applyFill="1" applyBorder="1" applyAlignment="1">
      <alignment horizontal="center"/>
    </xf>
    <xf numFmtId="0" fontId="8" fillId="0" borderId="26" xfId="1" applyFont="1" applyFill="1" applyBorder="1" applyAlignment="1" applyProtection="1">
      <alignment horizontal="distributed" vertical="center"/>
    </xf>
    <xf numFmtId="0" fontId="8" fillId="0" borderId="20" xfId="1" applyFont="1" applyFill="1" applyBorder="1" applyAlignment="1"/>
    <xf numFmtId="41" fontId="16" fillId="0" borderId="25" xfId="1" applyNumberFormat="1" applyFont="1" applyFill="1" applyBorder="1" applyProtection="1"/>
    <xf numFmtId="41" fontId="8" fillId="0" borderId="26" xfId="1" applyNumberFormat="1" applyFont="1" applyFill="1" applyBorder="1" applyProtection="1"/>
    <xf numFmtId="41" fontId="8" fillId="0" borderId="26" xfId="1" applyNumberFormat="1" applyFont="1" applyFill="1" applyBorder="1" applyAlignment="1" applyProtection="1">
      <alignment horizontal="left"/>
    </xf>
    <xf numFmtId="41" fontId="8" fillId="0" borderId="26" xfId="1" applyNumberFormat="1" applyFont="1" applyFill="1" applyBorder="1" applyAlignment="1" applyProtection="1">
      <alignment horizontal="right"/>
    </xf>
    <xf numFmtId="41" fontId="8" fillId="0" borderId="0" xfId="1" applyNumberFormat="1" applyFont="1" applyFill="1" applyBorder="1" applyAlignment="1" applyProtection="1">
      <alignment horizontal="right"/>
    </xf>
    <xf numFmtId="37" fontId="1" fillId="0" borderId="0" xfId="1" applyNumberFormat="1" applyFont="1" applyFill="1" applyBorder="1" applyProtection="1"/>
    <xf numFmtId="0" fontId="8" fillId="0" borderId="0" xfId="1" applyFont="1" applyFill="1" applyBorder="1" applyAlignment="1" applyProtection="1">
      <alignment horizontal="distributed" vertical="center"/>
    </xf>
    <xf numFmtId="0" fontId="8" fillId="0" borderId="22" xfId="1" applyFont="1" applyFill="1" applyBorder="1" applyAlignment="1"/>
    <xf numFmtId="41" fontId="16" fillId="0" borderId="24" xfId="1" applyNumberFormat="1" applyFont="1" applyFill="1" applyBorder="1" applyProtection="1"/>
    <xf numFmtId="41" fontId="8" fillId="0" borderId="0" xfId="1" applyNumberFormat="1" applyFont="1" applyFill="1" applyBorder="1" applyProtection="1"/>
    <xf numFmtId="0" fontId="8" fillId="0" borderId="26" xfId="1" applyFont="1" applyFill="1" applyBorder="1" applyAlignment="1" applyProtection="1">
      <alignment horizontal="distributed" vertical="center" wrapText="1"/>
    </xf>
    <xf numFmtId="41" fontId="16" fillId="0" borderId="24" xfId="1" applyNumberFormat="1" applyFont="1" applyFill="1" applyBorder="1" applyAlignment="1" applyProtection="1">
      <alignment vertical="top"/>
    </xf>
    <xf numFmtId="41" fontId="8" fillId="0" borderId="0" xfId="1" applyNumberFormat="1" applyFont="1" applyFill="1" applyBorder="1" applyAlignment="1" applyProtection="1">
      <alignment horizontal="right" vertical="top"/>
    </xf>
    <xf numFmtId="41" fontId="8" fillId="0" borderId="0" xfId="1" applyNumberFormat="1" applyFont="1" applyFill="1" applyBorder="1" applyAlignment="1" applyProtection="1">
      <alignment vertical="top"/>
    </xf>
    <xf numFmtId="37" fontId="1" fillId="0" borderId="0" xfId="1" applyNumberFormat="1" applyFont="1" applyFill="1" applyBorder="1" applyAlignment="1" applyProtection="1">
      <alignment horizontal="left"/>
    </xf>
    <xf numFmtId="0" fontId="8" fillId="0" borderId="22" xfId="1" applyFont="1" applyFill="1" applyBorder="1" applyAlignment="1" applyProtection="1">
      <alignment horizontal="distributed" vertical="center"/>
    </xf>
    <xf numFmtId="0" fontId="8" fillId="0" borderId="0" xfId="1" applyFont="1" applyFill="1" applyBorder="1" applyAlignment="1" applyProtection="1">
      <alignment horizontal="distributed" vertical="justify"/>
    </xf>
    <xf numFmtId="0" fontId="8" fillId="0" borderId="22" xfId="1" applyFont="1" applyFill="1" applyBorder="1" applyAlignment="1">
      <alignment horizontal="distributed" vertical="justify"/>
    </xf>
    <xf numFmtId="0" fontId="8" fillId="0" borderId="26" xfId="1" applyFont="1" applyBorder="1" applyAlignment="1" applyProtection="1">
      <alignment horizontal="distributed" vertical="center"/>
    </xf>
    <xf numFmtId="0" fontId="8" fillId="0" borderId="20" xfId="1" applyFont="1" applyBorder="1" applyAlignment="1"/>
    <xf numFmtId="0" fontId="8" fillId="0" borderId="0" xfId="1" applyFont="1" applyBorder="1" applyAlignment="1" applyProtection="1">
      <alignment horizontal="distributed" vertical="center"/>
    </xf>
    <xf numFmtId="0" fontId="8" fillId="0" borderId="22" xfId="1" applyFont="1" applyBorder="1" applyAlignment="1"/>
    <xf numFmtId="0" fontId="1" fillId="0" borderId="0" xfId="1" quotePrefix="1" applyFont="1" applyFill="1" applyBorder="1"/>
    <xf numFmtId="41" fontId="16" fillId="0" borderId="24" xfId="1" applyNumberFormat="1" applyFont="1" applyFill="1" applyBorder="1" applyAlignment="1" applyProtection="1">
      <alignment horizontal="right"/>
    </xf>
    <xf numFmtId="41" fontId="8" fillId="0" borderId="0" xfId="1" applyNumberFormat="1" applyFont="1" applyFill="1" applyBorder="1" applyAlignment="1" applyProtection="1"/>
    <xf numFmtId="0" fontId="8" fillId="0" borderId="1" xfId="1" applyFont="1" applyFill="1" applyBorder="1" applyAlignment="1" applyProtection="1">
      <alignment horizontal="distributed" vertical="center"/>
    </xf>
    <xf numFmtId="0" fontId="8" fillId="0" borderId="27" xfId="1" applyFont="1" applyFill="1" applyBorder="1" applyAlignment="1"/>
    <xf numFmtId="0" fontId="1" fillId="0" borderId="13" xfId="1" applyFont="1" applyFill="1" applyBorder="1"/>
    <xf numFmtId="37" fontId="7" fillId="0" borderId="13" xfId="1" applyNumberFormat="1" applyFont="1" applyFill="1" applyBorder="1" applyAlignment="1" applyProtection="1">
      <alignment horizontal="right"/>
    </xf>
    <xf numFmtId="0" fontId="5" fillId="0" borderId="0" xfId="1" applyFont="1" applyBorder="1" applyAlignment="1">
      <alignment horizontal="left"/>
    </xf>
    <xf numFmtId="0" fontId="1" fillId="0" borderId="14" xfId="1" applyFont="1" applyBorder="1" applyAlignment="1">
      <alignment vertical="center"/>
    </xf>
    <xf numFmtId="0" fontId="1" fillId="0" borderId="2" xfId="1" applyFont="1" applyFill="1" applyBorder="1" applyAlignment="1" applyProtection="1">
      <alignment horizontal="center" vertical="center"/>
    </xf>
    <xf numFmtId="0" fontId="1" fillId="0" borderId="4" xfId="1" applyFont="1" applyFill="1" applyBorder="1" applyAlignment="1" applyProtection="1">
      <alignment horizontal="center" vertical="center"/>
    </xf>
    <xf numFmtId="0" fontId="1" fillId="0" borderId="8" xfId="1" applyFont="1" applyFill="1" applyBorder="1" applyAlignment="1" applyProtection="1">
      <alignment horizontal="center" vertical="center"/>
    </xf>
    <xf numFmtId="0" fontId="1" fillId="0" borderId="5" xfId="1" applyFont="1" applyFill="1" applyBorder="1" applyAlignment="1" applyProtection="1">
      <alignment horizontal="center" vertical="center"/>
    </xf>
    <xf numFmtId="0" fontId="1" fillId="0" borderId="6" xfId="1" applyFont="1" applyFill="1" applyBorder="1" applyAlignment="1" applyProtection="1">
      <alignment horizontal="center" vertical="center"/>
    </xf>
    <xf numFmtId="0" fontId="15" fillId="0" borderId="20" xfId="1" applyFont="1" applyBorder="1" applyAlignment="1" applyProtection="1">
      <alignment horizontal="center" vertical="center"/>
    </xf>
    <xf numFmtId="41" fontId="15" fillId="0" borderId="25" xfId="1" applyNumberFormat="1" applyFont="1" applyFill="1" applyBorder="1" applyAlignment="1" applyProtection="1">
      <alignment horizontal="center" vertical="center"/>
    </xf>
    <xf numFmtId="41" fontId="15" fillId="0" borderId="26" xfId="1" applyNumberFormat="1" applyFont="1" applyFill="1" applyBorder="1" applyAlignment="1" applyProtection="1">
      <alignment horizontal="center" vertical="center"/>
    </xf>
    <xf numFmtId="0" fontId="15" fillId="0" borderId="26" xfId="1" applyFont="1" applyFill="1" applyBorder="1" applyAlignment="1" applyProtection="1">
      <alignment horizontal="center"/>
    </xf>
    <xf numFmtId="0" fontId="15" fillId="0" borderId="17" xfId="1" applyFont="1" applyBorder="1" applyAlignment="1" applyProtection="1">
      <alignment horizontal="center" vertical="center"/>
    </xf>
    <xf numFmtId="0" fontId="15" fillId="0" borderId="24" xfId="1" applyFont="1" applyFill="1" applyBorder="1" applyAlignment="1">
      <alignment horizontal="center" vertical="center"/>
    </xf>
    <xf numFmtId="0" fontId="15" fillId="0" borderId="0" xfId="1" applyFont="1" applyFill="1" applyBorder="1" applyAlignment="1">
      <alignment horizontal="center" vertical="center"/>
    </xf>
    <xf numFmtId="41" fontId="15" fillId="0" borderId="0" xfId="1" applyNumberFormat="1" applyFont="1" applyFill="1" applyBorder="1" applyAlignment="1" applyProtection="1">
      <alignment horizontal="center" vertical="center"/>
    </xf>
    <xf numFmtId="0" fontId="15" fillId="0" borderId="0" xfId="1" applyFont="1" applyFill="1" applyBorder="1" applyAlignment="1" applyProtection="1">
      <alignment horizontal="center" vertical="top"/>
    </xf>
    <xf numFmtId="0" fontId="1" fillId="0" borderId="20" xfId="1" applyFont="1" applyBorder="1" applyAlignment="1" applyProtection="1">
      <alignment horizontal="center"/>
    </xf>
    <xf numFmtId="41" fontId="1" fillId="0" borderId="24" xfId="1" applyNumberFormat="1" applyFont="1" applyFill="1" applyBorder="1" applyAlignment="1" applyProtection="1">
      <alignment horizontal="center" vertical="center"/>
    </xf>
    <xf numFmtId="41" fontId="1" fillId="0" borderId="0" xfId="1" applyNumberFormat="1" applyFont="1" applyFill="1" applyBorder="1" applyAlignment="1" applyProtection="1">
      <alignment horizontal="center" vertical="center"/>
    </xf>
    <xf numFmtId="0" fontId="1" fillId="0" borderId="0" xfId="1" applyFont="1" applyFill="1" applyBorder="1" applyAlignment="1" applyProtection="1">
      <alignment horizontal="center"/>
    </xf>
    <xf numFmtId="0" fontId="1" fillId="0" borderId="17" xfId="1" applyFont="1" applyBorder="1" applyAlignment="1" applyProtection="1">
      <alignment horizontal="center" vertical="top"/>
    </xf>
    <xf numFmtId="0" fontId="1" fillId="0" borderId="24"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0" xfId="1" applyFont="1" applyFill="1" applyBorder="1" applyAlignment="1" applyProtection="1">
      <alignment horizontal="center" vertical="top"/>
    </xf>
    <xf numFmtId="0" fontId="1" fillId="0" borderId="20" xfId="1" applyFont="1" applyBorder="1" applyAlignment="1" applyProtection="1">
      <alignment horizontal="center" vertical="center"/>
    </xf>
    <xf numFmtId="41" fontId="1" fillId="0" borderId="0" xfId="1" applyNumberFormat="1" applyFont="1" applyFill="1" applyBorder="1" applyAlignment="1" applyProtection="1">
      <alignment horizontal="right" vertical="center"/>
    </xf>
    <xf numFmtId="0" fontId="1" fillId="0" borderId="0" xfId="1" applyFont="1" applyFill="1" applyBorder="1" applyAlignment="1">
      <alignment horizontal="right" vertical="center"/>
    </xf>
    <xf numFmtId="0" fontId="1" fillId="0" borderId="27" xfId="1" applyFont="1" applyBorder="1" applyAlignment="1">
      <alignment horizontal="center" vertical="center"/>
    </xf>
    <xf numFmtId="0" fontId="1" fillId="0" borderId="30"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1" xfId="1" applyFont="1" applyFill="1" applyBorder="1" applyAlignment="1">
      <alignment horizontal="right" vertical="center"/>
    </xf>
    <xf numFmtId="0" fontId="7" fillId="0" borderId="13" xfId="1" applyFont="1" applyBorder="1" applyAlignment="1" applyProtection="1">
      <alignment horizontal="left"/>
    </xf>
    <xf numFmtId="0" fontId="7" fillId="0" borderId="0" xfId="1" applyFont="1" applyBorder="1" applyAlignment="1" applyProtection="1">
      <alignment horizontal="left" wrapText="1"/>
    </xf>
    <xf numFmtId="0" fontId="1" fillId="0" borderId="0" xfId="1" applyFont="1" applyBorder="1" applyAlignment="1" applyProtection="1">
      <alignment horizontal="left"/>
    </xf>
    <xf numFmtId="41" fontId="15" fillId="0" borderId="25" xfId="1" applyNumberFormat="1" applyFont="1" applyFill="1" applyBorder="1" applyAlignment="1" applyProtection="1">
      <alignment horizontal="right"/>
    </xf>
    <xf numFmtId="0" fontId="15" fillId="0" borderId="26" xfId="1" applyFont="1" applyBorder="1" applyAlignment="1">
      <alignment horizontal="right"/>
    </xf>
    <xf numFmtId="41" fontId="15" fillId="0" borderId="26" xfId="1" applyNumberFormat="1" applyFont="1" applyFill="1" applyBorder="1" applyAlignment="1">
      <alignment horizontal="right"/>
    </xf>
    <xf numFmtId="41" fontId="1" fillId="0" borderId="24" xfId="1" applyNumberFormat="1" applyFont="1" applyFill="1" applyBorder="1" applyAlignment="1" applyProtection="1">
      <alignment horizontal="right"/>
    </xf>
    <xf numFmtId="0" fontId="1" fillId="0" borderId="0" xfId="1" applyFont="1" applyBorder="1" applyAlignment="1">
      <alignment horizontal="right"/>
    </xf>
    <xf numFmtId="41" fontId="15" fillId="0" borderId="24" xfId="1" applyNumberFormat="1" applyFont="1" applyFill="1" applyBorder="1" applyAlignment="1" applyProtection="1">
      <alignment horizontal="right"/>
    </xf>
    <xf numFmtId="0" fontId="1" fillId="0" borderId="0" xfId="1"/>
    <xf numFmtId="0" fontId="6" fillId="0" borderId="0" xfId="1" applyFont="1" applyBorder="1" applyAlignment="1">
      <alignment horizontal="left"/>
    </xf>
    <xf numFmtId="0" fontId="6" fillId="0" borderId="1" xfId="1" applyFont="1" applyBorder="1" applyAlignment="1">
      <alignment horizontal="left"/>
    </xf>
    <xf numFmtId="0" fontId="8" fillId="0" borderId="13" xfId="1" applyFont="1" applyBorder="1" applyAlignment="1" applyProtection="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8" fillId="0" borderId="13" xfId="1" applyFont="1" applyBorder="1" applyAlignment="1">
      <alignment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vertical="center"/>
    </xf>
    <xf numFmtId="0" fontId="8" fillId="0" borderId="16" xfId="1" applyFont="1" applyBorder="1" applyAlignment="1">
      <alignment vertical="center"/>
    </xf>
    <xf numFmtId="0" fontId="1" fillId="0" borderId="26" xfId="1" applyFont="1" applyBorder="1"/>
    <xf numFmtId="0" fontId="1" fillId="0" borderId="25" xfId="1" applyFont="1" applyBorder="1" applyAlignment="1" applyProtection="1">
      <alignment horizontal="center"/>
    </xf>
    <xf numFmtId="0" fontId="1" fillId="0" borderId="26" xfId="1" applyFont="1" applyBorder="1" applyAlignment="1" applyProtection="1">
      <alignment horizontal="center"/>
    </xf>
    <xf numFmtId="0" fontId="8" fillId="0" borderId="0" xfId="1" applyFont="1" applyBorder="1" applyAlignment="1" applyProtection="1">
      <alignment horizontal="center"/>
    </xf>
    <xf numFmtId="41" fontId="8" fillId="0" borderId="22" xfId="1" applyNumberFormat="1" applyFont="1" applyBorder="1" applyAlignment="1" applyProtection="1"/>
    <xf numFmtId="180" fontId="8" fillId="0" borderId="24" xfId="1" applyNumberFormat="1" applyFont="1" applyBorder="1" applyAlignment="1" applyProtection="1">
      <alignment horizontal="right"/>
    </xf>
    <xf numFmtId="180" fontId="8" fillId="0" borderId="0" xfId="1" applyNumberFormat="1" applyFont="1" applyBorder="1" applyAlignment="1" applyProtection="1">
      <alignment horizontal="right"/>
    </xf>
    <xf numFmtId="180" fontId="8" fillId="0" borderId="0" xfId="1" applyNumberFormat="1" applyFont="1" applyBorder="1" applyAlignment="1" applyProtection="1"/>
    <xf numFmtId="0" fontId="8" fillId="0" borderId="1" xfId="1" applyFont="1" applyBorder="1" applyAlignment="1" applyProtection="1">
      <alignment horizontal="center"/>
    </xf>
    <xf numFmtId="41" fontId="8" fillId="0" borderId="30" xfId="1" applyNumberFormat="1" applyFont="1" applyBorder="1" applyAlignment="1" applyProtection="1">
      <alignment horizontal="center"/>
    </xf>
    <xf numFmtId="41" fontId="8" fillId="0" borderId="1" xfId="1" applyNumberFormat="1" applyFont="1" applyBorder="1" applyAlignment="1" applyProtection="1">
      <alignment horizontal="center"/>
    </xf>
    <xf numFmtId="41" fontId="8" fillId="0" borderId="27" xfId="1" applyNumberFormat="1" applyFont="1" applyBorder="1" applyAlignment="1" applyProtection="1">
      <alignment horizontal="center"/>
    </xf>
    <xf numFmtId="0" fontId="7" fillId="0" borderId="13" xfId="1" applyFont="1" applyBorder="1" applyAlignment="1" applyProtection="1">
      <alignment horizontal="right"/>
    </xf>
    <xf numFmtId="41" fontId="8" fillId="0" borderId="0" xfId="1" applyNumberFormat="1" applyFont="1" applyBorder="1" applyAlignment="1" applyProtection="1"/>
    <xf numFmtId="0" fontId="1" fillId="0" borderId="0" xfId="1" applyBorder="1"/>
    <xf numFmtId="0" fontId="8" fillId="0" borderId="0" xfId="1" applyFont="1" applyBorder="1" applyAlignment="1" applyProtection="1">
      <alignment horizontal="center"/>
    </xf>
    <xf numFmtId="41" fontId="8" fillId="0" borderId="0" xfId="1" applyNumberFormat="1" applyFont="1" applyBorder="1" applyAlignment="1" applyProtection="1">
      <alignment horizontal="center"/>
    </xf>
    <xf numFmtId="0" fontId="1" fillId="0" borderId="0" xfId="4" applyAlignment="1">
      <alignment vertical="top"/>
    </xf>
    <xf numFmtId="0" fontId="1" fillId="0" borderId="0" xfId="4"/>
    <xf numFmtId="0" fontId="1" fillId="0" borderId="0" xfId="4" applyAlignment="1">
      <alignment vertical="center"/>
    </xf>
    <xf numFmtId="0" fontId="15" fillId="0" borderId="0" xfId="4" applyFont="1"/>
    <xf numFmtId="41" fontId="1" fillId="0" borderId="0" xfId="4" applyNumberFormat="1"/>
    <xf numFmtId="0" fontId="1" fillId="0" borderId="0" xfId="4" applyBorder="1"/>
    <xf numFmtId="0" fontId="15" fillId="0" borderId="0" xfId="4" applyFont="1" applyBorder="1"/>
    <xf numFmtId="0" fontId="1" fillId="0" borderId="0" xfId="4" applyFont="1"/>
    <xf numFmtId="0" fontId="1" fillId="0" borderId="0" xfId="4" applyFont="1" applyBorder="1"/>
    <xf numFmtId="37" fontId="6" fillId="0" borderId="1" xfId="4" applyNumberFormat="1" applyFont="1" applyBorder="1" applyAlignment="1" applyProtection="1"/>
    <xf numFmtId="37" fontId="1" fillId="0" borderId="0" xfId="4" applyNumberFormat="1" applyFont="1" applyBorder="1" applyProtection="1"/>
    <xf numFmtId="0" fontId="7" fillId="0" borderId="1" xfId="4" applyFont="1" applyBorder="1" applyAlignment="1" applyProtection="1">
      <alignment horizontal="right"/>
    </xf>
    <xf numFmtId="37" fontId="1" fillId="0" borderId="32" xfId="4" applyNumberFormat="1" applyFont="1" applyBorder="1" applyAlignment="1" applyProtection="1">
      <alignment horizontal="distributed" vertical="center" justifyLastLine="1"/>
    </xf>
    <xf numFmtId="37" fontId="1" fillId="0" borderId="2" xfId="4" applyNumberFormat="1" applyFont="1" applyBorder="1" applyAlignment="1" applyProtection="1">
      <alignment horizontal="distributed" vertical="center" justifyLastLine="1"/>
    </xf>
    <xf numFmtId="37" fontId="1" fillId="0" borderId="4" xfId="4" applyNumberFormat="1" applyFont="1" applyBorder="1" applyAlignment="1" applyProtection="1">
      <alignment horizontal="distributed" vertical="center" justifyLastLine="1"/>
    </xf>
    <xf numFmtId="37" fontId="1" fillId="0" borderId="15" xfId="4" applyNumberFormat="1" applyFont="1" applyBorder="1" applyAlignment="1" applyProtection="1">
      <alignment horizontal="center" vertical="center"/>
    </xf>
    <xf numFmtId="0" fontId="1" fillId="0" borderId="13" xfId="4" applyFont="1" applyBorder="1" applyAlignment="1">
      <alignment horizontal="center" vertical="center"/>
    </xf>
    <xf numFmtId="0" fontId="1" fillId="0" borderId="33" xfId="4" applyFont="1" applyBorder="1" applyAlignment="1">
      <alignment horizontal="center" vertical="center"/>
    </xf>
    <xf numFmtId="37" fontId="1" fillId="0" borderId="34" xfId="4" applyNumberFormat="1" applyFont="1" applyBorder="1" applyAlignment="1" applyProtection="1">
      <alignment horizontal="distributed" vertical="center" justifyLastLine="1"/>
    </xf>
    <xf numFmtId="37" fontId="1" fillId="0" borderId="5" xfId="4" applyNumberFormat="1" applyFont="1" applyBorder="1" applyAlignment="1" applyProtection="1">
      <alignment horizontal="distributed" vertical="center" justifyLastLine="1"/>
    </xf>
    <xf numFmtId="37" fontId="1" fillId="0" borderId="6" xfId="4" applyNumberFormat="1" applyFont="1" applyBorder="1" applyAlignment="1" applyProtection="1">
      <alignment horizontal="distributed" vertical="center" justifyLastLine="1"/>
    </xf>
    <xf numFmtId="0" fontId="1" fillId="0" borderId="24" xfId="4" applyFont="1" applyBorder="1" applyAlignment="1">
      <alignment horizontal="center" vertical="center"/>
    </xf>
    <xf numFmtId="0" fontId="1" fillId="0" borderId="0" xfId="4" applyFont="1" applyBorder="1" applyAlignment="1">
      <alignment horizontal="center" vertical="center"/>
    </xf>
    <xf numFmtId="0" fontId="1" fillId="0" borderId="35" xfId="4" applyFont="1" applyBorder="1" applyAlignment="1">
      <alignment horizontal="center" vertical="center"/>
    </xf>
    <xf numFmtId="37" fontId="1" fillId="0" borderId="36" xfId="4" applyNumberFormat="1" applyFont="1" applyBorder="1" applyAlignment="1" applyProtection="1">
      <alignment horizontal="center" vertical="center" shrinkToFit="1"/>
    </xf>
    <xf numFmtId="37" fontId="1" fillId="0" borderId="20" xfId="4" applyNumberFormat="1" applyFont="1" applyBorder="1" applyAlignment="1" applyProtection="1">
      <alignment horizontal="center" vertical="center" shrinkToFit="1"/>
    </xf>
    <xf numFmtId="37" fontId="1" fillId="0" borderId="24" xfId="4" applyNumberFormat="1" applyFont="1" applyBorder="1" applyAlignment="1" applyProtection="1">
      <alignment horizontal="distributed" vertical="center"/>
    </xf>
    <xf numFmtId="37" fontId="1" fillId="0" borderId="0" xfId="4" applyNumberFormat="1" applyFont="1" applyBorder="1" applyAlignment="1" applyProtection="1">
      <alignment horizontal="distributed" vertical="center"/>
    </xf>
    <xf numFmtId="37" fontId="1" fillId="0" borderId="22" xfId="4" applyNumberFormat="1" applyFont="1" applyBorder="1" applyAlignment="1" applyProtection="1">
      <alignment horizontal="distributed" vertical="center"/>
    </xf>
    <xf numFmtId="37" fontId="1" fillId="0" borderId="38" xfId="4" applyNumberFormat="1" applyFont="1" applyBorder="1" applyAlignment="1" applyProtection="1">
      <alignment horizontal="center" vertical="center" shrinkToFit="1"/>
    </xf>
    <xf numFmtId="37" fontId="1" fillId="0" borderId="22" xfId="4" applyNumberFormat="1" applyFont="1" applyBorder="1" applyAlignment="1" applyProtection="1">
      <alignment horizontal="center" vertical="center" shrinkToFit="1"/>
    </xf>
    <xf numFmtId="41" fontId="1" fillId="0" borderId="24" xfId="4" applyNumberFormat="1" applyFont="1" applyBorder="1" applyAlignment="1" applyProtection="1">
      <alignment horizontal="right"/>
    </xf>
    <xf numFmtId="41" fontId="1" fillId="0" borderId="0" xfId="4" applyNumberFormat="1" applyFont="1" applyBorder="1" applyAlignment="1" applyProtection="1">
      <alignment horizontal="right"/>
    </xf>
    <xf numFmtId="41" fontId="1" fillId="0" borderId="22" xfId="4" applyNumberFormat="1" applyFont="1" applyBorder="1" applyAlignment="1" applyProtection="1">
      <alignment horizontal="right"/>
    </xf>
    <xf numFmtId="41" fontId="1" fillId="0" borderId="35" xfId="4" applyNumberFormat="1" applyFont="1" applyBorder="1" applyAlignment="1" applyProtection="1">
      <alignment horizontal="right"/>
    </xf>
    <xf numFmtId="0" fontId="1" fillId="0" borderId="18" xfId="4" applyFont="1" applyBorder="1"/>
    <xf numFmtId="37" fontId="1" fillId="0" borderId="17" xfId="4" applyNumberFormat="1" applyFont="1" applyBorder="1" applyAlignment="1" applyProtection="1">
      <alignment vertical="center"/>
    </xf>
    <xf numFmtId="37" fontId="1" fillId="0" borderId="36" xfId="4" applyNumberFormat="1" applyFont="1" applyBorder="1" applyAlignment="1" applyProtection="1">
      <alignment horizontal="center" vertical="center"/>
    </xf>
    <xf numFmtId="37" fontId="1" fillId="0" borderId="20" xfId="4" applyNumberFormat="1" applyFont="1" applyBorder="1" applyAlignment="1" applyProtection="1">
      <alignment horizontal="center" vertical="center"/>
    </xf>
    <xf numFmtId="37" fontId="1" fillId="0" borderId="25" xfId="4" applyNumberFormat="1" applyFont="1" applyBorder="1" applyAlignment="1" applyProtection="1">
      <alignment horizontal="distributed" vertical="center"/>
    </xf>
    <xf numFmtId="37" fontId="1" fillId="0" borderId="26" xfId="4" applyNumberFormat="1" applyFont="1" applyBorder="1" applyAlignment="1" applyProtection="1">
      <alignment horizontal="distributed" vertical="center"/>
    </xf>
    <xf numFmtId="37" fontId="1" fillId="0" borderId="20" xfId="4" applyNumberFormat="1" applyFont="1" applyBorder="1" applyAlignment="1" applyProtection="1">
      <alignment horizontal="distributed" vertical="center"/>
    </xf>
    <xf numFmtId="37" fontId="1" fillId="0" borderId="38" xfId="4" applyNumberFormat="1" applyFont="1" applyBorder="1" applyAlignment="1" applyProtection="1">
      <alignment horizontal="center" vertical="center"/>
    </xf>
    <xf numFmtId="37" fontId="1" fillId="0" borderId="22" xfId="4" applyNumberFormat="1" applyFont="1" applyBorder="1" applyAlignment="1" applyProtection="1">
      <alignment horizontal="center" vertical="center"/>
    </xf>
    <xf numFmtId="37" fontId="1" fillId="0" borderId="40" xfId="4" applyNumberFormat="1" applyFont="1" applyBorder="1" applyAlignment="1" applyProtection="1">
      <alignment horizontal="center" vertical="center"/>
    </xf>
    <xf numFmtId="37" fontId="1" fillId="0" borderId="27" xfId="4" applyNumberFormat="1" applyFont="1" applyBorder="1" applyAlignment="1" applyProtection="1">
      <alignment horizontal="center" vertical="center"/>
    </xf>
    <xf numFmtId="37" fontId="1" fillId="0" borderId="30" xfId="4" applyNumberFormat="1" applyFont="1" applyBorder="1" applyAlignment="1" applyProtection="1">
      <alignment horizontal="distributed" vertical="center"/>
    </xf>
    <xf numFmtId="37" fontId="1" fillId="0" borderId="1" xfId="4" applyNumberFormat="1" applyFont="1" applyBorder="1" applyAlignment="1" applyProtection="1">
      <alignment horizontal="distributed" vertical="center"/>
    </xf>
    <xf numFmtId="37" fontId="1" fillId="0" borderId="27" xfId="4" applyNumberFormat="1" applyFont="1" applyBorder="1" applyAlignment="1" applyProtection="1">
      <alignment horizontal="distributed" vertical="center"/>
    </xf>
    <xf numFmtId="37" fontId="1" fillId="0" borderId="13" xfId="4" applyNumberFormat="1" applyFont="1" applyBorder="1" applyProtection="1"/>
    <xf numFmtId="0" fontId="1" fillId="0" borderId="13" xfId="4" applyFont="1" applyBorder="1"/>
    <xf numFmtId="39" fontId="7" fillId="0" borderId="0" xfId="4" applyNumberFormat="1" applyFont="1" applyBorder="1" applyAlignment="1" applyProtection="1">
      <alignment horizontal="right"/>
    </xf>
    <xf numFmtId="0" fontId="5" fillId="0" borderId="0" xfId="4" applyFont="1" applyAlignment="1">
      <alignment horizontal="left" vertical="top"/>
    </xf>
    <xf numFmtId="0" fontId="1" fillId="0" borderId="0" xfId="4" applyFont="1" applyAlignment="1">
      <alignment vertical="top"/>
    </xf>
    <xf numFmtId="0" fontId="1" fillId="0" borderId="0" xfId="4" applyFont="1" applyAlignment="1">
      <alignment horizontal="left" vertical="top" wrapText="1"/>
    </xf>
    <xf numFmtId="0" fontId="6" fillId="0" borderId="1" xfId="4" applyFont="1" applyBorder="1" applyAlignment="1" applyProtection="1">
      <alignment horizontal="left"/>
    </xf>
    <xf numFmtId="0" fontId="1" fillId="0" borderId="1" xfId="4" applyFont="1" applyBorder="1"/>
    <xf numFmtId="0" fontId="1" fillId="0" borderId="2" xfId="4" applyFont="1" applyBorder="1" applyAlignment="1">
      <alignment vertical="center"/>
    </xf>
    <xf numFmtId="0" fontId="1" fillId="0" borderId="4" xfId="4" applyFont="1" applyBorder="1" applyAlignment="1">
      <alignment vertical="center"/>
    </xf>
    <xf numFmtId="0" fontId="1" fillId="0" borderId="3" xfId="4" applyFont="1" applyBorder="1" applyAlignment="1" applyProtection="1">
      <alignment horizontal="center" vertical="center"/>
    </xf>
    <xf numFmtId="0" fontId="1" fillId="0" borderId="2" xfId="4" applyFont="1" applyBorder="1" applyAlignment="1" applyProtection="1">
      <alignment horizontal="center" vertical="center"/>
    </xf>
    <xf numFmtId="0" fontId="1" fillId="0" borderId="4" xfId="4" applyFont="1" applyBorder="1" applyAlignment="1" applyProtection="1">
      <alignment horizontal="center" vertical="center"/>
    </xf>
    <xf numFmtId="0" fontId="15" fillId="0" borderId="26" xfId="4" applyFont="1" applyBorder="1" applyAlignment="1" applyProtection="1">
      <alignment horizontal="distributed" vertical="center" justifyLastLine="1"/>
    </xf>
    <xf numFmtId="0" fontId="15" fillId="0" borderId="20" xfId="4" applyFont="1" applyBorder="1" applyAlignment="1">
      <alignment horizontal="distributed" vertical="center" justifyLastLine="1"/>
    </xf>
    <xf numFmtId="41" fontId="15" fillId="0" borderId="25" xfId="4" applyNumberFormat="1" applyFont="1" applyBorder="1" applyAlignment="1" applyProtection="1">
      <alignment horizontal="right"/>
    </xf>
    <xf numFmtId="41" fontId="15" fillId="0" borderId="26" xfId="4" applyNumberFormat="1" applyFont="1" applyBorder="1" applyAlignment="1" applyProtection="1">
      <alignment horizontal="right"/>
    </xf>
    <xf numFmtId="0" fontId="1" fillId="0" borderId="22" xfId="4" applyFont="1" applyBorder="1"/>
    <xf numFmtId="37" fontId="1" fillId="0" borderId="24" xfId="4" applyNumberFormat="1" applyFont="1" applyBorder="1" applyProtection="1"/>
    <xf numFmtId="49" fontId="1" fillId="0" borderId="0" xfId="4" applyNumberFormat="1" applyFont="1" applyBorder="1" applyAlignment="1" applyProtection="1">
      <alignment horizontal="right" vertical="center"/>
    </xf>
    <xf numFmtId="49" fontId="1" fillId="0" borderId="22" xfId="4" applyNumberFormat="1" applyFont="1" applyBorder="1" applyAlignment="1" applyProtection="1">
      <alignment horizontal="right" vertical="center"/>
    </xf>
    <xf numFmtId="0" fontId="1" fillId="0" borderId="0" xfId="4" applyFont="1" applyAlignment="1">
      <alignment vertical="center"/>
    </xf>
    <xf numFmtId="49" fontId="1" fillId="0" borderId="22" xfId="4" applyNumberFormat="1" applyFont="1" applyBorder="1" applyAlignment="1" applyProtection="1">
      <alignment horizontal="right" vertical="center"/>
    </xf>
    <xf numFmtId="0" fontId="1" fillId="0" borderId="1" xfId="4" applyFont="1" applyBorder="1" applyAlignment="1">
      <alignment vertical="center"/>
    </xf>
    <xf numFmtId="49" fontId="1" fillId="0" borderId="27" xfId="4" applyNumberFormat="1" applyFont="1" applyBorder="1" applyAlignment="1" applyProtection="1">
      <alignment horizontal="right" vertical="center"/>
    </xf>
    <xf numFmtId="41" fontId="1" fillId="0" borderId="30" xfId="4" applyNumberFormat="1" applyFont="1" applyBorder="1" applyAlignment="1" applyProtection="1">
      <alignment horizontal="right"/>
    </xf>
    <xf numFmtId="41" fontId="1" fillId="0" borderId="1" xfId="4" applyNumberFormat="1" applyFont="1" applyBorder="1" applyAlignment="1" applyProtection="1">
      <alignment horizontal="right"/>
    </xf>
    <xf numFmtId="39" fontId="7" fillId="0" borderId="13" xfId="4" applyNumberFormat="1" applyFont="1" applyBorder="1" applyAlignment="1" applyProtection="1">
      <alignment horizontal="right"/>
    </xf>
    <xf numFmtId="39" fontId="1" fillId="0" borderId="0" xfId="4" applyNumberFormat="1" applyFont="1" applyBorder="1" applyProtection="1"/>
    <xf numFmtId="0" fontId="7" fillId="0" borderId="0" xfId="4" applyFont="1" applyBorder="1" applyAlignment="1" applyProtection="1"/>
    <xf numFmtId="0" fontId="1" fillId="0" borderId="2" xfId="4" applyFont="1" applyBorder="1"/>
    <xf numFmtId="0" fontId="1" fillId="0" borderId="4" xfId="4" applyFont="1" applyBorder="1"/>
    <xf numFmtId="0" fontId="15" fillId="0" borderId="0" xfId="4" applyFont="1" applyBorder="1" applyAlignment="1" applyProtection="1">
      <alignment horizontal="distributed" vertical="center"/>
    </xf>
    <xf numFmtId="0" fontId="15" fillId="0" borderId="22" xfId="4" applyFont="1" applyBorder="1" applyAlignment="1">
      <alignment horizontal="distributed" vertical="center"/>
    </xf>
    <xf numFmtId="41" fontId="15" fillId="0" borderId="0" xfId="4" applyNumberFormat="1" applyFont="1" applyBorder="1" applyAlignment="1" applyProtection="1">
      <alignment horizontal="center"/>
    </xf>
    <xf numFmtId="0" fontId="1" fillId="0" borderId="0" xfId="4" applyFont="1" applyBorder="1" applyAlignment="1" applyProtection="1">
      <alignment horizontal="distributed" vertical="center"/>
    </xf>
    <xf numFmtId="0" fontId="1" fillId="0" borderId="22" xfId="4" applyFont="1" applyBorder="1" applyAlignment="1">
      <alignment horizontal="distributed" vertical="center"/>
    </xf>
    <xf numFmtId="41" fontId="1" fillId="0" borderId="24" xfId="4" applyNumberFormat="1" applyFont="1" applyBorder="1" applyAlignment="1" applyProtection="1">
      <alignment horizontal="center"/>
    </xf>
    <xf numFmtId="41" fontId="1" fillId="0" borderId="0" xfId="4" applyNumberFormat="1" applyFont="1" applyBorder="1" applyAlignment="1" applyProtection="1">
      <alignment horizontal="center"/>
    </xf>
    <xf numFmtId="0" fontId="1" fillId="0" borderId="1" xfId="4" applyFont="1" applyBorder="1" applyAlignment="1" applyProtection="1">
      <alignment horizontal="distributed" vertical="center"/>
    </xf>
    <xf numFmtId="0" fontId="1" fillId="0" borderId="27" xfId="4" applyFont="1" applyBorder="1" applyAlignment="1">
      <alignment horizontal="distributed" vertical="center"/>
    </xf>
    <xf numFmtId="41" fontId="1" fillId="0" borderId="30" xfId="4" applyNumberFormat="1" applyFont="1" applyBorder="1" applyAlignment="1" applyProtection="1">
      <alignment horizontal="center"/>
    </xf>
    <xf numFmtId="41" fontId="1" fillId="0" borderId="1" xfId="4" applyNumberFormat="1" applyFont="1" applyBorder="1" applyAlignment="1" applyProtection="1">
      <alignment horizontal="center"/>
    </xf>
    <xf numFmtId="41" fontId="1" fillId="0" borderId="3" xfId="4" applyNumberFormat="1" applyFont="1" applyBorder="1" applyAlignment="1" applyProtection="1">
      <alignment horizontal="right"/>
    </xf>
    <xf numFmtId="41" fontId="1" fillId="0" borderId="2" xfId="4" applyNumberFormat="1" applyFont="1" applyBorder="1" applyAlignment="1" applyProtection="1">
      <alignment horizontal="right"/>
    </xf>
    <xf numFmtId="41" fontId="1" fillId="0" borderId="4" xfId="4" applyNumberFormat="1" applyFont="1" applyBorder="1" applyAlignment="1" applyProtection="1">
      <alignment horizontal="right"/>
    </xf>
    <xf numFmtId="41" fontId="1" fillId="0" borderId="8" xfId="4" applyNumberFormat="1" applyFont="1" applyBorder="1" applyAlignment="1" applyProtection="1">
      <alignment horizontal="right"/>
    </xf>
    <xf numFmtId="41" fontId="1" fillId="0" borderId="5" xfId="4" applyNumberFormat="1" applyFont="1" applyBorder="1" applyAlignment="1" applyProtection="1">
      <alignment horizontal="right"/>
    </xf>
    <xf numFmtId="41" fontId="1" fillId="0" borderId="6" xfId="4" applyNumberFormat="1" applyFont="1" applyBorder="1" applyAlignment="1" applyProtection="1">
      <alignment horizontal="right"/>
    </xf>
    <xf numFmtId="41" fontId="1" fillId="0" borderId="25" xfId="4" applyNumberFormat="1" applyFont="1" applyBorder="1" applyAlignment="1" applyProtection="1">
      <alignment horizontal="right"/>
    </xf>
    <xf numFmtId="41" fontId="1" fillId="0" borderId="26" xfId="4" applyNumberFormat="1" applyFont="1" applyBorder="1" applyAlignment="1" applyProtection="1">
      <alignment horizontal="right"/>
    </xf>
    <xf numFmtId="41" fontId="1" fillId="0" borderId="20" xfId="4" applyNumberFormat="1" applyFont="1" applyBorder="1" applyAlignment="1" applyProtection="1">
      <alignment horizontal="right"/>
    </xf>
    <xf numFmtId="41" fontId="1" fillId="0" borderId="37" xfId="4" applyNumberFormat="1" applyFont="1" applyBorder="1" applyAlignment="1" applyProtection="1">
      <alignment horizontal="right"/>
    </xf>
    <xf numFmtId="41" fontId="1" fillId="0" borderId="18" xfId="4" applyNumberFormat="1" applyFont="1" applyBorder="1" applyAlignment="1" applyProtection="1">
      <alignment horizontal="right"/>
    </xf>
    <xf numFmtId="41" fontId="1" fillId="0" borderId="16" xfId="4" applyNumberFormat="1" applyFont="1" applyBorder="1" applyAlignment="1" applyProtection="1">
      <alignment horizontal="right"/>
    </xf>
    <xf numFmtId="41" fontId="1" fillId="0" borderId="39" xfId="4" applyNumberFormat="1" applyFont="1" applyBorder="1" applyAlignment="1" applyProtection="1">
      <alignment horizontal="right"/>
    </xf>
    <xf numFmtId="41" fontId="1" fillId="0" borderId="41" xfId="4" applyNumberFormat="1" applyFont="1" applyBorder="1" applyAlignment="1" applyProtection="1">
      <alignment horizontal="right"/>
    </xf>
  </cellXfs>
  <cellStyles count="5">
    <cellStyle name="桁区切り 2" xfId="3"/>
    <cellStyle name="標準" xfId="0" builtinId="0"/>
    <cellStyle name="標準 2" xfId="1"/>
    <cellStyle name="標準 3" xfId="4"/>
    <cellStyle name="標準_平成１６年度（家庭用品）"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0</xdr:rowOff>
    </xdr:from>
    <xdr:to>
      <xdr:col>17</xdr:col>
      <xdr:colOff>0</xdr:colOff>
      <xdr:row>21</xdr:row>
      <xdr:rowOff>0</xdr:rowOff>
    </xdr:to>
    <xdr:sp macro="" textlink="">
      <xdr:nvSpPr>
        <xdr:cNvPr id="2" name="Line 1"/>
        <xdr:cNvSpPr>
          <a:spLocks noChangeShapeType="1"/>
        </xdr:cNvSpPr>
      </xdr:nvSpPr>
      <xdr:spPr bwMode="auto">
        <a:xfrm flipH="1" flipV="1">
          <a:off x="0" y="7877175"/>
          <a:ext cx="2657475" cy="781050"/>
        </a:xfrm>
        <a:prstGeom prst="line">
          <a:avLst/>
        </a:prstGeom>
        <a:noFill/>
        <a:ln w="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30"/>
  <sheetViews>
    <sheetView view="pageBreakPreview" topLeftCell="A10" zoomScaleNormal="100" zoomScaleSheetLayoutView="100" workbookViewId="0">
      <selection activeCell="CA25" sqref="CA25"/>
    </sheetView>
  </sheetViews>
  <sheetFormatPr defaultRowHeight="17.25"/>
  <cols>
    <col min="1" max="1" width="2.75" style="4" customWidth="1"/>
    <col min="2" max="2" width="2.375" style="4" customWidth="1"/>
    <col min="3" max="4" width="2.125" style="4" customWidth="1"/>
    <col min="5" max="7" width="2.25" style="4" customWidth="1"/>
    <col min="8" max="43" width="1.875" style="4" customWidth="1"/>
    <col min="44" max="49" width="2.25" style="4" customWidth="1"/>
    <col min="50" max="58" width="1.875" style="4" customWidth="1"/>
    <col min="59" max="61" width="1.75" style="4" customWidth="1"/>
    <col min="62" max="64" width="1.875" style="4" customWidth="1"/>
    <col min="65" max="78" width="1.75" style="4" customWidth="1"/>
    <col min="79" max="256" width="9" style="4"/>
    <col min="257" max="257" width="2.75" style="4" customWidth="1"/>
    <col min="258" max="258" width="2.375" style="4" customWidth="1"/>
    <col min="259" max="260" width="2.125" style="4" customWidth="1"/>
    <col min="261" max="263" width="2.25" style="4" customWidth="1"/>
    <col min="264" max="299" width="1.875" style="4" customWidth="1"/>
    <col min="300" max="305" width="2.25" style="4" customWidth="1"/>
    <col min="306" max="314" width="1.875" style="4" customWidth="1"/>
    <col min="315" max="317" width="1.75" style="4" customWidth="1"/>
    <col min="318" max="320" width="1.875" style="4" customWidth="1"/>
    <col min="321" max="334" width="1.75" style="4" customWidth="1"/>
    <col min="335" max="512" width="9" style="4"/>
    <col min="513" max="513" width="2.75" style="4" customWidth="1"/>
    <col min="514" max="514" width="2.375" style="4" customWidth="1"/>
    <col min="515" max="516" width="2.125" style="4" customWidth="1"/>
    <col min="517" max="519" width="2.25" style="4" customWidth="1"/>
    <col min="520" max="555" width="1.875" style="4" customWidth="1"/>
    <col min="556" max="561" width="2.25" style="4" customWidth="1"/>
    <col min="562" max="570" width="1.875" style="4" customWidth="1"/>
    <col min="571" max="573" width="1.75" style="4" customWidth="1"/>
    <col min="574" max="576" width="1.875" style="4" customWidth="1"/>
    <col min="577" max="590" width="1.75" style="4" customWidth="1"/>
    <col min="591" max="768" width="9" style="4"/>
    <col min="769" max="769" width="2.75" style="4" customWidth="1"/>
    <col min="770" max="770" width="2.375" style="4" customWidth="1"/>
    <col min="771" max="772" width="2.125" style="4" customWidth="1"/>
    <col min="773" max="775" width="2.25" style="4" customWidth="1"/>
    <col min="776" max="811" width="1.875" style="4" customWidth="1"/>
    <col min="812" max="817" width="2.25" style="4" customWidth="1"/>
    <col min="818" max="826" width="1.875" style="4" customWidth="1"/>
    <col min="827" max="829" width="1.75" style="4" customWidth="1"/>
    <col min="830" max="832" width="1.875" style="4" customWidth="1"/>
    <col min="833" max="846" width="1.75" style="4" customWidth="1"/>
    <col min="847" max="1024" width="9" style="4"/>
    <col min="1025" max="1025" width="2.75" style="4" customWidth="1"/>
    <col min="1026" max="1026" width="2.375" style="4" customWidth="1"/>
    <col min="1027" max="1028" width="2.125" style="4" customWidth="1"/>
    <col min="1029" max="1031" width="2.25" style="4" customWidth="1"/>
    <col min="1032" max="1067" width="1.875" style="4" customWidth="1"/>
    <col min="1068" max="1073" width="2.25" style="4" customWidth="1"/>
    <col min="1074" max="1082" width="1.875" style="4" customWidth="1"/>
    <col min="1083" max="1085" width="1.75" style="4" customWidth="1"/>
    <col min="1086" max="1088" width="1.875" style="4" customWidth="1"/>
    <col min="1089" max="1102" width="1.75" style="4" customWidth="1"/>
    <col min="1103" max="1280" width="9" style="4"/>
    <col min="1281" max="1281" width="2.75" style="4" customWidth="1"/>
    <col min="1282" max="1282" width="2.375" style="4" customWidth="1"/>
    <col min="1283" max="1284" width="2.125" style="4" customWidth="1"/>
    <col min="1285" max="1287" width="2.25" style="4" customWidth="1"/>
    <col min="1288" max="1323" width="1.875" style="4" customWidth="1"/>
    <col min="1324" max="1329" width="2.25" style="4" customWidth="1"/>
    <col min="1330" max="1338" width="1.875" style="4" customWidth="1"/>
    <col min="1339" max="1341" width="1.75" style="4" customWidth="1"/>
    <col min="1342" max="1344" width="1.875" style="4" customWidth="1"/>
    <col min="1345" max="1358" width="1.75" style="4" customWidth="1"/>
    <col min="1359" max="1536" width="9" style="4"/>
    <col min="1537" max="1537" width="2.75" style="4" customWidth="1"/>
    <col min="1538" max="1538" width="2.375" style="4" customWidth="1"/>
    <col min="1539" max="1540" width="2.125" style="4" customWidth="1"/>
    <col min="1541" max="1543" width="2.25" style="4" customWidth="1"/>
    <col min="1544" max="1579" width="1.875" style="4" customWidth="1"/>
    <col min="1580" max="1585" width="2.25" style="4" customWidth="1"/>
    <col min="1586" max="1594" width="1.875" style="4" customWidth="1"/>
    <col min="1595" max="1597" width="1.75" style="4" customWidth="1"/>
    <col min="1598" max="1600" width="1.875" style="4" customWidth="1"/>
    <col min="1601" max="1614" width="1.75" style="4" customWidth="1"/>
    <col min="1615" max="1792" width="9" style="4"/>
    <col min="1793" max="1793" width="2.75" style="4" customWidth="1"/>
    <col min="1794" max="1794" width="2.375" style="4" customWidth="1"/>
    <col min="1795" max="1796" width="2.125" style="4" customWidth="1"/>
    <col min="1797" max="1799" width="2.25" style="4" customWidth="1"/>
    <col min="1800" max="1835" width="1.875" style="4" customWidth="1"/>
    <col min="1836" max="1841" width="2.25" style="4" customWidth="1"/>
    <col min="1842" max="1850" width="1.875" style="4" customWidth="1"/>
    <col min="1851" max="1853" width="1.75" style="4" customWidth="1"/>
    <col min="1854" max="1856" width="1.875" style="4" customWidth="1"/>
    <col min="1857" max="1870" width="1.75" style="4" customWidth="1"/>
    <col min="1871" max="2048" width="9" style="4"/>
    <col min="2049" max="2049" width="2.75" style="4" customWidth="1"/>
    <col min="2050" max="2050" width="2.375" style="4" customWidth="1"/>
    <col min="2051" max="2052" width="2.125" style="4" customWidth="1"/>
    <col min="2053" max="2055" width="2.25" style="4" customWidth="1"/>
    <col min="2056" max="2091" width="1.875" style="4" customWidth="1"/>
    <col min="2092" max="2097" width="2.25" style="4" customWidth="1"/>
    <col min="2098" max="2106" width="1.875" style="4" customWidth="1"/>
    <col min="2107" max="2109" width="1.75" style="4" customWidth="1"/>
    <col min="2110" max="2112" width="1.875" style="4" customWidth="1"/>
    <col min="2113" max="2126" width="1.75" style="4" customWidth="1"/>
    <col min="2127" max="2304" width="9" style="4"/>
    <col min="2305" max="2305" width="2.75" style="4" customWidth="1"/>
    <col min="2306" max="2306" width="2.375" style="4" customWidth="1"/>
    <col min="2307" max="2308" width="2.125" style="4" customWidth="1"/>
    <col min="2309" max="2311" width="2.25" style="4" customWidth="1"/>
    <col min="2312" max="2347" width="1.875" style="4" customWidth="1"/>
    <col min="2348" max="2353" width="2.25" style="4" customWidth="1"/>
    <col min="2354" max="2362" width="1.875" style="4" customWidth="1"/>
    <col min="2363" max="2365" width="1.75" style="4" customWidth="1"/>
    <col min="2366" max="2368" width="1.875" style="4" customWidth="1"/>
    <col min="2369" max="2382" width="1.75" style="4" customWidth="1"/>
    <col min="2383" max="2560" width="9" style="4"/>
    <col min="2561" max="2561" width="2.75" style="4" customWidth="1"/>
    <col min="2562" max="2562" width="2.375" style="4" customWidth="1"/>
    <col min="2563" max="2564" width="2.125" style="4" customWidth="1"/>
    <col min="2565" max="2567" width="2.25" style="4" customWidth="1"/>
    <col min="2568" max="2603" width="1.875" style="4" customWidth="1"/>
    <col min="2604" max="2609" width="2.25" style="4" customWidth="1"/>
    <col min="2610" max="2618" width="1.875" style="4" customWidth="1"/>
    <col min="2619" max="2621" width="1.75" style="4" customWidth="1"/>
    <col min="2622" max="2624" width="1.875" style="4" customWidth="1"/>
    <col min="2625" max="2638" width="1.75" style="4" customWidth="1"/>
    <col min="2639" max="2816" width="9" style="4"/>
    <col min="2817" max="2817" width="2.75" style="4" customWidth="1"/>
    <col min="2818" max="2818" width="2.375" style="4" customWidth="1"/>
    <col min="2819" max="2820" width="2.125" style="4" customWidth="1"/>
    <col min="2821" max="2823" width="2.25" style="4" customWidth="1"/>
    <col min="2824" max="2859" width="1.875" style="4" customWidth="1"/>
    <col min="2860" max="2865" width="2.25" style="4" customWidth="1"/>
    <col min="2866" max="2874" width="1.875" style="4" customWidth="1"/>
    <col min="2875" max="2877" width="1.75" style="4" customWidth="1"/>
    <col min="2878" max="2880" width="1.875" style="4" customWidth="1"/>
    <col min="2881" max="2894" width="1.75" style="4" customWidth="1"/>
    <col min="2895" max="3072" width="9" style="4"/>
    <col min="3073" max="3073" width="2.75" style="4" customWidth="1"/>
    <col min="3074" max="3074" width="2.375" style="4" customWidth="1"/>
    <col min="3075" max="3076" width="2.125" style="4" customWidth="1"/>
    <col min="3077" max="3079" width="2.25" style="4" customWidth="1"/>
    <col min="3080" max="3115" width="1.875" style="4" customWidth="1"/>
    <col min="3116" max="3121" width="2.25" style="4" customWidth="1"/>
    <col min="3122" max="3130" width="1.875" style="4" customWidth="1"/>
    <col min="3131" max="3133" width="1.75" style="4" customWidth="1"/>
    <col min="3134" max="3136" width="1.875" style="4" customWidth="1"/>
    <col min="3137" max="3150" width="1.75" style="4" customWidth="1"/>
    <col min="3151" max="3328" width="9" style="4"/>
    <col min="3329" max="3329" width="2.75" style="4" customWidth="1"/>
    <col min="3330" max="3330" width="2.375" style="4" customWidth="1"/>
    <col min="3331" max="3332" width="2.125" style="4" customWidth="1"/>
    <col min="3333" max="3335" width="2.25" style="4" customWidth="1"/>
    <col min="3336" max="3371" width="1.875" style="4" customWidth="1"/>
    <col min="3372" max="3377" width="2.25" style="4" customWidth="1"/>
    <col min="3378" max="3386" width="1.875" style="4" customWidth="1"/>
    <col min="3387" max="3389" width="1.75" style="4" customWidth="1"/>
    <col min="3390" max="3392" width="1.875" style="4" customWidth="1"/>
    <col min="3393" max="3406" width="1.75" style="4" customWidth="1"/>
    <col min="3407" max="3584" width="9" style="4"/>
    <col min="3585" max="3585" width="2.75" style="4" customWidth="1"/>
    <col min="3586" max="3586" width="2.375" style="4" customWidth="1"/>
    <col min="3587" max="3588" width="2.125" style="4" customWidth="1"/>
    <col min="3589" max="3591" width="2.25" style="4" customWidth="1"/>
    <col min="3592" max="3627" width="1.875" style="4" customWidth="1"/>
    <col min="3628" max="3633" width="2.25" style="4" customWidth="1"/>
    <col min="3634" max="3642" width="1.875" style="4" customWidth="1"/>
    <col min="3643" max="3645" width="1.75" style="4" customWidth="1"/>
    <col min="3646" max="3648" width="1.875" style="4" customWidth="1"/>
    <col min="3649" max="3662" width="1.75" style="4" customWidth="1"/>
    <col min="3663" max="3840" width="9" style="4"/>
    <col min="3841" max="3841" width="2.75" style="4" customWidth="1"/>
    <col min="3842" max="3842" width="2.375" style="4" customWidth="1"/>
    <col min="3843" max="3844" width="2.125" style="4" customWidth="1"/>
    <col min="3845" max="3847" width="2.25" style="4" customWidth="1"/>
    <col min="3848" max="3883" width="1.875" style="4" customWidth="1"/>
    <col min="3884" max="3889" width="2.25" style="4" customWidth="1"/>
    <col min="3890" max="3898" width="1.875" style="4" customWidth="1"/>
    <col min="3899" max="3901" width="1.75" style="4" customWidth="1"/>
    <col min="3902" max="3904" width="1.875" style="4" customWidth="1"/>
    <col min="3905" max="3918" width="1.75" style="4" customWidth="1"/>
    <col min="3919" max="4096" width="9" style="4"/>
    <col min="4097" max="4097" width="2.75" style="4" customWidth="1"/>
    <col min="4098" max="4098" width="2.375" style="4" customWidth="1"/>
    <col min="4099" max="4100" width="2.125" style="4" customWidth="1"/>
    <col min="4101" max="4103" width="2.25" style="4" customWidth="1"/>
    <col min="4104" max="4139" width="1.875" style="4" customWidth="1"/>
    <col min="4140" max="4145" width="2.25" style="4" customWidth="1"/>
    <col min="4146" max="4154" width="1.875" style="4" customWidth="1"/>
    <col min="4155" max="4157" width="1.75" style="4" customWidth="1"/>
    <col min="4158" max="4160" width="1.875" style="4" customWidth="1"/>
    <col min="4161" max="4174" width="1.75" style="4" customWidth="1"/>
    <col min="4175" max="4352" width="9" style="4"/>
    <col min="4353" max="4353" width="2.75" style="4" customWidth="1"/>
    <col min="4354" max="4354" width="2.375" style="4" customWidth="1"/>
    <col min="4355" max="4356" width="2.125" style="4" customWidth="1"/>
    <col min="4357" max="4359" width="2.25" style="4" customWidth="1"/>
    <col min="4360" max="4395" width="1.875" style="4" customWidth="1"/>
    <col min="4396" max="4401" width="2.25" style="4" customWidth="1"/>
    <col min="4402" max="4410" width="1.875" style="4" customWidth="1"/>
    <col min="4411" max="4413" width="1.75" style="4" customWidth="1"/>
    <col min="4414" max="4416" width="1.875" style="4" customWidth="1"/>
    <col min="4417" max="4430" width="1.75" style="4" customWidth="1"/>
    <col min="4431" max="4608" width="9" style="4"/>
    <col min="4609" max="4609" width="2.75" style="4" customWidth="1"/>
    <col min="4610" max="4610" width="2.375" style="4" customWidth="1"/>
    <col min="4611" max="4612" width="2.125" style="4" customWidth="1"/>
    <col min="4613" max="4615" width="2.25" style="4" customWidth="1"/>
    <col min="4616" max="4651" width="1.875" style="4" customWidth="1"/>
    <col min="4652" max="4657" width="2.25" style="4" customWidth="1"/>
    <col min="4658" max="4666" width="1.875" style="4" customWidth="1"/>
    <col min="4667" max="4669" width="1.75" style="4" customWidth="1"/>
    <col min="4670" max="4672" width="1.875" style="4" customWidth="1"/>
    <col min="4673" max="4686" width="1.75" style="4" customWidth="1"/>
    <col min="4687" max="4864" width="9" style="4"/>
    <col min="4865" max="4865" width="2.75" style="4" customWidth="1"/>
    <col min="4866" max="4866" width="2.375" style="4" customWidth="1"/>
    <col min="4867" max="4868" width="2.125" style="4" customWidth="1"/>
    <col min="4869" max="4871" width="2.25" style="4" customWidth="1"/>
    <col min="4872" max="4907" width="1.875" style="4" customWidth="1"/>
    <col min="4908" max="4913" width="2.25" style="4" customWidth="1"/>
    <col min="4914" max="4922" width="1.875" style="4" customWidth="1"/>
    <col min="4923" max="4925" width="1.75" style="4" customWidth="1"/>
    <col min="4926" max="4928" width="1.875" style="4" customWidth="1"/>
    <col min="4929" max="4942" width="1.75" style="4" customWidth="1"/>
    <col min="4943" max="5120" width="9" style="4"/>
    <col min="5121" max="5121" width="2.75" style="4" customWidth="1"/>
    <col min="5122" max="5122" width="2.375" style="4" customWidth="1"/>
    <col min="5123" max="5124" width="2.125" style="4" customWidth="1"/>
    <col min="5125" max="5127" width="2.25" style="4" customWidth="1"/>
    <col min="5128" max="5163" width="1.875" style="4" customWidth="1"/>
    <col min="5164" max="5169" width="2.25" style="4" customWidth="1"/>
    <col min="5170" max="5178" width="1.875" style="4" customWidth="1"/>
    <col min="5179" max="5181" width="1.75" style="4" customWidth="1"/>
    <col min="5182" max="5184" width="1.875" style="4" customWidth="1"/>
    <col min="5185" max="5198" width="1.75" style="4" customWidth="1"/>
    <col min="5199" max="5376" width="9" style="4"/>
    <col min="5377" max="5377" width="2.75" style="4" customWidth="1"/>
    <col min="5378" max="5378" width="2.375" style="4" customWidth="1"/>
    <col min="5379" max="5380" width="2.125" style="4" customWidth="1"/>
    <col min="5381" max="5383" width="2.25" style="4" customWidth="1"/>
    <col min="5384" max="5419" width="1.875" style="4" customWidth="1"/>
    <col min="5420" max="5425" width="2.25" style="4" customWidth="1"/>
    <col min="5426" max="5434" width="1.875" style="4" customWidth="1"/>
    <col min="5435" max="5437" width="1.75" style="4" customWidth="1"/>
    <col min="5438" max="5440" width="1.875" style="4" customWidth="1"/>
    <col min="5441" max="5454" width="1.75" style="4" customWidth="1"/>
    <col min="5455" max="5632" width="9" style="4"/>
    <col min="5633" max="5633" width="2.75" style="4" customWidth="1"/>
    <col min="5634" max="5634" width="2.375" style="4" customWidth="1"/>
    <col min="5635" max="5636" width="2.125" style="4" customWidth="1"/>
    <col min="5637" max="5639" width="2.25" style="4" customWidth="1"/>
    <col min="5640" max="5675" width="1.875" style="4" customWidth="1"/>
    <col min="5676" max="5681" width="2.25" style="4" customWidth="1"/>
    <col min="5682" max="5690" width="1.875" style="4" customWidth="1"/>
    <col min="5691" max="5693" width="1.75" style="4" customWidth="1"/>
    <col min="5694" max="5696" width="1.875" style="4" customWidth="1"/>
    <col min="5697" max="5710" width="1.75" style="4" customWidth="1"/>
    <col min="5711" max="5888" width="9" style="4"/>
    <col min="5889" max="5889" width="2.75" style="4" customWidth="1"/>
    <col min="5890" max="5890" width="2.375" style="4" customWidth="1"/>
    <col min="5891" max="5892" width="2.125" style="4" customWidth="1"/>
    <col min="5893" max="5895" width="2.25" style="4" customWidth="1"/>
    <col min="5896" max="5931" width="1.875" style="4" customWidth="1"/>
    <col min="5932" max="5937" width="2.25" style="4" customWidth="1"/>
    <col min="5938" max="5946" width="1.875" style="4" customWidth="1"/>
    <col min="5947" max="5949" width="1.75" style="4" customWidth="1"/>
    <col min="5950" max="5952" width="1.875" style="4" customWidth="1"/>
    <col min="5953" max="5966" width="1.75" style="4" customWidth="1"/>
    <col min="5967" max="6144" width="9" style="4"/>
    <col min="6145" max="6145" width="2.75" style="4" customWidth="1"/>
    <col min="6146" max="6146" width="2.375" style="4" customWidth="1"/>
    <col min="6147" max="6148" width="2.125" style="4" customWidth="1"/>
    <col min="6149" max="6151" width="2.25" style="4" customWidth="1"/>
    <col min="6152" max="6187" width="1.875" style="4" customWidth="1"/>
    <col min="6188" max="6193" width="2.25" style="4" customWidth="1"/>
    <col min="6194" max="6202" width="1.875" style="4" customWidth="1"/>
    <col min="6203" max="6205" width="1.75" style="4" customWidth="1"/>
    <col min="6206" max="6208" width="1.875" style="4" customWidth="1"/>
    <col min="6209" max="6222" width="1.75" style="4" customWidth="1"/>
    <col min="6223" max="6400" width="9" style="4"/>
    <col min="6401" max="6401" width="2.75" style="4" customWidth="1"/>
    <col min="6402" max="6402" width="2.375" style="4" customWidth="1"/>
    <col min="6403" max="6404" width="2.125" style="4" customWidth="1"/>
    <col min="6405" max="6407" width="2.25" style="4" customWidth="1"/>
    <col min="6408" max="6443" width="1.875" style="4" customWidth="1"/>
    <col min="6444" max="6449" width="2.25" style="4" customWidth="1"/>
    <col min="6450" max="6458" width="1.875" style="4" customWidth="1"/>
    <col min="6459" max="6461" width="1.75" style="4" customWidth="1"/>
    <col min="6462" max="6464" width="1.875" style="4" customWidth="1"/>
    <col min="6465" max="6478" width="1.75" style="4" customWidth="1"/>
    <col min="6479" max="6656" width="9" style="4"/>
    <col min="6657" max="6657" width="2.75" style="4" customWidth="1"/>
    <col min="6658" max="6658" width="2.375" style="4" customWidth="1"/>
    <col min="6659" max="6660" width="2.125" style="4" customWidth="1"/>
    <col min="6661" max="6663" width="2.25" style="4" customWidth="1"/>
    <col min="6664" max="6699" width="1.875" style="4" customWidth="1"/>
    <col min="6700" max="6705" width="2.25" style="4" customWidth="1"/>
    <col min="6706" max="6714" width="1.875" style="4" customWidth="1"/>
    <col min="6715" max="6717" width="1.75" style="4" customWidth="1"/>
    <col min="6718" max="6720" width="1.875" style="4" customWidth="1"/>
    <col min="6721" max="6734" width="1.75" style="4" customWidth="1"/>
    <col min="6735" max="6912" width="9" style="4"/>
    <col min="6913" max="6913" width="2.75" style="4" customWidth="1"/>
    <col min="6914" max="6914" width="2.375" style="4" customWidth="1"/>
    <col min="6915" max="6916" width="2.125" style="4" customWidth="1"/>
    <col min="6917" max="6919" width="2.25" style="4" customWidth="1"/>
    <col min="6920" max="6955" width="1.875" style="4" customWidth="1"/>
    <col min="6956" max="6961" width="2.25" style="4" customWidth="1"/>
    <col min="6962" max="6970" width="1.875" style="4" customWidth="1"/>
    <col min="6971" max="6973" width="1.75" style="4" customWidth="1"/>
    <col min="6974" max="6976" width="1.875" style="4" customWidth="1"/>
    <col min="6977" max="6990" width="1.75" style="4" customWidth="1"/>
    <col min="6991" max="7168" width="9" style="4"/>
    <col min="7169" max="7169" width="2.75" style="4" customWidth="1"/>
    <col min="7170" max="7170" width="2.375" style="4" customWidth="1"/>
    <col min="7171" max="7172" width="2.125" style="4" customWidth="1"/>
    <col min="7173" max="7175" width="2.25" style="4" customWidth="1"/>
    <col min="7176" max="7211" width="1.875" style="4" customWidth="1"/>
    <col min="7212" max="7217" width="2.25" style="4" customWidth="1"/>
    <col min="7218" max="7226" width="1.875" style="4" customWidth="1"/>
    <col min="7227" max="7229" width="1.75" style="4" customWidth="1"/>
    <col min="7230" max="7232" width="1.875" style="4" customWidth="1"/>
    <col min="7233" max="7246" width="1.75" style="4" customWidth="1"/>
    <col min="7247" max="7424" width="9" style="4"/>
    <col min="7425" max="7425" width="2.75" style="4" customWidth="1"/>
    <col min="7426" max="7426" width="2.375" style="4" customWidth="1"/>
    <col min="7427" max="7428" width="2.125" style="4" customWidth="1"/>
    <col min="7429" max="7431" width="2.25" style="4" customWidth="1"/>
    <col min="7432" max="7467" width="1.875" style="4" customWidth="1"/>
    <col min="7468" max="7473" width="2.25" style="4" customWidth="1"/>
    <col min="7474" max="7482" width="1.875" style="4" customWidth="1"/>
    <col min="7483" max="7485" width="1.75" style="4" customWidth="1"/>
    <col min="7486" max="7488" width="1.875" style="4" customWidth="1"/>
    <col min="7489" max="7502" width="1.75" style="4" customWidth="1"/>
    <col min="7503" max="7680" width="9" style="4"/>
    <col min="7681" max="7681" width="2.75" style="4" customWidth="1"/>
    <col min="7682" max="7682" width="2.375" style="4" customWidth="1"/>
    <col min="7683" max="7684" width="2.125" style="4" customWidth="1"/>
    <col min="7685" max="7687" width="2.25" style="4" customWidth="1"/>
    <col min="7688" max="7723" width="1.875" style="4" customWidth="1"/>
    <col min="7724" max="7729" width="2.25" style="4" customWidth="1"/>
    <col min="7730" max="7738" width="1.875" style="4" customWidth="1"/>
    <col min="7739" max="7741" width="1.75" style="4" customWidth="1"/>
    <col min="7742" max="7744" width="1.875" style="4" customWidth="1"/>
    <col min="7745" max="7758" width="1.75" style="4" customWidth="1"/>
    <col min="7759" max="7936" width="9" style="4"/>
    <col min="7937" max="7937" width="2.75" style="4" customWidth="1"/>
    <col min="7938" max="7938" width="2.375" style="4" customWidth="1"/>
    <col min="7939" max="7940" width="2.125" style="4" customWidth="1"/>
    <col min="7941" max="7943" width="2.25" style="4" customWidth="1"/>
    <col min="7944" max="7979" width="1.875" style="4" customWidth="1"/>
    <col min="7980" max="7985" width="2.25" style="4" customWidth="1"/>
    <col min="7986" max="7994" width="1.875" style="4" customWidth="1"/>
    <col min="7995" max="7997" width="1.75" style="4" customWidth="1"/>
    <col min="7998" max="8000" width="1.875" style="4" customWidth="1"/>
    <col min="8001" max="8014" width="1.75" style="4" customWidth="1"/>
    <col min="8015" max="8192" width="9" style="4"/>
    <col min="8193" max="8193" width="2.75" style="4" customWidth="1"/>
    <col min="8194" max="8194" width="2.375" style="4" customWidth="1"/>
    <col min="8195" max="8196" width="2.125" style="4" customWidth="1"/>
    <col min="8197" max="8199" width="2.25" style="4" customWidth="1"/>
    <col min="8200" max="8235" width="1.875" style="4" customWidth="1"/>
    <col min="8236" max="8241" width="2.25" style="4" customWidth="1"/>
    <col min="8242" max="8250" width="1.875" style="4" customWidth="1"/>
    <col min="8251" max="8253" width="1.75" style="4" customWidth="1"/>
    <col min="8254" max="8256" width="1.875" style="4" customWidth="1"/>
    <col min="8257" max="8270" width="1.75" style="4" customWidth="1"/>
    <col min="8271" max="8448" width="9" style="4"/>
    <col min="8449" max="8449" width="2.75" style="4" customWidth="1"/>
    <col min="8450" max="8450" width="2.375" style="4" customWidth="1"/>
    <col min="8451" max="8452" width="2.125" style="4" customWidth="1"/>
    <col min="8453" max="8455" width="2.25" style="4" customWidth="1"/>
    <col min="8456" max="8491" width="1.875" style="4" customWidth="1"/>
    <col min="8492" max="8497" width="2.25" style="4" customWidth="1"/>
    <col min="8498" max="8506" width="1.875" style="4" customWidth="1"/>
    <col min="8507" max="8509" width="1.75" style="4" customWidth="1"/>
    <col min="8510" max="8512" width="1.875" style="4" customWidth="1"/>
    <col min="8513" max="8526" width="1.75" style="4" customWidth="1"/>
    <col min="8527" max="8704" width="9" style="4"/>
    <col min="8705" max="8705" width="2.75" style="4" customWidth="1"/>
    <col min="8706" max="8706" width="2.375" style="4" customWidth="1"/>
    <col min="8707" max="8708" width="2.125" style="4" customWidth="1"/>
    <col min="8709" max="8711" width="2.25" style="4" customWidth="1"/>
    <col min="8712" max="8747" width="1.875" style="4" customWidth="1"/>
    <col min="8748" max="8753" width="2.25" style="4" customWidth="1"/>
    <col min="8754" max="8762" width="1.875" style="4" customWidth="1"/>
    <col min="8763" max="8765" width="1.75" style="4" customWidth="1"/>
    <col min="8766" max="8768" width="1.875" style="4" customWidth="1"/>
    <col min="8769" max="8782" width="1.75" style="4" customWidth="1"/>
    <col min="8783" max="8960" width="9" style="4"/>
    <col min="8961" max="8961" width="2.75" style="4" customWidth="1"/>
    <col min="8962" max="8962" width="2.375" style="4" customWidth="1"/>
    <col min="8963" max="8964" width="2.125" style="4" customWidth="1"/>
    <col min="8965" max="8967" width="2.25" style="4" customWidth="1"/>
    <col min="8968" max="9003" width="1.875" style="4" customWidth="1"/>
    <col min="9004" max="9009" width="2.25" style="4" customWidth="1"/>
    <col min="9010" max="9018" width="1.875" style="4" customWidth="1"/>
    <col min="9019" max="9021" width="1.75" style="4" customWidth="1"/>
    <col min="9022" max="9024" width="1.875" style="4" customWidth="1"/>
    <col min="9025" max="9038" width="1.75" style="4" customWidth="1"/>
    <col min="9039" max="9216" width="9" style="4"/>
    <col min="9217" max="9217" width="2.75" style="4" customWidth="1"/>
    <col min="9218" max="9218" width="2.375" style="4" customWidth="1"/>
    <col min="9219" max="9220" width="2.125" style="4" customWidth="1"/>
    <col min="9221" max="9223" width="2.25" style="4" customWidth="1"/>
    <col min="9224" max="9259" width="1.875" style="4" customWidth="1"/>
    <col min="9260" max="9265" width="2.25" style="4" customWidth="1"/>
    <col min="9266" max="9274" width="1.875" style="4" customWidth="1"/>
    <col min="9275" max="9277" width="1.75" style="4" customWidth="1"/>
    <col min="9278" max="9280" width="1.875" style="4" customWidth="1"/>
    <col min="9281" max="9294" width="1.75" style="4" customWidth="1"/>
    <col min="9295" max="9472" width="9" style="4"/>
    <col min="9473" max="9473" width="2.75" style="4" customWidth="1"/>
    <col min="9474" max="9474" width="2.375" style="4" customWidth="1"/>
    <col min="9475" max="9476" width="2.125" style="4" customWidth="1"/>
    <col min="9477" max="9479" width="2.25" style="4" customWidth="1"/>
    <col min="9480" max="9515" width="1.875" style="4" customWidth="1"/>
    <col min="9516" max="9521" width="2.25" style="4" customWidth="1"/>
    <col min="9522" max="9530" width="1.875" style="4" customWidth="1"/>
    <col min="9531" max="9533" width="1.75" style="4" customWidth="1"/>
    <col min="9534" max="9536" width="1.875" style="4" customWidth="1"/>
    <col min="9537" max="9550" width="1.75" style="4" customWidth="1"/>
    <col min="9551" max="9728" width="9" style="4"/>
    <col min="9729" max="9729" width="2.75" style="4" customWidth="1"/>
    <col min="9730" max="9730" width="2.375" style="4" customWidth="1"/>
    <col min="9731" max="9732" width="2.125" style="4" customWidth="1"/>
    <col min="9733" max="9735" width="2.25" style="4" customWidth="1"/>
    <col min="9736" max="9771" width="1.875" style="4" customWidth="1"/>
    <col min="9772" max="9777" width="2.25" style="4" customWidth="1"/>
    <col min="9778" max="9786" width="1.875" style="4" customWidth="1"/>
    <col min="9787" max="9789" width="1.75" style="4" customWidth="1"/>
    <col min="9790" max="9792" width="1.875" style="4" customWidth="1"/>
    <col min="9793" max="9806" width="1.75" style="4" customWidth="1"/>
    <col min="9807" max="9984" width="9" style="4"/>
    <col min="9985" max="9985" width="2.75" style="4" customWidth="1"/>
    <col min="9986" max="9986" width="2.375" style="4" customWidth="1"/>
    <col min="9987" max="9988" width="2.125" style="4" customWidth="1"/>
    <col min="9989" max="9991" width="2.25" style="4" customWidth="1"/>
    <col min="9992" max="10027" width="1.875" style="4" customWidth="1"/>
    <col min="10028" max="10033" width="2.25" style="4" customWidth="1"/>
    <col min="10034" max="10042" width="1.875" style="4" customWidth="1"/>
    <col min="10043" max="10045" width="1.75" style="4" customWidth="1"/>
    <col min="10046" max="10048" width="1.875" style="4" customWidth="1"/>
    <col min="10049" max="10062" width="1.75" style="4" customWidth="1"/>
    <col min="10063" max="10240" width="9" style="4"/>
    <col min="10241" max="10241" width="2.75" style="4" customWidth="1"/>
    <col min="10242" max="10242" width="2.375" style="4" customWidth="1"/>
    <col min="10243" max="10244" width="2.125" style="4" customWidth="1"/>
    <col min="10245" max="10247" width="2.25" style="4" customWidth="1"/>
    <col min="10248" max="10283" width="1.875" style="4" customWidth="1"/>
    <col min="10284" max="10289" width="2.25" style="4" customWidth="1"/>
    <col min="10290" max="10298" width="1.875" style="4" customWidth="1"/>
    <col min="10299" max="10301" width="1.75" style="4" customWidth="1"/>
    <col min="10302" max="10304" width="1.875" style="4" customWidth="1"/>
    <col min="10305" max="10318" width="1.75" style="4" customWidth="1"/>
    <col min="10319" max="10496" width="9" style="4"/>
    <col min="10497" max="10497" width="2.75" style="4" customWidth="1"/>
    <col min="10498" max="10498" width="2.375" style="4" customWidth="1"/>
    <col min="10499" max="10500" width="2.125" style="4" customWidth="1"/>
    <col min="10501" max="10503" width="2.25" style="4" customWidth="1"/>
    <col min="10504" max="10539" width="1.875" style="4" customWidth="1"/>
    <col min="10540" max="10545" width="2.25" style="4" customWidth="1"/>
    <col min="10546" max="10554" width="1.875" style="4" customWidth="1"/>
    <col min="10555" max="10557" width="1.75" style="4" customWidth="1"/>
    <col min="10558" max="10560" width="1.875" style="4" customWidth="1"/>
    <col min="10561" max="10574" width="1.75" style="4" customWidth="1"/>
    <col min="10575" max="10752" width="9" style="4"/>
    <col min="10753" max="10753" width="2.75" style="4" customWidth="1"/>
    <col min="10754" max="10754" width="2.375" style="4" customWidth="1"/>
    <col min="10755" max="10756" width="2.125" style="4" customWidth="1"/>
    <col min="10757" max="10759" width="2.25" style="4" customWidth="1"/>
    <col min="10760" max="10795" width="1.875" style="4" customWidth="1"/>
    <col min="10796" max="10801" width="2.25" style="4" customWidth="1"/>
    <col min="10802" max="10810" width="1.875" style="4" customWidth="1"/>
    <col min="10811" max="10813" width="1.75" style="4" customWidth="1"/>
    <col min="10814" max="10816" width="1.875" style="4" customWidth="1"/>
    <col min="10817" max="10830" width="1.75" style="4" customWidth="1"/>
    <col min="10831" max="11008" width="9" style="4"/>
    <col min="11009" max="11009" width="2.75" style="4" customWidth="1"/>
    <col min="11010" max="11010" width="2.375" style="4" customWidth="1"/>
    <col min="11011" max="11012" width="2.125" style="4" customWidth="1"/>
    <col min="11013" max="11015" width="2.25" style="4" customWidth="1"/>
    <col min="11016" max="11051" width="1.875" style="4" customWidth="1"/>
    <col min="11052" max="11057" width="2.25" style="4" customWidth="1"/>
    <col min="11058" max="11066" width="1.875" style="4" customWidth="1"/>
    <col min="11067" max="11069" width="1.75" style="4" customWidth="1"/>
    <col min="11070" max="11072" width="1.875" style="4" customWidth="1"/>
    <col min="11073" max="11086" width="1.75" style="4" customWidth="1"/>
    <col min="11087" max="11264" width="9" style="4"/>
    <col min="11265" max="11265" width="2.75" style="4" customWidth="1"/>
    <col min="11266" max="11266" width="2.375" style="4" customWidth="1"/>
    <col min="11267" max="11268" width="2.125" style="4" customWidth="1"/>
    <col min="11269" max="11271" width="2.25" style="4" customWidth="1"/>
    <col min="11272" max="11307" width="1.875" style="4" customWidth="1"/>
    <col min="11308" max="11313" width="2.25" style="4" customWidth="1"/>
    <col min="11314" max="11322" width="1.875" style="4" customWidth="1"/>
    <col min="11323" max="11325" width="1.75" style="4" customWidth="1"/>
    <col min="11326" max="11328" width="1.875" style="4" customWidth="1"/>
    <col min="11329" max="11342" width="1.75" style="4" customWidth="1"/>
    <col min="11343" max="11520" width="9" style="4"/>
    <col min="11521" max="11521" width="2.75" style="4" customWidth="1"/>
    <col min="11522" max="11522" width="2.375" style="4" customWidth="1"/>
    <col min="11523" max="11524" width="2.125" style="4" customWidth="1"/>
    <col min="11525" max="11527" width="2.25" style="4" customWidth="1"/>
    <col min="11528" max="11563" width="1.875" style="4" customWidth="1"/>
    <col min="11564" max="11569" width="2.25" style="4" customWidth="1"/>
    <col min="11570" max="11578" width="1.875" style="4" customWidth="1"/>
    <col min="11579" max="11581" width="1.75" style="4" customWidth="1"/>
    <col min="11582" max="11584" width="1.875" style="4" customWidth="1"/>
    <col min="11585" max="11598" width="1.75" style="4" customWidth="1"/>
    <col min="11599" max="11776" width="9" style="4"/>
    <col min="11777" max="11777" width="2.75" style="4" customWidth="1"/>
    <col min="11778" max="11778" width="2.375" style="4" customWidth="1"/>
    <col min="11779" max="11780" width="2.125" style="4" customWidth="1"/>
    <col min="11781" max="11783" width="2.25" style="4" customWidth="1"/>
    <col min="11784" max="11819" width="1.875" style="4" customWidth="1"/>
    <col min="11820" max="11825" width="2.25" style="4" customWidth="1"/>
    <col min="11826" max="11834" width="1.875" style="4" customWidth="1"/>
    <col min="11835" max="11837" width="1.75" style="4" customWidth="1"/>
    <col min="11838" max="11840" width="1.875" style="4" customWidth="1"/>
    <col min="11841" max="11854" width="1.75" style="4" customWidth="1"/>
    <col min="11855" max="12032" width="9" style="4"/>
    <col min="12033" max="12033" width="2.75" style="4" customWidth="1"/>
    <col min="12034" max="12034" width="2.375" style="4" customWidth="1"/>
    <col min="12035" max="12036" width="2.125" style="4" customWidth="1"/>
    <col min="12037" max="12039" width="2.25" style="4" customWidth="1"/>
    <col min="12040" max="12075" width="1.875" style="4" customWidth="1"/>
    <col min="12076" max="12081" width="2.25" style="4" customWidth="1"/>
    <col min="12082" max="12090" width="1.875" style="4" customWidth="1"/>
    <col min="12091" max="12093" width="1.75" style="4" customWidth="1"/>
    <col min="12094" max="12096" width="1.875" style="4" customWidth="1"/>
    <col min="12097" max="12110" width="1.75" style="4" customWidth="1"/>
    <col min="12111" max="12288" width="9" style="4"/>
    <col min="12289" max="12289" width="2.75" style="4" customWidth="1"/>
    <col min="12290" max="12290" width="2.375" style="4" customWidth="1"/>
    <col min="12291" max="12292" width="2.125" style="4" customWidth="1"/>
    <col min="12293" max="12295" width="2.25" style="4" customWidth="1"/>
    <col min="12296" max="12331" width="1.875" style="4" customWidth="1"/>
    <col min="12332" max="12337" width="2.25" style="4" customWidth="1"/>
    <col min="12338" max="12346" width="1.875" style="4" customWidth="1"/>
    <col min="12347" max="12349" width="1.75" style="4" customWidth="1"/>
    <col min="12350" max="12352" width="1.875" style="4" customWidth="1"/>
    <col min="12353" max="12366" width="1.75" style="4" customWidth="1"/>
    <col min="12367" max="12544" width="9" style="4"/>
    <col min="12545" max="12545" width="2.75" style="4" customWidth="1"/>
    <col min="12546" max="12546" width="2.375" style="4" customWidth="1"/>
    <col min="12547" max="12548" width="2.125" style="4" customWidth="1"/>
    <col min="12549" max="12551" width="2.25" style="4" customWidth="1"/>
    <col min="12552" max="12587" width="1.875" style="4" customWidth="1"/>
    <col min="12588" max="12593" width="2.25" style="4" customWidth="1"/>
    <col min="12594" max="12602" width="1.875" style="4" customWidth="1"/>
    <col min="12603" max="12605" width="1.75" style="4" customWidth="1"/>
    <col min="12606" max="12608" width="1.875" style="4" customWidth="1"/>
    <col min="12609" max="12622" width="1.75" style="4" customWidth="1"/>
    <col min="12623" max="12800" width="9" style="4"/>
    <col min="12801" max="12801" width="2.75" style="4" customWidth="1"/>
    <col min="12802" max="12802" width="2.375" style="4" customWidth="1"/>
    <col min="12803" max="12804" width="2.125" style="4" customWidth="1"/>
    <col min="12805" max="12807" width="2.25" style="4" customWidth="1"/>
    <col min="12808" max="12843" width="1.875" style="4" customWidth="1"/>
    <col min="12844" max="12849" width="2.25" style="4" customWidth="1"/>
    <col min="12850" max="12858" width="1.875" style="4" customWidth="1"/>
    <col min="12859" max="12861" width="1.75" style="4" customWidth="1"/>
    <col min="12862" max="12864" width="1.875" style="4" customWidth="1"/>
    <col min="12865" max="12878" width="1.75" style="4" customWidth="1"/>
    <col min="12879" max="13056" width="9" style="4"/>
    <col min="13057" max="13057" width="2.75" style="4" customWidth="1"/>
    <col min="13058" max="13058" width="2.375" style="4" customWidth="1"/>
    <col min="13059" max="13060" width="2.125" style="4" customWidth="1"/>
    <col min="13061" max="13063" width="2.25" style="4" customWidth="1"/>
    <col min="13064" max="13099" width="1.875" style="4" customWidth="1"/>
    <col min="13100" max="13105" width="2.25" style="4" customWidth="1"/>
    <col min="13106" max="13114" width="1.875" style="4" customWidth="1"/>
    <col min="13115" max="13117" width="1.75" style="4" customWidth="1"/>
    <col min="13118" max="13120" width="1.875" style="4" customWidth="1"/>
    <col min="13121" max="13134" width="1.75" style="4" customWidth="1"/>
    <col min="13135" max="13312" width="9" style="4"/>
    <col min="13313" max="13313" width="2.75" style="4" customWidth="1"/>
    <col min="13314" max="13314" width="2.375" style="4" customWidth="1"/>
    <col min="13315" max="13316" width="2.125" style="4" customWidth="1"/>
    <col min="13317" max="13319" width="2.25" style="4" customWidth="1"/>
    <col min="13320" max="13355" width="1.875" style="4" customWidth="1"/>
    <col min="13356" max="13361" width="2.25" style="4" customWidth="1"/>
    <col min="13362" max="13370" width="1.875" style="4" customWidth="1"/>
    <col min="13371" max="13373" width="1.75" style="4" customWidth="1"/>
    <col min="13374" max="13376" width="1.875" style="4" customWidth="1"/>
    <col min="13377" max="13390" width="1.75" style="4" customWidth="1"/>
    <col min="13391" max="13568" width="9" style="4"/>
    <col min="13569" max="13569" width="2.75" style="4" customWidth="1"/>
    <col min="13570" max="13570" width="2.375" style="4" customWidth="1"/>
    <col min="13571" max="13572" width="2.125" style="4" customWidth="1"/>
    <col min="13573" max="13575" width="2.25" style="4" customWidth="1"/>
    <col min="13576" max="13611" width="1.875" style="4" customWidth="1"/>
    <col min="13612" max="13617" width="2.25" style="4" customWidth="1"/>
    <col min="13618" max="13626" width="1.875" style="4" customWidth="1"/>
    <col min="13627" max="13629" width="1.75" style="4" customWidth="1"/>
    <col min="13630" max="13632" width="1.875" style="4" customWidth="1"/>
    <col min="13633" max="13646" width="1.75" style="4" customWidth="1"/>
    <col min="13647" max="13824" width="9" style="4"/>
    <col min="13825" max="13825" width="2.75" style="4" customWidth="1"/>
    <col min="13826" max="13826" width="2.375" style="4" customWidth="1"/>
    <col min="13827" max="13828" width="2.125" style="4" customWidth="1"/>
    <col min="13829" max="13831" width="2.25" style="4" customWidth="1"/>
    <col min="13832" max="13867" width="1.875" style="4" customWidth="1"/>
    <col min="13868" max="13873" width="2.25" style="4" customWidth="1"/>
    <col min="13874" max="13882" width="1.875" style="4" customWidth="1"/>
    <col min="13883" max="13885" width="1.75" style="4" customWidth="1"/>
    <col min="13886" max="13888" width="1.875" style="4" customWidth="1"/>
    <col min="13889" max="13902" width="1.75" style="4" customWidth="1"/>
    <col min="13903" max="14080" width="9" style="4"/>
    <col min="14081" max="14081" width="2.75" style="4" customWidth="1"/>
    <col min="14082" max="14082" width="2.375" style="4" customWidth="1"/>
    <col min="14083" max="14084" width="2.125" style="4" customWidth="1"/>
    <col min="14085" max="14087" width="2.25" style="4" customWidth="1"/>
    <col min="14088" max="14123" width="1.875" style="4" customWidth="1"/>
    <col min="14124" max="14129" width="2.25" style="4" customWidth="1"/>
    <col min="14130" max="14138" width="1.875" style="4" customWidth="1"/>
    <col min="14139" max="14141" width="1.75" style="4" customWidth="1"/>
    <col min="14142" max="14144" width="1.875" style="4" customWidth="1"/>
    <col min="14145" max="14158" width="1.75" style="4" customWidth="1"/>
    <col min="14159" max="14336" width="9" style="4"/>
    <col min="14337" max="14337" width="2.75" style="4" customWidth="1"/>
    <col min="14338" max="14338" width="2.375" style="4" customWidth="1"/>
    <col min="14339" max="14340" width="2.125" style="4" customWidth="1"/>
    <col min="14341" max="14343" width="2.25" style="4" customWidth="1"/>
    <col min="14344" max="14379" width="1.875" style="4" customWidth="1"/>
    <col min="14380" max="14385" width="2.25" style="4" customWidth="1"/>
    <col min="14386" max="14394" width="1.875" style="4" customWidth="1"/>
    <col min="14395" max="14397" width="1.75" style="4" customWidth="1"/>
    <col min="14398" max="14400" width="1.875" style="4" customWidth="1"/>
    <col min="14401" max="14414" width="1.75" style="4" customWidth="1"/>
    <col min="14415" max="14592" width="9" style="4"/>
    <col min="14593" max="14593" width="2.75" style="4" customWidth="1"/>
    <col min="14594" max="14594" width="2.375" style="4" customWidth="1"/>
    <col min="14595" max="14596" width="2.125" style="4" customWidth="1"/>
    <col min="14597" max="14599" width="2.25" style="4" customWidth="1"/>
    <col min="14600" max="14635" width="1.875" style="4" customWidth="1"/>
    <col min="14636" max="14641" width="2.25" style="4" customWidth="1"/>
    <col min="14642" max="14650" width="1.875" style="4" customWidth="1"/>
    <col min="14651" max="14653" width="1.75" style="4" customWidth="1"/>
    <col min="14654" max="14656" width="1.875" style="4" customWidth="1"/>
    <col min="14657" max="14670" width="1.75" style="4" customWidth="1"/>
    <col min="14671" max="14848" width="9" style="4"/>
    <col min="14849" max="14849" width="2.75" style="4" customWidth="1"/>
    <col min="14850" max="14850" width="2.375" style="4" customWidth="1"/>
    <col min="14851" max="14852" width="2.125" style="4" customWidth="1"/>
    <col min="14853" max="14855" width="2.25" style="4" customWidth="1"/>
    <col min="14856" max="14891" width="1.875" style="4" customWidth="1"/>
    <col min="14892" max="14897" width="2.25" style="4" customWidth="1"/>
    <col min="14898" max="14906" width="1.875" style="4" customWidth="1"/>
    <col min="14907" max="14909" width="1.75" style="4" customWidth="1"/>
    <col min="14910" max="14912" width="1.875" style="4" customWidth="1"/>
    <col min="14913" max="14926" width="1.75" style="4" customWidth="1"/>
    <col min="14927" max="15104" width="9" style="4"/>
    <col min="15105" max="15105" width="2.75" style="4" customWidth="1"/>
    <col min="15106" max="15106" width="2.375" style="4" customWidth="1"/>
    <col min="15107" max="15108" width="2.125" style="4" customWidth="1"/>
    <col min="15109" max="15111" width="2.25" style="4" customWidth="1"/>
    <col min="15112" max="15147" width="1.875" style="4" customWidth="1"/>
    <col min="15148" max="15153" width="2.25" style="4" customWidth="1"/>
    <col min="15154" max="15162" width="1.875" style="4" customWidth="1"/>
    <col min="15163" max="15165" width="1.75" style="4" customWidth="1"/>
    <col min="15166" max="15168" width="1.875" style="4" customWidth="1"/>
    <col min="15169" max="15182" width="1.75" style="4" customWidth="1"/>
    <col min="15183" max="15360" width="9" style="4"/>
    <col min="15361" max="15361" width="2.75" style="4" customWidth="1"/>
    <col min="15362" max="15362" width="2.375" style="4" customWidth="1"/>
    <col min="15363" max="15364" width="2.125" style="4" customWidth="1"/>
    <col min="15365" max="15367" width="2.25" style="4" customWidth="1"/>
    <col min="15368" max="15403" width="1.875" style="4" customWidth="1"/>
    <col min="15404" max="15409" width="2.25" style="4" customWidth="1"/>
    <col min="15410" max="15418" width="1.875" style="4" customWidth="1"/>
    <col min="15419" max="15421" width="1.75" style="4" customWidth="1"/>
    <col min="15422" max="15424" width="1.875" style="4" customWidth="1"/>
    <col min="15425" max="15438" width="1.75" style="4" customWidth="1"/>
    <col min="15439" max="15616" width="9" style="4"/>
    <col min="15617" max="15617" width="2.75" style="4" customWidth="1"/>
    <col min="15618" max="15618" width="2.375" style="4" customWidth="1"/>
    <col min="15619" max="15620" width="2.125" style="4" customWidth="1"/>
    <col min="15621" max="15623" width="2.25" style="4" customWidth="1"/>
    <col min="15624" max="15659" width="1.875" style="4" customWidth="1"/>
    <col min="15660" max="15665" width="2.25" style="4" customWidth="1"/>
    <col min="15666" max="15674" width="1.875" style="4" customWidth="1"/>
    <col min="15675" max="15677" width="1.75" style="4" customWidth="1"/>
    <col min="15678" max="15680" width="1.875" style="4" customWidth="1"/>
    <col min="15681" max="15694" width="1.75" style="4" customWidth="1"/>
    <col min="15695" max="15872" width="9" style="4"/>
    <col min="15873" max="15873" width="2.75" style="4" customWidth="1"/>
    <col min="15874" max="15874" width="2.375" style="4" customWidth="1"/>
    <col min="15875" max="15876" width="2.125" style="4" customWidth="1"/>
    <col min="15877" max="15879" width="2.25" style="4" customWidth="1"/>
    <col min="15880" max="15915" width="1.875" style="4" customWidth="1"/>
    <col min="15916" max="15921" width="2.25" style="4" customWidth="1"/>
    <col min="15922" max="15930" width="1.875" style="4" customWidth="1"/>
    <col min="15931" max="15933" width="1.75" style="4" customWidth="1"/>
    <col min="15934" max="15936" width="1.875" style="4" customWidth="1"/>
    <col min="15937" max="15950" width="1.75" style="4" customWidth="1"/>
    <col min="15951" max="16128" width="9" style="4"/>
    <col min="16129" max="16129" width="2.75" style="4" customWidth="1"/>
    <col min="16130" max="16130" width="2.375" style="4" customWidth="1"/>
    <col min="16131" max="16132" width="2.125" style="4" customWidth="1"/>
    <col min="16133" max="16135" width="2.25" style="4" customWidth="1"/>
    <col min="16136" max="16171" width="1.875" style="4" customWidth="1"/>
    <col min="16172" max="16177" width="2.25" style="4" customWidth="1"/>
    <col min="16178" max="16186" width="1.875" style="4" customWidth="1"/>
    <col min="16187" max="16189" width="1.75" style="4" customWidth="1"/>
    <col min="16190" max="16192" width="1.875" style="4" customWidth="1"/>
    <col min="16193" max="16206" width="1.75" style="4" customWidth="1"/>
    <col min="16207" max="16384" width="9" style="4"/>
  </cols>
  <sheetData>
    <row r="1" spans="1:78" ht="25.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3"/>
      <c r="BT1" s="3"/>
      <c r="BU1" s="3"/>
      <c r="BV1" s="3"/>
      <c r="BW1" s="3"/>
      <c r="BX1" s="3"/>
      <c r="BY1" s="3"/>
      <c r="BZ1" s="3"/>
    </row>
    <row r="2" spans="1:78" ht="21">
      <c r="A2" s="5" t="s">
        <v>1</v>
      </c>
      <c r="B2" s="5"/>
      <c r="C2" s="5"/>
      <c r="D2" s="5"/>
      <c r="E2" s="5"/>
      <c r="F2" s="5"/>
      <c r="G2" s="5"/>
      <c r="H2" s="5"/>
      <c r="I2" s="5"/>
      <c r="J2" s="5"/>
      <c r="K2" s="5"/>
      <c r="L2" s="5"/>
      <c r="M2" s="5"/>
      <c r="N2" s="5"/>
      <c r="O2" s="5"/>
      <c r="P2" s="5"/>
      <c r="Q2" s="5"/>
      <c r="R2" s="5"/>
      <c r="S2" s="5"/>
      <c r="T2" s="5"/>
      <c r="U2" s="5"/>
      <c r="V2" s="5"/>
    </row>
    <row r="3" spans="1:78" ht="16.5" customHeight="1">
      <c r="A3" s="6"/>
      <c r="B3" s="6"/>
      <c r="C3" s="6"/>
      <c r="D3" s="6"/>
      <c r="E3" s="6"/>
      <c r="F3" s="6"/>
      <c r="G3" s="6"/>
      <c r="H3" s="6"/>
    </row>
    <row r="4" spans="1:78" ht="81.95" customHeight="1">
      <c r="A4" s="7"/>
      <c r="B4" s="8" t="s">
        <v>2</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9"/>
      <c r="BT4" s="9"/>
      <c r="BU4" s="9"/>
      <c r="BV4" s="9"/>
      <c r="BW4" s="9"/>
      <c r="BX4" s="9"/>
      <c r="BY4" s="9"/>
      <c r="BZ4" s="9"/>
    </row>
    <row r="5" spans="1:78" ht="30" customHeight="1">
      <c r="A5" s="7"/>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t="s">
        <v>3</v>
      </c>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row>
    <row r="6" spans="1:78" ht="18.75">
      <c r="A6" s="10" t="s">
        <v>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row>
    <row r="7" spans="1:78" ht="18" thickBot="1">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I7" s="12"/>
      <c r="BJ7" s="12"/>
      <c r="BK7" s="12"/>
      <c r="BL7" s="12"/>
      <c r="BM7" s="13"/>
      <c r="BN7" s="13"/>
      <c r="BO7" s="13"/>
      <c r="BP7" s="13"/>
      <c r="BQ7" s="13"/>
      <c r="BR7" s="12" t="s">
        <v>5</v>
      </c>
    </row>
    <row r="8" spans="1:78" ht="148.5" customHeight="1">
      <c r="A8" s="14"/>
      <c r="B8" s="14"/>
      <c r="C8" s="14"/>
      <c r="D8" s="14"/>
      <c r="E8" s="15" t="s">
        <v>6</v>
      </c>
      <c r="F8" s="16"/>
      <c r="G8" s="17"/>
      <c r="H8" s="15" t="s">
        <v>7</v>
      </c>
      <c r="I8" s="18"/>
      <c r="J8" s="19"/>
      <c r="K8" s="15" t="s">
        <v>8</v>
      </c>
      <c r="L8" s="18"/>
      <c r="M8" s="19"/>
      <c r="N8" s="15" t="s">
        <v>9</v>
      </c>
      <c r="O8" s="18"/>
      <c r="P8" s="19"/>
      <c r="Q8" s="15" t="s">
        <v>10</v>
      </c>
      <c r="R8" s="18"/>
      <c r="S8" s="19"/>
      <c r="T8" s="15" t="s">
        <v>11</v>
      </c>
      <c r="U8" s="18"/>
      <c r="V8" s="19"/>
      <c r="W8" s="15" t="s">
        <v>12</v>
      </c>
      <c r="X8" s="18"/>
      <c r="Y8" s="19"/>
      <c r="Z8" s="20" t="s">
        <v>13</v>
      </c>
      <c r="AA8" s="18"/>
      <c r="AB8" s="19"/>
      <c r="AC8" s="15" t="s">
        <v>14</v>
      </c>
      <c r="AD8" s="18"/>
      <c r="AE8" s="19"/>
      <c r="AF8" s="20" t="s">
        <v>15</v>
      </c>
      <c r="AG8" s="18"/>
      <c r="AH8" s="19"/>
      <c r="AI8" s="15" t="s">
        <v>16</v>
      </c>
      <c r="AJ8" s="18"/>
      <c r="AK8" s="19"/>
      <c r="AL8" s="15" t="s">
        <v>17</v>
      </c>
      <c r="AM8" s="18"/>
      <c r="AN8" s="19"/>
      <c r="AO8" s="15" t="s">
        <v>18</v>
      </c>
      <c r="AP8" s="18"/>
      <c r="AQ8" s="19"/>
      <c r="AR8" s="15" t="s">
        <v>19</v>
      </c>
      <c r="AS8" s="18"/>
      <c r="AT8" s="19"/>
      <c r="AU8" s="15" t="s">
        <v>20</v>
      </c>
      <c r="AV8" s="18"/>
      <c r="AW8" s="19"/>
      <c r="AX8" s="15" t="s">
        <v>21</v>
      </c>
      <c r="AY8" s="18"/>
      <c r="AZ8" s="19"/>
      <c r="BA8" s="15" t="s">
        <v>22</v>
      </c>
      <c r="BB8" s="18"/>
      <c r="BC8" s="19"/>
      <c r="BD8" s="15" t="s">
        <v>23</v>
      </c>
      <c r="BE8" s="18"/>
      <c r="BF8" s="19"/>
      <c r="BG8" s="15" t="s">
        <v>24</v>
      </c>
      <c r="BH8" s="18"/>
      <c r="BI8" s="19"/>
      <c r="BJ8" s="15" t="s">
        <v>25</v>
      </c>
      <c r="BK8" s="18"/>
      <c r="BL8" s="19"/>
      <c r="BM8" s="21" t="s">
        <v>26</v>
      </c>
      <c r="BN8" s="22"/>
      <c r="BO8" s="23"/>
      <c r="BP8" s="24" t="s">
        <v>27</v>
      </c>
      <c r="BQ8" s="22"/>
      <c r="BR8" s="22"/>
    </row>
    <row r="9" spans="1:78" ht="29.25" customHeight="1">
      <c r="A9" s="25" t="s">
        <v>28</v>
      </c>
      <c r="B9" s="26"/>
      <c r="C9" s="26"/>
      <c r="D9" s="27"/>
      <c r="E9" s="28">
        <f>SUM(H9:BR9)</f>
        <v>54174</v>
      </c>
      <c r="F9" s="28"/>
      <c r="G9" s="28"/>
      <c r="H9" s="29">
        <v>90</v>
      </c>
      <c r="I9" s="29"/>
      <c r="J9" s="29"/>
      <c r="K9" s="29">
        <v>768</v>
      </c>
      <c r="L9" s="29"/>
      <c r="M9" s="29"/>
      <c r="N9" s="29">
        <v>277</v>
      </c>
      <c r="O9" s="29"/>
      <c r="P9" s="29"/>
      <c r="Q9" s="28">
        <v>942</v>
      </c>
      <c r="R9" s="28"/>
      <c r="S9" s="28"/>
      <c r="T9" s="28">
        <v>3236</v>
      </c>
      <c r="U9" s="28"/>
      <c r="V9" s="28"/>
      <c r="W9" s="28">
        <v>1268</v>
      </c>
      <c r="X9" s="28"/>
      <c r="Y9" s="28"/>
      <c r="Z9" s="29">
        <v>47</v>
      </c>
      <c r="AA9" s="29"/>
      <c r="AB9" s="29"/>
      <c r="AC9" s="29">
        <v>61</v>
      </c>
      <c r="AD9" s="29"/>
      <c r="AE9" s="29"/>
      <c r="AF9" s="29">
        <v>1</v>
      </c>
      <c r="AG9" s="29"/>
      <c r="AH9" s="29"/>
      <c r="AI9" s="29">
        <v>95</v>
      </c>
      <c r="AJ9" s="29"/>
      <c r="AK9" s="29"/>
      <c r="AL9" s="29">
        <v>130</v>
      </c>
      <c r="AM9" s="29"/>
      <c r="AN9" s="29"/>
      <c r="AO9" s="28">
        <v>4246</v>
      </c>
      <c r="AP9" s="28"/>
      <c r="AQ9" s="28"/>
      <c r="AR9" s="28">
        <v>18135</v>
      </c>
      <c r="AS9" s="28"/>
      <c r="AT9" s="28"/>
      <c r="AU9" s="28">
        <v>22136</v>
      </c>
      <c r="AV9" s="28"/>
      <c r="AW9" s="28"/>
      <c r="AX9" s="29">
        <v>981</v>
      </c>
      <c r="AY9" s="29"/>
      <c r="AZ9" s="29"/>
      <c r="BA9" s="29">
        <v>85</v>
      </c>
      <c r="BB9" s="29"/>
      <c r="BC9" s="29"/>
      <c r="BD9" s="28">
        <v>1209</v>
      </c>
      <c r="BE9" s="28"/>
      <c r="BF9" s="28"/>
      <c r="BG9" s="29">
        <v>2</v>
      </c>
      <c r="BH9" s="29"/>
      <c r="BI9" s="29"/>
      <c r="BJ9" s="29">
        <v>432</v>
      </c>
      <c r="BK9" s="29"/>
      <c r="BL9" s="29"/>
      <c r="BM9" s="30" t="s">
        <v>29</v>
      </c>
      <c r="BN9" s="30"/>
      <c r="BO9" s="30"/>
      <c r="BP9" s="29">
        <v>33</v>
      </c>
      <c r="BQ9" s="29"/>
      <c r="BR9" s="31"/>
      <c r="BS9" s="32"/>
    </row>
    <row r="10" spans="1:78" ht="29.25" customHeight="1">
      <c r="A10" s="25" t="s">
        <v>30</v>
      </c>
      <c r="B10" s="26"/>
      <c r="C10" s="26"/>
      <c r="D10" s="27"/>
      <c r="E10" s="33">
        <f>SUM(H10:BR10)</f>
        <v>688</v>
      </c>
      <c r="F10" s="33"/>
      <c r="G10" s="33"/>
      <c r="H10" s="33">
        <v>4</v>
      </c>
      <c r="I10" s="33"/>
      <c r="J10" s="33"/>
      <c r="K10" s="33">
        <v>99</v>
      </c>
      <c r="L10" s="34"/>
      <c r="M10" s="34"/>
      <c r="N10" s="33">
        <v>33</v>
      </c>
      <c r="O10" s="34"/>
      <c r="P10" s="34"/>
      <c r="Q10" s="33">
        <v>42</v>
      </c>
      <c r="R10" s="34"/>
      <c r="S10" s="34"/>
      <c r="T10" s="33">
        <v>318</v>
      </c>
      <c r="U10" s="34"/>
      <c r="V10" s="34"/>
      <c r="W10" s="33">
        <v>41</v>
      </c>
      <c r="X10" s="34"/>
      <c r="Y10" s="34"/>
      <c r="Z10" s="29">
        <v>4</v>
      </c>
      <c r="AA10" s="29"/>
      <c r="AB10" s="29"/>
      <c r="AC10" s="29">
        <v>2</v>
      </c>
      <c r="AD10" s="29"/>
      <c r="AE10" s="29"/>
      <c r="AF10" s="29">
        <v>1</v>
      </c>
      <c r="AG10" s="29"/>
      <c r="AH10" s="29"/>
      <c r="AI10" s="35">
        <v>5</v>
      </c>
      <c r="AJ10" s="35"/>
      <c r="AK10" s="35"/>
      <c r="AL10" s="33">
        <v>5</v>
      </c>
      <c r="AM10" s="33"/>
      <c r="AN10" s="33"/>
      <c r="AO10" s="33">
        <v>44</v>
      </c>
      <c r="AP10" s="33"/>
      <c r="AQ10" s="33"/>
      <c r="AR10" s="36" t="s">
        <v>31</v>
      </c>
      <c r="AS10" s="36"/>
      <c r="AT10" s="36"/>
      <c r="AU10" s="33">
        <v>42</v>
      </c>
      <c r="AV10" s="33"/>
      <c r="AW10" s="33"/>
      <c r="AX10" s="33">
        <v>28</v>
      </c>
      <c r="AY10" s="33"/>
      <c r="AZ10" s="33"/>
      <c r="BA10" s="33">
        <v>6</v>
      </c>
      <c r="BB10" s="33"/>
      <c r="BC10" s="33"/>
      <c r="BD10" s="37">
        <v>6</v>
      </c>
      <c r="BE10" s="37"/>
      <c r="BF10" s="37"/>
      <c r="BG10" s="29" t="s">
        <v>32</v>
      </c>
      <c r="BH10" s="29"/>
      <c r="BI10" s="29"/>
      <c r="BJ10" s="33">
        <v>8</v>
      </c>
      <c r="BK10" s="33"/>
      <c r="BL10" s="33"/>
      <c r="BM10" s="30" t="s">
        <v>29</v>
      </c>
      <c r="BN10" s="30"/>
      <c r="BO10" s="30"/>
      <c r="BP10" s="35" t="s">
        <v>33</v>
      </c>
      <c r="BQ10" s="35"/>
      <c r="BR10" s="38"/>
    </row>
    <row r="11" spans="1:78" ht="29.25" customHeight="1">
      <c r="A11" s="25" t="s">
        <v>34</v>
      </c>
      <c r="B11" s="26"/>
      <c r="C11" s="26"/>
      <c r="D11" s="27"/>
      <c r="E11" s="33">
        <f>SUM(H11:BR11)</f>
        <v>900</v>
      </c>
      <c r="F11" s="33"/>
      <c r="G11" s="33"/>
      <c r="H11" s="33">
        <v>3</v>
      </c>
      <c r="I11" s="34"/>
      <c r="J11" s="34"/>
      <c r="K11" s="33">
        <v>243</v>
      </c>
      <c r="L11" s="34"/>
      <c r="M11" s="34"/>
      <c r="N11" s="33">
        <v>52</v>
      </c>
      <c r="O11" s="34"/>
      <c r="P11" s="34"/>
      <c r="Q11" s="33">
        <v>88</v>
      </c>
      <c r="R11" s="34"/>
      <c r="S11" s="34"/>
      <c r="T11" s="33">
        <v>291</v>
      </c>
      <c r="U11" s="34"/>
      <c r="V11" s="34"/>
      <c r="W11" s="33">
        <v>84</v>
      </c>
      <c r="X11" s="34"/>
      <c r="Y11" s="34"/>
      <c r="Z11" s="29">
        <v>5</v>
      </c>
      <c r="AA11" s="29"/>
      <c r="AB11" s="29"/>
      <c r="AC11" s="29">
        <v>2</v>
      </c>
      <c r="AD11" s="29"/>
      <c r="AE11" s="29"/>
      <c r="AF11" s="29" t="s">
        <v>33</v>
      </c>
      <c r="AG11" s="29"/>
      <c r="AH11" s="29"/>
      <c r="AI11" s="33">
        <v>2</v>
      </c>
      <c r="AJ11" s="34"/>
      <c r="AK11" s="34"/>
      <c r="AL11" s="33">
        <v>6</v>
      </c>
      <c r="AM11" s="34"/>
      <c r="AN11" s="34"/>
      <c r="AO11" s="33">
        <v>73</v>
      </c>
      <c r="AP11" s="34"/>
      <c r="AQ11" s="34"/>
      <c r="AR11" s="36" t="s">
        <v>31</v>
      </c>
      <c r="AS11" s="39"/>
      <c r="AT11" s="39"/>
      <c r="AU11" s="38" t="s">
        <v>33</v>
      </c>
      <c r="AV11" s="40"/>
      <c r="AW11" s="41"/>
      <c r="AX11" s="33">
        <v>19</v>
      </c>
      <c r="AY11" s="34"/>
      <c r="AZ11" s="34"/>
      <c r="BA11" s="33">
        <v>5</v>
      </c>
      <c r="BB11" s="34"/>
      <c r="BC11" s="34"/>
      <c r="BD11" s="37">
        <v>6</v>
      </c>
      <c r="BE11" s="37"/>
      <c r="BF11" s="37"/>
      <c r="BG11" s="29" t="s">
        <v>32</v>
      </c>
      <c r="BH11" s="29"/>
      <c r="BI11" s="29"/>
      <c r="BJ11" s="33">
        <v>18</v>
      </c>
      <c r="BK11" s="33"/>
      <c r="BL11" s="33"/>
      <c r="BM11" s="30" t="s">
        <v>29</v>
      </c>
      <c r="BN11" s="30"/>
      <c r="BO11" s="30"/>
      <c r="BP11" s="33">
        <v>3</v>
      </c>
      <c r="BQ11" s="33"/>
      <c r="BR11" s="42"/>
    </row>
    <row r="12" spans="1:78" ht="29.25" customHeight="1" thickBot="1">
      <c r="A12" s="43" t="s">
        <v>35</v>
      </c>
      <c r="B12" s="44"/>
      <c r="C12" s="44"/>
      <c r="D12" s="45"/>
      <c r="E12" s="46">
        <f>SUM(H12:BR12)</f>
        <v>3079</v>
      </c>
      <c r="F12" s="46"/>
      <c r="G12" s="46"/>
      <c r="H12" s="46">
        <v>20</v>
      </c>
      <c r="I12" s="46"/>
      <c r="J12" s="46"/>
      <c r="K12" s="47">
        <v>599</v>
      </c>
      <c r="L12" s="47"/>
      <c r="M12" s="47"/>
      <c r="N12" s="46">
        <v>183</v>
      </c>
      <c r="O12" s="46"/>
      <c r="P12" s="46"/>
      <c r="Q12" s="46">
        <v>201</v>
      </c>
      <c r="R12" s="46"/>
      <c r="S12" s="46"/>
      <c r="T12" s="48">
        <v>822</v>
      </c>
      <c r="U12" s="48"/>
      <c r="V12" s="48"/>
      <c r="W12" s="46">
        <v>142</v>
      </c>
      <c r="X12" s="46"/>
      <c r="Y12" s="46"/>
      <c r="Z12" s="46">
        <v>4</v>
      </c>
      <c r="AA12" s="46"/>
      <c r="AB12" s="46"/>
      <c r="AC12" s="46">
        <v>112</v>
      </c>
      <c r="AD12" s="46"/>
      <c r="AE12" s="46"/>
      <c r="AF12" s="46">
        <v>2</v>
      </c>
      <c r="AG12" s="46"/>
      <c r="AH12" s="46"/>
      <c r="AI12" s="46">
        <v>20</v>
      </c>
      <c r="AJ12" s="46"/>
      <c r="AK12" s="46"/>
      <c r="AL12" s="46">
        <v>70</v>
      </c>
      <c r="AM12" s="46"/>
      <c r="AN12" s="46"/>
      <c r="AO12" s="46">
        <v>179</v>
      </c>
      <c r="AP12" s="46"/>
      <c r="AQ12" s="46"/>
      <c r="AR12" s="46">
        <v>122</v>
      </c>
      <c r="AS12" s="46"/>
      <c r="AT12" s="46"/>
      <c r="AU12" s="46">
        <v>26</v>
      </c>
      <c r="AV12" s="46"/>
      <c r="AW12" s="46"/>
      <c r="AX12" s="46">
        <v>161</v>
      </c>
      <c r="AY12" s="46"/>
      <c r="AZ12" s="46"/>
      <c r="BA12" s="46">
        <v>36</v>
      </c>
      <c r="BB12" s="46"/>
      <c r="BC12" s="46"/>
      <c r="BD12" s="46">
        <v>76</v>
      </c>
      <c r="BE12" s="46"/>
      <c r="BF12" s="46"/>
      <c r="BG12" s="46" t="s">
        <v>32</v>
      </c>
      <c r="BH12" s="46"/>
      <c r="BI12" s="46"/>
      <c r="BJ12" s="46">
        <v>82</v>
      </c>
      <c r="BK12" s="46"/>
      <c r="BL12" s="46"/>
      <c r="BM12" s="46">
        <v>220</v>
      </c>
      <c r="BN12" s="46"/>
      <c r="BO12" s="46"/>
      <c r="BP12" s="46">
        <v>2</v>
      </c>
      <c r="BQ12" s="46"/>
      <c r="BR12" s="49"/>
    </row>
    <row r="13" spans="1:78">
      <c r="BJ13" s="50"/>
      <c r="BK13" s="50"/>
      <c r="BL13" s="50"/>
      <c r="BM13" s="50"/>
      <c r="BN13" s="50"/>
      <c r="BO13" s="50"/>
      <c r="BP13" s="50"/>
      <c r="BQ13" s="50"/>
      <c r="BR13" s="50"/>
    </row>
    <row r="14" spans="1:78" ht="24.75" customHeight="1">
      <c r="A14" s="51" t="s">
        <v>36</v>
      </c>
      <c r="BJ14" s="52" t="s">
        <v>37</v>
      </c>
      <c r="BK14" s="52"/>
      <c r="BL14" s="52"/>
      <c r="BM14" s="52"/>
      <c r="BN14" s="52"/>
      <c r="BO14" s="52"/>
      <c r="BP14" s="52"/>
      <c r="BQ14" s="52"/>
      <c r="BR14" s="52"/>
    </row>
    <row r="18" spans="1:67" ht="18.75">
      <c r="A18" s="53" t="s">
        <v>38</v>
      </c>
    </row>
    <row r="19" spans="1:67" ht="30.75" customHeight="1" thickBot="1">
      <c r="A19" s="53"/>
      <c r="B19" s="54"/>
      <c r="C19" s="54"/>
      <c r="D19" s="54"/>
      <c r="AV19" s="55" t="s">
        <v>39</v>
      </c>
    </row>
    <row r="20" spans="1:67" ht="30.75" customHeight="1">
      <c r="A20" s="56"/>
      <c r="B20" s="57"/>
      <c r="C20" s="56"/>
      <c r="D20" s="56"/>
      <c r="E20" s="56"/>
      <c r="F20" s="56"/>
      <c r="G20" s="56"/>
      <c r="H20" s="57"/>
      <c r="I20" s="56"/>
      <c r="J20" s="56"/>
      <c r="K20" s="56"/>
      <c r="L20" s="56"/>
      <c r="M20" s="56"/>
      <c r="N20" s="56"/>
      <c r="O20" s="56"/>
      <c r="P20" s="58" t="s">
        <v>40</v>
      </c>
      <c r="Q20" s="59"/>
      <c r="R20" s="60" t="s">
        <v>41</v>
      </c>
      <c r="S20" s="61"/>
      <c r="T20" s="61"/>
      <c r="U20" s="61"/>
      <c r="V20" s="61"/>
      <c r="W20" s="61"/>
      <c r="X20" s="61"/>
      <c r="Y20" s="61"/>
      <c r="Z20" s="61"/>
      <c r="AA20" s="61"/>
      <c r="AB20" s="61"/>
      <c r="AC20" s="61"/>
      <c r="AD20" s="61"/>
      <c r="AE20" s="61"/>
      <c r="AF20" s="61"/>
      <c r="AG20" s="61"/>
      <c r="AH20" s="62"/>
      <c r="AI20" s="60" t="s">
        <v>42</v>
      </c>
      <c r="AJ20" s="61"/>
      <c r="AK20" s="61"/>
      <c r="AL20" s="61"/>
      <c r="AM20" s="61"/>
      <c r="AN20" s="61"/>
      <c r="AO20" s="61"/>
      <c r="AP20" s="61"/>
      <c r="AQ20" s="61"/>
      <c r="AR20" s="61"/>
      <c r="AS20" s="61"/>
      <c r="AT20" s="61"/>
      <c r="AU20" s="61"/>
      <c r="AV20" s="61"/>
      <c r="AW20" s="61"/>
      <c r="AX20" s="61"/>
      <c r="AY20" s="61"/>
    </row>
    <row r="21" spans="1:67" ht="30.75" customHeight="1">
      <c r="A21" s="63"/>
      <c r="B21" s="64"/>
      <c r="C21" s="64"/>
      <c r="D21" s="64"/>
      <c r="E21" s="64"/>
      <c r="F21" s="64"/>
      <c r="G21" s="64"/>
      <c r="H21" s="64"/>
      <c r="I21" s="64"/>
      <c r="J21" s="64"/>
      <c r="K21" s="64"/>
      <c r="L21" s="64"/>
      <c r="M21" s="64"/>
      <c r="N21" s="64"/>
      <c r="O21" s="65"/>
      <c r="P21" s="65"/>
      <c r="Q21" s="66"/>
      <c r="R21" s="67"/>
      <c r="S21" s="68"/>
      <c r="T21" s="68"/>
      <c r="U21" s="68"/>
      <c r="V21" s="68"/>
      <c r="W21" s="68"/>
      <c r="X21" s="68"/>
      <c r="Y21" s="68"/>
      <c r="Z21" s="68"/>
      <c r="AA21" s="68"/>
      <c r="AB21" s="68"/>
      <c r="AC21" s="68"/>
      <c r="AD21" s="68"/>
      <c r="AE21" s="68"/>
      <c r="AF21" s="68"/>
      <c r="AG21" s="68"/>
      <c r="AH21" s="69"/>
      <c r="AI21" s="67"/>
      <c r="AJ21" s="68"/>
      <c r="AK21" s="68"/>
      <c r="AL21" s="68"/>
      <c r="AM21" s="68"/>
      <c r="AN21" s="68"/>
      <c r="AO21" s="68"/>
      <c r="AP21" s="68"/>
      <c r="AQ21" s="68"/>
      <c r="AR21" s="68"/>
      <c r="AS21" s="68"/>
      <c r="AT21" s="68"/>
      <c r="AU21" s="68"/>
      <c r="AV21" s="68"/>
      <c r="AW21" s="68"/>
      <c r="AX21" s="68"/>
      <c r="AY21" s="68"/>
    </row>
    <row r="22" spans="1:67" ht="30.75" customHeight="1">
      <c r="A22" s="70" t="s">
        <v>43</v>
      </c>
      <c r="B22" s="71"/>
      <c r="C22" s="71"/>
      <c r="D22" s="71"/>
      <c r="E22" s="71"/>
      <c r="F22" s="71"/>
      <c r="G22" s="71"/>
      <c r="H22" s="71"/>
      <c r="I22" s="71"/>
      <c r="J22" s="71"/>
      <c r="K22" s="71"/>
      <c r="L22" s="71"/>
      <c r="M22" s="71"/>
      <c r="N22" s="71"/>
      <c r="O22" s="71"/>
      <c r="P22" s="71"/>
      <c r="Q22" s="71"/>
      <c r="R22" s="72" t="s">
        <v>44</v>
      </c>
      <c r="S22" s="73"/>
      <c r="T22" s="73"/>
      <c r="U22" s="73"/>
      <c r="V22" s="73"/>
      <c r="W22" s="73"/>
      <c r="X22" s="73"/>
      <c r="Y22" s="73"/>
      <c r="Z22" s="73"/>
      <c r="AA22" s="73"/>
      <c r="AB22" s="73"/>
      <c r="AC22" s="73"/>
      <c r="AD22" s="73"/>
      <c r="AE22" s="73"/>
      <c r="AF22" s="73"/>
      <c r="AG22" s="73"/>
      <c r="AH22" s="73"/>
      <c r="AI22" s="74">
        <f>AI23+AI24+AI25</f>
        <v>2452</v>
      </c>
      <c r="AJ22" s="75"/>
      <c r="AK22" s="75"/>
      <c r="AL22" s="75"/>
      <c r="AM22" s="75"/>
      <c r="AN22" s="75"/>
      <c r="AO22" s="75"/>
      <c r="AP22" s="75"/>
      <c r="AQ22" s="75"/>
      <c r="AR22" s="75"/>
      <c r="AS22" s="75"/>
      <c r="AT22" s="75"/>
      <c r="AU22" s="75"/>
      <c r="AV22" s="75"/>
      <c r="AW22" s="75"/>
      <c r="AX22" s="75"/>
      <c r="AY22" s="75"/>
    </row>
    <row r="23" spans="1:67" ht="30.75" customHeight="1">
      <c r="A23" s="76" t="s">
        <v>45</v>
      </c>
      <c r="B23" s="73"/>
      <c r="C23" s="73"/>
      <c r="D23" s="73"/>
      <c r="E23" s="73"/>
      <c r="F23" s="73"/>
      <c r="G23" s="73"/>
      <c r="H23" s="73"/>
      <c r="I23" s="73"/>
      <c r="J23" s="73"/>
      <c r="K23" s="73"/>
      <c r="L23" s="73"/>
      <c r="M23" s="73"/>
      <c r="N23" s="73"/>
      <c r="O23" s="73"/>
      <c r="P23" s="73"/>
      <c r="Q23" s="73"/>
      <c r="R23" s="72" t="s">
        <v>46</v>
      </c>
      <c r="S23" s="73"/>
      <c r="T23" s="73"/>
      <c r="U23" s="73"/>
      <c r="V23" s="73"/>
      <c r="W23" s="73"/>
      <c r="X23" s="73"/>
      <c r="Y23" s="73"/>
      <c r="Z23" s="73"/>
      <c r="AA23" s="73"/>
      <c r="AB23" s="73"/>
      <c r="AC23" s="73"/>
      <c r="AD23" s="73"/>
      <c r="AE23" s="73"/>
      <c r="AF23" s="73"/>
      <c r="AG23" s="73"/>
      <c r="AH23" s="73"/>
      <c r="AI23" s="74">
        <v>2108</v>
      </c>
      <c r="AJ23" s="75"/>
      <c r="AK23" s="75"/>
      <c r="AL23" s="75"/>
      <c r="AM23" s="75"/>
      <c r="AN23" s="75"/>
      <c r="AO23" s="75"/>
      <c r="AP23" s="75"/>
      <c r="AQ23" s="75"/>
      <c r="AR23" s="75"/>
      <c r="AS23" s="75"/>
      <c r="AT23" s="75"/>
      <c r="AU23" s="75"/>
      <c r="AV23" s="75"/>
      <c r="AW23" s="75"/>
      <c r="AX23" s="75"/>
      <c r="AY23" s="75"/>
    </row>
    <row r="24" spans="1:67" ht="30.75" customHeight="1">
      <c r="A24" s="77"/>
      <c r="B24" s="78"/>
      <c r="C24" s="78"/>
      <c r="D24" s="78"/>
      <c r="E24" s="78"/>
      <c r="F24" s="78"/>
      <c r="G24" s="78"/>
      <c r="H24" s="78"/>
      <c r="I24" s="78"/>
      <c r="J24" s="78"/>
      <c r="K24" s="78"/>
      <c r="L24" s="78"/>
      <c r="M24" s="78"/>
      <c r="N24" s="78"/>
      <c r="O24" s="78"/>
      <c r="P24" s="78"/>
      <c r="Q24" s="78"/>
      <c r="R24" s="79" t="s">
        <v>47</v>
      </c>
      <c r="S24" s="78"/>
      <c r="T24" s="78"/>
      <c r="U24" s="78"/>
      <c r="V24" s="78"/>
      <c r="W24" s="78"/>
      <c r="X24" s="78"/>
      <c r="Y24" s="78"/>
      <c r="Z24" s="78"/>
      <c r="AA24" s="78"/>
      <c r="AB24" s="78"/>
      <c r="AC24" s="78"/>
      <c r="AD24" s="78"/>
      <c r="AE24" s="78"/>
      <c r="AF24" s="78"/>
      <c r="AG24" s="78"/>
      <c r="AH24" s="78"/>
      <c r="AI24" s="74">
        <v>260</v>
      </c>
      <c r="AJ24" s="75"/>
      <c r="AK24" s="75"/>
      <c r="AL24" s="75"/>
      <c r="AM24" s="75"/>
      <c r="AN24" s="75"/>
      <c r="AO24" s="75"/>
      <c r="AP24" s="75"/>
      <c r="AQ24" s="75"/>
      <c r="AR24" s="75"/>
      <c r="AS24" s="75"/>
      <c r="AT24" s="75"/>
      <c r="AU24" s="75"/>
      <c r="AV24" s="75"/>
      <c r="AW24" s="75"/>
      <c r="AX24" s="75"/>
      <c r="AY24" s="75"/>
    </row>
    <row r="25" spans="1:67" ht="30.75" customHeight="1" thickBot="1">
      <c r="A25" s="80" t="s">
        <v>48</v>
      </c>
      <c r="B25" s="81"/>
      <c r="C25" s="81"/>
      <c r="D25" s="81"/>
      <c r="E25" s="81"/>
      <c r="F25" s="81"/>
      <c r="G25" s="81"/>
      <c r="H25" s="81"/>
      <c r="I25" s="81"/>
      <c r="J25" s="81"/>
      <c r="K25" s="81"/>
      <c r="L25" s="81"/>
      <c r="M25" s="81"/>
      <c r="N25" s="81"/>
      <c r="O25" s="81"/>
      <c r="P25" s="81"/>
      <c r="Q25" s="81"/>
      <c r="R25" s="82" t="s">
        <v>46</v>
      </c>
      <c r="S25" s="81"/>
      <c r="T25" s="81"/>
      <c r="U25" s="81"/>
      <c r="V25" s="81"/>
      <c r="W25" s="81"/>
      <c r="X25" s="81"/>
      <c r="Y25" s="81"/>
      <c r="Z25" s="81"/>
      <c r="AA25" s="81"/>
      <c r="AB25" s="81"/>
      <c r="AC25" s="81"/>
      <c r="AD25" s="81"/>
      <c r="AE25" s="81"/>
      <c r="AF25" s="81"/>
      <c r="AG25" s="81"/>
      <c r="AH25" s="81"/>
      <c r="AI25" s="83">
        <f>48+36</f>
        <v>84</v>
      </c>
      <c r="AJ25" s="84"/>
      <c r="AK25" s="84"/>
      <c r="AL25" s="84"/>
      <c r="AM25" s="84"/>
      <c r="AN25" s="84"/>
      <c r="AO25" s="84"/>
      <c r="AP25" s="84"/>
      <c r="AQ25" s="84"/>
      <c r="AR25" s="84"/>
      <c r="AS25" s="84"/>
      <c r="AT25" s="84"/>
      <c r="AU25" s="84"/>
      <c r="AV25" s="84"/>
      <c r="AW25" s="84"/>
      <c r="AX25" s="84"/>
      <c r="AY25" s="84"/>
    </row>
    <row r="26" spans="1:67" ht="20.25" customHeight="1">
      <c r="A26" s="85" t="s">
        <v>49</v>
      </c>
      <c r="B26" s="86"/>
      <c r="C26" s="51"/>
      <c r="D26" s="87"/>
    </row>
    <row r="27" spans="1:67" ht="18.75" customHeight="1">
      <c r="A27" s="88" t="s">
        <v>50</v>
      </c>
      <c r="B27" s="51"/>
      <c r="C27" s="51"/>
      <c r="D27" s="51"/>
    </row>
    <row r="28" spans="1:67" ht="18.75" customHeight="1">
      <c r="A28" s="88" t="s">
        <v>51</v>
      </c>
      <c r="B28" s="51"/>
      <c r="C28" s="51"/>
      <c r="D28" s="51"/>
    </row>
    <row r="29" spans="1:67" ht="17.25" customHeight="1">
      <c r="A29" s="51" t="s">
        <v>52</v>
      </c>
      <c r="B29" s="51"/>
    </row>
    <row r="30" spans="1:67" ht="17.25" customHeight="1">
      <c r="A30" s="89"/>
      <c r="BO30" s="90" t="s">
        <v>37</v>
      </c>
    </row>
  </sheetData>
  <mergeCells count="132">
    <mergeCell ref="A23:Q24"/>
    <mergeCell ref="R23:AH23"/>
    <mergeCell ref="AI23:AY23"/>
    <mergeCell ref="R24:AH24"/>
    <mergeCell ref="AI24:AY24"/>
    <mergeCell ref="A25:Q25"/>
    <mergeCell ref="R25:AH25"/>
    <mergeCell ref="AI25:AY25"/>
    <mergeCell ref="BJ14:BR14"/>
    <mergeCell ref="R20:AH21"/>
    <mergeCell ref="AI20:AY21"/>
    <mergeCell ref="A22:Q22"/>
    <mergeCell ref="R22:AH22"/>
    <mergeCell ref="AI22:AY22"/>
    <mergeCell ref="BA12:BC12"/>
    <mergeCell ref="BD12:BF12"/>
    <mergeCell ref="BG12:BI12"/>
    <mergeCell ref="BJ12:BL12"/>
    <mergeCell ref="BM12:BO12"/>
    <mergeCell ref="BP12:BR12"/>
    <mergeCell ref="AI12:AK12"/>
    <mergeCell ref="AL12:AN12"/>
    <mergeCell ref="AO12:AQ12"/>
    <mergeCell ref="AR12:AT12"/>
    <mergeCell ref="AU12:AW12"/>
    <mergeCell ref="AX12:AZ12"/>
    <mergeCell ref="Q12:S12"/>
    <mergeCell ref="T12:V12"/>
    <mergeCell ref="W12:Y12"/>
    <mergeCell ref="Z12:AB12"/>
    <mergeCell ref="AC12:AE12"/>
    <mergeCell ref="AF12:AH12"/>
    <mergeCell ref="BD11:BF11"/>
    <mergeCell ref="BG11:BI11"/>
    <mergeCell ref="BJ11:BL11"/>
    <mergeCell ref="BM11:BO11"/>
    <mergeCell ref="BP11:BR11"/>
    <mergeCell ref="A12:D12"/>
    <mergeCell ref="E12:G12"/>
    <mergeCell ref="H12:J12"/>
    <mergeCell ref="K12:M12"/>
    <mergeCell ref="N12:P12"/>
    <mergeCell ref="AL11:AN11"/>
    <mergeCell ref="AO11:AQ11"/>
    <mergeCell ref="AR11:AT11"/>
    <mergeCell ref="AU11:AW11"/>
    <mergeCell ref="AX11:AZ11"/>
    <mergeCell ref="BA11:BC11"/>
    <mergeCell ref="T11:V11"/>
    <mergeCell ref="W11:Y11"/>
    <mergeCell ref="Z11:AB11"/>
    <mergeCell ref="AC11:AE11"/>
    <mergeCell ref="AF11:AH11"/>
    <mergeCell ref="AI11:AK11"/>
    <mergeCell ref="A11:D11"/>
    <mergeCell ref="E11:G11"/>
    <mergeCell ref="H11:J11"/>
    <mergeCell ref="K11:M11"/>
    <mergeCell ref="N11:P11"/>
    <mergeCell ref="Q11:S11"/>
    <mergeCell ref="BA10:BC10"/>
    <mergeCell ref="BD10:BF10"/>
    <mergeCell ref="BG10:BI10"/>
    <mergeCell ref="BJ10:BL10"/>
    <mergeCell ref="BM10:BO10"/>
    <mergeCell ref="BP10:BR10"/>
    <mergeCell ref="AI10:AK10"/>
    <mergeCell ref="AL10:AN10"/>
    <mergeCell ref="AO10:AQ10"/>
    <mergeCell ref="AR10:AT10"/>
    <mergeCell ref="AU10:AW10"/>
    <mergeCell ref="AX10:AZ10"/>
    <mergeCell ref="Q10:S10"/>
    <mergeCell ref="T10:V10"/>
    <mergeCell ref="W10:Y10"/>
    <mergeCell ref="Z10:AB10"/>
    <mergeCell ref="AC10:AE10"/>
    <mergeCell ref="AF10:AH10"/>
    <mergeCell ref="BD9:BF9"/>
    <mergeCell ref="BG9:BI9"/>
    <mergeCell ref="BJ9:BL9"/>
    <mergeCell ref="BM9:BO9"/>
    <mergeCell ref="BP9:BR9"/>
    <mergeCell ref="A10:D10"/>
    <mergeCell ref="E10:G10"/>
    <mergeCell ref="H10:J10"/>
    <mergeCell ref="K10:M10"/>
    <mergeCell ref="N10:P10"/>
    <mergeCell ref="AL9:AN9"/>
    <mergeCell ref="AO9:AQ9"/>
    <mergeCell ref="AR9:AT9"/>
    <mergeCell ref="AU9:AW9"/>
    <mergeCell ref="AX9:AZ9"/>
    <mergeCell ref="BA9:BC9"/>
    <mergeCell ref="T9:V9"/>
    <mergeCell ref="W9:Y9"/>
    <mergeCell ref="Z9:AB9"/>
    <mergeCell ref="AC9:AE9"/>
    <mergeCell ref="AF9:AH9"/>
    <mergeCell ref="AI9:AK9"/>
    <mergeCell ref="BG8:BI8"/>
    <mergeCell ref="BJ8:BL8"/>
    <mergeCell ref="BM8:BO8"/>
    <mergeCell ref="BP8:BR8"/>
    <mergeCell ref="A9:D9"/>
    <mergeCell ref="E9:G9"/>
    <mergeCell ref="H9:J9"/>
    <mergeCell ref="K9:M9"/>
    <mergeCell ref="N9:P9"/>
    <mergeCell ref="Q9:S9"/>
    <mergeCell ref="AO8:AQ8"/>
    <mergeCell ref="AR8:AT8"/>
    <mergeCell ref="AU8:AW8"/>
    <mergeCell ref="AX8:AZ8"/>
    <mergeCell ref="BA8:BC8"/>
    <mergeCell ref="BD8:BF8"/>
    <mergeCell ref="W8:Y8"/>
    <mergeCell ref="Z8:AB8"/>
    <mergeCell ref="AC8:AE8"/>
    <mergeCell ref="AF8:AH8"/>
    <mergeCell ref="AI8:AK8"/>
    <mergeCell ref="AL8:AN8"/>
    <mergeCell ref="A1:BR1"/>
    <mergeCell ref="A2:V2"/>
    <mergeCell ref="B4:BR4"/>
    <mergeCell ref="A6:BC6"/>
    <mergeCell ref="E8:G8"/>
    <mergeCell ref="H8:J8"/>
    <mergeCell ref="K8:M8"/>
    <mergeCell ref="N8:P8"/>
    <mergeCell ref="Q8:S8"/>
    <mergeCell ref="T8:V8"/>
  </mergeCells>
  <phoneticPr fontId="3"/>
  <pageMargins left="0.19685039370078741" right="0.19685039370078741" top="0.59055118110236227" bottom="0.78740157480314965" header="0.51181102362204722" footer="0.51181102362204722"/>
  <pageSetup paperSize="9" scale="6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pageSetUpPr fitToPage="1"/>
  </sheetPr>
  <dimension ref="A1:K64"/>
  <sheetViews>
    <sheetView showGridLines="0" topLeftCell="A31" zoomScaleNormal="100" workbookViewId="0">
      <selection activeCell="D24" sqref="D24"/>
    </sheetView>
  </sheetViews>
  <sheetFormatPr defaultRowHeight="17.25"/>
  <cols>
    <col min="1" max="1" width="3.375" style="540" customWidth="1"/>
    <col min="2" max="2" width="36.125" style="540" customWidth="1"/>
    <col min="3" max="8" width="14.625" style="540" customWidth="1"/>
    <col min="9" max="10" width="10.875" style="540" customWidth="1"/>
    <col min="11" max="256" width="9" style="540"/>
    <col min="257" max="257" width="3.375" style="540" customWidth="1"/>
    <col min="258" max="258" width="36.125" style="540" customWidth="1"/>
    <col min="259" max="264" width="14.625" style="540" customWidth="1"/>
    <col min="265" max="266" width="10.875" style="540" customWidth="1"/>
    <col min="267" max="512" width="9" style="540"/>
    <col min="513" max="513" width="3.375" style="540" customWidth="1"/>
    <col min="514" max="514" width="36.125" style="540" customWidth="1"/>
    <col min="515" max="520" width="14.625" style="540" customWidth="1"/>
    <col min="521" max="522" width="10.875" style="540" customWidth="1"/>
    <col min="523" max="768" width="9" style="540"/>
    <col min="769" max="769" width="3.375" style="540" customWidth="1"/>
    <col min="770" max="770" width="36.125" style="540" customWidth="1"/>
    <col min="771" max="776" width="14.625" style="540" customWidth="1"/>
    <col min="777" max="778" width="10.875" style="540" customWidth="1"/>
    <col min="779" max="1024" width="9" style="540"/>
    <col min="1025" max="1025" width="3.375" style="540" customWidth="1"/>
    <col min="1026" max="1026" width="36.125" style="540" customWidth="1"/>
    <col min="1027" max="1032" width="14.625" style="540" customWidth="1"/>
    <col min="1033" max="1034" width="10.875" style="540" customWidth="1"/>
    <col min="1035" max="1280" width="9" style="540"/>
    <col min="1281" max="1281" width="3.375" style="540" customWidth="1"/>
    <col min="1282" max="1282" width="36.125" style="540" customWidth="1"/>
    <col min="1283" max="1288" width="14.625" style="540" customWidth="1"/>
    <col min="1289" max="1290" width="10.875" style="540" customWidth="1"/>
    <col min="1291" max="1536" width="9" style="540"/>
    <col min="1537" max="1537" width="3.375" style="540" customWidth="1"/>
    <col min="1538" max="1538" width="36.125" style="540" customWidth="1"/>
    <col min="1539" max="1544" width="14.625" style="540" customWidth="1"/>
    <col min="1545" max="1546" width="10.875" style="540" customWidth="1"/>
    <col min="1547" max="1792" width="9" style="540"/>
    <col min="1793" max="1793" width="3.375" style="540" customWidth="1"/>
    <col min="1794" max="1794" width="36.125" style="540" customWidth="1"/>
    <col min="1795" max="1800" width="14.625" style="540" customWidth="1"/>
    <col min="1801" max="1802" width="10.875" style="540" customWidth="1"/>
    <col min="1803" max="2048" width="9" style="540"/>
    <col min="2049" max="2049" width="3.375" style="540" customWidth="1"/>
    <col min="2050" max="2050" width="36.125" style="540" customWidth="1"/>
    <col min="2051" max="2056" width="14.625" style="540" customWidth="1"/>
    <col min="2057" max="2058" width="10.875" style="540" customWidth="1"/>
    <col min="2059" max="2304" width="9" style="540"/>
    <col min="2305" max="2305" width="3.375" style="540" customWidth="1"/>
    <col min="2306" max="2306" width="36.125" style="540" customWidth="1"/>
    <col min="2307" max="2312" width="14.625" style="540" customWidth="1"/>
    <col min="2313" max="2314" width="10.875" style="540" customWidth="1"/>
    <col min="2315" max="2560" width="9" style="540"/>
    <col min="2561" max="2561" width="3.375" style="540" customWidth="1"/>
    <col min="2562" max="2562" width="36.125" style="540" customWidth="1"/>
    <col min="2563" max="2568" width="14.625" style="540" customWidth="1"/>
    <col min="2569" max="2570" width="10.875" style="540" customWidth="1"/>
    <col min="2571" max="2816" width="9" style="540"/>
    <col min="2817" max="2817" width="3.375" style="540" customWidth="1"/>
    <col min="2818" max="2818" width="36.125" style="540" customWidth="1"/>
    <col min="2819" max="2824" width="14.625" style="540" customWidth="1"/>
    <col min="2825" max="2826" width="10.875" style="540" customWidth="1"/>
    <col min="2827" max="3072" width="9" style="540"/>
    <col min="3073" max="3073" width="3.375" style="540" customWidth="1"/>
    <col min="3074" max="3074" width="36.125" style="540" customWidth="1"/>
    <col min="3075" max="3080" width="14.625" style="540" customWidth="1"/>
    <col min="3081" max="3082" width="10.875" style="540" customWidth="1"/>
    <col min="3083" max="3328" width="9" style="540"/>
    <col min="3329" max="3329" width="3.375" style="540" customWidth="1"/>
    <col min="3330" max="3330" width="36.125" style="540" customWidth="1"/>
    <col min="3331" max="3336" width="14.625" style="540" customWidth="1"/>
    <col min="3337" max="3338" width="10.875" style="540" customWidth="1"/>
    <col min="3339" max="3584" width="9" style="540"/>
    <col min="3585" max="3585" width="3.375" style="540" customWidth="1"/>
    <col min="3586" max="3586" width="36.125" style="540" customWidth="1"/>
    <col min="3587" max="3592" width="14.625" style="540" customWidth="1"/>
    <col min="3593" max="3594" width="10.875" style="540" customWidth="1"/>
    <col min="3595" max="3840" width="9" style="540"/>
    <col min="3841" max="3841" width="3.375" style="540" customWidth="1"/>
    <col min="3842" max="3842" width="36.125" style="540" customWidth="1"/>
    <col min="3843" max="3848" width="14.625" style="540" customWidth="1"/>
    <col min="3849" max="3850" width="10.875" style="540" customWidth="1"/>
    <col min="3851" max="4096" width="9" style="540"/>
    <col min="4097" max="4097" width="3.375" style="540" customWidth="1"/>
    <col min="4098" max="4098" width="36.125" style="540" customWidth="1"/>
    <col min="4099" max="4104" width="14.625" style="540" customWidth="1"/>
    <col min="4105" max="4106" width="10.875" style="540" customWidth="1"/>
    <col min="4107" max="4352" width="9" style="540"/>
    <col min="4353" max="4353" width="3.375" style="540" customWidth="1"/>
    <col min="4354" max="4354" width="36.125" style="540" customWidth="1"/>
    <col min="4355" max="4360" width="14.625" style="540" customWidth="1"/>
    <col min="4361" max="4362" width="10.875" style="540" customWidth="1"/>
    <col min="4363" max="4608" width="9" style="540"/>
    <col min="4609" max="4609" width="3.375" style="540" customWidth="1"/>
    <col min="4610" max="4610" width="36.125" style="540" customWidth="1"/>
    <col min="4611" max="4616" width="14.625" style="540" customWidth="1"/>
    <col min="4617" max="4618" width="10.875" style="540" customWidth="1"/>
    <col min="4619" max="4864" width="9" style="540"/>
    <col min="4865" max="4865" width="3.375" style="540" customWidth="1"/>
    <col min="4866" max="4866" width="36.125" style="540" customWidth="1"/>
    <col min="4867" max="4872" width="14.625" style="540" customWidth="1"/>
    <col min="4873" max="4874" width="10.875" style="540" customWidth="1"/>
    <col min="4875" max="5120" width="9" style="540"/>
    <col min="5121" max="5121" width="3.375" style="540" customWidth="1"/>
    <col min="5122" max="5122" width="36.125" style="540" customWidth="1"/>
    <col min="5123" max="5128" width="14.625" style="540" customWidth="1"/>
    <col min="5129" max="5130" width="10.875" style="540" customWidth="1"/>
    <col min="5131" max="5376" width="9" style="540"/>
    <col min="5377" max="5377" width="3.375" style="540" customWidth="1"/>
    <col min="5378" max="5378" width="36.125" style="540" customWidth="1"/>
    <col min="5379" max="5384" width="14.625" style="540" customWidth="1"/>
    <col min="5385" max="5386" width="10.875" style="540" customWidth="1"/>
    <col min="5387" max="5632" width="9" style="540"/>
    <col min="5633" max="5633" width="3.375" style="540" customWidth="1"/>
    <col min="5634" max="5634" width="36.125" style="540" customWidth="1"/>
    <col min="5635" max="5640" width="14.625" style="540" customWidth="1"/>
    <col min="5641" max="5642" width="10.875" style="540" customWidth="1"/>
    <col min="5643" max="5888" width="9" style="540"/>
    <col min="5889" max="5889" width="3.375" style="540" customWidth="1"/>
    <col min="5890" max="5890" width="36.125" style="540" customWidth="1"/>
    <col min="5891" max="5896" width="14.625" style="540" customWidth="1"/>
    <col min="5897" max="5898" width="10.875" style="540" customWidth="1"/>
    <col min="5899" max="6144" width="9" style="540"/>
    <col min="6145" max="6145" width="3.375" style="540" customWidth="1"/>
    <col min="6146" max="6146" width="36.125" style="540" customWidth="1"/>
    <col min="6147" max="6152" width="14.625" style="540" customWidth="1"/>
    <col min="6153" max="6154" width="10.875" style="540" customWidth="1"/>
    <col min="6155" max="6400" width="9" style="540"/>
    <col min="6401" max="6401" width="3.375" style="540" customWidth="1"/>
    <col min="6402" max="6402" width="36.125" style="540" customWidth="1"/>
    <col min="6403" max="6408" width="14.625" style="540" customWidth="1"/>
    <col min="6409" max="6410" width="10.875" style="540" customWidth="1"/>
    <col min="6411" max="6656" width="9" style="540"/>
    <col min="6657" max="6657" width="3.375" style="540" customWidth="1"/>
    <col min="6658" max="6658" width="36.125" style="540" customWidth="1"/>
    <col min="6659" max="6664" width="14.625" style="540" customWidth="1"/>
    <col min="6665" max="6666" width="10.875" style="540" customWidth="1"/>
    <col min="6667" max="6912" width="9" style="540"/>
    <col min="6913" max="6913" width="3.375" style="540" customWidth="1"/>
    <col min="6914" max="6914" width="36.125" style="540" customWidth="1"/>
    <col min="6915" max="6920" width="14.625" style="540" customWidth="1"/>
    <col min="6921" max="6922" width="10.875" style="540" customWidth="1"/>
    <col min="6923" max="7168" width="9" style="540"/>
    <col min="7169" max="7169" width="3.375" style="540" customWidth="1"/>
    <col min="7170" max="7170" width="36.125" style="540" customWidth="1"/>
    <col min="7171" max="7176" width="14.625" style="540" customWidth="1"/>
    <col min="7177" max="7178" width="10.875" style="540" customWidth="1"/>
    <col min="7179" max="7424" width="9" style="540"/>
    <col min="7425" max="7425" width="3.375" style="540" customWidth="1"/>
    <col min="7426" max="7426" width="36.125" style="540" customWidth="1"/>
    <col min="7427" max="7432" width="14.625" style="540" customWidth="1"/>
    <col min="7433" max="7434" width="10.875" style="540" customWidth="1"/>
    <col min="7435" max="7680" width="9" style="540"/>
    <col min="7681" max="7681" width="3.375" style="540" customWidth="1"/>
    <col min="7682" max="7682" width="36.125" style="540" customWidth="1"/>
    <col min="7683" max="7688" width="14.625" style="540" customWidth="1"/>
    <col min="7689" max="7690" width="10.875" style="540" customWidth="1"/>
    <col min="7691" max="7936" width="9" style="540"/>
    <col min="7937" max="7937" width="3.375" style="540" customWidth="1"/>
    <col min="7938" max="7938" width="36.125" style="540" customWidth="1"/>
    <col min="7939" max="7944" width="14.625" style="540" customWidth="1"/>
    <col min="7945" max="7946" width="10.875" style="540" customWidth="1"/>
    <col min="7947" max="8192" width="9" style="540"/>
    <col min="8193" max="8193" width="3.375" style="540" customWidth="1"/>
    <col min="8194" max="8194" width="36.125" style="540" customWidth="1"/>
    <col min="8195" max="8200" width="14.625" style="540" customWidth="1"/>
    <col min="8201" max="8202" width="10.875" style="540" customWidth="1"/>
    <col min="8203" max="8448" width="9" style="540"/>
    <col min="8449" max="8449" width="3.375" style="540" customWidth="1"/>
    <col min="8450" max="8450" width="36.125" style="540" customWidth="1"/>
    <col min="8451" max="8456" width="14.625" style="540" customWidth="1"/>
    <col min="8457" max="8458" width="10.875" style="540" customWidth="1"/>
    <col min="8459" max="8704" width="9" style="540"/>
    <col min="8705" max="8705" width="3.375" style="540" customWidth="1"/>
    <col min="8706" max="8706" width="36.125" style="540" customWidth="1"/>
    <col min="8707" max="8712" width="14.625" style="540" customWidth="1"/>
    <col min="8713" max="8714" width="10.875" style="540" customWidth="1"/>
    <col min="8715" max="8960" width="9" style="540"/>
    <col min="8961" max="8961" width="3.375" style="540" customWidth="1"/>
    <col min="8962" max="8962" width="36.125" style="540" customWidth="1"/>
    <col min="8963" max="8968" width="14.625" style="540" customWidth="1"/>
    <col min="8969" max="8970" width="10.875" style="540" customWidth="1"/>
    <col min="8971" max="9216" width="9" style="540"/>
    <col min="9217" max="9217" width="3.375" style="540" customWidth="1"/>
    <col min="9218" max="9218" width="36.125" style="540" customWidth="1"/>
    <col min="9219" max="9224" width="14.625" style="540" customWidth="1"/>
    <col min="9225" max="9226" width="10.875" style="540" customWidth="1"/>
    <col min="9227" max="9472" width="9" style="540"/>
    <col min="9473" max="9473" width="3.375" style="540" customWidth="1"/>
    <col min="9474" max="9474" width="36.125" style="540" customWidth="1"/>
    <col min="9475" max="9480" width="14.625" style="540" customWidth="1"/>
    <col min="9481" max="9482" width="10.875" style="540" customWidth="1"/>
    <col min="9483" max="9728" width="9" style="540"/>
    <col min="9729" max="9729" width="3.375" style="540" customWidth="1"/>
    <col min="9730" max="9730" width="36.125" style="540" customWidth="1"/>
    <col min="9731" max="9736" width="14.625" style="540" customWidth="1"/>
    <col min="9737" max="9738" width="10.875" style="540" customWidth="1"/>
    <col min="9739" max="9984" width="9" style="540"/>
    <col min="9985" max="9985" width="3.375" style="540" customWidth="1"/>
    <col min="9986" max="9986" width="36.125" style="540" customWidth="1"/>
    <col min="9987" max="9992" width="14.625" style="540" customWidth="1"/>
    <col min="9993" max="9994" width="10.875" style="540" customWidth="1"/>
    <col min="9995" max="10240" width="9" style="540"/>
    <col min="10241" max="10241" width="3.375" style="540" customWidth="1"/>
    <col min="10242" max="10242" width="36.125" style="540" customWidth="1"/>
    <col min="10243" max="10248" width="14.625" style="540" customWidth="1"/>
    <col min="10249" max="10250" width="10.875" style="540" customWidth="1"/>
    <col min="10251" max="10496" width="9" style="540"/>
    <col min="10497" max="10497" width="3.375" style="540" customWidth="1"/>
    <col min="10498" max="10498" width="36.125" style="540" customWidth="1"/>
    <col min="10499" max="10504" width="14.625" style="540" customWidth="1"/>
    <col min="10505" max="10506" width="10.875" style="540" customWidth="1"/>
    <col min="10507" max="10752" width="9" style="540"/>
    <col min="10753" max="10753" width="3.375" style="540" customWidth="1"/>
    <col min="10754" max="10754" width="36.125" style="540" customWidth="1"/>
    <col min="10755" max="10760" width="14.625" style="540" customWidth="1"/>
    <col min="10761" max="10762" width="10.875" style="540" customWidth="1"/>
    <col min="10763" max="11008" width="9" style="540"/>
    <col min="11009" max="11009" width="3.375" style="540" customWidth="1"/>
    <col min="11010" max="11010" width="36.125" style="540" customWidth="1"/>
    <col min="11011" max="11016" width="14.625" style="540" customWidth="1"/>
    <col min="11017" max="11018" width="10.875" style="540" customWidth="1"/>
    <col min="11019" max="11264" width="9" style="540"/>
    <col min="11265" max="11265" width="3.375" style="540" customWidth="1"/>
    <col min="11266" max="11266" width="36.125" style="540" customWidth="1"/>
    <col min="11267" max="11272" width="14.625" style="540" customWidth="1"/>
    <col min="11273" max="11274" width="10.875" style="540" customWidth="1"/>
    <col min="11275" max="11520" width="9" style="540"/>
    <col min="11521" max="11521" width="3.375" style="540" customWidth="1"/>
    <col min="11522" max="11522" width="36.125" style="540" customWidth="1"/>
    <col min="11523" max="11528" width="14.625" style="540" customWidth="1"/>
    <col min="11529" max="11530" width="10.875" style="540" customWidth="1"/>
    <col min="11531" max="11776" width="9" style="540"/>
    <col min="11777" max="11777" width="3.375" style="540" customWidth="1"/>
    <col min="11778" max="11778" width="36.125" style="540" customWidth="1"/>
    <col min="11779" max="11784" width="14.625" style="540" customWidth="1"/>
    <col min="11785" max="11786" width="10.875" style="540" customWidth="1"/>
    <col min="11787" max="12032" width="9" style="540"/>
    <col min="12033" max="12033" width="3.375" style="540" customWidth="1"/>
    <col min="12034" max="12034" width="36.125" style="540" customWidth="1"/>
    <col min="12035" max="12040" width="14.625" style="540" customWidth="1"/>
    <col min="12041" max="12042" width="10.875" style="540" customWidth="1"/>
    <col min="12043" max="12288" width="9" style="540"/>
    <col min="12289" max="12289" width="3.375" style="540" customWidth="1"/>
    <col min="12290" max="12290" width="36.125" style="540" customWidth="1"/>
    <col min="12291" max="12296" width="14.625" style="540" customWidth="1"/>
    <col min="12297" max="12298" width="10.875" style="540" customWidth="1"/>
    <col min="12299" max="12544" width="9" style="540"/>
    <col min="12545" max="12545" width="3.375" style="540" customWidth="1"/>
    <col min="12546" max="12546" width="36.125" style="540" customWidth="1"/>
    <col min="12547" max="12552" width="14.625" style="540" customWidth="1"/>
    <col min="12553" max="12554" width="10.875" style="540" customWidth="1"/>
    <col min="12555" max="12800" width="9" style="540"/>
    <col min="12801" max="12801" width="3.375" style="540" customWidth="1"/>
    <col min="12802" max="12802" width="36.125" style="540" customWidth="1"/>
    <col min="12803" max="12808" width="14.625" style="540" customWidth="1"/>
    <col min="12809" max="12810" width="10.875" style="540" customWidth="1"/>
    <col min="12811" max="13056" width="9" style="540"/>
    <col min="13057" max="13057" width="3.375" style="540" customWidth="1"/>
    <col min="13058" max="13058" width="36.125" style="540" customWidth="1"/>
    <col min="13059" max="13064" width="14.625" style="540" customWidth="1"/>
    <col min="13065" max="13066" width="10.875" style="540" customWidth="1"/>
    <col min="13067" max="13312" width="9" style="540"/>
    <col min="13313" max="13313" width="3.375" style="540" customWidth="1"/>
    <col min="13314" max="13314" width="36.125" style="540" customWidth="1"/>
    <col min="13315" max="13320" width="14.625" style="540" customWidth="1"/>
    <col min="13321" max="13322" width="10.875" style="540" customWidth="1"/>
    <col min="13323" max="13568" width="9" style="540"/>
    <col min="13569" max="13569" width="3.375" style="540" customWidth="1"/>
    <col min="13570" max="13570" width="36.125" style="540" customWidth="1"/>
    <col min="13571" max="13576" width="14.625" style="540" customWidth="1"/>
    <col min="13577" max="13578" width="10.875" style="540" customWidth="1"/>
    <col min="13579" max="13824" width="9" style="540"/>
    <col min="13825" max="13825" width="3.375" style="540" customWidth="1"/>
    <col min="13826" max="13826" width="36.125" style="540" customWidth="1"/>
    <col min="13827" max="13832" width="14.625" style="540" customWidth="1"/>
    <col min="13833" max="13834" width="10.875" style="540" customWidth="1"/>
    <col min="13835" max="14080" width="9" style="540"/>
    <col min="14081" max="14081" width="3.375" style="540" customWidth="1"/>
    <col min="14082" max="14082" width="36.125" style="540" customWidth="1"/>
    <col min="14083" max="14088" width="14.625" style="540" customWidth="1"/>
    <col min="14089" max="14090" width="10.875" style="540" customWidth="1"/>
    <col min="14091" max="14336" width="9" style="540"/>
    <col min="14337" max="14337" width="3.375" style="540" customWidth="1"/>
    <col min="14338" max="14338" width="36.125" style="540" customWidth="1"/>
    <col min="14339" max="14344" width="14.625" style="540" customWidth="1"/>
    <col min="14345" max="14346" width="10.875" style="540" customWidth="1"/>
    <col min="14347" max="14592" width="9" style="540"/>
    <col min="14593" max="14593" width="3.375" style="540" customWidth="1"/>
    <col min="14594" max="14594" width="36.125" style="540" customWidth="1"/>
    <col min="14595" max="14600" width="14.625" style="540" customWidth="1"/>
    <col min="14601" max="14602" width="10.875" style="540" customWidth="1"/>
    <col min="14603" max="14848" width="9" style="540"/>
    <col min="14849" max="14849" width="3.375" style="540" customWidth="1"/>
    <col min="14850" max="14850" width="36.125" style="540" customWidth="1"/>
    <col min="14851" max="14856" width="14.625" style="540" customWidth="1"/>
    <col min="14857" max="14858" width="10.875" style="540" customWidth="1"/>
    <col min="14859" max="15104" width="9" style="540"/>
    <col min="15105" max="15105" width="3.375" style="540" customWidth="1"/>
    <col min="15106" max="15106" width="36.125" style="540" customWidth="1"/>
    <col min="15107" max="15112" width="14.625" style="540" customWidth="1"/>
    <col min="15113" max="15114" width="10.875" style="540" customWidth="1"/>
    <col min="15115" max="15360" width="9" style="540"/>
    <col min="15361" max="15361" width="3.375" style="540" customWidth="1"/>
    <col min="15362" max="15362" width="36.125" style="540" customWidth="1"/>
    <col min="15363" max="15368" width="14.625" style="540" customWidth="1"/>
    <col min="15369" max="15370" width="10.875" style="540" customWidth="1"/>
    <col min="15371" max="15616" width="9" style="540"/>
    <col min="15617" max="15617" width="3.375" style="540" customWidth="1"/>
    <col min="15618" max="15618" width="36.125" style="540" customWidth="1"/>
    <col min="15619" max="15624" width="14.625" style="540" customWidth="1"/>
    <col min="15625" max="15626" width="10.875" style="540" customWidth="1"/>
    <col min="15627" max="15872" width="9" style="540"/>
    <col min="15873" max="15873" width="3.375" style="540" customWidth="1"/>
    <col min="15874" max="15874" width="36.125" style="540" customWidth="1"/>
    <col min="15875" max="15880" width="14.625" style="540" customWidth="1"/>
    <col min="15881" max="15882" width="10.875" style="540" customWidth="1"/>
    <col min="15883" max="16128" width="9" style="540"/>
    <col min="16129" max="16129" width="3.375" style="540" customWidth="1"/>
    <col min="16130" max="16130" width="36.125" style="540" customWidth="1"/>
    <col min="16131" max="16136" width="14.625" style="540" customWidth="1"/>
    <col min="16137" max="16138" width="10.875" style="540" customWidth="1"/>
    <col min="16139" max="16384" width="9" style="540"/>
  </cols>
  <sheetData>
    <row r="1" spans="1:11" ht="22.5" customHeight="1">
      <c r="A1" s="539" t="s">
        <v>311</v>
      </c>
      <c r="B1" s="539"/>
    </row>
    <row r="2" spans="1:11" ht="7.5" customHeight="1">
      <c r="A2" s="541"/>
      <c r="B2" s="541"/>
    </row>
    <row r="3" spans="1:11" ht="126" customHeight="1">
      <c r="B3" s="542" t="s">
        <v>312</v>
      </c>
      <c r="C3" s="542"/>
      <c r="D3" s="542"/>
      <c r="E3" s="542"/>
      <c r="F3" s="542"/>
      <c r="G3" s="542"/>
      <c r="H3" s="542"/>
    </row>
    <row r="4" spans="1:11" ht="15.2" customHeight="1">
      <c r="B4" s="543"/>
      <c r="C4" s="543"/>
      <c r="D4" s="543"/>
      <c r="E4" s="543"/>
      <c r="F4" s="543"/>
      <c r="G4" s="543"/>
      <c r="H4" s="543"/>
    </row>
    <row r="5" spans="1:11" ht="18.75" customHeight="1" thickBot="1">
      <c r="A5" s="288" t="s">
        <v>313</v>
      </c>
      <c r="B5" s="544"/>
      <c r="C5" s="545"/>
      <c r="D5" s="289"/>
      <c r="E5" s="289"/>
      <c r="F5" s="289"/>
      <c r="G5" s="289"/>
      <c r="H5" s="546" t="s">
        <v>314</v>
      </c>
      <c r="I5" s="272"/>
      <c r="J5" s="272"/>
      <c r="K5" s="272"/>
    </row>
    <row r="6" spans="1:11" ht="17.25" customHeight="1">
      <c r="A6" s="547" t="s">
        <v>315</v>
      </c>
      <c r="B6" s="548"/>
      <c r="C6" s="549" t="s">
        <v>6</v>
      </c>
      <c r="D6" s="550" t="s">
        <v>316</v>
      </c>
      <c r="E6" s="551"/>
      <c r="F6" s="552"/>
      <c r="G6" s="549" t="s">
        <v>317</v>
      </c>
      <c r="H6" s="553" t="s">
        <v>318</v>
      </c>
      <c r="I6" s="272"/>
      <c r="J6" s="272"/>
      <c r="K6" s="272"/>
    </row>
    <row r="7" spans="1:11" ht="17.25" customHeight="1">
      <c r="A7" s="554"/>
      <c r="B7" s="555"/>
      <c r="C7" s="556"/>
      <c r="D7" s="557" t="s">
        <v>319</v>
      </c>
      <c r="E7" s="557" t="s">
        <v>320</v>
      </c>
      <c r="F7" s="557" t="s">
        <v>321</v>
      </c>
      <c r="G7" s="556"/>
      <c r="H7" s="558" t="s">
        <v>322</v>
      </c>
      <c r="I7" s="272"/>
      <c r="J7" s="272"/>
      <c r="K7" s="272"/>
    </row>
    <row r="8" spans="1:11" ht="15.95" customHeight="1">
      <c r="A8" s="559" t="s">
        <v>323</v>
      </c>
      <c r="B8" s="560"/>
      <c r="C8" s="561">
        <f>SUM(D8:H8)</f>
        <v>536</v>
      </c>
      <c r="D8" s="562">
        <v>532</v>
      </c>
      <c r="E8" s="563">
        <v>4</v>
      </c>
      <c r="F8" s="563">
        <v>0</v>
      </c>
      <c r="G8" s="564" t="s">
        <v>32</v>
      </c>
      <c r="H8" s="565" t="s">
        <v>32</v>
      </c>
      <c r="I8" s="566"/>
      <c r="J8" s="566"/>
      <c r="K8" s="272"/>
    </row>
    <row r="9" spans="1:11" ht="15.95" customHeight="1">
      <c r="A9" s="567" t="s">
        <v>324</v>
      </c>
      <c r="B9" s="568"/>
      <c r="C9" s="569">
        <f>SUM(D9:H9)</f>
        <v>165</v>
      </c>
      <c r="D9" s="570">
        <v>165</v>
      </c>
      <c r="E9" s="565" t="s">
        <v>325</v>
      </c>
      <c r="F9" s="565">
        <v>0</v>
      </c>
      <c r="G9" s="565" t="s">
        <v>32</v>
      </c>
      <c r="H9" s="565" t="s">
        <v>32</v>
      </c>
      <c r="I9" s="566"/>
      <c r="J9" s="566"/>
      <c r="K9" s="272"/>
    </row>
    <row r="10" spans="1:11" ht="15.95" customHeight="1">
      <c r="A10" s="567" t="s">
        <v>326</v>
      </c>
      <c r="B10" s="568"/>
      <c r="C10" s="569">
        <f>SUM(D10:H10)</f>
        <v>222</v>
      </c>
      <c r="D10" s="570">
        <v>222</v>
      </c>
      <c r="E10" s="565" t="s">
        <v>325</v>
      </c>
      <c r="F10" s="565">
        <v>0</v>
      </c>
      <c r="G10" s="565" t="s">
        <v>32</v>
      </c>
      <c r="H10" s="565" t="s">
        <v>32</v>
      </c>
      <c r="I10" s="566"/>
      <c r="J10" s="566"/>
      <c r="K10" s="272"/>
    </row>
    <row r="11" spans="1:11" ht="15.95" customHeight="1">
      <c r="A11" s="567" t="s">
        <v>327</v>
      </c>
      <c r="B11" s="568"/>
      <c r="C11" s="569">
        <f>SUM(D11:H11)</f>
        <v>24</v>
      </c>
      <c r="D11" s="565" t="s">
        <v>325</v>
      </c>
      <c r="E11" s="570">
        <v>24</v>
      </c>
      <c r="F11" s="565">
        <v>0</v>
      </c>
      <c r="G11" s="565" t="s">
        <v>32</v>
      </c>
      <c r="H11" s="565" t="s">
        <v>32</v>
      </c>
      <c r="I11" s="566"/>
      <c r="J11" s="566"/>
      <c r="K11" s="272"/>
    </row>
    <row r="12" spans="1:11" ht="31.5" customHeight="1">
      <c r="A12" s="571" t="s">
        <v>328</v>
      </c>
      <c r="B12" s="560"/>
      <c r="C12" s="572">
        <f t="shared" ref="C12:C18" si="0">SUM(D12:H12)</f>
        <v>1409</v>
      </c>
      <c r="D12" s="573" t="s">
        <v>32</v>
      </c>
      <c r="E12" s="573" t="s">
        <v>32</v>
      </c>
      <c r="F12" s="573" t="s">
        <v>33</v>
      </c>
      <c r="G12" s="573" t="s">
        <v>32</v>
      </c>
      <c r="H12" s="574">
        <v>1409</v>
      </c>
      <c r="I12" s="272"/>
      <c r="J12" s="566"/>
      <c r="K12" s="272"/>
    </row>
    <row r="13" spans="1:11" ht="15.95" customHeight="1">
      <c r="A13" s="567" t="s">
        <v>329</v>
      </c>
      <c r="B13" s="568"/>
      <c r="C13" s="569">
        <f t="shared" si="0"/>
        <v>302</v>
      </c>
      <c r="D13" s="570">
        <v>302</v>
      </c>
      <c r="E13" s="565" t="s">
        <v>32</v>
      </c>
      <c r="F13" s="565" t="s">
        <v>32</v>
      </c>
      <c r="G13" s="565" t="s">
        <v>32</v>
      </c>
      <c r="H13" s="565" t="s">
        <v>32</v>
      </c>
      <c r="I13" s="575"/>
      <c r="J13" s="566"/>
      <c r="K13" s="272"/>
    </row>
    <row r="14" spans="1:11" ht="15.95" customHeight="1">
      <c r="A14" s="567" t="s">
        <v>330</v>
      </c>
      <c r="B14" s="568"/>
      <c r="C14" s="569">
        <f t="shared" si="0"/>
        <v>62</v>
      </c>
      <c r="D14" s="570">
        <v>62</v>
      </c>
      <c r="E14" s="565" t="s">
        <v>32</v>
      </c>
      <c r="F14" s="565" t="s">
        <v>32</v>
      </c>
      <c r="G14" s="565" t="s">
        <v>32</v>
      </c>
      <c r="H14" s="565" t="s">
        <v>32</v>
      </c>
      <c r="I14" s="566"/>
      <c r="J14" s="566"/>
      <c r="K14" s="272"/>
    </row>
    <row r="15" spans="1:11" ht="15.95" customHeight="1">
      <c r="A15" s="567" t="s">
        <v>331</v>
      </c>
      <c r="B15" s="576"/>
      <c r="C15" s="569">
        <f t="shared" si="0"/>
        <v>47</v>
      </c>
      <c r="D15" s="565">
        <v>47</v>
      </c>
      <c r="E15" s="565" t="s">
        <v>32</v>
      </c>
      <c r="F15" s="565" t="s">
        <v>33</v>
      </c>
      <c r="G15" s="565">
        <v>0</v>
      </c>
      <c r="H15" s="565" t="s">
        <v>32</v>
      </c>
      <c r="I15" s="566"/>
      <c r="J15" s="566"/>
      <c r="K15" s="272"/>
    </row>
    <row r="16" spans="1:11" ht="15.95" customHeight="1">
      <c r="A16" s="567" t="s">
        <v>332</v>
      </c>
      <c r="B16" s="568"/>
      <c r="C16" s="569">
        <f t="shared" si="0"/>
        <v>111</v>
      </c>
      <c r="D16" s="565">
        <v>111</v>
      </c>
      <c r="E16" s="565" t="s">
        <v>32</v>
      </c>
      <c r="F16" s="565" t="s">
        <v>33</v>
      </c>
      <c r="G16" s="565" t="s">
        <v>32</v>
      </c>
      <c r="H16" s="565" t="s">
        <v>32</v>
      </c>
      <c r="I16" s="566"/>
      <c r="J16" s="566"/>
      <c r="K16" s="272"/>
    </row>
    <row r="17" spans="1:11" ht="15.95" customHeight="1">
      <c r="A17" s="567" t="s">
        <v>333</v>
      </c>
      <c r="B17" s="568"/>
      <c r="C17" s="569">
        <f t="shared" si="0"/>
        <v>1137</v>
      </c>
      <c r="D17" s="565">
        <v>1137</v>
      </c>
      <c r="E17" s="565" t="s">
        <v>32</v>
      </c>
      <c r="F17" s="565" t="s">
        <v>32</v>
      </c>
      <c r="G17" s="565" t="s">
        <v>32</v>
      </c>
      <c r="H17" s="570">
        <v>0</v>
      </c>
      <c r="I17" s="566"/>
      <c r="J17" s="566"/>
      <c r="K17" s="272"/>
    </row>
    <row r="18" spans="1:11" ht="15.95" customHeight="1">
      <c r="A18" s="567" t="s">
        <v>334</v>
      </c>
      <c r="B18" s="568"/>
      <c r="C18" s="569">
        <f t="shared" si="0"/>
        <v>1081</v>
      </c>
      <c r="D18" s="565" t="s">
        <v>32</v>
      </c>
      <c r="E18" s="565" t="s">
        <v>32</v>
      </c>
      <c r="F18" s="565" t="s">
        <v>33</v>
      </c>
      <c r="G18" s="565" t="s">
        <v>32</v>
      </c>
      <c r="H18" s="570">
        <v>1081</v>
      </c>
      <c r="I18" s="566"/>
      <c r="J18" s="566"/>
      <c r="K18" s="272"/>
    </row>
    <row r="19" spans="1:11" ht="15.95" customHeight="1">
      <c r="A19" s="559" t="s">
        <v>335</v>
      </c>
      <c r="B19" s="560"/>
      <c r="C19" s="569">
        <f t="shared" ref="C19:C34" si="1">SUM(D19:H19)</f>
        <v>0</v>
      </c>
      <c r="D19" s="565" t="s">
        <v>32</v>
      </c>
      <c r="E19" s="565">
        <v>0</v>
      </c>
      <c r="F19" s="565">
        <v>0</v>
      </c>
      <c r="G19" s="565">
        <v>0</v>
      </c>
      <c r="H19" s="565">
        <v>0</v>
      </c>
      <c r="I19" s="566"/>
      <c r="J19" s="566"/>
      <c r="K19" s="272"/>
    </row>
    <row r="20" spans="1:11" ht="15.95" customHeight="1">
      <c r="A20" s="567" t="s">
        <v>336</v>
      </c>
      <c r="B20" s="568"/>
      <c r="C20" s="569">
        <f t="shared" si="1"/>
        <v>1460</v>
      </c>
      <c r="D20" s="565">
        <v>1460</v>
      </c>
      <c r="E20" s="565">
        <v>0</v>
      </c>
      <c r="F20" s="565">
        <v>0</v>
      </c>
      <c r="G20" s="565">
        <v>0</v>
      </c>
      <c r="H20" s="565">
        <v>0</v>
      </c>
      <c r="I20" s="566"/>
      <c r="J20" s="566"/>
      <c r="K20" s="272"/>
    </row>
    <row r="21" spans="1:11" ht="15.95" customHeight="1">
      <c r="A21" s="567" t="s">
        <v>337</v>
      </c>
      <c r="B21" s="568"/>
      <c r="C21" s="569">
        <f t="shared" si="1"/>
        <v>0</v>
      </c>
      <c r="D21" s="565" t="s">
        <v>33</v>
      </c>
      <c r="E21" s="565">
        <v>0</v>
      </c>
      <c r="F21" s="565">
        <v>0</v>
      </c>
      <c r="G21" s="565">
        <v>0</v>
      </c>
      <c r="H21" s="565">
        <v>0</v>
      </c>
      <c r="I21" s="566"/>
      <c r="J21" s="566"/>
      <c r="K21" s="272"/>
    </row>
    <row r="22" spans="1:11" ht="15.95" customHeight="1">
      <c r="A22" s="577" t="s">
        <v>338</v>
      </c>
      <c r="B22" s="578"/>
      <c r="C22" s="569">
        <f t="shared" si="1"/>
        <v>50</v>
      </c>
      <c r="D22" s="565">
        <v>0</v>
      </c>
      <c r="E22" s="565">
        <v>0</v>
      </c>
      <c r="F22" s="565">
        <v>0</v>
      </c>
      <c r="G22" s="565">
        <v>50</v>
      </c>
      <c r="H22" s="565">
        <v>0</v>
      </c>
      <c r="I22" s="566"/>
      <c r="J22" s="566"/>
      <c r="K22" s="272"/>
    </row>
    <row r="23" spans="1:11" ht="15.95" customHeight="1">
      <c r="A23" s="567" t="s">
        <v>339</v>
      </c>
      <c r="B23" s="568"/>
      <c r="C23" s="569">
        <f t="shared" si="1"/>
        <v>47</v>
      </c>
      <c r="D23" s="565">
        <v>47</v>
      </c>
      <c r="E23" s="565">
        <v>0</v>
      </c>
      <c r="F23" s="565">
        <v>0</v>
      </c>
      <c r="G23" s="565">
        <v>0</v>
      </c>
      <c r="H23" s="565">
        <v>0</v>
      </c>
      <c r="I23" s="566"/>
      <c r="J23" s="566"/>
      <c r="K23" s="272"/>
    </row>
    <row r="24" spans="1:11" ht="15.95" customHeight="1">
      <c r="A24" s="567" t="s">
        <v>340</v>
      </c>
      <c r="B24" s="568"/>
      <c r="C24" s="569">
        <f t="shared" si="1"/>
        <v>48199</v>
      </c>
      <c r="D24" s="565">
        <v>48199</v>
      </c>
      <c r="E24" s="565">
        <v>0</v>
      </c>
      <c r="F24" s="565">
        <v>0</v>
      </c>
      <c r="G24" s="565">
        <v>0</v>
      </c>
      <c r="H24" s="565">
        <v>0</v>
      </c>
      <c r="I24" s="566"/>
      <c r="J24" s="566"/>
      <c r="K24" s="272"/>
    </row>
    <row r="25" spans="1:11" ht="15.95" customHeight="1">
      <c r="A25" s="579" t="s">
        <v>341</v>
      </c>
      <c r="B25" s="580"/>
      <c r="C25" s="569">
        <f t="shared" si="1"/>
        <v>132</v>
      </c>
      <c r="D25" s="570">
        <v>132</v>
      </c>
      <c r="E25" s="565" t="s">
        <v>32</v>
      </c>
      <c r="F25" s="565" t="s">
        <v>32</v>
      </c>
      <c r="G25" s="565" t="s">
        <v>32</v>
      </c>
      <c r="H25" s="565" t="s">
        <v>32</v>
      </c>
      <c r="I25" s="566"/>
      <c r="J25" s="566"/>
      <c r="K25" s="272"/>
    </row>
    <row r="26" spans="1:11" ht="15.95" customHeight="1">
      <c r="A26" s="581" t="s">
        <v>342</v>
      </c>
      <c r="B26" s="582"/>
      <c r="C26" s="569">
        <f t="shared" si="1"/>
        <v>30</v>
      </c>
      <c r="D26" s="570">
        <v>30</v>
      </c>
      <c r="E26" s="565" t="s">
        <v>32</v>
      </c>
      <c r="F26" s="565" t="s">
        <v>32</v>
      </c>
      <c r="G26" s="565" t="s">
        <v>32</v>
      </c>
      <c r="H26" s="565" t="s">
        <v>32</v>
      </c>
      <c r="I26" s="566"/>
      <c r="J26" s="566"/>
      <c r="K26" s="272"/>
    </row>
    <row r="27" spans="1:11" ht="15.95" customHeight="1">
      <c r="A27" s="581" t="s">
        <v>324</v>
      </c>
      <c r="B27" s="582"/>
      <c r="C27" s="569">
        <f t="shared" si="1"/>
        <v>5</v>
      </c>
      <c r="D27" s="570">
        <v>5</v>
      </c>
      <c r="E27" s="565" t="s">
        <v>32</v>
      </c>
      <c r="F27" s="565" t="s">
        <v>32</v>
      </c>
      <c r="G27" s="565" t="s">
        <v>32</v>
      </c>
      <c r="H27" s="565" t="s">
        <v>32</v>
      </c>
      <c r="I27" s="566"/>
      <c r="J27" s="566"/>
      <c r="K27" s="272"/>
    </row>
    <row r="28" spans="1:11" ht="15.95" customHeight="1">
      <c r="A28" s="581" t="s">
        <v>343</v>
      </c>
      <c r="B28" s="582"/>
      <c r="C28" s="569">
        <f t="shared" si="1"/>
        <v>60</v>
      </c>
      <c r="D28" s="570">
        <v>60</v>
      </c>
      <c r="E28" s="565" t="s">
        <v>32</v>
      </c>
      <c r="F28" s="565" t="s">
        <v>32</v>
      </c>
      <c r="G28" s="565" t="s">
        <v>32</v>
      </c>
      <c r="H28" s="565" t="s">
        <v>32</v>
      </c>
      <c r="I28" s="566"/>
      <c r="J28" s="566"/>
      <c r="K28" s="272"/>
    </row>
    <row r="29" spans="1:11" ht="15.95" customHeight="1">
      <c r="A29" s="581" t="s">
        <v>285</v>
      </c>
      <c r="B29" s="582"/>
      <c r="C29" s="569">
        <f t="shared" si="1"/>
        <v>104</v>
      </c>
      <c r="D29" s="570">
        <v>104</v>
      </c>
      <c r="E29" s="565" t="s">
        <v>32</v>
      </c>
      <c r="F29" s="565">
        <v>0</v>
      </c>
      <c r="G29" s="565">
        <v>0</v>
      </c>
      <c r="H29" s="570">
        <v>0</v>
      </c>
      <c r="I29" s="566"/>
      <c r="J29" s="566"/>
      <c r="K29" s="272"/>
    </row>
    <row r="30" spans="1:11" ht="15.95" customHeight="1">
      <c r="A30" s="579" t="s">
        <v>344</v>
      </c>
      <c r="B30" s="580"/>
      <c r="C30" s="569">
        <f t="shared" si="1"/>
        <v>38</v>
      </c>
      <c r="D30" s="570">
        <v>28</v>
      </c>
      <c r="E30" s="565" t="s">
        <v>32</v>
      </c>
      <c r="F30" s="565">
        <v>10</v>
      </c>
      <c r="G30" s="565" t="s">
        <v>32</v>
      </c>
      <c r="H30" s="565" t="s">
        <v>32</v>
      </c>
      <c r="I30" s="566"/>
      <c r="J30" s="566"/>
      <c r="K30" s="272"/>
    </row>
    <row r="31" spans="1:11" ht="15.95" customHeight="1">
      <c r="A31" s="581" t="s">
        <v>345</v>
      </c>
      <c r="B31" s="582"/>
      <c r="C31" s="569">
        <f t="shared" si="1"/>
        <v>0</v>
      </c>
      <c r="D31" s="565" t="s">
        <v>32</v>
      </c>
      <c r="E31" s="565" t="s">
        <v>32</v>
      </c>
      <c r="F31" s="565" t="s">
        <v>32</v>
      </c>
      <c r="G31" s="565" t="s">
        <v>32</v>
      </c>
      <c r="H31" s="565" t="s">
        <v>32</v>
      </c>
      <c r="I31" s="566"/>
      <c r="J31" s="566"/>
      <c r="K31" s="272"/>
    </row>
    <row r="32" spans="1:11" ht="15.95" customHeight="1">
      <c r="A32" s="581" t="s">
        <v>346</v>
      </c>
      <c r="B32" s="582"/>
      <c r="C32" s="569">
        <f t="shared" si="1"/>
        <v>19</v>
      </c>
      <c r="D32" s="570">
        <v>19</v>
      </c>
      <c r="E32" s="565" t="s">
        <v>32</v>
      </c>
      <c r="F32" s="565">
        <v>0</v>
      </c>
      <c r="G32" s="565" t="s">
        <v>32</v>
      </c>
      <c r="H32" s="565" t="s">
        <v>32</v>
      </c>
      <c r="I32" s="566"/>
      <c r="J32" s="566"/>
      <c r="K32" s="272"/>
    </row>
    <row r="33" spans="1:11" ht="15.95" customHeight="1">
      <c r="A33" s="581" t="s">
        <v>347</v>
      </c>
      <c r="B33" s="582"/>
      <c r="C33" s="569">
        <f t="shared" si="1"/>
        <v>4</v>
      </c>
      <c r="D33" s="570">
        <v>4</v>
      </c>
      <c r="E33" s="565" t="s">
        <v>32</v>
      </c>
      <c r="F33" s="565" t="s">
        <v>32</v>
      </c>
      <c r="G33" s="565" t="s">
        <v>32</v>
      </c>
      <c r="H33" s="565" t="s">
        <v>32</v>
      </c>
      <c r="I33" s="566"/>
      <c r="J33" s="566"/>
      <c r="K33" s="272"/>
    </row>
    <row r="34" spans="1:11" ht="15.95" customHeight="1">
      <c r="A34" s="581" t="s">
        <v>348</v>
      </c>
      <c r="B34" s="582"/>
      <c r="C34" s="569">
        <f t="shared" si="1"/>
        <v>4</v>
      </c>
      <c r="D34" s="565" t="s">
        <v>32</v>
      </c>
      <c r="E34" s="565" t="s">
        <v>32</v>
      </c>
      <c r="F34" s="565" t="s">
        <v>32</v>
      </c>
      <c r="G34" s="565" t="s">
        <v>32</v>
      </c>
      <c r="H34" s="565">
        <v>4</v>
      </c>
      <c r="I34" s="566"/>
      <c r="J34" s="566"/>
      <c r="K34" s="272"/>
    </row>
    <row r="35" spans="1:11" ht="15.95" customHeight="1">
      <c r="A35" s="559" t="s">
        <v>349</v>
      </c>
      <c r="B35" s="560"/>
      <c r="C35" s="569">
        <v>936</v>
      </c>
      <c r="D35" s="565" t="s">
        <v>33</v>
      </c>
      <c r="E35" s="565" t="s">
        <v>33</v>
      </c>
      <c r="F35" s="565" t="s">
        <v>33</v>
      </c>
      <c r="G35" s="565" t="s">
        <v>33</v>
      </c>
      <c r="H35" s="570">
        <v>936</v>
      </c>
      <c r="I35" s="566"/>
      <c r="J35" s="566"/>
      <c r="K35" s="272"/>
    </row>
    <row r="36" spans="1:11" ht="15.95" customHeight="1">
      <c r="A36" s="567" t="s">
        <v>350</v>
      </c>
      <c r="B36" s="568"/>
      <c r="C36" s="569">
        <v>64</v>
      </c>
      <c r="D36" s="570">
        <v>64</v>
      </c>
      <c r="E36" s="565" t="s">
        <v>33</v>
      </c>
      <c r="F36" s="565" t="s">
        <v>33</v>
      </c>
      <c r="G36" s="565" t="s">
        <v>33</v>
      </c>
      <c r="H36" s="565" t="s">
        <v>33</v>
      </c>
      <c r="I36" s="566"/>
      <c r="J36" s="566"/>
      <c r="K36" s="272"/>
    </row>
    <row r="37" spans="1:11" ht="15.95" customHeight="1">
      <c r="A37" s="567" t="s">
        <v>351</v>
      </c>
      <c r="B37" s="568"/>
      <c r="C37" s="569">
        <v>43</v>
      </c>
      <c r="D37" s="565" t="s">
        <v>33</v>
      </c>
      <c r="E37" s="565" t="s">
        <v>33</v>
      </c>
      <c r="F37" s="570">
        <v>43</v>
      </c>
      <c r="G37" s="565" t="s">
        <v>33</v>
      </c>
      <c r="H37" s="565" t="s">
        <v>33</v>
      </c>
      <c r="I37" s="566"/>
      <c r="J37" s="566"/>
      <c r="K37" s="272"/>
    </row>
    <row r="38" spans="1:11" ht="15.95" customHeight="1">
      <c r="A38" s="567" t="s">
        <v>352</v>
      </c>
      <c r="B38" s="568"/>
      <c r="C38" s="569">
        <v>63</v>
      </c>
      <c r="D38" s="565">
        <v>0</v>
      </c>
      <c r="E38" s="570">
        <v>63</v>
      </c>
      <c r="F38" s="565" t="s">
        <v>33</v>
      </c>
      <c r="G38" s="565" t="s">
        <v>33</v>
      </c>
      <c r="H38" s="565" t="s">
        <v>33</v>
      </c>
      <c r="I38" s="566"/>
      <c r="J38" s="566"/>
      <c r="K38" s="272"/>
    </row>
    <row r="39" spans="1:11" ht="15.95" customHeight="1">
      <c r="A39" s="567" t="s">
        <v>353</v>
      </c>
      <c r="B39" s="568"/>
      <c r="C39" s="569">
        <v>30</v>
      </c>
      <c r="D39" s="565" t="s">
        <v>33</v>
      </c>
      <c r="E39" s="570">
        <v>30</v>
      </c>
      <c r="F39" s="565" t="s">
        <v>33</v>
      </c>
      <c r="G39" s="565" t="s">
        <v>33</v>
      </c>
      <c r="H39" s="565" t="s">
        <v>33</v>
      </c>
      <c r="I39" s="566"/>
      <c r="J39" s="566"/>
      <c r="K39" s="272"/>
    </row>
    <row r="40" spans="1:11" ht="15.95" customHeight="1">
      <c r="A40" s="567" t="s">
        <v>354</v>
      </c>
      <c r="B40" s="568"/>
      <c r="C40" s="569">
        <v>69</v>
      </c>
      <c r="D40" s="565" t="s">
        <v>33</v>
      </c>
      <c r="E40" s="570">
        <v>69</v>
      </c>
      <c r="F40" s="565" t="s">
        <v>33</v>
      </c>
      <c r="G40" s="565" t="s">
        <v>33</v>
      </c>
      <c r="H40" s="565" t="s">
        <v>33</v>
      </c>
      <c r="I40" s="566"/>
      <c r="J40" s="566"/>
      <c r="K40" s="272"/>
    </row>
    <row r="41" spans="1:11" ht="15.95" customHeight="1">
      <c r="A41" s="567" t="s">
        <v>355</v>
      </c>
      <c r="B41" s="568"/>
      <c r="C41" s="569">
        <v>4</v>
      </c>
      <c r="D41" s="565" t="s">
        <v>33</v>
      </c>
      <c r="E41" s="565">
        <v>4</v>
      </c>
      <c r="F41" s="565" t="s">
        <v>33</v>
      </c>
      <c r="G41" s="565" t="s">
        <v>33</v>
      </c>
      <c r="H41" s="565" t="s">
        <v>33</v>
      </c>
      <c r="I41" s="566"/>
      <c r="J41" s="566"/>
      <c r="K41" s="272"/>
    </row>
    <row r="42" spans="1:11" ht="15.95" customHeight="1">
      <c r="A42" s="567" t="s">
        <v>287</v>
      </c>
      <c r="B42" s="568"/>
      <c r="C42" s="569">
        <v>123</v>
      </c>
      <c r="D42" s="565" t="s">
        <v>33</v>
      </c>
      <c r="E42" s="565">
        <v>91</v>
      </c>
      <c r="F42" s="565">
        <v>28</v>
      </c>
      <c r="G42" s="565">
        <v>4</v>
      </c>
      <c r="H42" s="565" t="s">
        <v>33</v>
      </c>
      <c r="I42" s="566"/>
      <c r="J42" s="566"/>
      <c r="K42" s="583"/>
    </row>
    <row r="43" spans="1:11" ht="15.95" customHeight="1">
      <c r="A43" s="559" t="s">
        <v>356</v>
      </c>
      <c r="B43" s="560"/>
      <c r="C43" s="569">
        <v>10</v>
      </c>
      <c r="D43" s="565" t="s">
        <v>33</v>
      </c>
      <c r="E43" s="570">
        <v>10</v>
      </c>
      <c r="F43" s="565" t="s">
        <v>33</v>
      </c>
      <c r="G43" s="565" t="s">
        <v>33</v>
      </c>
      <c r="H43" s="565" t="s">
        <v>33</v>
      </c>
      <c r="I43" s="566"/>
      <c r="J43" s="566"/>
      <c r="K43" s="272"/>
    </row>
    <row r="44" spans="1:11" ht="15.95" customHeight="1">
      <c r="A44" s="567" t="s">
        <v>357</v>
      </c>
      <c r="B44" s="568"/>
      <c r="C44" s="584" t="s">
        <v>33</v>
      </c>
      <c r="D44" s="565" t="s">
        <v>33</v>
      </c>
      <c r="E44" s="565" t="s">
        <v>33</v>
      </c>
      <c r="F44" s="565" t="s">
        <v>33</v>
      </c>
      <c r="G44" s="565" t="s">
        <v>33</v>
      </c>
      <c r="H44" s="565" t="s">
        <v>33</v>
      </c>
      <c r="I44" s="566"/>
      <c r="J44" s="566"/>
      <c r="K44" s="272"/>
    </row>
    <row r="45" spans="1:11" ht="15.95" customHeight="1">
      <c r="A45" s="567" t="s">
        <v>358</v>
      </c>
      <c r="B45" s="568"/>
      <c r="C45" s="569">
        <v>19</v>
      </c>
      <c r="D45" s="565" t="s">
        <v>33</v>
      </c>
      <c r="E45" s="570">
        <v>17</v>
      </c>
      <c r="F45" s="565">
        <v>2</v>
      </c>
      <c r="G45" s="565">
        <v>0</v>
      </c>
      <c r="H45" s="565" t="s">
        <v>33</v>
      </c>
      <c r="I45" s="566"/>
      <c r="J45" s="566"/>
      <c r="K45" s="272"/>
    </row>
    <row r="46" spans="1:11" ht="15.95" customHeight="1">
      <c r="A46" s="567" t="s">
        <v>359</v>
      </c>
      <c r="B46" s="568"/>
      <c r="C46" s="569">
        <v>8</v>
      </c>
      <c r="D46" s="565" t="s">
        <v>33</v>
      </c>
      <c r="E46" s="570">
        <v>8</v>
      </c>
      <c r="F46" s="565" t="s">
        <v>33</v>
      </c>
      <c r="G46" s="565" t="s">
        <v>33</v>
      </c>
      <c r="H46" s="565" t="s">
        <v>33</v>
      </c>
      <c r="I46" s="566"/>
      <c r="J46" s="566"/>
      <c r="K46" s="272"/>
    </row>
    <row r="47" spans="1:11" ht="15.95" customHeight="1">
      <c r="A47" s="567" t="s">
        <v>360</v>
      </c>
      <c r="B47" s="568"/>
      <c r="C47" s="569">
        <v>85</v>
      </c>
      <c r="D47" s="565" t="s">
        <v>33</v>
      </c>
      <c r="E47" s="585">
        <v>85</v>
      </c>
      <c r="F47" s="565" t="s">
        <v>33</v>
      </c>
      <c r="G47" s="565" t="s">
        <v>33</v>
      </c>
      <c r="H47" s="565" t="s">
        <v>33</v>
      </c>
      <c r="I47" s="566"/>
      <c r="J47" s="566"/>
      <c r="K47" s="272"/>
    </row>
    <row r="48" spans="1:11" ht="15.95" customHeight="1">
      <c r="A48" s="567" t="s">
        <v>361</v>
      </c>
      <c r="B48" s="568"/>
      <c r="C48" s="569">
        <v>54</v>
      </c>
      <c r="D48" s="565" t="s">
        <v>33</v>
      </c>
      <c r="E48" s="570">
        <v>54</v>
      </c>
      <c r="F48" s="565" t="s">
        <v>33</v>
      </c>
      <c r="G48" s="565" t="s">
        <v>33</v>
      </c>
      <c r="H48" s="565" t="s">
        <v>33</v>
      </c>
      <c r="I48" s="566"/>
      <c r="J48" s="566"/>
      <c r="K48" s="272"/>
    </row>
    <row r="49" spans="1:11" ht="15.95" customHeight="1">
      <c r="A49" s="567" t="s">
        <v>362</v>
      </c>
      <c r="B49" s="568"/>
      <c r="C49" s="569">
        <v>6</v>
      </c>
      <c r="D49" s="565" t="s">
        <v>33</v>
      </c>
      <c r="E49" s="570">
        <v>6</v>
      </c>
      <c r="F49" s="565" t="s">
        <v>33</v>
      </c>
      <c r="G49" s="565" t="s">
        <v>33</v>
      </c>
      <c r="H49" s="565" t="s">
        <v>33</v>
      </c>
      <c r="I49" s="566"/>
      <c r="J49" s="566"/>
      <c r="K49" s="272"/>
    </row>
    <row r="50" spans="1:11" ht="15.95" customHeight="1">
      <c r="A50" s="567" t="s">
        <v>363</v>
      </c>
      <c r="B50" s="568"/>
      <c r="C50" s="569">
        <v>160</v>
      </c>
      <c r="D50" s="565" t="s">
        <v>33</v>
      </c>
      <c r="E50" s="565">
        <v>160</v>
      </c>
      <c r="F50" s="565" t="s">
        <v>33</v>
      </c>
      <c r="G50" s="565" t="s">
        <v>33</v>
      </c>
      <c r="H50" s="565" t="s">
        <v>33</v>
      </c>
      <c r="I50" s="566"/>
      <c r="J50" s="566"/>
      <c r="K50" s="272"/>
    </row>
    <row r="51" spans="1:11" ht="15.95" customHeight="1" thickBot="1">
      <c r="A51" s="586" t="s">
        <v>26</v>
      </c>
      <c r="B51" s="587"/>
      <c r="C51" s="584">
        <v>6</v>
      </c>
      <c r="D51" s="565" t="s">
        <v>33</v>
      </c>
      <c r="E51" s="565">
        <v>6</v>
      </c>
      <c r="F51" s="565" t="s">
        <v>33</v>
      </c>
      <c r="G51" s="565" t="s">
        <v>33</v>
      </c>
      <c r="H51" s="565" t="s">
        <v>33</v>
      </c>
      <c r="I51" s="566"/>
      <c r="J51" s="566"/>
      <c r="K51" s="272"/>
    </row>
    <row r="52" spans="1:11">
      <c r="B52" s="272"/>
      <c r="C52" s="588"/>
      <c r="D52" s="589" t="s">
        <v>364</v>
      </c>
      <c r="E52" s="589"/>
      <c r="F52" s="589"/>
      <c r="G52" s="589"/>
      <c r="H52" s="589"/>
      <c r="I52" s="566"/>
      <c r="J52" s="566"/>
      <c r="K52" s="272"/>
    </row>
    <row r="53" spans="1:11">
      <c r="B53" s="272"/>
      <c r="C53" s="272"/>
      <c r="D53" s="566"/>
      <c r="E53" s="566"/>
      <c r="F53" s="566"/>
      <c r="G53" s="566"/>
      <c r="H53" s="566"/>
      <c r="I53" s="566"/>
      <c r="J53" s="566"/>
      <c r="K53" s="272"/>
    </row>
    <row r="54" spans="1:11">
      <c r="B54" s="272"/>
      <c r="C54" s="272"/>
      <c r="D54" s="566"/>
      <c r="E54" s="566"/>
      <c r="F54" s="566"/>
      <c r="G54" s="566"/>
      <c r="H54" s="566"/>
      <c r="I54" s="566"/>
      <c r="J54" s="566"/>
      <c r="K54" s="272"/>
    </row>
    <row r="55" spans="1:11">
      <c r="B55" s="272"/>
      <c r="C55" s="272"/>
      <c r="D55" s="566"/>
      <c r="E55" s="566"/>
      <c r="F55" s="566"/>
      <c r="G55" s="566"/>
      <c r="H55" s="566"/>
      <c r="I55" s="566"/>
      <c r="J55" s="566"/>
      <c r="K55" s="272"/>
    </row>
    <row r="56" spans="1:11">
      <c r="B56" s="272"/>
      <c r="C56" s="272"/>
      <c r="D56" s="566"/>
      <c r="E56" s="566"/>
      <c r="F56" s="566"/>
      <c r="G56" s="566"/>
      <c r="H56" s="566"/>
      <c r="I56" s="566"/>
      <c r="J56" s="566"/>
      <c r="K56" s="272"/>
    </row>
    <row r="57" spans="1:11">
      <c r="B57" s="272"/>
      <c r="C57" s="272"/>
      <c r="D57" s="566"/>
      <c r="E57" s="566"/>
      <c r="F57" s="566"/>
      <c r="G57" s="566"/>
      <c r="H57" s="566"/>
      <c r="I57" s="566"/>
      <c r="J57" s="566"/>
      <c r="K57" s="272"/>
    </row>
    <row r="58" spans="1:11">
      <c r="B58" s="272"/>
      <c r="C58" s="272"/>
      <c r="D58" s="566"/>
      <c r="E58" s="566"/>
      <c r="F58" s="566"/>
      <c r="G58" s="566"/>
      <c r="H58" s="566"/>
      <c r="I58" s="566"/>
      <c r="J58" s="566"/>
      <c r="K58" s="272"/>
    </row>
    <row r="59" spans="1:11">
      <c r="B59" s="272"/>
      <c r="C59" s="272"/>
      <c r="D59" s="566"/>
      <c r="E59" s="566"/>
      <c r="F59" s="566"/>
      <c r="G59" s="566"/>
      <c r="H59" s="566"/>
      <c r="I59" s="566"/>
      <c r="J59" s="566"/>
      <c r="K59" s="272"/>
    </row>
    <row r="60" spans="1:11">
      <c r="B60" s="272"/>
      <c r="C60" s="272"/>
      <c r="D60" s="566"/>
      <c r="E60" s="566"/>
      <c r="F60" s="566"/>
      <c r="G60" s="566"/>
      <c r="H60" s="566"/>
      <c r="I60" s="566"/>
      <c r="J60" s="566"/>
      <c r="K60" s="272"/>
    </row>
    <row r="61" spans="1:11">
      <c r="B61" s="272"/>
      <c r="C61" s="272"/>
      <c r="D61" s="566"/>
      <c r="E61" s="566"/>
      <c r="F61" s="566"/>
      <c r="G61" s="566"/>
      <c r="H61" s="566"/>
      <c r="I61" s="566"/>
      <c r="J61" s="566"/>
      <c r="K61" s="272"/>
    </row>
    <row r="62" spans="1:11">
      <c r="B62" s="272"/>
      <c r="C62" s="272"/>
      <c r="D62" s="566"/>
      <c r="E62" s="566"/>
      <c r="F62" s="566"/>
      <c r="G62" s="566"/>
      <c r="H62" s="566"/>
      <c r="I62" s="566"/>
      <c r="J62" s="566"/>
      <c r="K62" s="272"/>
    </row>
    <row r="63" spans="1:11">
      <c r="B63" s="272"/>
      <c r="C63" s="272"/>
      <c r="D63" s="566"/>
      <c r="E63" s="566"/>
      <c r="F63" s="566"/>
      <c r="G63" s="566"/>
      <c r="H63" s="566"/>
      <c r="I63" s="566"/>
      <c r="J63" s="566"/>
      <c r="K63" s="272"/>
    </row>
    <row r="64" spans="1:11">
      <c r="B64" s="272"/>
      <c r="C64" s="272"/>
      <c r="D64" s="566"/>
      <c r="E64" s="566"/>
      <c r="F64" s="566"/>
      <c r="G64" s="566"/>
      <c r="H64" s="566"/>
      <c r="I64" s="566"/>
      <c r="J64" s="566"/>
      <c r="K64" s="272"/>
    </row>
  </sheetData>
  <mergeCells count="52">
    <mergeCell ref="A50:B50"/>
    <mergeCell ref="A51:B51"/>
    <mergeCell ref="D52:H52"/>
    <mergeCell ref="A44:B44"/>
    <mergeCell ref="A45:B45"/>
    <mergeCell ref="A46:B46"/>
    <mergeCell ref="A47:B47"/>
    <mergeCell ref="A48:B48"/>
    <mergeCell ref="A49:B49"/>
    <mergeCell ref="A38:B38"/>
    <mergeCell ref="A39:B39"/>
    <mergeCell ref="A40:B40"/>
    <mergeCell ref="A41:B41"/>
    <mergeCell ref="A42:B42"/>
    <mergeCell ref="A43:B43"/>
    <mergeCell ref="A32:B32"/>
    <mergeCell ref="A33:B33"/>
    <mergeCell ref="A34:B34"/>
    <mergeCell ref="A35:B35"/>
    <mergeCell ref="A36:B36"/>
    <mergeCell ref="A37:B37"/>
    <mergeCell ref="A26:B26"/>
    <mergeCell ref="A27:B27"/>
    <mergeCell ref="A28:B28"/>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A19:B19"/>
    <mergeCell ref="A8:B8"/>
    <mergeCell ref="A9:B9"/>
    <mergeCell ref="A10:B10"/>
    <mergeCell ref="A11:B11"/>
    <mergeCell ref="A12:B12"/>
    <mergeCell ref="A13:B13"/>
    <mergeCell ref="A1:B1"/>
    <mergeCell ref="B3:H3"/>
    <mergeCell ref="A5:B5"/>
    <mergeCell ref="A6:B7"/>
    <mergeCell ref="C6:C7"/>
    <mergeCell ref="D6:F6"/>
    <mergeCell ref="G6:G7"/>
  </mergeCells>
  <phoneticPr fontId="3"/>
  <printOptions horizontalCentered="1"/>
  <pageMargins left="0.7" right="0.7" top="0.75" bottom="0.75" header="0.3" footer="0.3"/>
  <pageSetup paperSize="9" scale="63"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N24"/>
  <sheetViews>
    <sheetView showGridLines="0" tabSelected="1" zoomScale="70" zoomScaleNormal="70" workbookViewId="0">
      <selection activeCell="H22" sqref="H22"/>
    </sheetView>
  </sheetViews>
  <sheetFormatPr defaultRowHeight="17.25"/>
  <cols>
    <col min="1" max="1" width="16.75" style="4" customWidth="1"/>
    <col min="2" max="13" width="9.125" style="4" customWidth="1"/>
    <col min="14" max="256" width="9" style="4"/>
    <col min="257" max="257" width="16.75" style="4" customWidth="1"/>
    <col min="258" max="269" width="9.125" style="4" customWidth="1"/>
    <col min="270" max="512" width="9" style="4"/>
    <col min="513" max="513" width="16.75" style="4" customWidth="1"/>
    <col min="514" max="525" width="9.125" style="4" customWidth="1"/>
    <col min="526" max="768" width="9" style="4"/>
    <col min="769" max="769" width="16.75" style="4" customWidth="1"/>
    <col min="770" max="781" width="9.125" style="4" customWidth="1"/>
    <col min="782" max="1024" width="9" style="4"/>
    <col min="1025" max="1025" width="16.75" style="4" customWidth="1"/>
    <col min="1026" max="1037" width="9.125" style="4" customWidth="1"/>
    <col min="1038" max="1280" width="9" style="4"/>
    <col min="1281" max="1281" width="16.75" style="4" customWidth="1"/>
    <col min="1282" max="1293" width="9.125" style="4" customWidth="1"/>
    <col min="1294" max="1536" width="9" style="4"/>
    <col min="1537" max="1537" width="16.75" style="4" customWidth="1"/>
    <col min="1538" max="1549" width="9.125" style="4" customWidth="1"/>
    <col min="1550" max="1792" width="9" style="4"/>
    <col min="1793" max="1793" width="16.75" style="4" customWidth="1"/>
    <col min="1794" max="1805" width="9.125" style="4" customWidth="1"/>
    <col min="1806" max="2048" width="9" style="4"/>
    <col min="2049" max="2049" width="16.75" style="4" customWidth="1"/>
    <col min="2050" max="2061" width="9.125" style="4" customWidth="1"/>
    <col min="2062" max="2304" width="9" style="4"/>
    <col min="2305" max="2305" width="16.75" style="4" customWidth="1"/>
    <col min="2306" max="2317" width="9.125" style="4" customWidth="1"/>
    <col min="2318" max="2560" width="9" style="4"/>
    <col min="2561" max="2561" width="16.75" style="4" customWidth="1"/>
    <col min="2562" max="2573" width="9.125" style="4" customWidth="1"/>
    <col min="2574" max="2816" width="9" style="4"/>
    <col min="2817" max="2817" width="16.75" style="4" customWidth="1"/>
    <col min="2818" max="2829" width="9.125" style="4" customWidth="1"/>
    <col min="2830" max="3072" width="9" style="4"/>
    <col min="3073" max="3073" width="16.75" style="4" customWidth="1"/>
    <col min="3074" max="3085" width="9.125" style="4" customWidth="1"/>
    <col min="3086" max="3328" width="9" style="4"/>
    <col min="3329" max="3329" width="16.75" style="4" customWidth="1"/>
    <col min="3330" max="3341" width="9.125" style="4" customWidth="1"/>
    <col min="3342" max="3584" width="9" style="4"/>
    <col min="3585" max="3585" width="16.75" style="4" customWidth="1"/>
    <col min="3586" max="3597" width="9.125" style="4" customWidth="1"/>
    <col min="3598" max="3840" width="9" style="4"/>
    <col min="3841" max="3841" width="16.75" style="4" customWidth="1"/>
    <col min="3842" max="3853" width="9.125" style="4" customWidth="1"/>
    <col min="3854" max="4096" width="9" style="4"/>
    <col min="4097" max="4097" width="16.75" style="4" customWidth="1"/>
    <col min="4098" max="4109" width="9.125" style="4" customWidth="1"/>
    <col min="4110" max="4352" width="9" style="4"/>
    <col min="4353" max="4353" width="16.75" style="4" customWidth="1"/>
    <col min="4354" max="4365" width="9.125" style="4" customWidth="1"/>
    <col min="4366" max="4608" width="9" style="4"/>
    <col min="4609" max="4609" width="16.75" style="4" customWidth="1"/>
    <col min="4610" max="4621" width="9.125" style="4" customWidth="1"/>
    <col min="4622" max="4864" width="9" style="4"/>
    <col min="4865" max="4865" width="16.75" style="4" customWidth="1"/>
    <col min="4866" max="4877" width="9.125" style="4" customWidth="1"/>
    <col min="4878" max="5120" width="9" style="4"/>
    <col min="5121" max="5121" width="16.75" style="4" customWidth="1"/>
    <col min="5122" max="5133" width="9.125" style="4" customWidth="1"/>
    <col min="5134" max="5376" width="9" style="4"/>
    <col min="5377" max="5377" width="16.75" style="4" customWidth="1"/>
    <col min="5378" max="5389" width="9.125" style="4" customWidth="1"/>
    <col min="5390" max="5632" width="9" style="4"/>
    <col min="5633" max="5633" width="16.75" style="4" customWidth="1"/>
    <col min="5634" max="5645" width="9.125" style="4" customWidth="1"/>
    <col min="5646" max="5888" width="9" style="4"/>
    <col min="5889" max="5889" width="16.75" style="4" customWidth="1"/>
    <col min="5890" max="5901" width="9.125" style="4" customWidth="1"/>
    <col min="5902" max="6144" width="9" style="4"/>
    <col min="6145" max="6145" width="16.75" style="4" customWidth="1"/>
    <col min="6146" max="6157" width="9.125" style="4" customWidth="1"/>
    <col min="6158" max="6400" width="9" style="4"/>
    <col min="6401" max="6401" width="16.75" style="4" customWidth="1"/>
    <col min="6402" max="6413" width="9.125" style="4" customWidth="1"/>
    <col min="6414" max="6656" width="9" style="4"/>
    <col min="6657" max="6657" width="16.75" style="4" customWidth="1"/>
    <col min="6658" max="6669" width="9.125" style="4" customWidth="1"/>
    <col min="6670" max="6912" width="9" style="4"/>
    <col min="6913" max="6913" width="16.75" style="4" customWidth="1"/>
    <col min="6914" max="6925" width="9.125" style="4" customWidth="1"/>
    <col min="6926" max="7168" width="9" style="4"/>
    <col min="7169" max="7169" width="16.75" style="4" customWidth="1"/>
    <col min="7170" max="7181" width="9.125" style="4" customWidth="1"/>
    <col min="7182" max="7424" width="9" style="4"/>
    <col min="7425" max="7425" width="16.75" style="4" customWidth="1"/>
    <col min="7426" max="7437" width="9.125" style="4" customWidth="1"/>
    <col min="7438" max="7680" width="9" style="4"/>
    <col min="7681" max="7681" width="16.75" style="4" customWidth="1"/>
    <col min="7682" max="7693" width="9.125" style="4" customWidth="1"/>
    <col min="7694" max="7936" width="9" style="4"/>
    <col min="7937" max="7937" width="16.75" style="4" customWidth="1"/>
    <col min="7938" max="7949" width="9.125" style="4" customWidth="1"/>
    <col min="7950" max="8192" width="9" style="4"/>
    <col min="8193" max="8193" width="16.75" style="4" customWidth="1"/>
    <col min="8194" max="8205" width="9.125" style="4" customWidth="1"/>
    <col min="8206" max="8448" width="9" style="4"/>
    <col min="8449" max="8449" width="16.75" style="4" customWidth="1"/>
    <col min="8450" max="8461" width="9.125" style="4" customWidth="1"/>
    <col min="8462" max="8704" width="9" style="4"/>
    <col min="8705" max="8705" width="16.75" style="4" customWidth="1"/>
    <col min="8706" max="8717" width="9.125" style="4" customWidth="1"/>
    <col min="8718" max="8960" width="9" style="4"/>
    <col min="8961" max="8961" width="16.75" style="4" customWidth="1"/>
    <col min="8962" max="8973" width="9.125" style="4" customWidth="1"/>
    <col min="8974" max="9216" width="9" style="4"/>
    <col min="9217" max="9217" width="16.75" style="4" customWidth="1"/>
    <col min="9218" max="9229" width="9.125" style="4" customWidth="1"/>
    <col min="9230" max="9472" width="9" style="4"/>
    <col min="9473" max="9473" width="16.75" style="4" customWidth="1"/>
    <col min="9474" max="9485" width="9.125" style="4" customWidth="1"/>
    <col min="9486" max="9728" width="9" style="4"/>
    <col min="9729" max="9729" width="16.75" style="4" customWidth="1"/>
    <col min="9730" max="9741" width="9.125" style="4" customWidth="1"/>
    <col min="9742" max="9984" width="9" style="4"/>
    <col min="9985" max="9985" width="16.75" style="4" customWidth="1"/>
    <col min="9986" max="9997" width="9.125" style="4" customWidth="1"/>
    <col min="9998" max="10240" width="9" style="4"/>
    <col min="10241" max="10241" width="16.75" style="4" customWidth="1"/>
    <col min="10242" max="10253" width="9.125" style="4" customWidth="1"/>
    <col min="10254" max="10496" width="9" style="4"/>
    <col min="10497" max="10497" width="16.75" style="4" customWidth="1"/>
    <col min="10498" max="10509" width="9.125" style="4" customWidth="1"/>
    <col min="10510" max="10752" width="9" style="4"/>
    <col min="10753" max="10753" width="16.75" style="4" customWidth="1"/>
    <col min="10754" max="10765" width="9.125" style="4" customWidth="1"/>
    <col min="10766" max="11008" width="9" style="4"/>
    <col min="11009" max="11009" width="16.75" style="4" customWidth="1"/>
    <col min="11010" max="11021" width="9.125" style="4" customWidth="1"/>
    <col min="11022" max="11264" width="9" style="4"/>
    <col min="11265" max="11265" width="16.75" style="4" customWidth="1"/>
    <col min="11266" max="11277" width="9.125" style="4" customWidth="1"/>
    <col min="11278" max="11520" width="9" style="4"/>
    <col min="11521" max="11521" width="16.75" style="4" customWidth="1"/>
    <col min="11522" max="11533" width="9.125" style="4" customWidth="1"/>
    <col min="11534" max="11776" width="9" style="4"/>
    <col min="11777" max="11777" width="16.75" style="4" customWidth="1"/>
    <col min="11778" max="11789" width="9.125" style="4" customWidth="1"/>
    <col min="11790" max="12032" width="9" style="4"/>
    <col min="12033" max="12033" width="16.75" style="4" customWidth="1"/>
    <col min="12034" max="12045" width="9.125" style="4" customWidth="1"/>
    <col min="12046" max="12288" width="9" style="4"/>
    <col min="12289" max="12289" width="16.75" style="4" customWidth="1"/>
    <col min="12290" max="12301" width="9.125" style="4" customWidth="1"/>
    <col min="12302" max="12544" width="9" style="4"/>
    <col min="12545" max="12545" width="16.75" style="4" customWidth="1"/>
    <col min="12546" max="12557" width="9.125" style="4" customWidth="1"/>
    <col min="12558" max="12800" width="9" style="4"/>
    <col min="12801" max="12801" width="16.75" style="4" customWidth="1"/>
    <col min="12802" max="12813" width="9.125" style="4" customWidth="1"/>
    <col min="12814" max="13056" width="9" style="4"/>
    <col min="13057" max="13057" width="16.75" style="4" customWidth="1"/>
    <col min="13058" max="13069" width="9.125" style="4" customWidth="1"/>
    <col min="13070" max="13312" width="9" style="4"/>
    <col min="13313" max="13313" width="16.75" style="4" customWidth="1"/>
    <col min="13314" max="13325" width="9.125" style="4" customWidth="1"/>
    <col min="13326" max="13568" width="9" style="4"/>
    <col min="13569" max="13569" width="16.75" style="4" customWidth="1"/>
    <col min="13570" max="13581" width="9.125" style="4" customWidth="1"/>
    <col min="13582" max="13824" width="9" style="4"/>
    <col min="13825" max="13825" width="16.75" style="4" customWidth="1"/>
    <col min="13826" max="13837" width="9.125" style="4" customWidth="1"/>
    <col min="13838" max="14080" width="9" style="4"/>
    <col min="14081" max="14081" width="16.75" style="4" customWidth="1"/>
    <col min="14082" max="14093" width="9.125" style="4" customWidth="1"/>
    <col min="14094" max="14336" width="9" style="4"/>
    <col min="14337" max="14337" width="16.75" style="4" customWidth="1"/>
    <col min="14338" max="14349" width="9.125" style="4" customWidth="1"/>
    <col min="14350" max="14592" width="9" style="4"/>
    <col min="14593" max="14593" width="16.75" style="4" customWidth="1"/>
    <col min="14594" max="14605" width="9.125" style="4" customWidth="1"/>
    <col min="14606" max="14848" width="9" style="4"/>
    <col min="14849" max="14849" width="16.75" style="4" customWidth="1"/>
    <col min="14850" max="14861" width="9.125" style="4" customWidth="1"/>
    <col min="14862" max="15104" width="9" style="4"/>
    <col min="15105" max="15105" width="16.75" style="4" customWidth="1"/>
    <col min="15106" max="15117" width="9.125" style="4" customWidth="1"/>
    <col min="15118" max="15360" width="9" style="4"/>
    <col min="15361" max="15361" width="16.75" style="4" customWidth="1"/>
    <col min="15362" max="15373" width="9.125" style="4" customWidth="1"/>
    <col min="15374" max="15616" width="9" style="4"/>
    <col min="15617" max="15617" width="16.75" style="4" customWidth="1"/>
    <col min="15618" max="15629" width="9.125" style="4" customWidth="1"/>
    <col min="15630" max="15872" width="9" style="4"/>
    <col min="15873" max="15873" width="16.75" style="4" customWidth="1"/>
    <col min="15874" max="15885" width="9.125" style="4" customWidth="1"/>
    <col min="15886" max="16128" width="9" style="4"/>
    <col min="16129" max="16129" width="16.75" style="4" customWidth="1"/>
    <col min="16130" max="16141" width="9.125" style="4" customWidth="1"/>
    <col min="16142" max="16384" width="9" style="4"/>
  </cols>
  <sheetData>
    <row r="1" spans="1:14" ht="22.5" customHeight="1">
      <c r="A1" s="590" t="s">
        <v>365</v>
      </c>
      <c r="B1" s="590"/>
      <c r="C1" s="590"/>
      <c r="D1" s="7"/>
      <c r="E1" s="7"/>
      <c r="F1" s="7"/>
      <c r="G1" s="7"/>
      <c r="H1" s="7"/>
      <c r="I1" s="7"/>
      <c r="J1" s="7"/>
      <c r="K1" s="7"/>
      <c r="L1" s="7"/>
      <c r="M1" s="7"/>
      <c r="N1" s="7"/>
    </row>
    <row r="2" spans="1:14" ht="22.5" customHeight="1" thickBot="1">
      <c r="A2" s="393" t="s">
        <v>366</v>
      </c>
      <c r="B2" s="393"/>
      <c r="C2" s="393"/>
      <c r="D2" s="11"/>
      <c r="E2" s="11"/>
      <c r="F2" s="11"/>
      <c r="G2" s="11"/>
      <c r="H2" s="11"/>
      <c r="I2" s="11"/>
      <c r="J2" s="11"/>
      <c r="K2" s="95" t="s">
        <v>367</v>
      </c>
      <c r="L2" s="95"/>
      <c r="M2" s="95"/>
      <c r="N2" s="7"/>
    </row>
    <row r="3" spans="1:14" s="327" customFormat="1" ht="30" customHeight="1">
      <c r="A3" s="591"/>
      <c r="B3" s="550" t="s">
        <v>368</v>
      </c>
      <c r="C3" s="592"/>
      <c r="D3" s="592"/>
      <c r="E3" s="592"/>
      <c r="F3" s="592"/>
      <c r="G3" s="593"/>
      <c r="H3" s="394" t="s">
        <v>369</v>
      </c>
      <c r="I3" s="395"/>
      <c r="J3" s="395"/>
      <c r="K3" s="395"/>
      <c r="L3" s="395"/>
      <c r="M3" s="395"/>
      <c r="N3" s="476"/>
    </row>
    <row r="4" spans="1:14" s="327" customFormat="1" ht="30" customHeight="1">
      <c r="A4" s="465"/>
      <c r="B4" s="594" t="s">
        <v>370</v>
      </c>
      <c r="C4" s="595"/>
      <c r="D4" s="596"/>
      <c r="E4" s="594" t="s">
        <v>371</v>
      </c>
      <c r="F4" s="595"/>
      <c r="G4" s="596"/>
      <c r="H4" s="401" t="s">
        <v>370</v>
      </c>
      <c r="I4" s="402"/>
      <c r="J4" s="403"/>
      <c r="K4" s="401" t="s">
        <v>372</v>
      </c>
      <c r="L4" s="402"/>
      <c r="M4" s="402"/>
      <c r="N4" s="476"/>
    </row>
    <row r="5" spans="1:14" ht="30" customHeight="1">
      <c r="A5" s="597" t="s">
        <v>6</v>
      </c>
      <c r="B5" s="598">
        <f>B7+B9+B11</f>
        <v>796</v>
      </c>
      <c r="C5" s="599"/>
      <c r="D5" s="599"/>
      <c r="E5" s="599">
        <f>E7+E9+E11</f>
        <v>610186</v>
      </c>
      <c r="F5" s="599"/>
      <c r="G5" s="599"/>
      <c r="H5" s="599">
        <v>2</v>
      </c>
      <c r="I5" s="599"/>
      <c r="J5" s="599"/>
      <c r="K5" s="600" t="s">
        <v>373</v>
      </c>
      <c r="L5" s="600"/>
      <c r="M5" s="600"/>
      <c r="N5" s="7"/>
    </row>
    <row r="6" spans="1:14" ht="30" customHeight="1">
      <c r="A6" s="601"/>
      <c r="B6" s="602"/>
      <c r="C6" s="603"/>
      <c r="D6" s="603"/>
      <c r="E6" s="604"/>
      <c r="F6" s="604"/>
      <c r="G6" s="604"/>
      <c r="H6" s="603"/>
      <c r="I6" s="603"/>
      <c r="J6" s="603"/>
      <c r="K6" s="605" t="s">
        <v>374</v>
      </c>
      <c r="L6" s="605"/>
      <c r="M6" s="605"/>
      <c r="N6" s="7"/>
    </row>
    <row r="7" spans="1:14" ht="30" customHeight="1">
      <c r="A7" s="606" t="s">
        <v>375</v>
      </c>
      <c r="B7" s="607">
        <v>75</v>
      </c>
      <c r="C7" s="608"/>
      <c r="D7" s="608"/>
      <c r="E7" s="608">
        <v>51330</v>
      </c>
      <c r="F7" s="608"/>
      <c r="G7" s="608"/>
      <c r="H7" s="608">
        <v>2</v>
      </c>
      <c r="I7" s="608"/>
      <c r="J7" s="608"/>
      <c r="K7" s="609" t="s">
        <v>376</v>
      </c>
      <c r="L7" s="609"/>
      <c r="M7" s="609"/>
      <c r="N7" s="7"/>
    </row>
    <row r="8" spans="1:14" ht="30" customHeight="1">
      <c r="A8" s="610" t="s">
        <v>377</v>
      </c>
      <c r="B8" s="611"/>
      <c r="C8" s="612"/>
      <c r="D8" s="612"/>
      <c r="E8" s="612"/>
      <c r="F8" s="612"/>
      <c r="G8" s="612"/>
      <c r="H8" s="612"/>
      <c r="I8" s="612"/>
      <c r="J8" s="612"/>
      <c r="K8" s="613" t="s">
        <v>374</v>
      </c>
      <c r="L8" s="613"/>
      <c r="M8" s="613"/>
      <c r="N8" s="7"/>
    </row>
    <row r="9" spans="1:14" ht="30" customHeight="1">
      <c r="A9" s="614" t="s">
        <v>378</v>
      </c>
      <c r="B9" s="607">
        <v>141</v>
      </c>
      <c r="C9" s="608"/>
      <c r="D9" s="608"/>
      <c r="E9" s="608">
        <v>117252</v>
      </c>
      <c r="F9" s="608"/>
      <c r="G9" s="608"/>
      <c r="H9" s="615" t="s">
        <v>29</v>
      </c>
      <c r="I9" s="615"/>
      <c r="J9" s="615"/>
      <c r="K9" s="615" t="s">
        <v>29</v>
      </c>
      <c r="L9" s="615"/>
      <c r="M9" s="615"/>
      <c r="N9" s="7"/>
    </row>
    <row r="10" spans="1:14" ht="30" customHeight="1">
      <c r="A10" s="471"/>
      <c r="B10" s="611"/>
      <c r="C10" s="612"/>
      <c r="D10" s="612"/>
      <c r="E10" s="612"/>
      <c r="F10" s="612"/>
      <c r="G10" s="612"/>
      <c r="H10" s="616"/>
      <c r="I10" s="616"/>
      <c r="J10" s="616"/>
      <c r="K10" s="616"/>
      <c r="L10" s="616"/>
      <c r="M10" s="616"/>
      <c r="N10" s="7"/>
    </row>
    <row r="11" spans="1:14" ht="30" customHeight="1">
      <c r="A11" s="614" t="s">
        <v>285</v>
      </c>
      <c r="B11" s="607">
        <v>580</v>
      </c>
      <c r="C11" s="608"/>
      <c r="D11" s="608"/>
      <c r="E11" s="608">
        <v>441604</v>
      </c>
      <c r="F11" s="608"/>
      <c r="G11" s="608"/>
      <c r="H11" s="615" t="s">
        <v>29</v>
      </c>
      <c r="I11" s="615"/>
      <c r="J11" s="615"/>
      <c r="K11" s="615" t="s">
        <v>29</v>
      </c>
      <c r="L11" s="615"/>
      <c r="M11" s="615"/>
      <c r="N11" s="7"/>
    </row>
    <row r="12" spans="1:14" ht="30" customHeight="1" thickBot="1">
      <c r="A12" s="617"/>
      <c r="B12" s="618"/>
      <c r="C12" s="619"/>
      <c r="D12" s="619"/>
      <c r="E12" s="619"/>
      <c r="F12" s="619"/>
      <c r="G12" s="619"/>
      <c r="H12" s="620"/>
      <c r="I12" s="620"/>
      <c r="J12" s="620"/>
      <c r="K12" s="620"/>
      <c r="L12" s="620"/>
      <c r="M12" s="620"/>
      <c r="N12" s="7"/>
    </row>
    <row r="13" spans="1:14">
      <c r="A13" s="621" t="s">
        <v>379</v>
      </c>
      <c r="B13" s="621"/>
      <c r="C13" s="621"/>
      <c r="D13" s="621"/>
      <c r="E13" s="621"/>
      <c r="F13" s="621"/>
      <c r="G13" s="621"/>
      <c r="H13" s="621"/>
      <c r="I13" s="56"/>
      <c r="J13" s="56"/>
      <c r="K13" s="228" t="s">
        <v>380</v>
      </c>
      <c r="L13" s="228"/>
      <c r="M13" s="228"/>
      <c r="N13" s="7"/>
    </row>
    <row r="14" spans="1:14" ht="30" customHeight="1">
      <c r="A14" s="622"/>
      <c r="B14" s="622"/>
      <c r="C14" s="622"/>
      <c r="D14" s="622"/>
      <c r="E14" s="622"/>
      <c r="F14" s="622"/>
      <c r="G14" s="622"/>
      <c r="H14" s="622"/>
      <c r="I14" s="622"/>
      <c r="J14" s="622"/>
      <c r="K14" s="622"/>
      <c r="L14" s="622"/>
      <c r="M14" s="622"/>
      <c r="N14" s="7"/>
    </row>
    <row r="15" spans="1:14" ht="37.5" customHeight="1">
      <c r="A15" s="7"/>
      <c r="B15" s="7"/>
      <c r="C15" s="7"/>
      <c r="D15" s="7"/>
      <c r="E15" s="7"/>
      <c r="F15" s="7"/>
      <c r="G15" s="7"/>
      <c r="H15" s="7"/>
      <c r="I15" s="7"/>
      <c r="J15" s="7"/>
      <c r="K15" s="7"/>
      <c r="L15" s="7"/>
      <c r="M15" s="7"/>
    </row>
    <row r="16" spans="1:14" ht="22.5" customHeight="1" thickBot="1">
      <c r="A16" s="10" t="s">
        <v>381</v>
      </c>
      <c r="B16" s="10"/>
      <c r="C16" s="10"/>
      <c r="D16" s="10"/>
      <c r="E16" s="10"/>
      <c r="F16" s="7"/>
      <c r="G16" s="7"/>
      <c r="H16" s="7"/>
      <c r="I16" s="7"/>
      <c r="J16" s="623"/>
      <c r="K16" s="95" t="str">
        <f>+K2</f>
        <v>令和2年度末現在</v>
      </c>
      <c r="L16" s="95"/>
      <c r="M16" s="95"/>
    </row>
    <row r="17" spans="1:13" s="327" customFormat="1" ht="30" customHeight="1">
      <c r="A17" s="591"/>
      <c r="B17" s="397" t="s">
        <v>382</v>
      </c>
      <c r="C17" s="397"/>
      <c r="D17" s="397"/>
      <c r="E17" s="397"/>
      <c r="F17" s="397"/>
      <c r="G17" s="397"/>
      <c r="H17" s="397"/>
      <c r="I17" s="397"/>
      <c r="J17" s="397"/>
      <c r="K17" s="397"/>
      <c r="L17" s="397"/>
      <c r="M17" s="394"/>
    </row>
    <row r="18" spans="1:13" s="327" customFormat="1" ht="30" customHeight="1">
      <c r="A18" s="465"/>
      <c r="B18" s="401" t="s">
        <v>6</v>
      </c>
      <c r="C18" s="402"/>
      <c r="D18" s="403"/>
      <c r="E18" s="401" t="s">
        <v>383</v>
      </c>
      <c r="F18" s="467"/>
      <c r="G18" s="403"/>
      <c r="H18" s="401" t="s">
        <v>384</v>
      </c>
      <c r="I18" s="402"/>
      <c r="J18" s="468"/>
      <c r="K18" s="401" t="s">
        <v>385</v>
      </c>
      <c r="L18" s="467"/>
      <c r="M18" s="467"/>
    </row>
    <row r="19" spans="1:13" s="137" customFormat="1" ht="30" customHeight="1">
      <c r="A19" s="532" t="s">
        <v>6</v>
      </c>
      <c r="B19" s="624">
        <f>SUM(E19:M19)</f>
        <v>11461</v>
      </c>
      <c r="C19" s="625"/>
      <c r="D19" s="625"/>
      <c r="E19" s="626">
        <f>SUM(E20:G21)</f>
        <v>10974</v>
      </c>
      <c r="F19" s="626"/>
      <c r="G19" s="626"/>
      <c r="H19" s="626">
        <f>SUM(H20:J21)</f>
        <v>468</v>
      </c>
      <c r="I19" s="626"/>
      <c r="J19" s="626"/>
      <c r="K19" s="626">
        <f>SUM(K20:M21)</f>
        <v>19</v>
      </c>
      <c r="L19" s="626"/>
      <c r="M19" s="626"/>
    </row>
    <row r="20" spans="1:13" ht="30" customHeight="1">
      <c r="A20" s="534" t="s">
        <v>386</v>
      </c>
      <c r="B20" s="627">
        <f>SUM(E20:M20)</f>
        <v>11461</v>
      </c>
      <c r="C20" s="628"/>
      <c r="D20" s="628"/>
      <c r="E20" s="521">
        <v>10974</v>
      </c>
      <c r="F20" s="628"/>
      <c r="G20" s="628"/>
      <c r="H20" s="521">
        <v>468</v>
      </c>
      <c r="I20" s="628"/>
      <c r="J20" s="628"/>
      <c r="K20" s="521">
        <v>19</v>
      </c>
      <c r="L20" s="521"/>
      <c r="M20" s="521"/>
    </row>
    <row r="21" spans="1:13" ht="30" customHeight="1" thickBot="1">
      <c r="A21" s="537" t="s">
        <v>387</v>
      </c>
      <c r="B21" s="629">
        <f>SUM(E21:M21)</f>
        <v>0</v>
      </c>
      <c r="C21" s="628"/>
      <c r="D21" s="628"/>
      <c r="E21" s="521">
        <v>0</v>
      </c>
      <c r="F21" s="628"/>
      <c r="G21" s="628"/>
      <c r="H21" s="521">
        <v>0</v>
      </c>
      <c r="I21" s="628"/>
      <c r="J21" s="628"/>
      <c r="K21" s="521">
        <v>0</v>
      </c>
      <c r="L21" s="521"/>
      <c r="M21" s="521"/>
    </row>
    <row r="22" spans="1:13">
      <c r="A22" s="56"/>
      <c r="B22" s="321"/>
      <c r="C22" s="321"/>
      <c r="D22" s="321"/>
      <c r="E22" s="56"/>
      <c r="F22" s="321"/>
      <c r="G22" s="321"/>
      <c r="H22" s="321"/>
      <c r="I22" s="56"/>
      <c r="J22" s="228" t="s">
        <v>380</v>
      </c>
      <c r="K22" s="228"/>
      <c r="L22" s="228"/>
      <c r="M22" s="228"/>
    </row>
    <row r="23" spans="1:13">
      <c r="A23" s="7"/>
      <c r="B23" s="7"/>
      <c r="C23" s="7"/>
      <c r="D23" s="7"/>
      <c r="E23" s="7" t="s">
        <v>388</v>
      </c>
      <c r="F23" s="7"/>
      <c r="G23" s="7"/>
      <c r="H23" s="7"/>
      <c r="I23" s="7"/>
      <c r="J23" s="7"/>
      <c r="K23" s="7"/>
      <c r="L23" s="7"/>
      <c r="M23" s="7"/>
    </row>
    <row r="24" spans="1:13">
      <c r="A24" s="7"/>
      <c r="B24" s="7"/>
      <c r="C24" s="7"/>
      <c r="D24" s="7"/>
      <c r="E24" s="7"/>
      <c r="F24" s="7"/>
      <c r="G24" s="7"/>
      <c r="H24" s="7"/>
      <c r="I24" s="7"/>
      <c r="J24" s="7"/>
      <c r="K24" s="7"/>
      <c r="L24" s="7"/>
      <c r="M24" s="7"/>
    </row>
  </sheetData>
  <mergeCells count="53">
    <mergeCell ref="B21:D21"/>
    <mergeCell ref="E21:G21"/>
    <mergeCell ref="H21:J21"/>
    <mergeCell ref="K21:M21"/>
    <mergeCell ref="J22:M22"/>
    <mergeCell ref="B19:D19"/>
    <mergeCell ref="E19:G19"/>
    <mergeCell ref="H19:J19"/>
    <mergeCell ref="K19:M19"/>
    <mergeCell ref="B20:D20"/>
    <mergeCell ref="E20:G20"/>
    <mergeCell ref="H20:J20"/>
    <mergeCell ref="K20:M20"/>
    <mergeCell ref="A14:M14"/>
    <mergeCell ref="A16:E16"/>
    <mergeCell ref="K16:M16"/>
    <mergeCell ref="B17:M17"/>
    <mergeCell ref="B18:D18"/>
    <mergeCell ref="E18:G18"/>
    <mergeCell ref="H18:J18"/>
    <mergeCell ref="K18:M18"/>
    <mergeCell ref="A11:A12"/>
    <mergeCell ref="B11:D12"/>
    <mergeCell ref="E11:G12"/>
    <mergeCell ref="H11:J12"/>
    <mergeCell ref="K11:M12"/>
    <mergeCell ref="A13:H13"/>
    <mergeCell ref="K13:M13"/>
    <mergeCell ref="B7:D8"/>
    <mergeCell ref="E7:G8"/>
    <mergeCell ref="H7:J8"/>
    <mergeCell ref="K7:M7"/>
    <mergeCell ref="K8:M8"/>
    <mergeCell ref="A9:A10"/>
    <mergeCell ref="B9:D10"/>
    <mergeCell ref="E9:G10"/>
    <mergeCell ref="H9:J10"/>
    <mergeCell ref="K9:M10"/>
    <mergeCell ref="A5:A6"/>
    <mergeCell ref="B5:D6"/>
    <mergeCell ref="E5:G6"/>
    <mergeCell ref="H5:J6"/>
    <mergeCell ref="K5:M5"/>
    <mergeCell ref="K6:M6"/>
    <mergeCell ref="A1:C1"/>
    <mergeCell ref="A2:C2"/>
    <mergeCell ref="K2:M2"/>
    <mergeCell ref="B3:G3"/>
    <mergeCell ref="H3:M3"/>
    <mergeCell ref="B4:D4"/>
    <mergeCell ref="E4:G4"/>
    <mergeCell ref="H4:J4"/>
    <mergeCell ref="K4:M4"/>
  </mergeCells>
  <phoneticPr fontId="3"/>
  <printOptions horizontalCentered="1"/>
  <pageMargins left="0.39370078740157483" right="0.39370078740157483" top="0.59055118110236227" bottom="0.78740157480314965" header="0.51181102362204722" footer="0.39370078740157483"/>
  <pageSetup paperSize="9"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R51"/>
  <sheetViews>
    <sheetView showGridLines="0" view="pageBreakPreview" zoomScale="85" zoomScaleNormal="85" zoomScaleSheetLayoutView="85" workbookViewId="0">
      <pane ySplit="13" topLeftCell="A38" activePane="bottomLeft" state="frozen"/>
      <selection pane="bottomLeft" activeCell="B7" sqref="B7"/>
    </sheetView>
  </sheetViews>
  <sheetFormatPr defaultRowHeight="17.25"/>
  <cols>
    <col min="1" max="1" width="3.375" style="4" customWidth="1"/>
    <col min="2" max="2" width="10.875" style="4" customWidth="1"/>
    <col min="3" max="3" width="14.375" style="162" bestFit="1" customWidth="1"/>
    <col min="4" max="4" width="8.75" style="163" customWidth="1"/>
    <col min="5" max="12" width="8.75" style="4" customWidth="1"/>
    <col min="13" max="14" width="6.625" style="4" customWidth="1"/>
    <col min="15" max="17" width="10.875" style="4" customWidth="1"/>
    <col min="18" max="256" width="9" style="4"/>
    <col min="257" max="257" width="3.375" style="4" customWidth="1"/>
    <col min="258" max="258" width="10.875" style="4" customWidth="1"/>
    <col min="259" max="259" width="14.375" style="4" bestFit="1" customWidth="1"/>
    <col min="260" max="268" width="8.75" style="4" customWidth="1"/>
    <col min="269" max="270" width="6.625" style="4" customWidth="1"/>
    <col min="271" max="273" width="10.875" style="4" customWidth="1"/>
    <col min="274" max="512" width="9" style="4"/>
    <col min="513" max="513" width="3.375" style="4" customWidth="1"/>
    <col min="514" max="514" width="10.875" style="4" customWidth="1"/>
    <col min="515" max="515" width="14.375" style="4" bestFit="1" customWidth="1"/>
    <col min="516" max="524" width="8.75" style="4" customWidth="1"/>
    <col min="525" max="526" width="6.625" style="4" customWidth="1"/>
    <col min="527" max="529" width="10.875" style="4" customWidth="1"/>
    <col min="530" max="768" width="9" style="4"/>
    <col min="769" max="769" width="3.375" style="4" customWidth="1"/>
    <col min="770" max="770" width="10.875" style="4" customWidth="1"/>
    <col min="771" max="771" width="14.375" style="4" bestFit="1" customWidth="1"/>
    <col min="772" max="780" width="8.75" style="4" customWidth="1"/>
    <col min="781" max="782" width="6.625" style="4" customWidth="1"/>
    <col min="783" max="785" width="10.875" style="4" customWidth="1"/>
    <col min="786" max="1024" width="9" style="4"/>
    <col min="1025" max="1025" width="3.375" style="4" customWidth="1"/>
    <col min="1026" max="1026" width="10.875" style="4" customWidth="1"/>
    <col min="1027" max="1027" width="14.375" style="4" bestFit="1" customWidth="1"/>
    <col min="1028" max="1036" width="8.75" style="4" customWidth="1"/>
    <col min="1037" max="1038" width="6.625" style="4" customWidth="1"/>
    <col min="1039" max="1041" width="10.875" style="4" customWidth="1"/>
    <col min="1042" max="1280" width="9" style="4"/>
    <col min="1281" max="1281" width="3.375" style="4" customWidth="1"/>
    <col min="1282" max="1282" width="10.875" style="4" customWidth="1"/>
    <col min="1283" max="1283" width="14.375" style="4" bestFit="1" customWidth="1"/>
    <col min="1284" max="1292" width="8.75" style="4" customWidth="1"/>
    <col min="1293" max="1294" width="6.625" style="4" customWidth="1"/>
    <col min="1295" max="1297" width="10.875" style="4" customWidth="1"/>
    <col min="1298" max="1536" width="9" style="4"/>
    <col min="1537" max="1537" width="3.375" style="4" customWidth="1"/>
    <col min="1538" max="1538" width="10.875" style="4" customWidth="1"/>
    <col min="1539" max="1539" width="14.375" style="4" bestFit="1" customWidth="1"/>
    <col min="1540" max="1548" width="8.75" style="4" customWidth="1"/>
    <col min="1549" max="1550" width="6.625" style="4" customWidth="1"/>
    <col min="1551" max="1553" width="10.875" style="4" customWidth="1"/>
    <col min="1554" max="1792" width="9" style="4"/>
    <col min="1793" max="1793" width="3.375" style="4" customWidth="1"/>
    <col min="1794" max="1794" width="10.875" style="4" customWidth="1"/>
    <col min="1795" max="1795" width="14.375" style="4" bestFit="1" customWidth="1"/>
    <col min="1796" max="1804" width="8.75" style="4" customWidth="1"/>
    <col min="1805" max="1806" width="6.625" style="4" customWidth="1"/>
    <col min="1807" max="1809" width="10.875" style="4" customWidth="1"/>
    <col min="1810" max="2048" width="9" style="4"/>
    <col min="2049" max="2049" width="3.375" style="4" customWidth="1"/>
    <col min="2050" max="2050" width="10.875" style="4" customWidth="1"/>
    <col min="2051" max="2051" width="14.375" style="4" bestFit="1" customWidth="1"/>
    <col min="2052" max="2060" width="8.75" style="4" customWidth="1"/>
    <col min="2061" max="2062" width="6.625" style="4" customWidth="1"/>
    <col min="2063" max="2065" width="10.875" style="4" customWidth="1"/>
    <col min="2066" max="2304" width="9" style="4"/>
    <col min="2305" max="2305" width="3.375" style="4" customWidth="1"/>
    <col min="2306" max="2306" width="10.875" style="4" customWidth="1"/>
    <col min="2307" max="2307" width="14.375" style="4" bestFit="1" customWidth="1"/>
    <col min="2308" max="2316" width="8.75" style="4" customWidth="1"/>
    <col min="2317" max="2318" width="6.625" style="4" customWidth="1"/>
    <col min="2319" max="2321" width="10.875" style="4" customWidth="1"/>
    <col min="2322" max="2560" width="9" style="4"/>
    <col min="2561" max="2561" width="3.375" style="4" customWidth="1"/>
    <col min="2562" max="2562" width="10.875" style="4" customWidth="1"/>
    <col min="2563" max="2563" width="14.375" style="4" bestFit="1" customWidth="1"/>
    <col min="2564" max="2572" width="8.75" style="4" customWidth="1"/>
    <col min="2573" max="2574" width="6.625" style="4" customWidth="1"/>
    <col min="2575" max="2577" width="10.875" style="4" customWidth="1"/>
    <col min="2578" max="2816" width="9" style="4"/>
    <col min="2817" max="2817" width="3.375" style="4" customWidth="1"/>
    <col min="2818" max="2818" width="10.875" style="4" customWidth="1"/>
    <col min="2819" max="2819" width="14.375" style="4" bestFit="1" customWidth="1"/>
    <col min="2820" max="2828" width="8.75" style="4" customWidth="1"/>
    <col min="2829" max="2830" width="6.625" style="4" customWidth="1"/>
    <col min="2831" max="2833" width="10.875" style="4" customWidth="1"/>
    <col min="2834" max="3072" width="9" style="4"/>
    <col min="3073" max="3073" width="3.375" style="4" customWidth="1"/>
    <col min="3074" max="3074" width="10.875" style="4" customWidth="1"/>
    <col min="3075" max="3075" width="14.375" style="4" bestFit="1" customWidth="1"/>
    <col min="3076" max="3084" width="8.75" style="4" customWidth="1"/>
    <col min="3085" max="3086" width="6.625" style="4" customWidth="1"/>
    <col min="3087" max="3089" width="10.875" style="4" customWidth="1"/>
    <col min="3090" max="3328" width="9" style="4"/>
    <col min="3329" max="3329" width="3.375" style="4" customWidth="1"/>
    <col min="3330" max="3330" width="10.875" style="4" customWidth="1"/>
    <col min="3331" max="3331" width="14.375" style="4" bestFit="1" customWidth="1"/>
    <col min="3332" max="3340" width="8.75" style="4" customWidth="1"/>
    <col min="3341" max="3342" width="6.625" style="4" customWidth="1"/>
    <col min="3343" max="3345" width="10.875" style="4" customWidth="1"/>
    <col min="3346" max="3584" width="9" style="4"/>
    <col min="3585" max="3585" width="3.375" style="4" customWidth="1"/>
    <col min="3586" max="3586" width="10.875" style="4" customWidth="1"/>
    <col min="3587" max="3587" width="14.375" style="4" bestFit="1" customWidth="1"/>
    <col min="3588" max="3596" width="8.75" style="4" customWidth="1"/>
    <col min="3597" max="3598" width="6.625" style="4" customWidth="1"/>
    <col min="3599" max="3601" width="10.875" style="4" customWidth="1"/>
    <col min="3602" max="3840" width="9" style="4"/>
    <col min="3841" max="3841" width="3.375" style="4" customWidth="1"/>
    <col min="3842" max="3842" width="10.875" style="4" customWidth="1"/>
    <col min="3843" max="3843" width="14.375" style="4" bestFit="1" customWidth="1"/>
    <col min="3844" max="3852" width="8.75" style="4" customWidth="1"/>
    <col min="3853" max="3854" width="6.625" style="4" customWidth="1"/>
    <col min="3855" max="3857" width="10.875" style="4" customWidth="1"/>
    <col min="3858" max="4096" width="9" style="4"/>
    <col min="4097" max="4097" width="3.375" style="4" customWidth="1"/>
    <col min="4098" max="4098" width="10.875" style="4" customWidth="1"/>
    <col min="4099" max="4099" width="14.375" style="4" bestFit="1" customWidth="1"/>
    <col min="4100" max="4108" width="8.75" style="4" customWidth="1"/>
    <col min="4109" max="4110" width="6.625" style="4" customWidth="1"/>
    <col min="4111" max="4113" width="10.875" style="4" customWidth="1"/>
    <col min="4114" max="4352" width="9" style="4"/>
    <col min="4353" max="4353" width="3.375" style="4" customWidth="1"/>
    <col min="4354" max="4354" width="10.875" style="4" customWidth="1"/>
    <col min="4355" max="4355" width="14.375" style="4" bestFit="1" customWidth="1"/>
    <col min="4356" max="4364" width="8.75" style="4" customWidth="1"/>
    <col min="4365" max="4366" width="6.625" style="4" customWidth="1"/>
    <col min="4367" max="4369" width="10.875" style="4" customWidth="1"/>
    <col min="4370" max="4608" width="9" style="4"/>
    <col min="4609" max="4609" width="3.375" style="4" customWidth="1"/>
    <col min="4610" max="4610" width="10.875" style="4" customWidth="1"/>
    <col min="4611" max="4611" width="14.375" style="4" bestFit="1" customWidth="1"/>
    <col min="4612" max="4620" width="8.75" style="4" customWidth="1"/>
    <col min="4621" max="4622" width="6.625" style="4" customWidth="1"/>
    <col min="4623" max="4625" width="10.875" style="4" customWidth="1"/>
    <col min="4626" max="4864" width="9" style="4"/>
    <col min="4865" max="4865" width="3.375" style="4" customWidth="1"/>
    <col min="4866" max="4866" width="10.875" style="4" customWidth="1"/>
    <col min="4867" max="4867" width="14.375" style="4" bestFit="1" customWidth="1"/>
    <col min="4868" max="4876" width="8.75" style="4" customWidth="1"/>
    <col min="4877" max="4878" width="6.625" style="4" customWidth="1"/>
    <col min="4879" max="4881" width="10.875" style="4" customWidth="1"/>
    <col min="4882" max="5120" width="9" style="4"/>
    <col min="5121" max="5121" width="3.375" style="4" customWidth="1"/>
    <col min="5122" max="5122" width="10.875" style="4" customWidth="1"/>
    <col min="5123" max="5123" width="14.375" style="4" bestFit="1" customWidth="1"/>
    <col min="5124" max="5132" width="8.75" style="4" customWidth="1"/>
    <col min="5133" max="5134" width="6.625" style="4" customWidth="1"/>
    <col min="5135" max="5137" width="10.875" style="4" customWidth="1"/>
    <col min="5138" max="5376" width="9" style="4"/>
    <col min="5377" max="5377" width="3.375" style="4" customWidth="1"/>
    <col min="5378" max="5378" width="10.875" style="4" customWidth="1"/>
    <col min="5379" max="5379" width="14.375" style="4" bestFit="1" customWidth="1"/>
    <col min="5380" max="5388" width="8.75" style="4" customWidth="1"/>
    <col min="5389" max="5390" width="6.625" style="4" customWidth="1"/>
    <col min="5391" max="5393" width="10.875" style="4" customWidth="1"/>
    <col min="5394" max="5632" width="9" style="4"/>
    <col min="5633" max="5633" width="3.375" style="4" customWidth="1"/>
    <col min="5634" max="5634" width="10.875" style="4" customWidth="1"/>
    <col min="5635" max="5635" width="14.375" style="4" bestFit="1" customWidth="1"/>
    <col min="5636" max="5644" width="8.75" style="4" customWidth="1"/>
    <col min="5645" max="5646" width="6.625" style="4" customWidth="1"/>
    <col min="5647" max="5649" width="10.875" style="4" customWidth="1"/>
    <col min="5650" max="5888" width="9" style="4"/>
    <col min="5889" max="5889" width="3.375" style="4" customWidth="1"/>
    <col min="5890" max="5890" width="10.875" style="4" customWidth="1"/>
    <col min="5891" max="5891" width="14.375" style="4" bestFit="1" customWidth="1"/>
    <col min="5892" max="5900" width="8.75" style="4" customWidth="1"/>
    <col min="5901" max="5902" width="6.625" style="4" customWidth="1"/>
    <col min="5903" max="5905" width="10.875" style="4" customWidth="1"/>
    <col min="5906" max="6144" width="9" style="4"/>
    <col min="6145" max="6145" width="3.375" style="4" customWidth="1"/>
    <col min="6146" max="6146" width="10.875" style="4" customWidth="1"/>
    <col min="6147" max="6147" width="14.375" style="4" bestFit="1" customWidth="1"/>
    <col min="6148" max="6156" width="8.75" style="4" customWidth="1"/>
    <col min="6157" max="6158" width="6.625" style="4" customWidth="1"/>
    <col min="6159" max="6161" width="10.875" style="4" customWidth="1"/>
    <col min="6162" max="6400" width="9" style="4"/>
    <col min="6401" max="6401" width="3.375" style="4" customWidth="1"/>
    <col min="6402" max="6402" width="10.875" style="4" customWidth="1"/>
    <col min="6403" max="6403" width="14.375" style="4" bestFit="1" customWidth="1"/>
    <col min="6404" max="6412" width="8.75" style="4" customWidth="1"/>
    <col min="6413" max="6414" width="6.625" style="4" customWidth="1"/>
    <col min="6415" max="6417" width="10.875" style="4" customWidth="1"/>
    <col min="6418" max="6656" width="9" style="4"/>
    <col min="6657" max="6657" width="3.375" style="4" customWidth="1"/>
    <col min="6658" max="6658" width="10.875" style="4" customWidth="1"/>
    <col min="6659" max="6659" width="14.375" style="4" bestFit="1" customWidth="1"/>
    <col min="6660" max="6668" width="8.75" style="4" customWidth="1"/>
    <col min="6669" max="6670" width="6.625" style="4" customWidth="1"/>
    <col min="6671" max="6673" width="10.875" style="4" customWidth="1"/>
    <col min="6674" max="6912" width="9" style="4"/>
    <col min="6913" max="6913" width="3.375" style="4" customWidth="1"/>
    <col min="6914" max="6914" width="10.875" style="4" customWidth="1"/>
    <col min="6915" max="6915" width="14.375" style="4" bestFit="1" customWidth="1"/>
    <col min="6916" max="6924" width="8.75" style="4" customWidth="1"/>
    <col min="6925" max="6926" width="6.625" style="4" customWidth="1"/>
    <col min="6927" max="6929" width="10.875" style="4" customWidth="1"/>
    <col min="6930" max="7168" width="9" style="4"/>
    <col min="7169" max="7169" width="3.375" style="4" customWidth="1"/>
    <col min="7170" max="7170" width="10.875" style="4" customWidth="1"/>
    <col min="7171" max="7171" width="14.375" style="4" bestFit="1" customWidth="1"/>
    <col min="7172" max="7180" width="8.75" style="4" customWidth="1"/>
    <col min="7181" max="7182" width="6.625" style="4" customWidth="1"/>
    <col min="7183" max="7185" width="10.875" style="4" customWidth="1"/>
    <col min="7186" max="7424" width="9" style="4"/>
    <col min="7425" max="7425" width="3.375" style="4" customWidth="1"/>
    <col min="7426" max="7426" width="10.875" style="4" customWidth="1"/>
    <col min="7427" max="7427" width="14.375" style="4" bestFit="1" customWidth="1"/>
    <col min="7428" max="7436" width="8.75" style="4" customWidth="1"/>
    <col min="7437" max="7438" width="6.625" style="4" customWidth="1"/>
    <col min="7439" max="7441" width="10.875" style="4" customWidth="1"/>
    <col min="7442" max="7680" width="9" style="4"/>
    <col min="7681" max="7681" width="3.375" style="4" customWidth="1"/>
    <col min="7682" max="7682" width="10.875" style="4" customWidth="1"/>
    <col min="7683" max="7683" width="14.375" style="4" bestFit="1" customWidth="1"/>
    <col min="7684" max="7692" width="8.75" style="4" customWidth="1"/>
    <col min="7693" max="7694" width="6.625" style="4" customWidth="1"/>
    <col min="7695" max="7697" width="10.875" style="4" customWidth="1"/>
    <col min="7698" max="7936" width="9" style="4"/>
    <col min="7937" max="7937" width="3.375" style="4" customWidth="1"/>
    <col min="7938" max="7938" width="10.875" style="4" customWidth="1"/>
    <col min="7939" max="7939" width="14.375" style="4" bestFit="1" customWidth="1"/>
    <col min="7940" max="7948" width="8.75" style="4" customWidth="1"/>
    <col min="7949" max="7950" width="6.625" style="4" customWidth="1"/>
    <col min="7951" max="7953" width="10.875" style="4" customWidth="1"/>
    <col min="7954" max="8192" width="9" style="4"/>
    <col min="8193" max="8193" width="3.375" style="4" customWidth="1"/>
    <col min="8194" max="8194" width="10.875" style="4" customWidth="1"/>
    <col min="8195" max="8195" width="14.375" style="4" bestFit="1" customWidth="1"/>
    <col min="8196" max="8204" width="8.75" style="4" customWidth="1"/>
    <col min="8205" max="8206" width="6.625" style="4" customWidth="1"/>
    <col min="8207" max="8209" width="10.875" style="4" customWidth="1"/>
    <col min="8210" max="8448" width="9" style="4"/>
    <col min="8449" max="8449" width="3.375" style="4" customWidth="1"/>
    <col min="8450" max="8450" width="10.875" style="4" customWidth="1"/>
    <col min="8451" max="8451" width="14.375" style="4" bestFit="1" customWidth="1"/>
    <col min="8452" max="8460" width="8.75" style="4" customWidth="1"/>
    <col min="8461" max="8462" width="6.625" style="4" customWidth="1"/>
    <col min="8463" max="8465" width="10.875" style="4" customWidth="1"/>
    <col min="8466" max="8704" width="9" style="4"/>
    <col min="8705" max="8705" width="3.375" style="4" customWidth="1"/>
    <col min="8706" max="8706" width="10.875" style="4" customWidth="1"/>
    <col min="8707" max="8707" width="14.375" style="4" bestFit="1" customWidth="1"/>
    <col min="8708" max="8716" width="8.75" style="4" customWidth="1"/>
    <col min="8717" max="8718" width="6.625" style="4" customWidth="1"/>
    <col min="8719" max="8721" width="10.875" style="4" customWidth="1"/>
    <col min="8722" max="8960" width="9" style="4"/>
    <col min="8961" max="8961" width="3.375" style="4" customWidth="1"/>
    <col min="8962" max="8962" width="10.875" style="4" customWidth="1"/>
    <col min="8963" max="8963" width="14.375" style="4" bestFit="1" customWidth="1"/>
    <col min="8964" max="8972" width="8.75" style="4" customWidth="1"/>
    <col min="8973" max="8974" width="6.625" style="4" customWidth="1"/>
    <col min="8975" max="8977" width="10.875" style="4" customWidth="1"/>
    <col min="8978" max="9216" width="9" style="4"/>
    <col min="9217" max="9217" width="3.375" style="4" customWidth="1"/>
    <col min="9218" max="9218" width="10.875" style="4" customWidth="1"/>
    <col min="9219" max="9219" width="14.375" style="4" bestFit="1" customWidth="1"/>
    <col min="9220" max="9228" width="8.75" style="4" customWidth="1"/>
    <col min="9229" max="9230" width="6.625" style="4" customWidth="1"/>
    <col min="9231" max="9233" width="10.875" style="4" customWidth="1"/>
    <col min="9234" max="9472" width="9" style="4"/>
    <col min="9473" max="9473" width="3.375" style="4" customWidth="1"/>
    <col min="9474" max="9474" width="10.875" style="4" customWidth="1"/>
    <col min="9475" max="9475" width="14.375" style="4" bestFit="1" customWidth="1"/>
    <col min="9476" max="9484" width="8.75" style="4" customWidth="1"/>
    <col min="9485" max="9486" width="6.625" style="4" customWidth="1"/>
    <col min="9487" max="9489" width="10.875" style="4" customWidth="1"/>
    <col min="9490" max="9728" width="9" style="4"/>
    <col min="9729" max="9729" width="3.375" style="4" customWidth="1"/>
    <col min="9730" max="9730" width="10.875" style="4" customWidth="1"/>
    <col min="9731" max="9731" width="14.375" style="4" bestFit="1" customWidth="1"/>
    <col min="9732" max="9740" width="8.75" style="4" customWidth="1"/>
    <col min="9741" max="9742" width="6.625" style="4" customWidth="1"/>
    <col min="9743" max="9745" width="10.875" style="4" customWidth="1"/>
    <col min="9746" max="9984" width="9" style="4"/>
    <col min="9985" max="9985" width="3.375" style="4" customWidth="1"/>
    <col min="9986" max="9986" width="10.875" style="4" customWidth="1"/>
    <col min="9987" max="9987" width="14.375" style="4" bestFit="1" customWidth="1"/>
    <col min="9988" max="9996" width="8.75" style="4" customWidth="1"/>
    <col min="9997" max="9998" width="6.625" style="4" customWidth="1"/>
    <col min="9999" max="10001" width="10.875" style="4" customWidth="1"/>
    <col min="10002" max="10240" width="9" style="4"/>
    <col min="10241" max="10241" width="3.375" style="4" customWidth="1"/>
    <col min="10242" max="10242" width="10.875" style="4" customWidth="1"/>
    <col min="10243" max="10243" width="14.375" style="4" bestFit="1" customWidth="1"/>
    <col min="10244" max="10252" width="8.75" style="4" customWidth="1"/>
    <col min="10253" max="10254" width="6.625" style="4" customWidth="1"/>
    <col min="10255" max="10257" width="10.875" style="4" customWidth="1"/>
    <col min="10258" max="10496" width="9" style="4"/>
    <col min="10497" max="10497" width="3.375" style="4" customWidth="1"/>
    <col min="10498" max="10498" width="10.875" style="4" customWidth="1"/>
    <col min="10499" max="10499" width="14.375" style="4" bestFit="1" customWidth="1"/>
    <col min="10500" max="10508" width="8.75" style="4" customWidth="1"/>
    <col min="10509" max="10510" width="6.625" style="4" customWidth="1"/>
    <col min="10511" max="10513" width="10.875" style="4" customWidth="1"/>
    <col min="10514" max="10752" width="9" style="4"/>
    <col min="10753" max="10753" width="3.375" style="4" customWidth="1"/>
    <col min="10754" max="10754" width="10.875" style="4" customWidth="1"/>
    <col min="10755" max="10755" width="14.375" style="4" bestFit="1" customWidth="1"/>
    <col min="10756" max="10764" width="8.75" style="4" customWidth="1"/>
    <col min="10765" max="10766" width="6.625" style="4" customWidth="1"/>
    <col min="10767" max="10769" width="10.875" style="4" customWidth="1"/>
    <col min="10770" max="11008" width="9" style="4"/>
    <col min="11009" max="11009" width="3.375" style="4" customWidth="1"/>
    <col min="11010" max="11010" width="10.875" style="4" customWidth="1"/>
    <col min="11011" max="11011" width="14.375" style="4" bestFit="1" customWidth="1"/>
    <col min="11012" max="11020" width="8.75" style="4" customWidth="1"/>
    <col min="11021" max="11022" width="6.625" style="4" customWidth="1"/>
    <col min="11023" max="11025" width="10.875" style="4" customWidth="1"/>
    <col min="11026" max="11264" width="9" style="4"/>
    <col min="11265" max="11265" width="3.375" style="4" customWidth="1"/>
    <col min="11266" max="11266" width="10.875" style="4" customWidth="1"/>
    <col min="11267" max="11267" width="14.375" style="4" bestFit="1" customWidth="1"/>
    <col min="11268" max="11276" width="8.75" style="4" customWidth="1"/>
    <col min="11277" max="11278" width="6.625" style="4" customWidth="1"/>
    <col min="11279" max="11281" width="10.875" style="4" customWidth="1"/>
    <col min="11282" max="11520" width="9" style="4"/>
    <col min="11521" max="11521" width="3.375" style="4" customWidth="1"/>
    <col min="11522" max="11522" width="10.875" style="4" customWidth="1"/>
    <col min="11523" max="11523" width="14.375" style="4" bestFit="1" customWidth="1"/>
    <col min="11524" max="11532" width="8.75" style="4" customWidth="1"/>
    <col min="11533" max="11534" width="6.625" style="4" customWidth="1"/>
    <col min="11535" max="11537" width="10.875" style="4" customWidth="1"/>
    <col min="11538" max="11776" width="9" style="4"/>
    <col min="11777" max="11777" width="3.375" style="4" customWidth="1"/>
    <col min="11778" max="11778" width="10.875" style="4" customWidth="1"/>
    <col min="11779" max="11779" width="14.375" style="4" bestFit="1" customWidth="1"/>
    <col min="11780" max="11788" width="8.75" style="4" customWidth="1"/>
    <col min="11789" max="11790" width="6.625" style="4" customWidth="1"/>
    <col min="11791" max="11793" width="10.875" style="4" customWidth="1"/>
    <col min="11794" max="12032" width="9" style="4"/>
    <col min="12033" max="12033" width="3.375" style="4" customWidth="1"/>
    <col min="12034" max="12034" width="10.875" style="4" customWidth="1"/>
    <col min="12035" max="12035" width="14.375" style="4" bestFit="1" customWidth="1"/>
    <col min="12036" max="12044" width="8.75" style="4" customWidth="1"/>
    <col min="12045" max="12046" width="6.625" style="4" customWidth="1"/>
    <col min="12047" max="12049" width="10.875" style="4" customWidth="1"/>
    <col min="12050" max="12288" width="9" style="4"/>
    <col min="12289" max="12289" width="3.375" style="4" customWidth="1"/>
    <col min="12290" max="12290" width="10.875" style="4" customWidth="1"/>
    <col min="12291" max="12291" width="14.375" style="4" bestFit="1" customWidth="1"/>
    <col min="12292" max="12300" width="8.75" style="4" customWidth="1"/>
    <col min="12301" max="12302" width="6.625" style="4" customWidth="1"/>
    <col min="12303" max="12305" width="10.875" style="4" customWidth="1"/>
    <col min="12306" max="12544" width="9" style="4"/>
    <col min="12545" max="12545" width="3.375" style="4" customWidth="1"/>
    <col min="12546" max="12546" width="10.875" style="4" customWidth="1"/>
    <col min="12547" max="12547" width="14.375" style="4" bestFit="1" customWidth="1"/>
    <col min="12548" max="12556" width="8.75" style="4" customWidth="1"/>
    <col min="12557" max="12558" width="6.625" style="4" customWidth="1"/>
    <col min="12559" max="12561" width="10.875" style="4" customWidth="1"/>
    <col min="12562" max="12800" width="9" style="4"/>
    <col min="12801" max="12801" width="3.375" style="4" customWidth="1"/>
    <col min="12802" max="12802" width="10.875" style="4" customWidth="1"/>
    <col min="12803" max="12803" width="14.375" style="4" bestFit="1" customWidth="1"/>
    <col min="12804" max="12812" width="8.75" style="4" customWidth="1"/>
    <col min="12813" max="12814" width="6.625" style="4" customWidth="1"/>
    <col min="12815" max="12817" width="10.875" style="4" customWidth="1"/>
    <col min="12818" max="13056" width="9" style="4"/>
    <col min="13057" max="13057" width="3.375" style="4" customWidth="1"/>
    <col min="13058" max="13058" width="10.875" style="4" customWidth="1"/>
    <col min="13059" max="13059" width="14.375" style="4" bestFit="1" customWidth="1"/>
    <col min="13060" max="13068" width="8.75" style="4" customWidth="1"/>
    <col min="13069" max="13070" width="6.625" style="4" customWidth="1"/>
    <col min="13071" max="13073" width="10.875" style="4" customWidth="1"/>
    <col min="13074" max="13312" width="9" style="4"/>
    <col min="13313" max="13313" width="3.375" style="4" customWidth="1"/>
    <col min="13314" max="13314" width="10.875" style="4" customWidth="1"/>
    <col min="13315" max="13315" width="14.375" style="4" bestFit="1" customWidth="1"/>
    <col min="13316" max="13324" width="8.75" style="4" customWidth="1"/>
    <col min="13325" max="13326" width="6.625" style="4" customWidth="1"/>
    <col min="13327" max="13329" width="10.875" style="4" customWidth="1"/>
    <col min="13330" max="13568" width="9" style="4"/>
    <col min="13569" max="13569" width="3.375" style="4" customWidth="1"/>
    <col min="13570" max="13570" width="10.875" style="4" customWidth="1"/>
    <col min="13571" max="13571" width="14.375" style="4" bestFit="1" customWidth="1"/>
    <col min="13572" max="13580" width="8.75" style="4" customWidth="1"/>
    <col min="13581" max="13582" width="6.625" style="4" customWidth="1"/>
    <col min="13583" max="13585" width="10.875" style="4" customWidth="1"/>
    <col min="13586" max="13824" width="9" style="4"/>
    <col min="13825" max="13825" width="3.375" style="4" customWidth="1"/>
    <col min="13826" max="13826" width="10.875" style="4" customWidth="1"/>
    <col min="13827" max="13827" width="14.375" style="4" bestFit="1" customWidth="1"/>
    <col min="13828" max="13836" width="8.75" style="4" customWidth="1"/>
    <col min="13837" max="13838" width="6.625" style="4" customWidth="1"/>
    <col min="13839" max="13841" width="10.875" style="4" customWidth="1"/>
    <col min="13842" max="14080" width="9" style="4"/>
    <col min="14081" max="14081" width="3.375" style="4" customWidth="1"/>
    <col min="14082" max="14082" width="10.875" style="4" customWidth="1"/>
    <col min="14083" max="14083" width="14.375" style="4" bestFit="1" customWidth="1"/>
    <col min="14084" max="14092" width="8.75" style="4" customWidth="1"/>
    <col min="14093" max="14094" width="6.625" style="4" customWidth="1"/>
    <col min="14095" max="14097" width="10.875" style="4" customWidth="1"/>
    <col min="14098" max="14336" width="9" style="4"/>
    <col min="14337" max="14337" width="3.375" style="4" customWidth="1"/>
    <col min="14338" max="14338" width="10.875" style="4" customWidth="1"/>
    <col min="14339" max="14339" width="14.375" style="4" bestFit="1" customWidth="1"/>
    <col min="14340" max="14348" width="8.75" style="4" customWidth="1"/>
    <col min="14349" max="14350" width="6.625" style="4" customWidth="1"/>
    <col min="14351" max="14353" width="10.875" style="4" customWidth="1"/>
    <col min="14354" max="14592" width="9" style="4"/>
    <col min="14593" max="14593" width="3.375" style="4" customWidth="1"/>
    <col min="14594" max="14594" width="10.875" style="4" customWidth="1"/>
    <col min="14595" max="14595" width="14.375" style="4" bestFit="1" customWidth="1"/>
    <col min="14596" max="14604" width="8.75" style="4" customWidth="1"/>
    <col min="14605" max="14606" width="6.625" style="4" customWidth="1"/>
    <col min="14607" max="14609" width="10.875" style="4" customWidth="1"/>
    <col min="14610" max="14848" width="9" style="4"/>
    <col min="14849" max="14849" width="3.375" style="4" customWidth="1"/>
    <col min="14850" max="14850" width="10.875" style="4" customWidth="1"/>
    <col min="14851" max="14851" width="14.375" style="4" bestFit="1" customWidth="1"/>
    <col min="14852" max="14860" width="8.75" style="4" customWidth="1"/>
    <col min="14861" max="14862" width="6.625" style="4" customWidth="1"/>
    <col min="14863" max="14865" width="10.875" style="4" customWidth="1"/>
    <col min="14866" max="15104" width="9" style="4"/>
    <col min="15105" max="15105" width="3.375" style="4" customWidth="1"/>
    <col min="15106" max="15106" width="10.875" style="4" customWidth="1"/>
    <col min="15107" max="15107" width="14.375" style="4" bestFit="1" customWidth="1"/>
    <col min="15108" max="15116" width="8.75" style="4" customWidth="1"/>
    <col min="15117" max="15118" width="6.625" style="4" customWidth="1"/>
    <col min="15119" max="15121" width="10.875" style="4" customWidth="1"/>
    <col min="15122" max="15360" width="9" style="4"/>
    <col min="15361" max="15361" width="3.375" style="4" customWidth="1"/>
    <col min="15362" max="15362" width="10.875" style="4" customWidth="1"/>
    <col min="15363" max="15363" width="14.375" style="4" bestFit="1" customWidth="1"/>
    <col min="15364" max="15372" width="8.75" style="4" customWidth="1"/>
    <col min="15373" max="15374" width="6.625" style="4" customWidth="1"/>
    <col min="15375" max="15377" width="10.875" style="4" customWidth="1"/>
    <col min="15378" max="15616" width="9" style="4"/>
    <col min="15617" max="15617" width="3.375" style="4" customWidth="1"/>
    <col min="15618" max="15618" width="10.875" style="4" customWidth="1"/>
    <col min="15619" max="15619" width="14.375" style="4" bestFit="1" customWidth="1"/>
    <col min="15620" max="15628" width="8.75" style="4" customWidth="1"/>
    <col min="15629" max="15630" width="6.625" style="4" customWidth="1"/>
    <col min="15631" max="15633" width="10.875" style="4" customWidth="1"/>
    <col min="15634" max="15872" width="9" style="4"/>
    <col min="15873" max="15873" width="3.375" style="4" customWidth="1"/>
    <col min="15874" max="15874" width="10.875" style="4" customWidth="1"/>
    <col min="15875" max="15875" width="14.375" style="4" bestFit="1" customWidth="1"/>
    <col min="15876" max="15884" width="8.75" style="4" customWidth="1"/>
    <col min="15885" max="15886" width="6.625" style="4" customWidth="1"/>
    <col min="15887" max="15889" width="10.875" style="4" customWidth="1"/>
    <col min="15890" max="16128" width="9" style="4"/>
    <col min="16129" max="16129" width="3.375" style="4" customWidth="1"/>
    <col min="16130" max="16130" width="10.875" style="4" customWidth="1"/>
    <col min="16131" max="16131" width="14.375" style="4" bestFit="1" customWidth="1"/>
    <col min="16132" max="16140" width="8.75" style="4" customWidth="1"/>
    <col min="16141" max="16142" width="6.625" style="4" customWidth="1"/>
    <col min="16143" max="16145" width="10.875" style="4" customWidth="1"/>
    <col min="16146" max="16384" width="9" style="4"/>
  </cols>
  <sheetData>
    <row r="1" spans="1:18" ht="21">
      <c r="A1" s="5" t="s">
        <v>53</v>
      </c>
      <c r="B1" s="5"/>
      <c r="C1" s="5"/>
      <c r="D1" s="5"/>
      <c r="E1" s="5"/>
      <c r="F1" s="5"/>
      <c r="G1" s="5"/>
      <c r="H1" s="5"/>
      <c r="I1" s="5"/>
      <c r="J1" s="5"/>
      <c r="K1" s="5"/>
      <c r="L1" s="5"/>
      <c r="M1" s="5"/>
      <c r="N1" s="5"/>
    </row>
    <row r="2" spans="1:18" ht="7.5" customHeight="1">
      <c r="A2" s="6"/>
      <c r="B2" s="6"/>
      <c r="C2" s="6"/>
      <c r="D2" s="6"/>
      <c r="E2" s="6"/>
      <c r="F2" s="6"/>
      <c r="G2" s="6"/>
      <c r="H2" s="6"/>
      <c r="I2" s="6"/>
      <c r="J2" s="6"/>
      <c r="K2" s="6"/>
      <c r="L2" s="6"/>
      <c r="M2" s="6"/>
      <c r="N2" s="6"/>
    </row>
    <row r="3" spans="1:18" ht="21.4" customHeight="1">
      <c r="B3" s="91" t="s">
        <v>54</v>
      </c>
      <c r="C3" s="91"/>
      <c r="D3" s="91"/>
      <c r="E3" s="91"/>
      <c r="F3" s="91"/>
      <c r="G3" s="91"/>
      <c r="H3" s="91"/>
      <c r="I3" s="91"/>
      <c r="J3" s="91"/>
      <c r="K3" s="91"/>
      <c r="L3" s="91"/>
      <c r="M3" s="91"/>
      <c r="N3" s="91"/>
    </row>
    <row r="4" spans="1:18" ht="21.4" customHeight="1">
      <c r="B4" s="91"/>
      <c r="C4" s="91"/>
      <c r="D4" s="91"/>
      <c r="E4" s="91"/>
      <c r="F4" s="91"/>
      <c r="G4" s="91"/>
      <c r="H4" s="91"/>
      <c r="I4" s="91"/>
      <c r="J4" s="91"/>
      <c r="K4" s="91"/>
      <c r="L4" s="91"/>
      <c r="M4" s="91"/>
      <c r="N4" s="91"/>
    </row>
    <row r="5" spans="1:18" ht="21.4" customHeight="1">
      <c r="B5" s="91"/>
      <c r="C5" s="91"/>
      <c r="D5" s="91"/>
      <c r="E5" s="91"/>
      <c r="F5" s="91"/>
      <c r="G5" s="91"/>
      <c r="H5" s="91"/>
      <c r="I5" s="91"/>
      <c r="J5" s="91"/>
      <c r="K5" s="91"/>
      <c r="L5" s="91"/>
      <c r="M5" s="91"/>
      <c r="N5" s="91"/>
    </row>
    <row r="6" spans="1:18" ht="41.25" customHeight="1">
      <c r="B6" s="91"/>
      <c r="C6" s="91"/>
      <c r="D6" s="91"/>
      <c r="E6" s="91"/>
      <c r="F6" s="91"/>
      <c r="G6" s="91"/>
      <c r="H6" s="91"/>
      <c r="I6" s="91"/>
      <c r="J6" s="91"/>
      <c r="K6" s="91"/>
      <c r="L6" s="91"/>
      <c r="M6" s="91"/>
      <c r="N6" s="91"/>
    </row>
    <row r="7" spans="1:18" ht="7.5" customHeight="1">
      <c r="B7" s="92"/>
      <c r="C7" s="92"/>
      <c r="D7" s="92"/>
      <c r="E7" s="92"/>
      <c r="F7" s="92"/>
      <c r="G7" s="92"/>
      <c r="H7" s="92"/>
      <c r="I7" s="92"/>
      <c r="J7" s="92"/>
      <c r="K7" s="92"/>
      <c r="L7" s="92"/>
      <c r="M7" s="92"/>
      <c r="N7" s="92"/>
      <c r="O7" s="7"/>
      <c r="P7" s="7"/>
      <c r="Q7" s="7"/>
      <c r="R7" s="7"/>
    </row>
    <row r="8" spans="1:18" ht="21.4" customHeight="1">
      <c r="A8" s="10" t="s">
        <v>55</v>
      </c>
      <c r="B8" s="10"/>
      <c r="C8" s="10"/>
      <c r="D8" s="10"/>
      <c r="E8" s="10"/>
      <c r="F8" s="10"/>
      <c r="G8" s="10"/>
      <c r="H8" s="7"/>
      <c r="I8" s="7"/>
      <c r="J8" s="7"/>
      <c r="O8" s="7"/>
      <c r="P8" s="7"/>
      <c r="Q8" s="7"/>
      <c r="R8" s="7"/>
    </row>
    <row r="9" spans="1:18" ht="17.25" customHeight="1" thickBot="1">
      <c r="A9" s="93"/>
      <c r="B9" s="94"/>
      <c r="C9" s="94"/>
      <c r="D9" s="94"/>
      <c r="E9" s="94"/>
      <c r="F9" s="94"/>
      <c r="G9" s="94"/>
      <c r="H9" s="11"/>
      <c r="I9" s="11"/>
      <c r="J9" s="11"/>
      <c r="K9" s="95" t="s">
        <v>56</v>
      </c>
      <c r="L9" s="95"/>
      <c r="M9" s="95"/>
      <c r="N9" s="95"/>
      <c r="O9" s="7"/>
      <c r="P9" s="7"/>
      <c r="Q9" s="7"/>
      <c r="R9" s="7"/>
    </row>
    <row r="10" spans="1:18" ht="21.95" customHeight="1">
      <c r="A10" s="56"/>
      <c r="B10" s="96"/>
      <c r="C10" s="97" t="s">
        <v>57</v>
      </c>
      <c r="D10" s="98"/>
      <c r="E10" s="99" t="s">
        <v>58</v>
      </c>
      <c r="F10" s="100" t="s">
        <v>59</v>
      </c>
      <c r="G10" s="101"/>
      <c r="H10" s="101"/>
      <c r="I10" s="101"/>
      <c r="J10" s="101"/>
      <c r="K10" s="101"/>
      <c r="L10" s="102"/>
      <c r="M10" s="103" t="s">
        <v>60</v>
      </c>
      <c r="N10" s="104"/>
      <c r="O10" s="7"/>
      <c r="P10" s="7"/>
      <c r="Q10" s="7"/>
      <c r="R10" s="7"/>
    </row>
    <row r="11" spans="1:18" ht="21.95" customHeight="1">
      <c r="A11" s="7"/>
      <c r="B11" s="96"/>
      <c r="C11" s="97"/>
      <c r="D11" s="98"/>
      <c r="E11" s="105"/>
      <c r="F11" s="106" t="s">
        <v>61</v>
      </c>
      <c r="G11" s="107" t="s">
        <v>62</v>
      </c>
      <c r="H11" s="108"/>
      <c r="I11" s="108"/>
      <c r="J11" s="109"/>
      <c r="K11" s="110" t="s">
        <v>63</v>
      </c>
      <c r="L11" s="111"/>
      <c r="M11" s="103"/>
      <c r="N11" s="104"/>
      <c r="O11" s="7"/>
      <c r="P11" s="7"/>
      <c r="Q11" s="7"/>
      <c r="R11" s="7"/>
    </row>
    <row r="12" spans="1:18">
      <c r="A12" s="7"/>
      <c r="B12" s="96"/>
      <c r="C12" s="112" t="s">
        <v>64</v>
      </c>
      <c r="D12" s="113"/>
      <c r="E12" s="105"/>
      <c r="F12" s="114"/>
      <c r="G12" s="107" t="s">
        <v>65</v>
      </c>
      <c r="H12" s="109"/>
      <c r="I12" s="107" t="s">
        <v>66</v>
      </c>
      <c r="J12" s="109"/>
      <c r="K12" s="100"/>
      <c r="L12" s="102"/>
      <c r="M12" s="115"/>
      <c r="N12" s="116"/>
      <c r="O12" s="7"/>
      <c r="P12" s="7"/>
      <c r="Q12" s="7"/>
      <c r="R12" s="7"/>
    </row>
    <row r="13" spans="1:18" ht="27.4" customHeight="1">
      <c r="A13" s="65"/>
      <c r="B13" s="117"/>
      <c r="C13" s="118"/>
      <c r="D13" s="119"/>
      <c r="E13" s="120"/>
      <c r="F13" s="121"/>
      <c r="G13" s="122" t="s">
        <v>67</v>
      </c>
      <c r="H13" s="122" t="s">
        <v>68</v>
      </c>
      <c r="I13" s="122" t="s">
        <v>67</v>
      </c>
      <c r="J13" s="122" t="s">
        <v>68</v>
      </c>
      <c r="K13" s="122" t="s">
        <v>67</v>
      </c>
      <c r="L13" s="122" t="s">
        <v>69</v>
      </c>
      <c r="M13" s="122" t="s">
        <v>67</v>
      </c>
      <c r="N13" s="122" t="s">
        <v>68</v>
      </c>
      <c r="O13" s="7"/>
      <c r="P13" s="7"/>
      <c r="Q13" s="7"/>
      <c r="R13" s="7"/>
    </row>
    <row r="14" spans="1:18" ht="30.75" customHeight="1">
      <c r="A14" s="123" t="s">
        <v>70</v>
      </c>
      <c r="B14" s="124"/>
      <c r="C14" s="125">
        <v>16532</v>
      </c>
      <c r="D14" s="126" t="s">
        <v>71</v>
      </c>
      <c r="E14" s="127">
        <v>35</v>
      </c>
      <c r="F14" s="127">
        <f>G14+H14+I14+J14+K14+L14</f>
        <v>25698</v>
      </c>
      <c r="G14" s="127">
        <v>10129</v>
      </c>
      <c r="H14" s="127">
        <v>9638</v>
      </c>
      <c r="I14" s="127">
        <v>334</v>
      </c>
      <c r="J14" s="127">
        <v>275</v>
      </c>
      <c r="K14" s="127">
        <v>2992</v>
      </c>
      <c r="L14" s="127">
        <v>2330</v>
      </c>
      <c r="M14" s="127">
        <v>14</v>
      </c>
      <c r="N14" s="127">
        <v>9</v>
      </c>
      <c r="O14" s="7"/>
      <c r="P14" s="7"/>
      <c r="Q14" s="7"/>
      <c r="R14" s="7"/>
    </row>
    <row r="15" spans="1:18" ht="30.75" customHeight="1">
      <c r="A15" s="128" t="s">
        <v>72</v>
      </c>
      <c r="B15" s="129"/>
      <c r="C15" s="130">
        <v>19457</v>
      </c>
      <c r="D15" s="131" t="s">
        <v>73</v>
      </c>
      <c r="E15" s="132">
        <v>83</v>
      </c>
      <c r="F15" s="132">
        <f>G15+H15+I15+J15+K15+L15</f>
        <v>29443</v>
      </c>
      <c r="G15" s="132">
        <v>12130</v>
      </c>
      <c r="H15" s="132">
        <v>11652</v>
      </c>
      <c r="I15" s="132">
        <v>730</v>
      </c>
      <c r="J15" s="132">
        <v>350</v>
      </c>
      <c r="K15" s="132">
        <v>2626</v>
      </c>
      <c r="L15" s="132">
        <v>1955</v>
      </c>
      <c r="M15" s="132">
        <v>7</v>
      </c>
      <c r="N15" s="132">
        <v>11</v>
      </c>
      <c r="O15" s="7"/>
      <c r="P15" s="7"/>
      <c r="Q15" s="7"/>
      <c r="R15" s="7"/>
    </row>
    <row r="16" spans="1:18" ht="30.75" customHeight="1">
      <c r="A16" s="128" t="s">
        <v>74</v>
      </c>
      <c r="B16" s="129"/>
      <c r="C16" s="130">
        <v>22710</v>
      </c>
      <c r="D16" s="131" t="s">
        <v>73</v>
      </c>
      <c r="E16" s="132">
        <v>10</v>
      </c>
      <c r="F16" s="132">
        <f>G16+H16+I16+J16+K16+L16</f>
        <v>36666</v>
      </c>
      <c r="G16" s="132">
        <v>14260</v>
      </c>
      <c r="H16" s="132">
        <v>12838</v>
      </c>
      <c r="I16" s="132">
        <v>372</v>
      </c>
      <c r="J16" s="132">
        <v>311</v>
      </c>
      <c r="K16" s="132">
        <v>4787</v>
      </c>
      <c r="L16" s="132">
        <v>4098</v>
      </c>
      <c r="M16" s="132">
        <v>6</v>
      </c>
      <c r="N16" s="132">
        <v>1</v>
      </c>
      <c r="O16" s="7"/>
      <c r="P16" s="7"/>
      <c r="Q16" s="7"/>
      <c r="R16" s="7"/>
    </row>
    <row r="17" spans="1:18" ht="30.75" customHeight="1">
      <c r="A17" s="128" t="s">
        <v>75</v>
      </c>
      <c r="B17" s="129"/>
      <c r="C17" s="130">
        <v>22376</v>
      </c>
      <c r="D17" s="131" t="s">
        <v>76</v>
      </c>
      <c r="E17" s="132">
        <v>3</v>
      </c>
      <c r="F17" s="132">
        <f>G17+H17+I17+J17+K17+L17</f>
        <v>35097</v>
      </c>
      <c r="G17" s="132">
        <v>13807</v>
      </c>
      <c r="H17" s="132">
        <v>12488</v>
      </c>
      <c r="I17" s="132">
        <v>415</v>
      </c>
      <c r="J17" s="132">
        <v>286</v>
      </c>
      <c r="K17" s="132">
        <v>4466</v>
      </c>
      <c r="L17" s="132">
        <v>3635</v>
      </c>
      <c r="M17" s="133" t="s">
        <v>32</v>
      </c>
      <c r="N17" s="132">
        <v>2</v>
      </c>
      <c r="O17" s="7"/>
      <c r="P17" s="7"/>
      <c r="Q17" s="7"/>
      <c r="R17" s="7"/>
    </row>
    <row r="18" spans="1:18" ht="30.75" customHeight="1">
      <c r="A18" s="128" t="s">
        <v>77</v>
      </c>
      <c r="B18" s="129"/>
      <c r="C18" s="130">
        <v>20862</v>
      </c>
      <c r="D18" s="131" t="s">
        <v>76</v>
      </c>
      <c r="E18" s="132">
        <v>13</v>
      </c>
      <c r="F18" s="132">
        <v>20851</v>
      </c>
      <c r="G18" s="134">
        <v>14806</v>
      </c>
      <c r="H18" s="134"/>
      <c r="I18" s="134">
        <v>848</v>
      </c>
      <c r="J18" s="134"/>
      <c r="K18" s="134">
        <v>5197</v>
      </c>
      <c r="L18" s="134"/>
      <c r="M18" s="134">
        <v>14</v>
      </c>
      <c r="N18" s="134"/>
      <c r="O18" s="7"/>
      <c r="P18" s="7"/>
      <c r="Q18" s="7"/>
      <c r="R18" s="7"/>
    </row>
    <row r="19" spans="1:18" ht="30.75" customHeight="1">
      <c r="A19" s="128" t="s">
        <v>78</v>
      </c>
      <c r="B19" s="129"/>
      <c r="C19" s="130">
        <v>24553</v>
      </c>
      <c r="D19" s="131" t="s">
        <v>79</v>
      </c>
      <c r="E19" s="132">
        <v>13</v>
      </c>
      <c r="F19" s="132">
        <v>24547</v>
      </c>
      <c r="G19" s="134">
        <v>17970</v>
      </c>
      <c r="H19" s="134"/>
      <c r="I19" s="134">
        <v>707</v>
      </c>
      <c r="J19" s="134"/>
      <c r="K19" s="134">
        <v>5870</v>
      </c>
      <c r="L19" s="134"/>
      <c r="M19" s="134">
        <v>14</v>
      </c>
      <c r="N19" s="134"/>
      <c r="O19" s="7"/>
      <c r="P19" s="7"/>
      <c r="Q19" s="7"/>
      <c r="R19" s="7"/>
    </row>
    <row r="20" spans="1:18" ht="30.75" customHeight="1">
      <c r="A20" s="128" t="s">
        <v>80</v>
      </c>
      <c r="B20" s="129"/>
      <c r="C20" s="130">
        <v>27341</v>
      </c>
      <c r="D20" s="131" t="s">
        <v>81</v>
      </c>
      <c r="E20" s="132">
        <v>22</v>
      </c>
      <c r="F20" s="132">
        <v>27332</v>
      </c>
      <c r="G20" s="134">
        <v>17081</v>
      </c>
      <c r="H20" s="134"/>
      <c r="I20" s="134">
        <v>471</v>
      </c>
      <c r="J20" s="134"/>
      <c r="K20" s="134">
        <v>9780</v>
      </c>
      <c r="L20" s="134"/>
      <c r="M20" s="134">
        <v>14</v>
      </c>
      <c r="N20" s="134"/>
      <c r="O20" s="7"/>
      <c r="P20" s="7"/>
      <c r="Q20" s="7"/>
      <c r="R20" s="7"/>
    </row>
    <row r="21" spans="1:18" ht="30.75" customHeight="1">
      <c r="A21" s="128" t="s">
        <v>82</v>
      </c>
      <c r="B21" s="129"/>
      <c r="C21" s="130">
        <v>4920</v>
      </c>
      <c r="D21" s="131" t="s">
        <v>83</v>
      </c>
      <c r="E21" s="132">
        <v>65</v>
      </c>
      <c r="F21" s="132">
        <v>28270</v>
      </c>
      <c r="G21" s="134">
        <v>13619</v>
      </c>
      <c r="H21" s="134"/>
      <c r="I21" s="134">
        <v>379</v>
      </c>
      <c r="J21" s="134"/>
      <c r="K21" s="134">
        <v>14272</v>
      </c>
      <c r="L21" s="134"/>
      <c r="M21" s="134">
        <v>2</v>
      </c>
      <c r="N21" s="134"/>
      <c r="O21" s="7"/>
      <c r="P21" s="7"/>
      <c r="Q21" s="7"/>
      <c r="R21" s="7"/>
    </row>
    <row r="22" spans="1:18" ht="30.75" customHeight="1">
      <c r="A22" s="128" t="s">
        <v>84</v>
      </c>
      <c r="B22" s="129"/>
      <c r="C22" s="130">
        <v>4499</v>
      </c>
      <c r="D22" s="131" t="s">
        <v>85</v>
      </c>
      <c r="E22" s="132">
        <v>56</v>
      </c>
      <c r="F22" s="132">
        <v>28094</v>
      </c>
      <c r="G22" s="134">
        <v>12242</v>
      </c>
      <c r="H22" s="134"/>
      <c r="I22" s="134">
        <v>386</v>
      </c>
      <c r="J22" s="134"/>
      <c r="K22" s="134">
        <v>15466</v>
      </c>
      <c r="L22" s="134"/>
      <c r="M22" s="134">
        <v>5</v>
      </c>
      <c r="N22" s="134"/>
      <c r="O22" s="7"/>
      <c r="P22" s="7"/>
      <c r="Q22" s="7"/>
      <c r="R22" s="7"/>
    </row>
    <row r="23" spans="1:18" ht="30.75" customHeight="1">
      <c r="A23" s="128" t="s">
        <v>86</v>
      </c>
      <c r="B23" s="129"/>
      <c r="C23" s="130">
        <v>4240</v>
      </c>
      <c r="D23" s="131" t="s">
        <v>87</v>
      </c>
      <c r="E23" s="132">
        <v>55</v>
      </c>
      <c r="F23" s="132">
        <v>28022</v>
      </c>
      <c r="G23" s="134">
        <v>11616</v>
      </c>
      <c r="H23" s="134"/>
      <c r="I23" s="134">
        <v>350</v>
      </c>
      <c r="J23" s="134"/>
      <c r="K23" s="134">
        <v>16056</v>
      </c>
      <c r="L23" s="134"/>
      <c r="M23" s="134">
        <v>9</v>
      </c>
      <c r="N23" s="134"/>
      <c r="O23" s="7"/>
      <c r="P23" s="7"/>
      <c r="Q23" s="7"/>
      <c r="R23" s="7"/>
    </row>
    <row r="24" spans="1:18" ht="30.75" customHeight="1">
      <c r="A24" s="128" t="s">
        <v>88</v>
      </c>
      <c r="B24" s="129"/>
      <c r="C24" s="130">
        <v>4323</v>
      </c>
      <c r="D24" s="131" t="s">
        <v>89</v>
      </c>
      <c r="E24" s="132">
        <v>34</v>
      </c>
      <c r="F24" s="132">
        <v>28385</v>
      </c>
      <c r="G24" s="134">
        <v>10870</v>
      </c>
      <c r="H24" s="134"/>
      <c r="I24" s="134">
        <v>357</v>
      </c>
      <c r="J24" s="134"/>
      <c r="K24" s="134">
        <v>17158</v>
      </c>
      <c r="L24" s="134"/>
      <c r="M24" s="134">
        <v>5</v>
      </c>
      <c r="N24" s="134"/>
      <c r="O24" s="7"/>
      <c r="P24" s="7"/>
      <c r="Q24" s="7"/>
      <c r="R24" s="7"/>
    </row>
    <row r="25" spans="1:18" ht="30.75" customHeight="1">
      <c r="A25" s="128" t="s">
        <v>90</v>
      </c>
      <c r="B25" s="129"/>
      <c r="C25" s="130">
        <v>4267</v>
      </c>
      <c r="D25" s="131" t="s">
        <v>91</v>
      </c>
      <c r="E25" s="132">
        <v>35</v>
      </c>
      <c r="F25" s="132">
        <v>28491</v>
      </c>
      <c r="G25" s="134">
        <v>10152</v>
      </c>
      <c r="H25" s="134"/>
      <c r="I25" s="134">
        <v>327</v>
      </c>
      <c r="J25" s="134"/>
      <c r="K25" s="134">
        <v>18012</v>
      </c>
      <c r="L25" s="134"/>
      <c r="M25" s="134">
        <v>11</v>
      </c>
      <c r="N25" s="134"/>
      <c r="O25" s="7"/>
      <c r="P25" s="7"/>
      <c r="Q25" s="7"/>
      <c r="R25" s="7"/>
    </row>
    <row r="26" spans="1:18" ht="30.75" customHeight="1">
      <c r="A26" s="128" t="s">
        <v>92</v>
      </c>
      <c r="B26" s="129"/>
      <c r="C26" s="130">
        <v>4438</v>
      </c>
      <c r="D26" s="131" t="s">
        <v>93</v>
      </c>
      <c r="E26" s="132">
        <v>24</v>
      </c>
      <c r="F26" s="132">
        <v>28564</v>
      </c>
      <c r="G26" s="134">
        <v>9120</v>
      </c>
      <c r="H26" s="134"/>
      <c r="I26" s="134">
        <v>277</v>
      </c>
      <c r="J26" s="134"/>
      <c r="K26" s="134">
        <v>19167</v>
      </c>
      <c r="L26" s="134"/>
      <c r="M26" s="134">
        <v>10</v>
      </c>
      <c r="N26" s="134"/>
      <c r="O26" s="7"/>
      <c r="P26" s="7"/>
      <c r="Q26" s="7"/>
      <c r="R26" s="7"/>
    </row>
    <row r="27" spans="1:18" ht="30.75" customHeight="1">
      <c r="A27" s="128" t="s">
        <v>94</v>
      </c>
      <c r="B27" s="129"/>
      <c r="C27" s="130">
        <v>4906</v>
      </c>
      <c r="D27" s="131" t="s">
        <v>95</v>
      </c>
      <c r="E27" s="132">
        <v>35</v>
      </c>
      <c r="F27" s="132">
        <v>29307</v>
      </c>
      <c r="G27" s="134">
        <v>8552</v>
      </c>
      <c r="H27" s="134"/>
      <c r="I27" s="134">
        <v>305</v>
      </c>
      <c r="J27" s="134"/>
      <c r="K27" s="134">
        <v>20450</v>
      </c>
      <c r="L27" s="134"/>
      <c r="M27" s="134">
        <v>7</v>
      </c>
      <c r="N27" s="134"/>
    </row>
    <row r="28" spans="1:18" ht="30.75" customHeight="1">
      <c r="A28" s="128" t="s">
        <v>96</v>
      </c>
      <c r="B28" s="129"/>
      <c r="C28" s="130">
        <v>5485</v>
      </c>
      <c r="D28" s="131" t="s">
        <v>97</v>
      </c>
      <c r="E28" s="132">
        <v>26</v>
      </c>
      <c r="F28" s="132">
        <v>30802</v>
      </c>
      <c r="G28" s="134">
        <v>8409</v>
      </c>
      <c r="H28" s="134"/>
      <c r="I28" s="134">
        <v>288</v>
      </c>
      <c r="J28" s="134"/>
      <c r="K28" s="134">
        <v>22105</v>
      </c>
      <c r="L28" s="134"/>
      <c r="M28" s="134">
        <v>9</v>
      </c>
      <c r="N28" s="134"/>
    </row>
    <row r="29" spans="1:18" ht="30.75" customHeight="1">
      <c r="A29" s="128" t="s">
        <v>98</v>
      </c>
      <c r="B29" s="129"/>
      <c r="C29" s="130">
        <v>5007</v>
      </c>
      <c r="D29" s="131" t="s">
        <v>99</v>
      </c>
      <c r="E29" s="132">
        <v>23</v>
      </c>
      <c r="F29" s="132">
        <v>31360</v>
      </c>
      <c r="G29" s="134">
        <v>7918</v>
      </c>
      <c r="H29" s="134"/>
      <c r="I29" s="134">
        <v>296</v>
      </c>
      <c r="J29" s="134"/>
      <c r="K29" s="134">
        <v>23146</v>
      </c>
      <c r="L29" s="134"/>
      <c r="M29" s="134">
        <v>4</v>
      </c>
      <c r="N29" s="134"/>
    </row>
    <row r="30" spans="1:18" s="137" customFormat="1" ht="30.75" customHeight="1">
      <c r="A30" s="128" t="s">
        <v>100</v>
      </c>
      <c r="B30" s="135"/>
      <c r="C30" s="130">
        <v>5190</v>
      </c>
      <c r="D30" s="131" t="s">
        <v>101</v>
      </c>
      <c r="E30" s="132">
        <v>39</v>
      </c>
      <c r="F30" s="132">
        <v>32006</v>
      </c>
      <c r="G30" s="134">
        <v>7485</v>
      </c>
      <c r="H30" s="134"/>
      <c r="I30" s="134">
        <v>342</v>
      </c>
      <c r="J30" s="134"/>
      <c r="K30" s="134">
        <v>24179</v>
      </c>
      <c r="L30" s="134"/>
      <c r="M30" s="134">
        <v>14</v>
      </c>
      <c r="N30" s="134"/>
      <c r="O30" s="136"/>
    </row>
    <row r="31" spans="1:18" s="137" customFormat="1" ht="30.75" customHeight="1">
      <c r="A31" s="128" t="s">
        <v>102</v>
      </c>
      <c r="B31" s="129"/>
      <c r="C31" s="130">
        <v>6219</v>
      </c>
      <c r="D31" s="131" t="s">
        <v>103</v>
      </c>
      <c r="E31" s="132">
        <v>50</v>
      </c>
      <c r="F31" s="132">
        <v>33899</v>
      </c>
      <c r="G31" s="134">
        <v>6847</v>
      </c>
      <c r="H31" s="134"/>
      <c r="I31" s="134">
        <v>419</v>
      </c>
      <c r="J31" s="134"/>
      <c r="K31" s="134">
        <v>26633</v>
      </c>
      <c r="L31" s="134"/>
      <c r="M31" s="134">
        <v>13</v>
      </c>
      <c r="N31" s="134"/>
    </row>
    <row r="32" spans="1:18" s="137" customFormat="1" ht="30.75" customHeight="1">
      <c r="A32" s="138"/>
      <c r="B32" s="139" t="s">
        <v>104</v>
      </c>
      <c r="C32" s="130">
        <v>5884</v>
      </c>
      <c r="D32" s="131" t="s">
        <v>105</v>
      </c>
      <c r="E32" s="132">
        <v>83</v>
      </c>
      <c r="F32" s="132">
        <v>34510</v>
      </c>
      <c r="G32" s="134">
        <v>6251</v>
      </c>
      <c r="H32" s="134"/>
      <c r="I32" s="134">
        <v>355</v>
      </c>
      <c r="J32" s="134"/>
      <c r="K32" s="134">
        <v>27904</v>
      </c>
      <c r="L32" s="134"/>
      <c r="M32" s="134">
        <v>17</v>
      </c>
      <c r="N32" s="134"/>
    </row>
    <row r="33" spans="1:18" s="137" customFormat="1" ht="30.75" customHeight="1">
      <c r="A33" s="140"/>
      <c r="B33" s="141" t="s">
        <v>106</v>
      </c>
      <c r="C33" s="133">
        <v>5606</v>
      </c>
      <c r="D33" s="131" t="s">
        <v>107</v>
      </c>
      <c r="E33" s="132">
        <v>112</v>
      </c>
      <c r="F33" s="132">
        <v>35192</v>
      </c>
      <c r="G33" s="134">
        <v>5828</v>
      </c>
      <c r="H33" s="134"/>
      <c r="I33" s="134">
        <v>337</v>
      </c>
      <c r="J33" s="134"/>
      <c r="K33" s="134">
        <v>29027</v>
      </c>
      <c r="L33" s="134"/>
      <c r="M33" s="134">
        <v>29</v>
      </c>
      <c r="N33" s="134"/>
    </row>
    <row r="34" spans="1:18" s="137" customFormat="1" ht="30.75" customHeight="1">
      <c r="A34" s="138"/>
      <c r="B34" s="141" t="s">
        <v>108</v>
      </c>
      <c r="C34" s="133">
        <v>5065</v>
      </c>
      <c r="D34" s="131" t="s">
        <v>109</v>
      </c>
      <c r="E34" s="132">
        <v>143</v>
      </c>
      <c r="F34" s="132">
        <v>34651</v>
      </c>
      <c r="G34" s="134">
        <v>4266</v>
      </c>
      <c r="H34" s="134"/>
      <c r="I34" s="134">
        <v>283</v>
      </c>
      <c r="J34" s="134"/>
      <c r="K34" s="134">
        <v>30102</v>
      </c>
      <c r="L34" s="134"/>
      <c r="M34" s="134">
        <v>28</v>
      </c>
      <c r="N34" s="134"/>
    </row>
    <row r="35" spans="1:18" s="137" customFormat="1" ht="30.75" customHeight="1">
      <c r="A35" s="138"/>
      <c r="B35" s="141" t="s">
        <v>110</v>
      </c>
      <c r="C35" s="133">
        <v>5002</v>
      </c>
      <c r="D35" s="131" t="s">
        <v>111</v>
      </c>
      <c r="E35" s="132">
        <v>137</v>
      </c>
      <c r="F35" s="132">
        <v>34920</v>
      </c>
      <c r="G35" s="134">
        <v>4105</v>
      </c>
      <c r="H35" s="134"/>
      <c r="I35" s="134">
        <v>126</v>
      </c>
      <c r="J35" s="134"/>
      <c r="K35" s="134">
        <v>30689</v>
      </c>
      <c r="L35" s="134"/>
      <c r="M35" s="134">
        <v>43</v>
      </c>
      <c r="N35" s="134"/>
    </row>
    <row r="36" spans="1:18" s="137" customFormat="1" ht="30.75" customHeight="1">
      <c r="A36" s="138"/>
      <c r="B36" s="141" t="s">
        <v>112</v>
      </c>
      <c r="C36" s="133">
        <v>4857</v>
      </c>
      <c r="D36" s="131" t="s">
        <v>113</v>
      </c>
      <c r="E36" s="132">
        <v>128</v>
      </c>
      <c r="F36" s="132">
        <v>34955</v>
      </c>
      <c r="G36" s="134">
        <v>3741</v>
      </c>
      <c r="H36" s="134"/>
      <c r="I36" s="134">
        <v>125</v>
      </c>
      <c r="J36" s="134"/>
      <c r="K36" s="134">
        <v>31089</v>
      </c>
      <c r="L36" s="134"/>
      <c r="M36" s="134">
        <v>44</v>
      </c>
      <c r="N36" s="134"/>
    </row>
    <row r="37" spans="1:18" s="137" customFormat="1" ht="30.75" customHeight="1">
      <c r="A37" s="138"/>
      <c r="B37" s="141" t="s">
        <v>114</v>
      </c>
      <c r="C37" s="133">
        <v>5019</v>
      </c>
      <c r="D37" s="131" t="s">
        <v>115</v>
      </c>
      <c r="E37" s="132">
        <v>191</v>
      </c>
      <c r="F37" s="132">
        <v>34617</v>
      </c>
      <c r="G37" s="134">
        <v>3530</v>
      </c>
      <c r="H37" s="134"/>
      <c r="I37" s="134">
        <v>177</v>
      </c>
      <c r="J37" s="134"/>
      <c r="K37" s="134">
        <v>30910</v>
      </c>
      <c r="L37" s="134"/>
      <c r="M37" s="134">
        <v>42</v>
      </c>
      <c r="N37" s="134"/>
    </row>
    <row r="38" spans="1:18" s="137" customFormat="1" ht="30.75" customHeight="1">
      <c r="A38" s="138"/>
      <c r="B38" s="141" t="s">
        <v>116</v>
      </c>
      <c r="C38" s="133">
        <v>4912</v>
      </c>
      <c r="D38" s="131" t="s">
        <v>117</v>
      </c>
      <c r="E38" s="132">
        <v>154</v>
      </c>
      <c r="F38" s="132">
        <v>35031</v>
      </c>
      <c r="G38" s="134">
        <v>3199</v>
      </c>
      <c r="H38" s="134"/>
      <c r="I38" s="134">
        <v>213</v>
      </c>
      <c r="J38" s="134"/>
      <c r="K38" s="134">
        <v>31619</v>
      </c>
      <c r="L38" s="134"/>
      <c r="M38" s="134">
        <v>46</v>
      </c>
      <c r="N38" s="134"/>
    </row>
    <row r="39" spans="1:18" s="137" customFormat="1" ht="30.75" customHeight="1">
      <c r="A39" s="138"/>
      <c r="B39" s="141" t="s">
        <v>118</v>
      </c>
      <c r="C39" s="133">
        <v>5069</v>
      </c>
      <c r="D39" s="131" t="s">
        <v>119</v>
      </c>
      <c r="E39" s="132">
        <v>174</v>
      </c>
      <c r="F39" s="132">
        <v>35364</v>
      </c>
      <c r="G39" s="134">
        <v>2894</v>
      </c>
      <c r="H39" s="134"/>
      <c r="I39" s="134">
        <v>293</v>
      </c>
      <c r="J39" s="134"/>
      <c r="K39" s="134">
        <v>32177</v>
      </c>
      <c r="L39" s="134"/>
      <c r="M39" s="134">
        <v>51</v>
      </c>
      <c r="N39" s="134"/>
    </row>
    <row r="40" spans="1:18" s="137" customFormat="1" ht="30.75" customHeight="1">
      <c r="A40" s="138"/>
      <c r="B40" s="141" t="s">
        <v>120</v>
      </c>
      <c r="C40" s="133">
        <v>5459</v>
      </c>
      <c r="D40" s="131" t="s">
        <v>121</v>
      </c>
      <c r="E40" s="132">
        <v>152</v>
      </c>
      <c r="F40" s="132">
        <v>35686</v>
      </c>
      <c r="G40" s="134">
        <v>2617</v>
      </c>
      <c r="H40" s="134"/>
      <c r="I40" s="134">
        <v>397</v>
      </c>
      <c r="J40" s="134"/>
      <c r="K40" s="134">
        <v>32672</v>
      </c>
      <c r="L40" s="134"/>
      <c r="M40" s="134">
        <v>42</v>
      </c>
      <c r="N40" s="134"/>
    </row>
    <row r="41" spans="1:18" s="137" customFormat="1" ht="30.75" customHeight="1">
      <c r="A41" s="138"/>
      <c r="B41" s="141" t="s">
        <v>122</v>
      </c>
      <c r="C41" s="133">
        <v>5935</v>
      </c>
      <c r="D41" s="131" t="s">
        <v>123</v>
      </c>
      <c r="E41" s="132">
        <v>159</v>
      </c>
      <c r="F41" s="132">
        <v>36169</v>
      </c>
      <c r="G41" s="134">
        <v>2412</v>
      </c>
      <c r="H41" s="134"/>
      <c r="I41" s="134">
        <v>326</v>
      </c>
      <c r="J41" s="134"/>
      <c r="K41" s="134">
        <v>33431</v>
      </c>
      <c r="L41" s="134"/>
      <c r="M41" s="134">
        <v>45</v>
      </c>
      <c r="N41" s="134"/>
    </row>
    <row r="42" spans="1:18" s="137" customFormat="1" ht="30.75" customHeight="1">
      <c r="A42" s="138"/>
      <c r="B42" s="141" t="s">
        <v>124</v>
      </c>
      <c r="C42" s="133">
        <v>5676</v>
      </c>
      <c r="D42" s="131" t="s">
        <v>125</v>
      </c>
      <c r="E42" s="132">
        <v>214</v>
      </c>
      <c r="F42" s="132">
        <v>36318</v>
      </c>
      <c r="G42" s="134">
        <v>2755</v>
      </c>
      <c r="H42" s="134"/>
      <c r="I42" s="134">
        <v>201</v>
      </c>
      <c r="J42" s="134"/>
      <c r="K42" s="134">
        <v>33362</v>
      </c>
      <c r="L42" s="134"/>
      <c r="M42" s="134">
        <v>48</v>
      </c>
      <c r="N42" s="134"/>
    </row>
    <row r="43" spans="1:18" s="137" customFormat="1" ht="30.75" customHeight="1" thickBot="1">
      <c r="A43" s="142"/>
      <c r="B43" s="143" t="s">
        <v>126</v>
      </c>
      <c r="C43" s="144">
        <v>6337</v>
      </c>
      <c r="D43" s="145" t="s">
        <v>127</v>
      </c>
      <c r="E43" s="146">
        <v>218</v>
      </c>
      <c r="F43" s="146">
        <v>36505</v>
      </c>
      <c r="G43" s="147">
        <v>2514</v>
      </c>
      <c r="H43" s="147"/>
      <c r="I43" s="147">
        <v>182</v>
      </c>
      <c r="J43" s="147"/>
      <c r="K43" s="147">
        <v>33809</v>
      </c>
      <c r="L43" s="147"/>
      <c r="M43" s="147">
        <v>63</v>
      </c>
      <c r="N43" s="147"/>
    </row>
    <row r="44" spans="1:18" s="154" customFormat="1" ht="30.75" customHeight="1" thickBot="1">
      <c r="A44" s="142"/>
      <c r="B44" s="148" t="s">
        <v>128</v>
      </c>
      <c r="C44" s="149">
        <v>6924</v>
      </c>
      <c r="D44" s="150" t="s">
        <v>129</v>
      </c>
      <c r="E44" s="151">
        <v>217</v>
      </c>
      <c r="F44" s="151">
        <f>G44+I44+K44</f>
        <v>36649</v>
      </c>
      <c r="G44" s="152">
        <v>982</v>
      </c>
      <c r="H44" s="152"/>
      <c r="I44" s="152">
        <v>174</v>
      </c>
      <c r="J44" s="152"/>
      <c r="K44" s="152">
        <v>35493</v>
      </c>
      <c r="L44" s="152"/>
      <c r="M44" s="152">
        <v>70</v>
      </c>
      <c r="N44" s="152"/>
      <c r="O44" s="153"/>
      <c r="P44" s="153"/>
      <c r="Q44" s="153"/>
      <c r="R44" s="153"/>
    </row>
    <row r="45" spans="1:18">
      <c r="A45" s="155" t="s">
        <v>130</v>
      </c>
      <c r="B45" s="155"/>
      <c r="C45" s="155"/>
      <c r="D45" s="155"/>
      <c r="E45" s="155"/>
      <c r="F45" s="155"/>
      <c r="G45" s="155"/>
      <c r="H45" s="155"/>
      <c r="I45" s="155"/>
      <c r="J45" s="156"/>
      <c r="K45" s="156"/>
      <c r="L45" s="157" t="s">
        <v>37</v>
      </c>
      <c r="M45" s="157"/>
      <c r="N45" s="157"/>
    </row>
    <row r="46" spans="1:18" ht="7.5" customHeight="1">
      <c r="B46" s="7"/>
      <c r="C46" s="158"/>
      <c r="D46" s="159"/>
      <c r="E46" s="7"/>
      <c r="F46" s="7"/>
      <c r="G46" s="7"/>
      <c r="H46" s="7"/>
      <c r="I46" s="7"/>
      <c r="J46" s="7"/>
      <c r="K46" s="7"/>
      <c r="L46" s="7"/>
      <c r="M46" s="7"/>
      <c r="N46" s="7"/>
    </row>
    <row r="47" spans="1:18" ht="18.75">
      <c r="B47" s="92"/>
      <c r="C47" s="92"/>
      <c r="D47" s="92"/>
      <c r="E47" s="92"/>
      <c r="F47" s="92"/>
      <c r="G47" s="92"/>
      <c r="H47" s="92"/>
      <c r="I47" s="92"/>
      <c r="J47" s="92"/>
      <c r="K47" s="92"/>
      <c r="L47" s="92"/>
      <c r="M47" s="92"/>
      <c r="N47" s="92"/>
    </row>
    <row r="48" spans="1:18">
      <c r="A48" s="160"/>
      <c r="B48" s="160"/>
      <c r="C48" s="160"/>
      <c r="D48" s="160"/>
      <c r="E48" s="160"/>
      <c r="F48" s="160"/>
      <c r="G48" s="160"/>
      <c r="H48" s="160"/>
      <c r="I48" s="160"/>
      <c r="J48" s="160"/>
      <c r="K48" s="160"/>
    </row>
    <row r="49" spans="2:11">
      <c r="B49" s="7"/>
      <c r="C49" s="161"/>
      <c r="D49" s="161"/>
      <c r="E49" s="161"/>
      <c r="F49" s="161"/>
      <c r="G49" s="161"/>
      <c r="H49" s="161"/>
      <c r="I49" s="7"/>
      <c r="J49" s="7"/>
      <c r="K49" s="7"/>
    </row>
    <row r="50" spans="2:11">
      <c r="B50" s="7"/>
      <c r="C50" s="158"/>
      <c r="D50" s="159"/>
      <c r="E50" s="7"/>
      <c r="F50" s="7"/>
      <c r="G50" s="7"/>
      <c r="H50" s="7"/>
      <c r="I50" s="7"/>
      <c r="J50" s="7"/>
      <c r="K50" s="7"/>
    </row>
    <row r="51" spans="2:11">
      <c r="B51" s="7"/>
      <c r="C51" s="158"/>
      <c r="D51" s="159"/>
      <c r="E51" s="7"/>
      <c r="F51" s="7"/>
      <c r="G51" s="7"/>
      <c r="H51" s="7"/>
      <c r="I51" s="7"/>
      <c r="J51" s="7"/>
      <c r="K51" s="7"/>
    </row>
  </sheetData>
  <mergeCells count="143">
    <mergeCell ref="A48:K48"/>
    <mergeCell ref="G44:H44"/>
    <mergeCell ref="I44:J44"/>
    <mergeCell ref="K44:L44"/>
    <mergeCell ref="M44:N44"/>
    <mergeCell ref="A45:I45"/>
    <mergeCell ref="L45:N45"/>
    <mergeCell ref="G42:H42"/>
    <mergeCell ref="I42:J42"/>
    <mergeCell ref="K42:L42"/>
    <mergeCell ref="M42:N42"/>
    <mergeCell ref="G43:H43"/>
    <mergeCell ref="I43:J43"/>
    <mergeCell ref="K43:L43"/>
    <mergeCell ref="M43:N43"/>
    <mergeCell ref="G40:H40"/>
    <mergeCell ref="I40:J40"/>
    <mergeCell ref="K40:L40"/>
    <mergeCell ref="M40:N40"/>
    <mergeCell ref="G41:H41"/>
    <mergeCell ref="I41:J41"/>
    <mergeCell ref="K41:L41"/>
    <mergeCell ref="M41:N41"/>
    <mergeCell ref="G38:H38"/>
    <mergeCell ref="I38:J38"/>
    <mergeCell ref="K38:L38"/>
    <mergeCell ref="M38:N38"/>
    <mergeCell ref="G39:H39"/>
    <mergeCell ref="I39:J39"/>
    <mergeCell ref="K39:L39"/>
    <mergeCell ref="M39:N39"/>
    <mergeCell ref="G36:H36"/>
    <mergeCell ref="I36:J36"/>
    <mergeCell ref="K36:L36"/>
    <mergeCell ref="M36:N36"/>
    <mergeCell ref="G37:H37"/>
    <mergeCell ref="I37:J37"/>
    <mergeCell ref="K37:L37"/>
    <mergeCell ref="M37:N37"/>
    <mergeCell ref="G34:H34"/>
    <mergeCell ref="I34:J34"/>
    <mergeCell ref="K34:L34"/>
    <mergeCell ref="M34:N34"/>
    <mergeCell ref="G35:H35"/>
    <mergeCell ref="I35:J35"/>
    <mergeCell ref="K35:L35"/>
    <mergeCell ref="M35:N35"/>
    <mergeCell ref="G32:H32"/>
    <mergeCell ref="I32:J32"/>
    <mergeCell ref="K32:L32"/>
    <mergeCell ref="M32:N32"/>
    <mergeCell ref="G33:H33"/>
    <mergeCell ref="I33:J33"/>
    <mergeCell ref="K33:L33"/>
    <mergeCell ref="M33:N33"/>
    <mergeCell ref="A30:B30"/>
    <mergeCell ref="G30:H30"/>
    <mergeCell ref="I30:J30"/>
    <mergeCell ref="K30:L30"/>
    <mergeCell ref="M30:N30"/>
    <mergeCell ref="A31:B31"/>
    <mergeCell ref="G31:H31"/>
    <mergeCell ref="I31:J31"/>
    <mergeCell ref="K31:L31"/>
    <mergeCell ref="M31:N31"/>
    <mergeCell ref="A28:B28"/>
    <mergeCell ref="G28:H28"/>
    <mergeCell ref="I28:J28"/>
    <mergeCell ref="K28:L28"/>
    <mergeCell ref="M28:N28"/>
    <mergeCell ref="A29:B29"/>
    <mergeCell ref="G29:H29"/>
    <mergeCell ref="I29:J29"/>
    <mergeCell ref="K29:L29"/>
    <mergeCell ref="M29:N29"/>
    <mergeCell ref="A26:B26"/>
    <mergeCell ref="G26:H26"/>
    <mergeCell ref="I26:J26"/>
    <mergeCell ref="K26:L26"/>
    <mergeCell ref="M26:N26"/>
    <mergeCell ref="A27:B27"/>
    <mergeCell ref="G27:H27"/>
    <mergeCell ref="I27:J27"/>
    <mergeCell ref="K27:L27"/>
    <mergeCell ref="M27:N27"/>
    <mergeCell ref="A24:B24"/>
    <mergeCell ref="G24:H24"/>
    <mergeCell ref="I24:J24"/>
    <mergeCell ref="K24:L24"/>
    <mergeCell ref="M24:N24"/>
    <mergeCell ref="A25:B25"/>
    <mergeCell ref="G25:H25"/>
    <mergeCell ref="I25:J25"/>
    <mergeCell ref="K25:L25"/>
    <mergeCell ref="M25:N25"/>
    <mergeCell ref="A22:B22"/>
    <mergeCell ref="G22:H22"/>
    <mergeCell ref="I22:J22"/>
    <mergeCell ref="K22:L22"/>
    <mergeCell ref="M22:N22"/>
    <mergeCell ref="A23:B23"/>
    <mergeCell ref="G23:H23"/>
    <mergeCell ref="I23:J23"/>
    <mergeCell ref="K23:L23"/>
    <mergeCell ref="M23:N23"/>
    <mergeCell ref="A20:B20"/>
    <mergeCell ref="G20:H20"/>
    <mergeCell ref="I20:J20"/>
    <mergeCell ref="K20:L20"/>
    <mergeCell ref="M20:N20"/>
    <mergeCell ref="A21:B21"/>
    <mergeCell ref="G21:H21"/>
    <mergeCell ref="I21:J21"/>
    <mergeCell ref="K21:L21"/>
    <mergeCell ref="M21:N21"/>
    <mergeCell ref="M18:N18"/>
    <mergeCell ref="A19:B19"/>
    <mergeCell ref="G19:H19"/>
    <mergeCell ref="I19:J19"/>
    <mergeCell ref="K19:L19"/>
    <mergeCell ref="M19:N19"/>
    <mergeCell ref="A16:B16"/>
    <mergeCell ref="A17:B17"/>
    <mergeCell ref="A18:B18"/>
    <mergeCell ref="G18:H18"/>
    <mergeCell ref="I18:J18"/>
    <mergeCell ref="K18:L18"/>
    <mergeCell ref="K11:L12"/>
    <mergeCell ref="C12:D13"/>
    <mergeCell ref="G12:H12"/>
    <mergeCell ref="I12:J12"/>
    <mergeCell ref="A14:B14"/>
    <mergeCell ref="A15:B15"/>
    <mergeCell ref="A1:N1"/>
    <mergeCell ref="B3:N6"/>
    <mergeCell ref="A8:G8"/>
    <mergeCell ref="K9:N9"/>
    <mergeCell ref="C10:D11"/>
    <mergeCell ref="E10:E13"/>
    <mergeCell ref="F10:L10"/>
    <mergeCell ref="M10:N12"/>
    <mergeCell ref="F11:F13"/>
    <mergeCell ref="G11:J11"/>
  </mergeCells>
  <phoneticPr fontId="3"/>
  <printOptions horizontalCentered="1"/>
  <pageMargins left="0.39370078740157483" right="0.39370078740157483" top="0.59055118110236227" bottom="0.78740157480314965" header="0.51181102362204722" footer="0.51181102362204722"/>
  <pageSetup paperSize="9" scale="60" firstPageNumber="108"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41"/>
  <sheetViews>
    <sheetView showGridLines="0" view="pageBreakPreview" topLeftCell="B1" zoomScale="85" zoomScaleNormal="85" zoomScaleSheetLayoutView="85" workbookViewId="0">
      <pane ySplit="5" topLeftCell="A24" activePane="bottomLeft" state="frozen"/>
      <selection pane="bottomLeft" activeCell="J46" sqref="J46"/>
    </sheetView>
  </sheetViews>
  <sheetFormatPr defaultRowHeight="17.25"/>
  <cols>
    <col min="1" max="1" width="3.375" style="4" customWidth="1"/>
    <col min="2" max="2" width="10.875" style="4" customWidth="1"/>
    <col min="3" max="3" width="9.5" style="162" customWidth="1"/>
    <col min="4" max="4" width="7.5" style="163" customWidth="1"/>
    <col min="5" max="6" width="8.75" style="4" customWidth="1"/>
    <col min="7" max="7" width="9.25" style="4" customWidth="1"/>
    <col min="8" max="9" width="9.75" style="4" customWidth="1"/>
    <col min="10" max="11" width="8.75" style="4" customWidth="1"/>
    <col min="12" max="12" width="10.75" style="4" bestFit="1" customWidth="1"/>
    <col min="13" max="14" width="10.75" style="4" customWidth="1"/>
    <col min="15" max="15" width="8.75" style="4" customWidth="1"/>
    <col min="16" max="16" width="6" style="4" customWidth="1"/>
    <col min="17" max="17" width="6.625" style="4" customWidth="1"/>
    <col min="18" max="20" width="10.875" style="4" customWidth="1"/>
    <col min="21" max="256" width="9" style="4"/>
    <col min="257" max="257" width="3.375" style="4" customWidth="1"/>
    <col min="258" max="258" width="10.875" style="4" customWidth="1"/>
    <col min="259" max="259" width="9.5" style="4" customWidth="1"/>
    <col min="260" max="260" width="7.5" style="4" customWidth="1"/>
    <col min="261" max="262" width="8.75" style="4" customWidth="1"/>
    <col min="263" max="263" width="9.25" style="4" customWidth="1"/>
    <col min="264" max="265" width="9.75" style="4" customWidth="1"/>
    <col min="266" max="267" width="8.75" style="4" customWidth="1"/>
    <col min="268" max="268" width="10.75" style="4" bestFit="1" customWidth="1"/>
    <col min="269" max="270" width="10.75" style="4" customWidth="1"/>
    <col min="271" max="271" width="8.75" style="4" customWidth="1"/>
    <col min="272" max="272" width="6" style="4" customWidth="1"/>
    <col min="273" max="273" width="6.625" style="4" customWidth="1"/>
    <col min="274" max="276" width="10.875" style="4" customWidth="1"/>
    <col min="277" max="512" width="9" style="4"/>
    <col min="513" max="513" width="3.375" style="4" customWidth="1"/>
    <col min="514" max="514" width="10.875" style="4" customWidth="1"/>
    <col min="515" max="515" width="9.5" style="4" customWidth="1"/>
    <col min="516" max="516" width="7.5" style="4" customWidth="1"/>
    <col min="517" max="518" width="8.75" style="4" customWidth="1"/>
    <col min="519" max="519" width="9.25" style="4" customWidth="1"/>
    <col min="520" max="521" width="9.75" style="4" customWidth="1"/>
    <col min="522" max="523" width="8.75" style="4" customWidth="1"/>
    <col min="524" max="524" width="10.75" style="4" bestFit="1" customWidth="1"/>
    <col min="525" max="526" width="10.75" style="4" customWidth="1"/>
    <col min="527" max="527" width="8.75" style="4" customWidth="1"/>
    <col min="528" max="528" width="6" style="4" customWidth="1"/>
    <col min="529" max="529" width="6.625" style="4" customWidth="1"/>
    <col min="530" max="532" width="10.875" style="4" customWidth="1"/>
    <col min="533" max="768" width="9" style="4"/>
    <col min="769" max="769" width="3.375" style="4" customWidth="1"/>
    <col min="770" max="770" width="10.875" style="4" customWidth="1"/>
    <col min="771" max="771" width="9.5" style="4" customWidth="1"/>
    <col min="772" max="772" width="7.5" style="4" customWidth="1"/>
    <col min="773" max="774" width="8.75" style="4" customWidth="1"/>
    <col min="775" max="775" width="9.25" style="4" customWidth="1"/>
    <col min="776" max="777" width="9.75" style="4" customWidth="1"/>
    <col min="778" max="779" width="8.75" style="4" customWidth="1"/>
    <col min="780" max="780" width="10.75" style="4" bestFit="1" customWidth="1"/>
    <col min="781" max="782" width="10.75" style="4" customWidth="1"/>
    <col min="783" max="783" width="8.75" style="4" customWidth="1"/>
    <col min="784" max="784" width="6" style="4" customWidth="1"/>
    <col min="785" max="785" width="6.625" style="4" customWidth="1"/>
    <col min="786" max="788" width="10.875" style="4" customWidth="1"/>
    <col min="789" max="1024" width="9" style="4"/>
    <col min="1025" max="1025" width="3.375" style="4" customWidth="1"/>
    <col min="1026" max="1026" width="10.875" style="4" customWidth="1"/>
    <col min="1027" max="1027" width="9.5" style="4" customWidth="1"/>
    <col min="1028" max="1028" width="7.5" style="4" customWidth="1"/>
    <col min="1029" max="1030" width="8.75" style="4" customWidth="1"/>
    <col min="1031" max="1031" width="9.25" style="4" customWidth="1"/>
    <col min="1032" max="1033" width="9.75" style="4" customWidth="1"/>
    <col min="1034" max="1035" width="8.75" style="4" customWidth="1"/>
    <col min="1036" max="1036" width="10.75" style="4" bestFit="1" customWidth="1"/>
    <col min="1037" max="1038" width="10.75" style="4" customWidth="1"/>
    <col min="1039" max="1039" width="8.75" style="4" customWidth="1"/>
    <col min="1040" max="1040" width="6" style="4" customWidth="1"/>
    <col min="1041" max="1041" width="6.625" style="4" customWidth="1"/>
    <col min="1042" max="1044" width="10.875" style="4" customWidth="1"/>
    <col min="1045" max="1280" width="9" style="4"/>
    <col min="1281" max="1281" width="3.375" style="4" customWidth="1"/>
    <col min="1282" max="1282" width="10.875" style="4" customWidth="1"/>
    <col min="1283" max="1283" width="9.5" style="4" customWidth="1"/>
    <col min="1284" max="1284" width="7.5" style="4" customWidth="1"/>
    <col min="1285" max="1286" width="8.75" style="4" customWidth="1"/>
    <col min="1287" max="1287" width="9.25" style="4" customWidth="1"/>
    <col min="1288" max="1289" width="9.75" style="4" customWidth="1"/>
    <col min="1290" max="1291" width="8.75" style="4" customWidth="1"/>
    <col min="1292" max="1292" width="10.75" style="4" bestFit="1" customWidth="1"/>
    <col min="1293" max="1294" width="10.75" style="4" customWidth="1"/>
    <col min="1295" max="1295" width="8.75" style="4" customWidth="1"/>
    <col min="1296" max="1296" width="6" style="4" customWidth="1"/>
    <col min="1297" max="1297" width="6.625" style="4" customWidth="1"/>
    <col min="1298" max="1300" width="10.875" style="4" customWidth="1"/>
    <col min="1301" max="1536" width="9" style="4"/>
    <col min="1537" max="1537" width="3.375" style="4" customWidth="1"/>
    <col min="1538" max="1538" width="10.875" style="4" customWidth="1"/>
    <col min="1539" max="1539" width="9.5" style="4" customWidth="1"/>
    <col min="1540" max="1540" width="7.5" style="4" customWidth="1"/>
    <col min="1541" max="1542" width="8.75" style="4" customWidth="1"/>
    <col min="1543" max="1543" width="9.25" style="4" customWidth="1"/>
    <col min="1544" max="1545" width="9.75" style="4" customWidth="1"/>
    <col min="1546" max="1547" width="8.75" style="4" customWidth="1"/>
    <col min="1548" max="1548" width="10.75" style="4" bestFit="1" customWidth="1"/>
    <col min="1549" max="1550" width="10.75" style="4" customWidth="1"/>
    <col min="1551" max="1551" width="8.75" style="4" customWidth="1"/>
    <col min="1552" max="1552" width="6" style="4" customWidth="1"/>
    <col min="1553" max="1553" width="6.625" style="4" customWidth="1"/>
    <col min="1554" max="1556" width="10.875" style="4" customWidth="1"/>
    <col min="1557" max="1792" width="9" style="4"/>
    <col min="1793" max="1793" width="3.375" style="4" customWidth="1"/>
    <col min="1794" max="1794" width="10.875" style="4" customWidth="1"/>
    <col min="1795" max="1795" width="9.5" style="4" customWidth="1"/>
    <col min="1796" max="1796" width="7.5" style="4" customWidth="1"/>
    <col min="1797" max="1798" width="8.75" style="4" customWidth="1"/>
    <col min="1799" max="1799" width="9.25" style="4" customWidth="1"/>
    <col min="1800" max="1801" width="9.75" style="4" customWidth="1"/>
    <col min="1802" max="1803" width="8.75" style="4" customWidth="1"/>
    <col min="1804" max="1804" width="10.75" style="4" bestFit="1" customWidth="1"/>
    <col min="1805" max="1806" width="10.75" style="4" customWidth="1"/>
    <col min="1807" max="1807" width="8.75" style="4" customWidth="1"/>
    <col min="1808" max="1808" width="6" style="4" customWidth="1"/>
    <col min="1809" max="1809" width="6.625" style="4" customWidth="1"/>
    <col min="1810" max="1812" width="10.875" style="4" customWidth="1"/>
    <col min="1813" max="2048" width="9" style="4"/>
    <col min="2049" max="2049" width="3.375" style="4" customWidth="1"/>
    <col min="2050" max="2050" width="10.875" style="4" customWidth="1"/>
    <col min="2051" max="2051" width="9.5" style="4" customWidth="1"/>
    <col min="2052" max="2052" width="7.5" style="4" customWidth="1"/>
    <col min="2053" max="2054" width="8.75" style="4" customWidth="1"/>
    <col min="2055" max="2055" width="9.25" style="4" customWidth="1"/>
    <col min="2056" max="2057" width="9.75" style="4" customWidth="1"/>
    <col min="2058" max="2059" width="8.75" style="4" customWidth="1"/>
    <col min="2060" max="2060" width="10.75" style="4" bestFit="1" customWidth="1"/>
    <col min="2061" max="2062" width="10.75" style="4" customWidth="1"/>
    <col min="2063" max="2063" width="8.75" style="4" customWidth="1"/>
    <col min="2064" max="2064" width="6" style="4" customWidth="1"/>
    <col min="2065" max="2065" width="6.625" style="4" customWidth="1"/>
    <col min="2066" max="2068" width="10.875" style="4" customWidth="1"/>
    <col min="2069" max="2304" width="9" style="4"/>
    <col min="2305" max="2305" width="3.375" style="4" customWidth="1"/>
    <col min="2306" max="2306" width="10.875" style="4" customWidth="1"/>
    <col min="2307" max="2307" width="9.5" style="4" customWidth="1"/>
    <col min="2308" max="2308" width="7.5" style="4" customWidth="1"/>
    <col min="2309" max="2310" width="8.75" style="4" customWidth="1"/>
    <col min="2311" max="2311" width="9.25" style="4" customWidth="1"/>
    <col min="2312" max="2313" width="9.75" style="4" customWidth="1"/>
    <col min="2314" max="2315" width="8.75" style="4" customWidth="1"/>
    <col min="2316" max="2316" width="10.75" style="4" bestFit="1" customWidth="1"/>
    <col min="2317" max="2318" width="10.75" style="4" customWidth="1"/>
    <col min="2319" max="2319" width="8.75" style="4" customWidth="1"/>
    <col min="2320" max="2320" width="6" style="4" customWidth="1"/>
    <col min="2321" max="2321" width="6.625" style="4" customWidth="1"/>
    <col min="2322" max="2324" width="10.875" style="4" customWidth="1"/>
    <col min="2325" max="2560" width="9" style="4"/>
    <col min="2561" max="2561" width="3.375" style="4" customWidth="1"/>
    <col min="2562" max="2562" width="10.875" style="4" customWidth="1"/>
    <col min="2563" max="2563" width="9.5" style="4" customWidth="1"/>
    <col min="2564" max="2564" width="7.5" style="4" customWidth="1"/>
    <col min="2565" max="2566" width="8.75" style="4" customWidth="1"/>
    <col min="2567" max="2567" width="9.25" style="4" customWidth="1"/>
    <col min="2568" max="2569" width="9.75" style="4" customWidth="1"/>
    <col min="2570" max="2571" width="8.75" style="4" customWidth="1"/>
    <col min="2572" max="2572" width="10.75" style="4" bestFit="1" customWidth="1"/>
    <col min="2573" max="2574" width="10.75" style="4" customWidth="1"/>
    <col min="2575" max="2575" width="8.75" style="4" customWidth="1"/>
    <col min="2576" max="2576" width="6" style="4" customWidth="1"/>
    <col min="2577" max="2577" width="6.625" style="4" customWidth="1"/>
    <col min="2578" max="2580" width="10.875" style="4" customWidth="1"/>
    <col min="2581" max="2816" width="9" style="4"/>
    <col min="2817" max="2817" width="3.375" style="4" customWidth="1"/>
    <col min="2818" max="2818" width="10.875" style="4" customWidth="1"/>
    <col min="2819" max="2819" width="9.5" style="4" customWidth="1"/>
    <col min="2820" max="2820" width="7.5" style="4" customWidth="1"/>
    <col min="2821" max="2822" width="8.75" style="4" customWidth="1"/>
    <col min="2823" max="2823" width="9.25" style="4" customWidth="1"/>
    <col min="2824" max="2825" width="9.75" style="4" customWidth="1"/>
    <col min="2826" max="2827" width="8.75" style="4" customWidth="1"/>
    <col min="2828" max="2828" width="10.75" style="4" bestFit="1" customWidth="1"/>
    <col min="2829" max="2830" width="10.75" style="4" customWidth="1"/>
    <col min="2831" max="2831" width="8.75" style="4" customWidth="1"/>
    <col min="2832" max="2832" width="6" style="4" customWidth="1"/>
    <col min="2833" max="2833" width="6.625" style="4" customWidth="1"/>
    <col min="2834" max="2836" width="10.875" style="4" customWidth="1"/>
    <col min="2837" max="3072" width="9" style="4"/>
    <col min="3073" max="3073" width="3.375" style="4" customWidth="1"/>
    <col min="3074" max="3074" width="10.875" style="4" customWidth="1"/>
    <col min="3075" max="3075" width="9.5" style="4" customWidth="1"/>
    <col min="3076" max="3076" width="7.5" style="4" customWidth="1"/>
    <col min="3077" max="3078" width="8.75" style="4" customWidth="1"/>
    <col min="3079" max="3079" width="9.25" style="4" customWidth="1"/>
    <col min="3080" max="3081" width="9.75" style="4" customWidth="1"/>
    <col min="3082" max="3083" width="8.75" style="4" customWidth="1"/>
    <col min="3084" max="3084" width="10.75" style="4" bestFit="1" customWidth="1"/>
    <col min="3085" max="3086" width="10.75" style="4" customWidth="1"/>
    <col min="3087" max="3087" width="8.75" style="4" customWidth="1"/>
    <col min="3088" max="3088" width="6" style="4" customWidth="1"/>
    <col min="3089" max="3089" width="6.625" style="4" customWidth="1"/>
    <col min="3090" max="3092" width="10.875" style="4" customWidth="1"/>
    <col min="3093" max="3328" width="9" style="4"/>
    <col min="3329" max="3329" width="3.375" style="4" customWidth="1"/>
    <col min="3330" max="3330" width="10.875" style="4" customWidth="1"/>
    <col min="3331" max="3331" width="9.5" style="4" customWidth="1"/>
    <col min="3332" max="3332" width="7.5" style="4" customWidth="1"/>
    <col min="3333" max="3334" width="8.75" style="4" customWidth="1"/>
    <col min="3335" max="3335" width="9.25" style="4" customWidth="1"/>
    <col min="3336" max="3337" width="9.75" style="4" customWidth="1"/>
    <col min="3338" max="3339" width="8.75" style="4" customWidth="1"/>
    <col min="3340" max="3340" width="10.75" style="4" bestFit="1" customWidth="1"/>
    <col min="3341" max="3342" width="10.75" style="4" customWidth="1"/>
    <col min="3343" max="3343" width="8.75" style="4" customWidth="1"/>
    <col min="3344" max="3344" width="6" style="4" customWidth="1"/>
    <col min="3345" max="3345" width="6.625" style="4" customWidth="1"/>
    <col min="3346" max="3348" width="10.875" style="4" customWidth="1"/>
    <col min="3349" max="3584" width="9" style="4"/>
    <col min="3585" max="3585" width="3.375" style="4" customWidth="1"/>
    <col min="3586" max="3586" width="10.875" style="4" customWidth="1"/>
    <col min="3587" max="3587" width="9.5" style="4" customWidth="1"/>
    <col min="3588" max="3588" width="7.5" style="4" customWidth="1"/>
    <col min="3589" max="3590" width="8.75" style="4" customWidth="1"/>
    <col min="3591" max="3591" width="9.25" style="4" customWidth="1"/>
    <col min="3592" max="3593" width="9.75" style="4" customWidth="1"/>
    <col min="3594" max="3595" width="8.75" style="4" customWidth="1"/>
    <col min="3596" max="3596" width="10.75" style="4" bestFit="1" customWidth="1"/>
    <col min="3597" max="3598" width="10.75" style="4" customWidth="1"/>
    <col min="3599" max="3599" width="8.75" style="4" customWidth="1"/>
    <col min="3600" max="3600" width="6" style="4" customWidth="1"/>
    <col min="3601" max="3601" width="6.625" style="4" customWidth="1"/>
    <col min="3602" max="3604" width="10.875" style="4" customWidth="1"/>
    <col min="3605" max="3840" width="9" style="4"/>
    <col min="3841" max="3841" width="3.375" style="4" customWidth="1"/>
    <col min="3842" max="3842" width="10.875" style="4" customWidth="1"/>
    <col min="3843" max="3843" width="9.5" style="4" customWidth="1"/>
    <col min="3844" max="3844" width="7.5" style="4" customWidth="1"/>
    <col min="3845" max="3846" width="8.75" style="4" customWidth="1"/>
    <col min="3847" max="3847" width="9.25" style="4" customWidth="1"/>
    <col min="3848" max="3849" width="9.75" style="4" customWidth="1"/>
    <col min="3850" max="3851" width="8.75" style="4" customWidth="1"/>
    <col min="3852" max="3852" width="10.75" style="4" bestFit="1" customWidth="1"/>
    <col min="3853" max="3854" width="10.75" style="4" customWidth="1"/>
    <col min="3855" max="3855" width="8.75" style="4" customWidth="1"/>
    <col min="3856" max="3856" width="6" style="4" customWidth="1"/>
    <col min="3857" max="3857" width="6.625" style="4" customWidth="1"/>
    <col min="3858" max="3860" width="10.875" style="4" customWidth="1"/>
    <col min="3861" max="4096" width="9" style="4"/>
    <col min="4097" max="4097" width="3.375" style="4" customWidth="1"/>
    <col min="4098" max="4098" width="10.875" style="4" customWidth="1"/>
    <col min="4099" max="4099" width="9.5" style="4" customWidth="1"/>
    <col min="4100" max="4100" width="7.5" style="4" customWidth="1"/>
    <col min="4101" max="4102" width="8.75" style="4" customWidth="1"/>
    <col min="4103" max="4103" width="9.25" style="4" customWidth="1"/>
    <col min="4104" max="4105" width="9.75" style="4" customWidth="1"/>
    <col min="4106" max="4107" width="8.75" style="4" customWidth="1"/>
    <col min="4108" max="4108" width="10.75" style="4" bestFit="1" customWidth="1"/>
    <col min="4109" max="4110" width="10.75" style="4" customWidth="1"/>
    <col min="4111" max="4111" width="8.75" style="4" customWidth="1"/>
    <col min="4112" max="4112" width="6" style="4" customWidth="1"/>
    <col min="4113" max="4113" width="6.625" style="4" customWidth="1"/>
    <col min="4114" max="4116" width="10.875" style="4" customWidth="1"/>
    <col min="4117" max="4352" width="9" style="4"/>
    <col min="4353" max="4353" width="3.375" style="4" customWidth="1"/>
    <col min="4354" max="4354" width="10.875" style="4" customWidth="1"/>
    <col min="4355" max="4355" width="9.5" style="4" customWidth="1"/>
    <col min="4356" max="4356" width="7.5" style="4" customWidth="1"/>
    <col min="4357" max="4358" width="8.75" style="4" customWidth="1"/>
    <col min="4359" max="4359" width="9.25" style="4" customWidth="1"/>
    <col min="4360" max="4361" width="9.75" style="4" customWidth="1"/>
    <col min="4362" max="4363" width="8.75" style="4" customWidth="1"/>
    <col min="4364" max="4364" width="10.75" style="4" bestFit="1" customWidth="1"/>
    <col min="4365" max="4366" width="10.75" style="4" customWidth="1"/>
    <col min="4367" max="4367" width="8.75" style="4" customWidth="1"/>
    <col min="4368" max="4368" width="6" style="4" customWidth="1"/>
    <col min="4369" max="4369" width="6.625" style="4" customWidth="1"/>
    <col min="4370" max="4372" width="10.875" style="4" customWidth="1"/>
    <col min="4373" max="4608" width="9" style="4"/>
    <col min="4609" max="4609" width="3.375" style="4" customWidth="1"/>
    <col min="4610" max="4610" width="10.875" style="4" customWidth="1"/>
    <col min="4611" max="4611" width="9.5" style="4" customWidth="1"/>
    <col min="4612" max="4612" width="7.5" style="4" customWidth="1"/>
    <col min="4613" max="4614" width="8.75" style="4" customWidth="1"/>
    <col min="4615" max="4615" width="9.25" style="4" customWidth="1"/>
    <col min="4616" max="4617" width="9.75" style="4" customWidth="1"/>
    <col min="4618" max="4619" width="8.75" style="4" customWidth="1"/>
    <col min="4620" max="4620" width="10.75" style="4" bestFit="1" customWidth="1"/>
    <col min="4621" max="4622" width="10.75" style="4" customWidth="1"/>
    <col min="4623" max="4623" width="8.75" style="4" customWidth="1"/>
    <col min="4624" max="4624" width="6" style="4" customWidth="1"/>
    <col min="4625" max="4625" width="6.625" style="4" customWidth="1"/>
    <col min="4626" max="4628" width="10.875" style="4" customWidth="1"/>
    <col min="4629" max="4864" width="9" style="4"/>
    <col min="4865" max="4865" width="3.375" style="4" customWidth="1"/>
    <col min="4866" max="4866" width="10.875" style="4" customWidth="1"/>
    <col min="4867" max="4867" width="9.5" style="4" customWidth="1"/>
    <col min="4868" max="4868" width="7.5" style="4" customWidth="1"/>
    <col min="4869" max="4870" width="8.75" style="4" customWidth="1"/>
    <col min="4871" max="4871" width="9.25" style="4" customWidth="1"/>
    <col min="4872" max="4873" width="9.75" style="4" customWidth="1"/>
    <col min="4874" max="4875" width="8.75" style="4" customWidth="1"/>
    <col min="4876" max="4876" width="10.75" style="4" bestFit="1" customWidth="1"/>
    <col min="4877" max="4878" width="10.75" style="4" customWidth="1"/>
    <col min="4879" max="4879" width="8.75" style="4" customWidth="1"/>
    <col min="4880" max="4880" width="6" style="4" customWidth="1"/>
    <col min="4881" max="4881" width="6.625" style="4" customWidth="1"/>
    <col min="4882" max="4884" width="10.875" style="4" customWidth="1"/>
    <col min="4885" max="5120" width="9" style="4"/>
    <col min="5121" max="5121" width="3.375" style="4" customWidth="1"/>
    <col min="5122" max="5122" width="10.875" style="4" customWidth="1"/>
    <col min="5123" max="5123" width="9.5" style="4" customWidth="1"/>
    <col min="5124" max="5124" width="7.5" style="4" customWidth="1"/>
    <col min="5125" max="5126" width="8.75" style="4" customWidth="1"/>
    <col min="5127" max="5127" width="9.25" style="4" customWidth="1"/>
    <col min="5128" max="5129" width="9.75" style="4" customWidth="1"/>
    <col min="5130" max="5131" width="8.75" style="4" customWidth="1"/>
    <col min="5132" max="5132" width="10.75" style="4" bestFit="1" customWidth="1"/>
    <col min="5133" max="5134" width="10.75" style="4" customWidth="1"/>
    <col min="5135" max="5135" width="8.75" style="4" customWidth="1"/>
    <col min="5136" max="5136" width="6" style="4" customWidth="1"/>
    <col min="5137" max="5137" width="6.625" style="4" customWidth="1"/>
    <col min="5138" max="5140" width="10.875" style="4" customWidth="1"/>
    <col min="5141" max="5376" width="9" style="4"/>
    <col min="5377" max="5377" width="3.375" style="4" customWidth="1"/>
    <col min="5378" max="5378" width="10.875" style="4" customWidth="1"/>
    <col min="5379" max="5379" width="9.5" style="4" customWidth="1"/>
    <col min="5380" max="5380" width="7.5" style="4" customWidth="1"/>
    <col min="5381" max="5382" width="8.75" style="4" customWidth="1"/>
    <col min="5383" max="5383" width="9.25" style="4" customWidth="1"/>
    <col min="5384" max="5385" width="9.75" style="4" customWidth="1"/>
    <col min="5386" max="5387" width="8.75" style="4" customWidth="1"/>
    <col min="5388" max="5388" width="10.75" style="4" bestFit="1" customWidth="1"/>
    <col min="5389" max="5390" width="10.75" style="4" customWidth="1"/>
    <col min="5391" max="5391" width="8.75" style="4" customWidth="1"/>
    <col min="5392" max="5392" width="6" style="4" customWidth="1"/>
    <col min="5393" max="5393" width="6.625" style="4" customWidth="1"/>
    <col min="5394" max="5396" width="10.875" style="4" customWidth="1"/>
    <col min="5397" max="5632" width="9" style="4"/>
    <col min="5633" max="5633" width="3.375" style="4" customWidth="1"/>
    <col min="5634" max="5634" width="10.875" style="4" customWidth="1"/>
    <col min="5635" max="5635" width="9.5" style="4" customWidth="1"/>
    <col min="5636" max="5636" width="7.5" style="4" customWidth="1"/>
    <col min="5637" max="5638" width="8.75" style="4" customWidth="1"/>
    <col min="5639" max="5639" width="9.25" style="4" customWidth="1"/>
    <col min="5640" max="5641" width="9.75" style="4" customWidth="1"/>
    <col min="5642" max="5643" width="8.75" style="4" customWidth="1"/>
    <col min="5644" max="5644" width="10.75" style="4" bestFit="1" customWidth="1"/>
    <col min="5645" max="5646" width="10.75" style="4" customWidth="1"/>
    <col min="5647" max="5647" width="8.75" style="4" customWidth="1"/>
    <col min="5648" max="5648" width="6" style="4" customWidth="1"/>
    <col min="5649" max="5649" width="6.625" style="4" customWidth="1"/>
    <col min="5650" max="5652" width="10.875" style="4" customWidth="1"/>
    <col min="5653" max="5888" width="9" style="4"/>
    <col min="5889" max="5889" width="3.375" style="4" customWidth="1"/>
    <col min="5890" max="5890" width="10.875" style="4" customWidth="1"/>
    <col min="5891" max="5891" width="9.5" style="4" customWidth="1"/>
    <col min="5892" max="5892" width="7.5" style="4" customWidth="1"/>
    <col min="5893" max="5894" width="8.75" style="4" customWidth="1"/>
    <col min="5895" max="5895" width="9.25" style="4" customWidth="1"/>
    <col min="5896" max="5897" width="9.75" style="4" customWidth="1"/>
    <col min="5898" max="5899" width="8.75" style="4" customWidth="1"/>
    <col min="5900" max="5900" width="10.75" style="4" bestFit="1" customWidth="1"/>
    <col min="5901" max="5902" width="10.75" style="4" customWidth="1"/>
    <col min="5903" max="5903" width="8.75" style="4" customWidth="1"/>
    <col min="5904" max="5904" width="6" style="4" customWidth="1"/>
    <col min="5905" max="5905" width="6.625" style="4" customWidth="1"/>
    <col min="5906" max="5908" width="10.875" style="4" customWidth="1"/>
    <col min="5909" max="6144" width="9" style="4"/>
    <col min="6145" max="6145" width="3.375" style="4" customWidth="1"/>
    <col min="6146" max="6146" width="10.875" style="4" customWidth="1"/>
    <col min="6147" max="6147" width="9.5" style="4" customWidth="1"/>
    <col min="6148" max="6148" width="7.5" style="4" customWidth="1"/>
    <col min="6149" max="6150" width="8.75" style="4" customWidth="1"/>
    <col min="6151" max="6151" width="9.25" style="4" customWidth="1"/>
    <col min="6152" max="6153" width="9.75" style="4" customWidth="1"/>
    <col min="6154" max="6155" width="8.75" style="4" customWidth="1"/>
    <col min="6156" max="6156" width="10.75" style="4" bestFit="1" customWidth="1"/>
    <col min="6157" max="6158" width="10.75" style="4" customWidth="1"/>
    <col min="6159" max="6159" width="8.75" style="4" customWidth="1"/>
    <col min="6160" max="6160" width="6" style="4" customWidth="1"/>
    <col min="6161" max="6161" width="6.625" style="4" customWidth="1"/>
    <col min="6162" max="6164" width="10.875" style="4" customWidth="1"/>
    <col min="6165" max="6400" width="9" style="4"/>
    <col min="6401" max="6401" width="3.375" style="4" customWidth="1"/>
    <col min="6402" max="6402" width="10.875" style="4" customWidth="1"/>
    <col min="6403" max="6403" width="9.5" style="4" customWidth="1"/>
    <col min="6404" max="6404" width="7.5" style="4" customWidth="1"/>
    <col min="6405" max="6406" width="8.75" style="4" customWidth="1"/>
    <col min="6407" max="6407" width="9.25" style="4" customWidth="1"/>
    <col min="6408" max="6409" width="9.75" style="4" customWidth="1"/>
    <col min="6410" max="6411" width="8.75" style="4" customWidth="1"/>
    <col min="6412" max="6412" width="10.75" style="4" bestFit="1" customWidth="1"/>
    <col min="6413" max="6414" width="10.75" style="4" customWidth="1"/>
    <col min="6415" max="6415" width="8.75" style="4" customWidth="1"/>
    <col min="6416" max="6416" width="6" style="4" customWidth="1"/>
    <col min="6417" max="6417" width="6.625" style="4" customWidth="1"/>
    <col min="6418" max="6420" width="10.875" style="4" customWidth="1"/>
    <col min="6421" max="6656" width="9" style="4"/>
    <col min="6657" max="6657" width="3.375" style="4" customWidth="1"/>
    <col min="6658" max="6658" width="10.875" style="4" customWidth="1"/>
    <col min="6659" max="6659" width="9.5" style="4" customWidth="1"/>
    <col min="6660" max="6660" width="7.5" style="4" customWidth="1"/>
    <col min="6661" max="6662" width="8.75" style="4" customWidth="1"/>
    <col min="6663" max="6663" width="9.25" style="4" customWidth="1"/>
    <col min="6664" max="6665" width="9.75" style="4" customWidth="1"/>
    <col min="6666" max="6667" width="8.75" style="4" customWidth="1"/>
    <col min="6668" max="6668" width="10.75" style="4" bestFit="1" customWidth="1"/>
    <col min="6669" max="6670" width="10.75" style="4" customWidth="1"/>
    <col min="6671" max="6671" width="8.75" style="4" customWidth="1"/>
    <col min="6672" max="6672" width="6" style="4" customWidth="1"/>
    <col min="6673" max="6673" width="6.625" style="4" customWidth="1"/>
    <col min="6674" max="6676" width="10.875" style="4" customWidth="1"/>
    <col min="6677" max="6912" width="9" style="4"/>
    <col min="6913" max="6913" width="3.375" style="4" customWidth="1"/>
    <col min="6914" max="6914" width="10.875" style="4" customWidth="1"/>
    <col min="6915" max="6915" width="9.5" style="4" customWidth="1"/>
    <col min="6916" max="6916" width="7.5" style="4" customWidth="1"/>
    <col min="6917" max="6918" width="8.75" style="4" customWidth="1"/>
    <col min="6919" max="6919" width="9.25" style="4" customWidth="1"/>
    <col min="6920" max="6921" width="9.75" style="4" customWidth="1"/>
    <col min="6922" max="6923" width="8.75" style="4" customWidth="1"/>
    <col min="6924" max="6924" width="10.75" style="4" bestFit="1" customWidth="1"/>
    <col min="6925" max="6926" width="10.75" style="4" customWidth="1"/>
    <col min="6927" max="6927" width="8.75" style="4" customWidth="1"/>
    <col min="6928" max="6928" width="6" style="4" customWidth="1"/>
    <col min="6929" max="6929" width="6.625" style="4" customWidth="1"/>
    <col min="6930" max="6932" width="10.875" style="4" customWidth="1"/>
    <col min="6933" max="7168" width="9" style="4"/>
    <col min="7169" max="7169" width="3.375" style="4" customWidth="1"/>
    <col min="7170" max="7170" width="10.875" style="4" customWidth="1"/>
    <col min="7171" max="7171" width="9.5" style="4" customWidth="1"/>
    <col min="7172" max="7172" width="7.5" style="4" customWidth="1"/>
    <col min="7173" max="7174" width="8.75" style="4" customWidth="1"/>
    <col min="7175" max="7175" width="9.25" style="4" customWidth="1"/>
    <col min="7176" max="7177" width="9.75" style="4" customWidth="1"/>
    <col min="7178" max="7179" width="8.75" style="4" customWidth="1"/>
    <col min="7180" max="7180" width="10.75" style="4" bestFit="1" customWidth="1"/>
    <col min="7181" max="7182" width="10.75" style="4" customWidth="1"/>
    <col min="7183" max="7183" width="8.75" style="4" customWidth="1"/>
    <col min="7184" max="7184" width="6" style="4" customWidth="1"/>
    <col min="7185" max="7185" width="6.625" style="4" customWidth="1"/>
    <col min="7186" max="7188" width="10.875" style="4" customWidth="1"/>
    <col min="7189" max="7424" width="9" style="4"/>
    <col min="7425" max="7425" width="3.375" style="4" customWidth="1"/>
    <col min="7426" max="7426" width="10.875" style="4" customWidth="1"/>
    <col min="7427" max="7427" width="9.5" style="4" customWidth="1"/>
    <col min="7428" max="7428" width="7.5" style="4" customWidth="1"/>
    <col min="7429" max="7430" width="8.75" style="4" customWidth="1"/>
    <col min="7431" max="7431" width="9.25" style="4" customWidth="1"/>
    <col min="7432" max="7433" width="9.75" style="4" customWidth="1"/>
    <col min="7434" max="7435" width="8.75" style="4" customWidth="1"/>
    <col min="7436" max="7436" width="10.75" style="4" bestFit="1" customWidth="1"/>
    <col min="7437" max="7438" width="10.75" style="4" customWidth="1"/>
    <col min="7439" max="7439" width="8.75" style="4" customWidth="1"/>
    <col min="7440" max="7440" width="6" style="4" customWidth="1"/>
    <col min="7441" max="7441" width="6.625" style="4" customWidth="1"/>
    <col min="7442" max="7444" width="10.875" style="4" customWidth="1"/>
    <col min="7445" max="7680" width="9" style="4"/>
    <col min="7681" max="7681" width="3.375" style="4" customWidth="1"/>
    <col min="7682" max="7682" width="10.875" style="4" customWidth="1"/>
    <col min="7683" max="7683" width="9.5" style="4" customWidth="1"/>
    <col min="7684" max="7684" width="7.5" style="4" customWidth="1"/>
    <col min="7685" max="7686" width="8.75" style="4" customWidth="1"/>
    <col min="7687" max="7687" width="9.25" style="4" customWidth="1"/>
    <col min="7688" max="7689" width="9.75" style="4" customWidth="1"/>
    <col min="7690" max="7691" width="8.75" style="4" customWidth="1"/>
    <col min="7692" max="7692" width="10.75" style="4" bestFit="1" customWidth="1"/>
    <col min="7693" max="7694" width="10.75" style="4" customWidth="1"/>
    <col min="7695" max="7695" width="8.75" style="4" customWidth="1"/>
    <col min="7696" max="7696" width="6" style="4" customWidth="1"/>
    <col min="7697" max="7697" width="6.625" style="4" customWidth="1"/>
    <col min="7698" max="7700" width="10.875" style="4" customWidth="1"/>
    <col min="7701" max="7936" width="9" style="4"/>
    <col min="7937" max="7937" width="3.375" style="4" customWidth="1"/>
    <col min="7938" max="7938" width="10.875" style="4" customWidth="1"/>
    <col min="7939" max="7939" width="9.5" style="4" customWidth="1"/>
    <col min="7940" max="7940" width="7.5" style="4" customWidth="1"/>
    <col min="7941" max="7942" width="8.75" style="4" customWidth="1"/>
    <col min="7943" max="7943" width="9.25" style="4" customWidth="1"/>
    <col min="7944" max="7945" width="9.75" style="4" customWidth="1"/>
    <col min="7946" max="7947" width="8.75" style="4" customWidth="1"/>
    <col min="7948" max="7948" width="10.75" style="4" bestFit="1" customWidth="1"/>
    <col min="7949" max="7950" width="10.75" style="4" customWidth="1"/>
    <col min="7951" max="7951" width="8.75" style="4" customWidth="1"/>
    <col min="7952" max="7952" width="6" style="4" customWidth="1"/>
    <col min="7953" max="7953" width="6.625" style="4" customWidth="1"/>
    <col min="7954" max="7956" width="10.875" style="4" customWidth="1"/>
    <col min="7957" max="8192" width="9" style="4"/>
    <col min="8193" max="8193" width="3.375" style="4" customWidth="1"/>
    <col min="8194" max="8194" width="10.875" style="4" customWidth="1"/>
    <col min="8195" max="8195" width="9.5" style="4" customWidth="1"/>
    <col min="8196" max="8196" width="7.5" style="4" customWidth="1"/>
    <col min="8197" max="8198" width="8.75" style="4" customWidth="1"/>
    <col min="8199" max="8199" width="9.25" style="4" customWidth="1"/>
    <col min="8200" max="8201" width="9.75" style="4" customWidth="1"/>
    <col min="8202" max="8203" width="8.75" style="4" customWidth="1"/>
    <col min="8204" max="8204" width="10.75" style="4" bestFit="1" customWidth="1"/>
    <col min="8205" max="8206" width="10.75" style="4" customWidth="1"/>
    <col min="8207" max="8207" width="8.75" style="4" customWidth="1"/>
    <col min="8208" max="8208" width="6" style="4" customWidth="1"/>
    <col min="8209" max="8209" width="6.625" style="4" customWidth="1"/>
    <col min="8210" max="8212" width="10.875" style="4" customWidth="1"/>
    <col min="8213" max="8448" width="9" style="4"/>
    <col min="8449" max="8449" width="3.375" style="4" customWidth="1"/>
    <col min="8450" max="8450" width="10.875" style="4" customWidth="1"/>
    <col min="8451" max="8451" width="9.5" style="4" customWidth="1"/>
    <col min="8452" max="8452" width="7.5" style="4" customWidth="1"/>
    <col min="8453" max="8454" width="8.75" style="4" customWidth="1"/>
    <col min="8455" max="8455" width="9.25" style="4" customWidth="1"/>
    <col min="8456" max="8457" width="9.75" style="4" customWidth="1"/>
    <col min="8458" max="8459" width="8.75" style="4" customWidth="1"/>
    <col min="8460" max="8460" width="10.75" style="4" bestFit="1" customWidth="1"/>
    <col min="8461" max="8462" width="10.75" style="4" customWidth="1"/>
    <col min="8463" max="8463" width="8.75" style="4" customWidth="1"/>
    <col min="8464" max="8464" width="6" style="4" customWidth="1"/>
    <col min="8465" max="8465" width="6.625" style="4" customWidth="1"/>
    <col min="8466" max="8468" width="10.875" style="4" customWidth="1"/>
    <col min="8469" max="8704" width="9" style="4"/>
    <col min="8705" max="8705" width="3.375" style="4" customWidth="1"/>
    <col min="8706" max="8706" width="10.875" style="4" customWidth="1"/>
    <col min="8707" max="8707" width="9.5" style="4" customWidth="1"/>
    <col min="8708" max="8708" width="7.5" style="4" customWidth="1"/>
    <col min="8709" max="8710" width="8.75" style="4" customWidth="1"/>
    <col min="8711" max="8711" width="9.25" style="4" customWidth="1"/>
    <col min="8712" max="8713" width="9.75" style="4" customWidth="1"/>
    <col min="8714" max="8715" width="8.75" style="4" customWidth="1"/>
    <col min="8716" max="8716" width="10.75" style="4" bestFit="1" customWidth="1"/>
    <col min="8717" max="8718" width="10.75" style="4" customWidth="1"/>
    <col min="8719" max="8719" width="8.75" style="4" customWidth="1"/>
    <col min="8720" max="8720" width="6" style="4" customWidth="1"/>
    <col min="8721" max="8721" width="6.625" style="4" customWidth="1"/>
    <col min="8722" max="8724" width="10.875" style="4" customWidth="1"/>
    <col min="8725" max="8960" width="9" style="4"/>
    <col min="8961" max="8961" width="3.375" style="4" customWidth="1"/>
    <col min="8962" max="8962" width="10.875" style="4" customWidth="1"/>
    <col min="8963" max="8963" width="9.5" style="4" customWidth="1"/>
    <col min="8964" max="8964" width="7.5" style="4" customWidth="1"/>
    <col min="8965" max="8966" width="8.75" style="4" customWidth="1"/>
    <col min="8967" max="8967" width="9.25" style="4" customWidth="1"/>
    <col min="8968" max="8969" width="9.75" style="4" customWidth="1"/>
    <col min="8970" max="8971" width="8.75" style="4" customWidth="1"/>
    <col min="8972" max="8972" width="10.75" style="4" bestFit="1" customWidth="1"/>
    <col min="8973" max="8974" width="10.75" style="4" customWidth="1"/>
    <col min="8975" max="8975" width="8.75" style="4" customWidth="1"/>
    <col min="8976" max="8976" width="6" style="4" customWidth="1"/>
    <col min="8977" max="8977" width="6.625" style="4" customWidth="1"/>
    <col min="8978" max="8980" width="10.875" style="4" customWidth="1"/>
    <col min="8981" max="9216" width="9" style="4"/>
    <col min="9217" max="9217" width="3.375" style="4" customWidth="1"/>
    <col min="9218" max="9218" width="10.875" style="4" customWidth="1"/>
    <col min="9219" max="9219" width="9.5" style="4" customWidth="1"/>
    <col min="9220" max="9220" width="7.5" style="4" customWidth="1"/>
    <col min="9221" max="9222" width="8.75" style="4" customWidth="1"/>
    <col min="9223" max="9223" width="9.25" style="4" customWidth="1"/>
    <col min="9224" max="9225" width="9.75" style="4" customWidth="1"/>
    <col min="9226" max="9227" width="8.75" style="4" customWidth="1"/>
    <col min="9228" max="9228" width="10.75" style="4" bestFit="1" customWidth="1"/>
    <col min="9229" max="9230" width="10.75" style="4" customWidth="1"/>
    <col min="9231" max="9231" width="8.75" style="4" customWidth="1"/>
    <col min="9232" max="9232" width="6" style="4" customWidth="1"/>
    <col min="9233" max="9233" width="6.625" style="4" customWidth="1"/>
    <col min="9234" max="9236" width="10.875" style="4" customWidth="1"/>
    <col min="9237" max="9472" width="9" style="4"/>
    <col min="9473" max="9473" width="3.375" style="4" customWidth="1"/>
    <col min="9474" max="9474" width="10.875" style="4" customWidth="1"/>
    <col min="9475" max="9475" width="9.5" style="4" customWidth="1"/>
    <col min="9476" max="9476" width="7.5" style="4" customWidth="1"/>
    <col min="9477" max="9478" width="8.75" style="4" customWidth="1"/>
    <col min="9479" max="9479" width="9.25" style="4" customWidth="1"/>
    <col min="9480" max="9481" width="9.75" style="4" customWidth="1"/>
    <col min="9482" max="9483" width="8.75" style="4" customWidth="1"/>
    <col min="9484" max="9484" width="10.75" style="4" bestFit="1" customWidth="1"/>
    <col min="9485" max="9486" width="10.75" style="4" customWidth="1"/>
    <col min="9487" max="9487" width="8.75" style="4" customWidth="1"/>
    <col min="9488" max="9488" width="6" style="4" customWidth="1"/>
    <col min="9489" max="9489" width="6.625" style="4" customWidth="1"/>
    <col min="9490" max="9492" width="10.875" style="4" customWidth="1"/>
    <col min="9493" max="9728" width="9" style="4"/>
    <col min="9729" max="9729" width="3.375" style="4" customWidth="1"/>
    <col min="9730" max="9730" width="10.875" style="4" customWidth="1"/>
    <col min="9731" max="9731" width="9.5" style="4" customWidth="1"/>
    <col min="9732" max="9732" width="7.5" style="4" customWidth="1"/>
    <col min="9733" max="9734" width="8.75" style="4" customWidth="1"/>
    <col min="9735" max="9735" width="9.25" style="4" customWidth="1"/>
    <col min="9736" max="9737" width="9.75" style="4" customWidth="1"/>
    <col min="9738" max="9739" width="8.75" style="4" customWidth="1"/>
    <col min="9740" max="9740" width="10.75" style="4" bestFit="1" customWidth="1"/>
    <col min="9741" max="9742" width="10.75" style="4" customWidth="1"/>
    <col min="9743" max="9743" width="8.75" style="4" customWidth="1"/>
    <col min="9744" max="9744" width="6" style="4" customWidth="1"/>
    <col min="9745" max="9745" width="6.625" style="4" customWidth="1"/>
    <col min="9746" max="9748" width="10.875" style="4" customWidth="1"/>
    <col min="9749" max="9984" width="9" style="4"/>
    <col min="9985" max="9985" width="3.375" style="4" customWidth="1"/>
    <col min="9986" max="9986" width="10.875" style="4" customWidth="1"/>
    <col min="9987" max="9987" width="9.5" style="4" customWidth="1"/>
    <col min="9988" max="9988" width="7.5" style="4" customWidth="1"/>
    <col min="9989" max="9990" width="8.75" style="4" customWidth="1"/>
    <col min="9991" max="9991" width="9.25" style="4" customWidth="1"/>
    <col min="9992" max="9993" width="9.75" style="4" customWidth="1"/>
    <col min="9994" max="9995" width="8.75" style="4" customWidth="1"/>
    <col min="9996" max="9996" width="10.75" style="4" bestFit="1" customWidth="1"/>
    <col min="9997" max="9998" width="10.75" style="4" customWidth="1"/>
    <col min="9999" max="9999" width="8.75" style="4" customWidth="1"/>
    <col min="10000" max="10000" width="6" style="4" customWidth="1"/>
    <col min="10001" max="10001" width="6.625" style="4" customWidth="1"/>
    <col min="10002" max="10004" width="10.875" style="4" customWidth="1"/>
    <col min="10005" max="10240" width="9" style="4"/>
    <col min="10241" max="10241" width="3.375" style="4" customWidth="1"/>
    <col min="10242" max="10242" width="10.875" style="4" customWidth="1"/>
    <col min="10243" max="10243" width="9.5" style="4" customWidth="1"/>
    <col min="10244" max="10244" width="7.5" style="4" customWidth="1"/>
    <col min="10245" max="10246" width="8.75" style="4" customWidth="1"/>
    <col min="10247" max="10247" width="9.25" style="4" customWidth="1"/>
    <col min="10248" max="10249" width="9.75" style="4" customWidth="1"/>
    <col min="10250" max="10251" width="8.75" style="4" customWidth="1"/>
    <col min="10252" max="10252" width="10.75" style="4" bestFit="1" customWidth="1"/>
    <col min="10253" max="10254" width="10.75" style="4" customWidth="1"/>
    <col min="10255" max="10255" width="8.75" style="4" customWidth="1"/>
    <col min="10256" max="10256" width="6" style="4" customWidth="1"/>
    <col min="10257" max="10257" width="6.625" style="4" customWidth="1"/>
    <col min="10258" max="10260" width="10.875" style="4" customWidth="1"/>
    <col min="10261" max="10496" width="9" style="4"/>
    <col min="10497" max="10497" width="3.375" style="4" customWidth="1"/>
    <col min="10498" max="10498" width="10.875" style="4" customWidth="1"/>
    <col min="10499" max="10499" width="9.5" style="4" customWidth="1"/>
    <col min="10500" max="10500" width="7.5" style="4" customWidth="1"/>
    <col min="10501" max="10502" width="8.75" style="4" customWidth="1"/>
    <col min="10503" max="10503" width="9.25" style="4" customWidth="1"/>
    <col min="10504" max="10505" width="9.75" style="4" customWidth="1"/>
    <col min="10506" max="10507" width="8.75" style="4" customWidth="1"/>
    <col min="10508" max="10508" width="10.75" style="4" bestFit="1" customWidth="1"/>
    <col min="10509" max="10510" width="10.75" style="4" customWidth="1"/>
    <col min="10511" max="10511" width="8.75" style="4" customWidth="1"/>
    <col min="10512" max="10512" width="6" style="4" customWidth="1"/>
    <col min="10513" max="10513" width="6.625" style="4" customWidth="1"/>
    <col min="10514" max="10516" width="10.875" style="4" customWidth="1"/>
    <col min="10517" max="10752" width="9" style="4"/>
    <col min="10753" max="10753" width="3.375" style="4" customWidth="1"/>
    <col min="10754" max="10754" width="10.875" style="4" customWidth="1"/>
    <col min="10755" max="10755" width="9.5" style="4" customWidth="1"/>
    <col min="10756" max="10756" width="7.5" style="4" customWidth="1"/>
    <col min="10757" max="10758" width="8.75" style="4" customWidth="1"/>
    <col min="10759" max="10759" width="9.25" style="4" customWidth="1"/>
    <col min="10760" max="10761" width="9.75" style="4" customWidth="1"/>
    <col min="10762" max="10763" width="8.75" style="4" customWidth="1"/>
    <col min="10764" max="10764" width="10.75" style="4" bestFit="1" customWidth="1"/>
    <col min="10765" max="10766" width="10.75" style="4" customWidth="1"/>
    <col min="10767" max="10767" width="8.75" style="4" customWidth="1"/>
    <col min="10768" max="10768" width="6" style="4" customWidth="1"/>
    <col min="10769" max="10769" width="6.625" style="4" customWidth="1"/>
    <col min="10770" max="10772" width="10.875" style="4" customWidth="1"/>
    <col min="10773" max="11008" width="9" style="4"/>
    <col min="11009" max="11009" width="3.375" style="4" customWidth="1"/>
    <col min="11010" max="11010" width="10.875" style="4" customWidth="1"/>
    <col min="11011" max="11011" width="9.5" style="4" customWidth="1"/>
    <col min="11012" max="11012" width="7.5" style="4" customWidth="1"/>
    <col min="11013" max="11014" width="8.75" style="4" customWidth="1"/>
    <col min="11015" max="11015" width="9.25" style="4" customWidth="1"/>
    <col min="11016" max="11017" width="9.75" style="4" customWidth="1"/>
    <col min="11018" max="11019" width="8.75" style="4" customWidth="1"/>
    <col min="11020" max="11020" width="10.75" style="4" bestFit="1" customWidth="1"/>
    <col min="11021" max="11022" width="10.75" style="4" customWidth="1"/>
    <col min="11023" max="11023" width="8.75" style="4" customWidth="1"/>
    <col min="11024" max="11024" width="6" style="4" customWidth="1"/>
    <col min="11025" max="11025" width="6.625" style="4" customWidth="1"/>
    <col min="11026" max="11028" width="10.875" style="4" customWidth="1"/>
    <col min="11029" max="11264" width="9" style="4"/>
    <col min="11265" max="11265" width="3.375" style="4" customWidth="1"/>
    <col min="11266" max="11266" width="10.875" style="4" customWidth="1"/>
    <col min="11267" max="11267" width="9.5" style="4" customWidth="1"/>
    <col min="11268" max="11268" width="7.5" style="4" customWidth="1"/>
    <col min="11269" max="11270" width="8.75" style="4" customWidth="1"/>
    <col min="11271" max="11271" width="9.25" style="4" customWidth="1"/>
    <col min="11272" max="11273" width="9.75" style="4" customWidth="1"/>
    <col min="11274" max="11275" width="8.75" style="4" customWidth="1"/>
    <col min="11276" max="11276" width="10.75" style="4" bestFit="1" customWidth="1"/>
    <col min="11277" max="11278" width="10.75" style="4" customWidth="1"/>
    <col min="11279" max="11279" width="8.75" style="4" customWidth="1"/>
    <col min="11280" max="11280" width="6" style="4" customWidth="1"/>
    <col min="11281" max="11281" width="6.625" style="4" customWidth="1"/>
    <col min="11282" max="11284" width="10.875" style="4" customWidth="1"/>
    <col min="11285" max="11520" width="9" style="4"/>
    <col min="11521" max="11521" width="3.375" style="4" customWidth="1"/>
    <col min="11522" max="11522" width="10.875" style="4" customWidth="1"/>
    <col min="11523" max="11523" width="9.5" style="4" customWidth="1"/>
    <col min="11524" max="11524" width="7.5" style="4" customWidth="1"/>
    <col min="11525" max="11526" width="8.75" style="4" customWidth="1"/>
    <col min="11527" max="11527" width="9.25" style="4" customWidth="1"/>
    <col min="11528" max="11529" width="9.75" style="4" customWidth="1"/>
    <col min="11530" max="11531" width="8.75" style="4" customWidth="1"/>
    <col min="11532" max="11532" width="10.75" style="4" bestFit="1" customWidth="1"/>
    <col min="11533" max="11534" width="10.75" style="4" customWidth="1"/>
    <col min="11535" max="11535" width="8.75" style="4" customWidth="1"/>
    <col min="11536" max="11536" width="6" style="4" customWidth="1"/>
    <col min="11537" max="11537" width="6.625" style="4" customWidth="1"/>
    <col min="11538" max="11540" width="10.875" style="4" customWidth="1"/>
    <col min="11541" max="11776" width="9" style="4"/>
    <col min="11777" max="11777" width="3.375" style="4" customWidth="1"/>
    <col min="11778" max="11778" width="10.875" style="4" customWidth="1"/>
    <col min="11779" max="11779" width="9.5" style="4" customWidth="1"/>
    <col min="11780" max="11780" width="7.5" style="4" customWidth="1"/>
    <col min="11781" max="11782" width="8.75" style="4" customWidth="1"/>
    <col min="11783" max="11783" width="9.25" style="4" customWidth="1"/>
    <col min="11784" max="11785" width="9.75" style="4" customWidth="1"/>
    <col min="11786" max="11787" width="8.75" style="4" customWidth="1"/>
    <col min="11788" max="11788" width="10.75" style="4" bestFit="1" customWidth="1"/>
    <col min="11789" max="11790" width="10.75" style="4" customWidth="1"/>
    <col min="11791" max="11791" width="8.75" style="4" customWidth="1"/>
    <col min="11792" max="11792" width="6" style="4" customWidth="1"/>
    <col min="11793" max="11793" width="6.625" style="4" customWidth="1"/>
    <col min="11794" max="11796" width="10.875" style="4" customWidth="1"/>
    <col min="11797" max="12032" width="9" style="4"/>
    <col min="12033" max="12033" width="3.375" style="4" customWidth="1"/>
    <col min="12034" max="12034" width="10.875" style="4" customWidth="1"/>
    <col min="12035" max="12035" width="9.5" style="4" customWidth="1"/>
    <col min="12036" max="12036" width="7.5" style="4" customWidth="1"/>
    <col min="12037" max="12038" width="8.75" style="4" customWidth="1"/>
    <col min="12039" max="12039" width="9.25" style="4" customWidth="1"/>
    <col min="12040" max="12041" width="9.75" style="4" customWidth="1"/>
    <col min="12042" max="12043" width="8.75" style="4" customWidth="1"/>
    <col min="12044" max="12044" width="10.75" style="4" bestFit="1" customWidth="1"/>
    <col min="12045" max="12046" width="10.75" style="4" customWidth="1"/>
    <col min="12047" max="12047" width="8.75" style="4" customWidth="1"/>
    <col min="12048" max="12048" width="6" style="4" customWidth="1"/>
    <col min="12049" max="12049" width="6.625" style="4" customWidth="1"/>
    <col min="12050" max="12052" width="10.875" style="4" customWidth="1"/>
    <col min="12053" max="12288" width="9" style="4"/>
    <col min="12289" max="12289" width="3.375" style="4" customWidth="1"/>
    <col min="12290" max="12290" width="10.875" style="4" customWidth="1"/>
    <col min="12291" max="12291" width="9.5" style="4" customWidth="1"/>
    <col min="12292" max="12292" width="7.5" style="4" customWidth="1"/>
    <col min="12293" max="12294" width="8.75" style="4" customWidth="1"/>
    <col min="12295" max="12295" width="9.25" style="4" customWidth="1"/>
    <col min="12296" max="12297" width="9.75" style="4" customWidth="1"/>
    <col min="12298" max="12299" width="8.75" style="4" customWidth="1"/>
    <col min="12300" max="12300" width="10.75" style="4" bestFit="1" customWidth="1"/>
    <col min="12301" max="12302" width="10.75" style="4" customWidth="1"/>
    <col min="12303" max="12303" width="8.75" style="4" customWidth="1"/>
    <col min="12304" max="12304" width="6" style="4" customWidth="1"/>
    <col min="12305" max="12305" width="6.625" style="4" customWidth="1"/>
    <col min="12306" max="12308" width="10.875" style="4" customWidth="1"/>
    <col min="12309" max="12544" width="9" style="4"/>
    <col min="12545" max="12545" width="3.375" style="4" customWidth="1"/>
    <col min="12546" max="12546" width="10.875" style="4" customWidth="1"/>
    <col min="12547" max="12547" width="9.5" style="4" customWidth="1"/>
    <col min="12548" max="12548" width="7.5" style="4" customWidth="1"/>
    <col min="12549" max="12550" width="8.75" style="4" customWidth="1"/>
    <col min="12551" max="12551" width="9.25" style="4" customWidth="1"/>
    <col min="12552" max="12553" width="9.75" style="4" customWidth="1"/>
    <col min="12554" max="12555" width="8.75" style="4" customWidth="1"/>
    <col min="12556" max="12556" width="10.75" style="4" bestFit="1" customWidth="1"/>
    <col min="12557" max="12558" width="10.75" style="4" customWidth="1"/>
    <col min="12559" max="12559" width="8.75" style="4" customWidth="1"/>
    <col min="12560" max="12560" width="6" style="4" customWidth="1"/>
    <col min="12561" max="12561" width="6.625" style="4" customWidth="1"/>
    <col min="12562" max="12564" width="10.875" style="4" customWidth="1"/>
    <col min="12565" max="12800" width="9" style="4"/>
    <col min="12801" max="12801" width="3.375" style="4" customWidth="1"/>
    <col min="12802" max="12802" width="10.875" style="4" customWidth="1"/>
    <col min="12803" max="12803" width="9.5" style="4" customWidth="1"/>
    <col min="12804" max="12804" width="7.5" style="4" customWidth="1"/>
    <col min="12805" max="12806" width="8.75" style="4" customWidth="1"/>
    <col min="12807" max="12807" width="9.25" style="4" customWidth="1"/>
    <col min="12808" max="12809" width="9.75" style="4" customWidth="1"/>
    <col min="12810" max="12811" width="8.75" style="4" customWidth="1"/>
    <col min="12812" max="12812" width="10.75" style="4" bestFit="1" customWidth="1"/>
    <col min="12813" max="12814" width="10.75" style="4" customWidth="1"/>
    <col min="12815" max="12815" width="8.75" style="4" customWidth="1"/>
    <col min="12816" max="12816" width="6" style="4" customWidth="1"/>
    <col min="12817" max="12817" width="6.625" style="4" customWidth="1"/>
    <col min="12818" max="12820" width="10.875" style="4" customWidth="1"/>
    <col min="12821" max="13056" width="9" style="4"/>
    <col min="13057" max="13057" width="3.375" style="4" customWidth="1"/>
    <col min="13058" max="13058" width="10.875" style="4" customWidth="1"/>
    <col min="13059" max="13059" width="9.5" style="4" customWidth="1"/>
    <col min="13060" max="13060" width="7.5" style="4" customWidth="1"/>
    <col min="13061" max="13062" width="8.75" style="4" customWidth="1"/>
    <col min="13063" max="13063" width="9.25" style="4" customWidth="1"/>
    <col min="13064" max="13065" width="9.75" style="4" customWidth="1"/>
    <col min="13066" max="13067" width="8.75" style="4" customWidth="1"/>
    <col min="13068" max="13068" width="10.75" style="4" bestFit="1" customWidth="1"/>
    <col min="13069" max="13070" width="10.75" style="4" customWidth="1"/>
    <col min="13071" max="13071" width="8.75" style="4" customWidth="1"/>
    <col min="13072" max="13072" width="6" style="4" customWidth="1"/>
    <col min="13073" max="13073" width="6.625" style="4" customWidth="1"/>
    <col min="13074" max="13076" width="10.875" style="4" customWidth="1"/>
    <col min="13077" max="13312" width="9" style="4"/>
    <col min="13313" max="13313" width="3.375" style="4" customWidth="1"/>
    <col min="13314" max="13314" width="10.875" style="4" customWidth="1"/>
    <col min="13315" max="13315" width="9.5" style="4" customWidth="1"/>
    <col min="13316" max="13316" width="7.5" style="4" customWidth="1"/>
    <col min="13317" max="13318" width="8.75" style="4" customWidth="1"/>
    <col min="13319" max="13319" width="9.25" style="4" customWidth="1"/>
    <col min="13320" max="13321" width="9.75" style="4" customWidth="1"/>
    <col min="13322" max="13323" width="8.75" style="4" customWidth="1"/>
    <col min="13324" max="13324" width="10.75" style="4" bestFit="1" customWidth="1"/>
    <col min="13325" max="13326" width="10.75" style="4" customWidth="1"/>
    <col min="13327" max="13327" width="8.75" style="4" customWidth="1"/>
    <col min="13328" max="13328" width="6" style="4" customWidth="1"/>
    <col min="13329" max="13329" width="6.625" style="4" customWidth="1"/>
    <col min="13330" max="13332" width="10.875" style="4" customWidth="1"/>
    <col min="13333" max="13568" width="9" style="4"/>
    <col min="13569" max="13569" width="3.375" style="4" customWidth="1"/>
    <col min="13570" max="13570" width="10.875" style="4" customWidth="1"/>
    <col min="13571" max="13571" width="9.5" style="4" customWidth="1"/>
    <col min="13572" max="13572" width="7.5" style="4" customWidth="1"/>
    <col min="13573" max="13574" width="8.75" style="4" customWidth="1"/>
    <col min="13575" max="13575" width="9.25" style="4" customWidth="1"/>
    <col min="13576" max="13577" width="9.75" style="4" customWidth="1"/>
    <col min="13578" max="13579" width="8.75" style="4" customWidth="1"/>
    <col min="13580" max="13580" width="10.75" style="4" bestFit="1" customWidth="1"/>
    <col min="13581" max="13582" width="10.75" style="4" customWidth="1"/>
    <col min="13583" max="13583" width="8.75" style="4" customWidth="1"/>
    <col min="13584" max="13584" width="6" style="4" customWidth="1"/>
    <col min="13585" max="13585" width="6.625" style="4" customWidth="1"/>
    <col min="13586" max="13588" width="10.875" style="4" customWidth="1"/>
    <col min="13589" max="13824" width="9" style="4"/>
    <col min="13825" max="13825" width="3.375" style="4" customWidth="1"/>
    <col min="13826" max="13826" width="10.875" style="4" customWidth="1"/>
    <col min="13827" max="13827" width="9.5" style="4" customWidth="1"/>
    <col min="13828" max="13828" width="7.5" style="4" customWidth="1"/>
    <col min="13829" max="13830" width="8.75" style="4" customWidth="1"/>
    <col min="13831" max="13831" width="9.25" style="4" customWidth="1"/>
    <col min="13832" max="13833" width="9.75" style="4" customWidth="1"/>
    <col min="13834" max="13835" width="8.75" style="4" customWidth="1"/>
    <col min="13836" max="13836" width="10.75" style="4" bestFit="1" customWidth="1"/>
    <col min="13837" max="13838" width="10.75" style="4" customWidth="1"/>
    <col min="13839" max="13839" width="8.75" style="4" customWidth="1"/>
    <col min="13840" max="13840" width="6" style="4" customWidth="1"/>
    <col min="13841" max="13841" width="6.625" style="4" customWidth="1"/>
    <col min="13842" max="13844" width="10.875" style="4" customWidth="1"/>
    <col min="13845" max="14080" width="9" style="4"/>
    <col min="14081" max="14081" width="3.375" style="4" customWidth="1"/>
    <col min="14082" max="14082" width="10.875" style="4" customWidth="1"/>
    <col min="14083" max="14083" width="9.5" style="4" customWidth="1"/>
    <col min="14084" max="14084" width="7.5" style="4" customWidth="1"/>
    <col min="14085" max="14086" width="8.75" style="4" customWidth="1"/>
    <col min="14087" max="14087" width="9.25" style="4" customWidth="1"/>
    <col min="14088" max="14089" width="9.75" style="4" customWidth="1"/>
    <col min="14090" max="14091" width="8.75" style="4" customWidth="1"/>
    <col min="14092" max="14092" width="10.75" style="4" bestFit="1" customWidth="1"/>
    <col min="14093" max="14094" width="10.75" style="4" customWidth="1"/>
    <col min="14095" max="14095" width="8.75" style="4" customWidth="1"/>
    <col min="14096" max="14096" width="6" style="4" customWidth="1"/>
    <col min="14097" max="14097" width="6.625" style="4" customWidth="1"/>
    <col min="14098" max="14100" width="10.875" style="4" customWidth="1"/>
    <col min="14101" max="14336" width="9" style="4"/>
    <col min="14337" max="14337" width="3.375" style="4" customWidth="1"/>
    <col min="14338" max="14338" width="10.875" style="4" customWidth="1"/>
    <col min="14339" max="14339" width="9.5" style="4" customWidth="1"/>
    <col min="14340" max="14340" width="7.5" style="4" customWidth="1"/>
    <col min="14341" max="14342" width="8.75" style="4" customWidth="1"/>
    <col min="14343" max="14343" width="9.25" style="4" customWidth="1"/>
    <col min="14344" max="14345" width="9.75" style="4" customWidth="1"/>
    <col min="14346" max="14347" width="8.75" style="4" customWidth="1"/>
    <col min="14348" max="14348" width="10.75" style="4" bestFit="1" customWidth="1"/>
    <col min="14349" max="14350" width="10.75" style="4" customWidth="1"/>
    <col min="14351" max="14351" width="8.75" style="4" customWidth="1"/>
    <col min="14352" max="14352" width="6" style="4" customWidth="1"/>
    <col min="14353" max="14353" width="6.625" style="4" customWidth="1"/>
    <col min="14354" max="14356" width="10.875" style="4" customWidth="1"/>
    <col min="14357" max="14592" width="9" style="4"/>
    <col min="14593" max="14593" width="3.375" style="4" customWidth="1"/>
    <col min="14594" max="14594" width="10.875" style="4" customWidth="1"/>
    <col min="14595" max="14595" width="9.5" style="4" customWidth="1"/>
    <col min="14596" max="14596" width="7.5" style="4" customWidth="1"/>
    <col min="14597" max="14598" width="8.75" style="4" customWidth="1"/>
    <col min="14599" max="14599" width="9.25" style="4" customWidth="1"/>
    <col min="14600" max="14601" width="9.75" style="4" customWidth="1"/>
    <col min="14602" max="14603" width="8.75" style="4" customWidth="1"/>
    <col min="14604" max="14604" width="10.75" style="4" bestFit="1" customWidth="1"/>
    <col min="14605" max="14606" width="10.75" style="4" customWidth="1"/>
    <col min="14607" max="14607" width="8.75" style="4" customWidth="1"/>
    <col min="14608" max="14608" width="6" style="4" customWidth="1"/>
    <col min="14609" max="14609" width="6.625" style="4" customWidth="1"/>
    <col min="14610" max="14612" width="10.875" style="4" customWidth="1"/>
    <col min="14613" max="14848" width="9" style="4"/>
    <col min="14849" max="14849" width="3.375" style="4" customWidth="1"/>
    <col min="14850" max="14850" width="10.875" style="4" customWidth="1"/>
    <col min="14851" max="14851" width="9.5" style="4" customWidth="1"/>
    <col min="14852" max="14852" width="7.5" style="4" customWidth="1"/>
    <col min="14853" max="14854" width="8.75" style="4" customWidth="1"/>
    <col min="14855" max="14855" width="9.25" style="4" customWidth="1"/>
    <col min="14856" max="14857" width="9.75" style="4" customWidth="1"/>
    <col min="14858" max="14859" width="8.75" style="4" customWidth="1"/>
    <col min="14860" max="14860" width="10.75" style="4" bestFit="1" customWidth="1"/>
    <col min="14861" max="14862" width="10.75" style="4" customWidth="1"/>
    <col min="14863" max="14863" width="8.75" style="4" customWidth="1"/>
    <col min="14864" max="14864" width="6" style="4" customWidth="1"/>
    <col min="14865" max="14865" width="6.625" style="4" customWidth="1"/>
    <col min="14866" max="14868" width="10.875" style="4" customWidth="1"/>
    <col min="14869" max="15104" width="9" style="4"/>
    <col min="15105" max="15105" width="3.375" style="4" customWidth="1"/>
    <col min="15106" max="15106" width="10.875" style="4" customWidth="1"/>
    <col min="15107" max="15107" width="9.5" style="4" customWidth="1"/>
    <col min="15108" max="15108" width="7.5" style="4" customWidth="1"/>
    <col min="15109" max="15110" width="8.75" style="4" customWidth="1"/>
    <col min="15111" max="15111" width="9.25" style="4" customWidth="1"/>
    <col min="15112" max="15113" width="9.75" style="4" customWidth="1"/>
    <col min="15114" max="15115" width="8.75" style="4" customWidth="1"/>
    <col min="15116" max="15116" width="10.75" style="4" bestFit="1" customWidth="1"/>
    <col min="15117" max="15118" width="10.75" style="4" customWidth="1"/>
    <col min="15119" max="15119" width="8.75" style="4" customWidth="1"/>
    <col min="15120" max="15120" width="6" style="4" customWidth="1"/>
    <col min="15121" max="15121" width="6.625" style="4" customWidth="1"/>
    <col min="15122" max="15124" width="10.875" style="4" customWidth="1"/>
    <col min="15125" max="15360" width="9" style="4"/>
    <col min="15361" max="15361" width="3.375" style="4" customWidth="1"/>
    <col min="15362" max="15362" width="10.875" style="4" customWidth="1"/>
    <col min="15363" max="15363" width="9.5" style="4" customWidth="1"/>
    <col min="15364" max="15364" width="7.5" style="4" customWidth="1"/>
    <col min="15365" max="15366" width="8.75" style="4" customWidth="1"/>
    <col min="15367" max="15367" width="9.25" style="4" customWidth="1"/>
    <col min="15368" max="15369" width="9.75" style="4" customWidth="1"/>
    <col min="15370" max="15371" width="8.75" style="4" customWidth="1"/>
    <col min="15372" max="15372" width="10.75" style="4" bestFit="1" customWidth="1"/>
    <col min="15373" max="15374" width="10.75" style="4" customWidth="1"/>
    <col min="15375" max="15375" width="8.75" style="4" customWidth="1"/>
    <col min="15376" max="15376" width="6" style="4" customWidth="1"/>
    <col min="15377" max="15377" width="6.625" style="4" customWidth="1"/>
    <col min="15378" max="15380" width="10.875" style="4" customWidth="1"/>
    <col min="15381" max="15616" width="9" style="4"/>
    <col min="15617" max="15617" width="3.375" style="4" customWidth="1"/>
    <col min="15618" max="15618" width="10.875" style="4" customWidth="1"/>
    <col min="15619" max="15619" width="9.5" style="4" customWidth="1"/>
    <col min="15620" max="15620" width="7.5" style="4" customWidth="1"/>
    <col min="15621" max="15622" width="8.75" style="4" customWidth="1"/>
    <col min="15623" max="15623" width="9.25" style="4" customWidth="1"/>
    <col min="15624" max="15625" width="9.75" style="4" customWidth="1"/>
    <col min="15626" max="15627" width="8.75" style="4" customWidth="1"/>
    <col min="15628" max="15628" width="10.75" style="4" bestFit="1" customWidth="1"/>
    <col min="15629" max="15630" width="10.75" style="4" customWidth="1"/>
    <col min="15631" max="15631" width="8.75" style="4" customWidth="1"/>
    <col min="15632" max="15632" width="6" style="4" customWidth="1"/>
    <col min="15633" max="15633" width="6.625" style="4" customWidth="1"/>
    <col min="15634" max="15636" width="10.875" style="4" customWidth="1"/>
    <col min="15637" max="15872" width="9" style="4"/>
    <col min="15873" max="15873" width="3.375" style="4" customWidth="1"/>
    <col min="15874" max="15874" width="10.875" style="4" customWidth="1"/>
    <col min="15875" max="15875" width="9.5" style="4" customWidth="1"/>
    <col min="15876" max="15876" width="7.5" style="4" customWidth="1"/>
    <col min="15877" max="15878" width="8.75" style="4" customWidth="1"/>
    <col min="15879" max="15879" width="9.25" style="4" customWidth="1"/>
    <col min="15880" max="15881" width="9.75" style="4" customWidth="1"/>
    <col min="15882" max="15883" width="8.75" style="4" customWidth="1"/>
    <col min="15884" max="15884" width="10.75" style="4" bestFit="1" customWidth="1"/>
    <col min="15885" max="15886" width="10.75" style="4" customWidth="1"/>
    <col min="15887" max="15887" width="8.75" style="4" customWidth="1"/>
    <col min="15888" max="15888" width="6" style="4" customWidth="1"/>
    <col min="15889" max="15889" width="6.625" style="4" customWidth="1"/>
    <col min="15890" max="15892" width="10.875" style="4" customWidth="1"/>
    <col min="15893" max="16128" width="9" style="4"/>
    <col min="16129" max="16129" width="3.375" style="4" customWidth="1"/>
    <col min="16130" max="16130" width="10.875" style="4" customWidth="1"/>
    <col min="16131" max="16131" width="9.5" style="4" customWidth="1"/>
    <col min="16132" max="16132" width="7.5" style="4" customWidth="1"/>
    <col min="16133" max="16134" width="8.75" style="4" customWidth="1"/>
    <col min="16135" max="16135" width="9.25" style="4" customWidth="1"/>
    <col min="16136" max="16137" width="9.75" style="4" customWidth="1"/>
    <col min="16138" max="16139" width="8.75" style="4" customWidth="1"/>
    <col min="16140" max="16140" width="10.75" style="4" bestFit="1" customWidth="1"/>
    <col min="16141" max="16142" width="10.75" style="4" customWidth="1"/>
    <col min="16143" max="16143" width="8.75" style="4" customWidth="1"/>
    <col min="16144" max="16144" width="6" style="4" customWidth="1"/>
    <col min="16145" max="16145" width="6.625" style="4" customWidth="1"/>
    <col min="16146" max="16148" width="10.875" style="4" customWidth="1"/>
    <col min="16149" max="16384" width="9" style="4"/>
  </cols>
  <sheetData>
    <row r="1" spans="1:17" ht="22.5" customHeight="1">
      <c r="A1" s="10" t="s">
        <v>131</v>
      </c>
      <c r="B1" s="10"/>
      <c r="C1" s="10"/>
      <c r="D1" s="10"/>
      <c r="E1" s="10"/>
      <c r="F1" s="10"/>
      <c r="G1" s="10"/>
      <c r="H1" s="10"/>
      <c r="I1" s="10"/>
      <c r="J1" s="10"/>
      <c r="K1" s="7"/>
      <c r="L1" s="7"/>
      <c r="M1" s="7"/>
      <c r="N1" s="7"/>
      <c r="O1" s="164"/>
      <c r="P1" s="164"/>
      <c r="Q1" s="164"/>
    </row>
    <row r="2" spans="1:17" ht="22.5" customHeight="1" thickBot="1">
      <c r="A2" s="93"/>
      <c r="B2" s="93"/>
      <c r="C2" s="93"/>
      <c r="D2" s="93"/>
      <c r="E2" s="93"/>
      <c r="F2" s="93"/>
      <c r="G2" s="93"/>
      <c r="H2" s="93"/>
      <c r="I2" s="93"/>
      <c r="J2" s="93"/>
      <c r="K2" s="7"/>
      <c r="L2" s="95" t="s">
        <v>132</v>
      </c>
      <c r="M2" s="95"/>
      <c r="N2" s="95"/>
      <c r="O2" s="95"/>
      <c r="P2" s="95"/>
      <c r="Q2" s="95"/>
    </row>
    <row r="3" spans="1:17" ht="17.25" customHeight="1">
      <c r="A3" s="56"/>
      <c r="B3" s="59"/>
      <c r="C3" s="165" t="s">
        <v>133</v>
      </c>
      <c r="D3" s="166" t="s">
        <v>134</v>
      </c>
      <c r="E3" s="167"/>
      <c r="F3" s="167"/>
      <c r="G3" s="167"/>
      <c r="H3" s="167"/>
      <c r="I3" s="168"/>
      <c r="J3" s="169" t="s">
        <v>135</v>
      </c>
      <c r="K3" s="170"/>
      <c r="L3" s="171" t="s">
        <v>136</v>
      </c>
      <c r="M3" s="172"/>
      <c r="N3" s="172"/>
      <c r="O3" s="173"/>
      <c r="P3" s="171" t="s">
        <v>137</v>
      </c>
      <c r="Q3" s="172"/>
    </row>
    <row r="4" spans="1:17">
      <c r="A4" s="7"/>
      <c r="B4" s="96"/>
      <c r="C4" s="174"/>
      <c r="D4" s="175" t="s">
        <v>138</v>
      </c>
      <c r="E4" s="176"/>
      <c r="F4" s="177"/>
      <c r="G4" s="175" t="s">
        <v>139</v>
      </c>
      <c r="H4" s="176"/>
      <c r="I4" s="27"/>
      <c r="J4" s="178"/>
      <c r="K4" s="179"/>
      <c r="L4" s="103"/>
      <c r="M4" s="104"/>
      <c r="N4" s="104"/>
      <c r="O4" s="180"/>
      <c r="P4" s="103"/>
      <c r="Q4" s="104"/>
    </row>
    <row r="5" spans="1:17" ht="43.5" customHeight="1">
      <c r="A5" s="65"/>
      <c r="B5" s="66"/>
      <c r="C5" s="181"/>
      <c r="D5" s="182" t="s">
        <v>140</v>
      </c>
      <c r="E5" s="182" t="s">
        <v>141</v>
      </c>
      <c r="F5" s="182" t="s">
        <v>142</v>
      </c>
      <c r="G5" s="182" t="s">
        <v>140</v>
      </c>
      <c r="H5" s="182" t="s">
        <v>141</v>
      </c>
      <c r="I5" s="182" t="s">
        <v>142</v>
      </c>
      <c r="J5" s="183" t="s">
        <v>143</v>
      </c>
      <c r="K5" s="183" t="s">
        <v>144</v>
      </c>
      <c r="L5" s="184" t="s">
        <v>145</v>
      </c>
      <c r="M5" s="185" t="s">
        <v>146</v>
      </c>
      <c r="N5" s="186" t="s">
        <v>147</v>
      </c>
      <c r="O5" s="184" t="s">
        <v>148</v>
      </c>
      <c r="P5" s="115"/>
      <c r="Q5" s="116"/>
    </row>
    <row r="6" spans="1:17" ht="27.4" customHeight="1">
      <c r="A6" s="123" t="s">
        <v>70</v>
      </c>
      <c r="B6" s="124"/>
      <c r="C6" s="187">
        <v>3586</v>
      </c>
      <c r="D6" s="188">
        <v>3561</v>
      </c>
      <c r="E6" s="189"/>
      <c r="F6" s="190" t="s">
        <v>33</v>
      </c>
      <c r="G6" s="191" t="s">
        <v>33</v>
      </c>
      <c r="H6" s="191"/>
      <c r="I6" s="190" t="s">
        <v>33</v>
      </c>
      <c r="J6" s="192">
        <v>748</v>
      </c>
      <c r="K6" s="190" t="s">
        <v>33</v>
      </c>
      <c r="L6" s="193">
        <v>6399</v>
      </c>
      <c r="M6" s="194" t="s">
        <v>31</v>
      </c>
      <c r="N6" s="194" t="s">
        <v>31</v>
      </c>
      <c r="O6" s="194" t="s">
        <v>31</v>
      </c>
      <c r="P6" s="195">
        <v>290</v>
      </c>
      <c r="Q6" s="195"/>
    </row>
    <row r="7" spans="1:17" ht="27.4" customHeight="1">
      <c r="A7" s="128" t="s">
        <v>72</v>
      </c>
      <c r="B7" s="129"/>
      <c r="C7" s="196">
        <v>3297</v>
      </c>
      <c r="D7" s="197">
        <v>8215</v>
      </c>
      <c r="E7" s="198"/>
      <c r="F7" s="199" t="s">
        <v>33</v>
      </c>
      <c r="G7" s="200" t="s">
        <v>33</v>
      </c>
      <c r="H7" s="200"/>
      <c r="I7" s="199" t="s">
        <v>33</v>
      </c>
      <c r="J7" s="201">
        <v>500</v>
      </c>
      <c r="K7" s="199" t="s">
        <v>33</v>
      </c>
      <c r="L7" s="202">
        <v>11012</v>
      </c>
      <c r="M7" s="199" t="s">
        <v>149</v>
      </c>
      <c r="N7" s="199" t="s">
        <v>149</v>
      </c>
      <c r="O7" s="199" t="s">
        <v>149</v>
      </c>
      <c r="P7" s="203">
        <v>371</v>
      </c>
      <c r="Q7" s="203"/>
    </row>
    <row r="8" spans="1:17" ht="27.4" customHeight="1">
      <c r="A8" s="128" t="s">
        <v>74</v>
      </c>
      <c r="B8" s="129"/>
      <c r="C8" s="196">
        <v>2227</v>
      </c>
      <c r="D8" s="197">
        <v>6571</v>
      </c>
      <c r="E8" s="198"/>
      <c r="F8" s="199" t="s">
        <v>33</v>
      </c>
      <c r="G8" s="200">
        <v>1687</v>
      </c>
      <c r="H8" s="200"/>
      <c r="I8" s="199" t="s">
        <v>33</v>
      </c>
      <c r="J8" s="201">
        <v>97</v>
      </c>
      <c r="K8" s="199" t="s">
        <v>33</v>
      </c>
      <c r="L8" s="202">
        <v>7577</v>
      </c>
      <c r="M8" s="199" t="s">
        <v>149</v>
      </c>
      <c r="N8" s="199" t="s">
        <v>149</v>
      </c>
      <c r="O8" s="199" t="s">
        <v>149</v>
      </c>
      <c r="P8" s="203">
        <v>202</v>
      </c>
      <c r="Q8" s="203"/>
    </row>
    <row r="9" spans="1:17" ht="27.4" customHeight="1">
      <c r="A9" s="128" t="s">
        <v>75</v>
      </c>
      <c r="B9" s="129"/>
      <c r="C9" s="196">
        <v>1819</v>
      </c>
      <c r="D9" s="197">
        <v>6268</v>
      </c>
      <c r="E9" s="198"/>
      <c r="F9" s="199" t="s">
        <v>33</v>
      </c>
      <c r="G9" s="200">
        <v>4735</v>
      </c>
      <c r="H9" s="200"/>
      <c r="I9" s="199" t="s">
        <v>33</v>
      </c>
      <c r="J9" s="201">
        <v>74</v>
      </c>
      <c r="K9" s="199" t="s">
        <v>33</v>
      </c>
      <c r="L9" s="202">
        <v>11992</v>
      </c>
      <c r="M9" s="199" t="s">
        <v>149</v>
      </c>
      <c r="N9" s="199" t="s">
        <v>149</v>
      </c>
      <c r="O9" s="199" t="s">
        <v>149</v>
      </c>
      <c r="P9" s="203">
        <v>166</v>
      </c>
      <c r="Q9" s="203"/>
    </row>
    <row r="10" spans="1:17" ht="27.4" customHeight="1">
      <c r="A10" s="128" t="s">
        <v>77</v>
      </c>
      <c r="B10" s="129"/>
      <c r="C10" s="196">
        <v>1173</v>
      </c>
      <c r="D10" s="197">
        <v>6748</v>
      </c>
      <c r="E10" s="198"/>
      <c r="F10" s="204">
        <v>50</v>
      </c>
      <c r="G10" s="200">
        <v>7698</v>
      </c>
      <c r="H10" s="200"/>
      <c r="I10" s="205">
        <v>33</v>
      </c>
      <c r="J10" s="201">
        <v>111</v>
      </c>
      <c r="K10" s="199" t="s">
        <v>33</v>
      </c>
      <c r="L10" s="202">
        <v>14309</v>
      </c>
      <c r="M10" s="199" t="s">
        <v>149</v>
      </c>
      <c r="N10" s="199" t="s">
        <v>149</v>
      </c>
      <c r="O10" s="199" t="s">
        <v>149</v>
      </c>
      <c r="P10" s="203">
        <v>145</v>
      </c>
      <c r="Q10" s="203"/>
    </row>
    <row r="11" spans="1:17" ht="27.4" customHeight="1">
      <c r="A11" s="128" t="s">
        <v>78</v>
      </c>
      <c r="B11" s="129"/>
      <c r="C11" s="196">
        <v>1025</v>
      </c>
      <c r="D11" s="197">
        <v>5316</v>
      </c>
      <c r="E11" s="198"/>
      <c r="F11" s="204">
        <v>50</v>
      </c>
      <c r="G11" s="200">
        <v>8363</v>
      </c>
      <c r="H11" s="200"/>
      <c r="I11" s="205">
        <v>30</v>
      </c>
      <c r="J11" s="201">
        <v>89</v>
      </c>
      <c r="K11" s="199" t="s">
        <v>33</v>
      </c>
      <c r="L11" s="202">
        <v>13394</v>
      </c>
      <c r="M11" s="199" t="s">
        <v>149</v>
      </c>
      <c r="N11" s="199" t="s">
        <v>149</v>
      </c>
      <c r="O11" s="199" t="s">
        <v>149</v>
      </c>
      <c r="P11" s="203">
        <v>113</v>
      </c>
      <c r="Q11" s="203"/>
    </row>
    <row r="12" spans="1:17" ht="27.4" customHeight="1">
      <c r="A12" s="128" t="s">
        <v>80</v>
      </c>
      <c r="B12" s="129"/>
      <c r="C12" s="196">
        <v>620</v>
      </c>
      <c r="D12" s="197">
        <v>3187</v>
      </c>
      <c r="E12" s="206"/>
      <c r="F12" s="204">
        <v>46</v>
      </c>
      <c r="G12" s="200">
        <v>6504</v>
      </c>
      <c r="H12" s="200"/>
      <c r="I12" s="205">
        <v>67</v>
      </c>
      <c r="J12" s="201">
        <v>123</v>
      </c>
      <c r="K12" s="199" t="s">
        <v>33</v>
      </c>
      <c r="L12" s="202">
        <v>9223</v>
      </c>
      <c r="M12" s="199" t="s">
        <v>149</v>
      </c>
      <c r="N12" s="199" t="s">
        <v>149</v>
      </c>
      <c r="O12" s="199" t="s">
        <v>149</v>
      </c>
      <c r="P12" s="203">
        <v>97</v>
      </c>
      <c r="Q12" s="203"/>
    </row>
    <row r="13" spans="1:17" ht="27.4" customHeight="1">
      <c r="A13" s="128" t="s">
        <v>150</v>
      </c>
      <c r="B13" s="129"/>
      <c r="C13" s="196">
        <v>539</v>
      </c>
      <c r="D13" s="197">
        <v>2490</v>
      </c>
      <c r="E13" s="206"/>
      <c r="F13" s="204">
        <v>54</v>
      </c>
      <c r="G13" s="200">
        <v>5124</v>
      </c>
      <c r="H13" s="200"/>
      <c r="I13" s="205">
        <v>92</v>
      </c>
      <c r="J13" s="201">
        <v>128</v>
      </c>
      <c r="K13" s="199" t="s">
        <v>33</v>
      </c>
      <c r="L13" s="202">
        <v>7239</v>
      </c>
      <c r="M13" s="199" t="s">
        <v>149</v>
      </c>
      <c r="N13" s="199" t="s">
        <v>149</v>
      </c>
      <c r="O13" s="199" t="s">
        <v>149</v>
      </c>
      <c r="P13" s="203">
        <v>59</v>
      </c>
      <c r="Q13" s="203"/>
    </row>
    <row r="14" spans="1:17" ht="27.4" customHeight="1">
      <c r="A14" s="128" t="s">
        <v>82</v>
      </c>
      <c r="B14" s="129"/>
      <c r="C14" s="196">
        <v>415</v>
      </c>
      <c r="D14" s="197">
        <v>2112</v>
      </c>
      <c r="E14" s="206"/>
      <c r="F14" s="204">
        <v>40</v>
      </c>
      <c r="G14" s="200">
        <v>5145</v>
      </c>
      <c r="H14" s="200"/>
      <c r="I14" s="205">
        <v>50</v>
      </c>
      <c r="J14" s="201">
        <v>111</v>
      </c>
      <c r="K14" s="199" t="s">
        <v>33</v>
      </c>
      <c r="L14" s="202">
        <v>6879</v>
      </c>
      <c r="M14" s="199" t="s">
        <v>149</v>
      </c>
      <c r="N14" s="199" t="s">
        <v>149</v>
      </c>
      <c r="O14" s="199" t="s">
        <v>149</v>
      </c>
      <c r="P14" s="203">
        <v>45</v>
      </c>
      <c r="Q14" s="203"/>
    </row>
    <row r="15" spans="1:17" ht="27.4" customHeight="1">
      <c r="A15" s="128" t="s">
        <v>84</v>
      </c>
      <c r="B15" s="129"/>
      <c r="C15" s="196">
        <v>482</v>
      </c>
      <c r="D15" s="197">
        <v>1763</v>
      </c>
      <c r="E15" s="206"/>
      <c r="F15" s="204">
        <v>56</v>
      </c>
      <c r="G15" s="200">
        <v>5159</v>
      </c>
      <c r="H15" s="200"/>
      <c r="I15" s="205">
        <v>68</v>
      </c>
      <c r="J15" s="201">
        <v>135</v>
      </c>
      <c r="K15" s="199" t="s">
        <v>33</v>
      </c>
      <c r="L15" s="202">
        <v>6782</v>
      </c>
      <c r="M15" s="199" t="s">
        <v>149</v>
      </c>
      <c r="N15" s="199" t="s">
        <v>149</v>
      </c>
      <c r="O15" s="199" t="s">
        <v>149</v>
      </c>
      <c r="P15" s="203">
        <v>54</v>
      </c>
      <c r="Q15" s="203"/>
    </row>
    <row r="16" spans="1:17" ht="27.4" customHeight="1">
      <c r="A16" s="128" t="s">
        <v>86</v>
      </c>
      <c r="B16" s="129"/>
      <c r="C16" s="196">
        <v>417</v>
      </c>
      <c r="D16" s="207">
        <v>1717</v>
      </c>
      <c r="E16" s="206"/>
      <c r="F16" s="208">
        <v>54</v>
      </c>
      <c r="G16" s="209">
        <v>4429</v>
      </c>
      <c r="H16" s="209"/>
      <c r="I16" s="210">
        <v>122</v>
      </c>
      <c r="J16" s="201">
        <v>109</v>
      </c>
      <c r="K16" s="199" t="s">
        <v>33</v>
      </c>
      <c r="L16" s="211">
        <v>6089</v>
      </c>
      <c r="M16" s="199" t="s">
        <v>149</v>
      </c>
      <c r="N16" s="199" t="s">
        <v>149</v>
      </c>
      <c r="O16" s="199" t="s">
        <v>149</v>
      </c>
      <c r="P16" s="203">
        <v>80</v>
      </c>
      <c r="Q16" s="203"/>
    </row>
    <row r="17" spans="1:17" ht="27.4" customHeight="1">
      <c r="A17" s="128" t="s">
        <v>88</v>
      </c>
      <c r="B17" s="129"/>
      <c r="C17" s="196">
        <v>368</v>
      </c>
      <c r="D17" s="197">
        <v>1294</v>
      </c>
      <c r="E17" s="206"/>
      <c r="F17" s="204">
        <v>57</v>
      </c>
      <c r="G17" s="200">
        <v>4445</v>
      </c>
      <c r="H17" s="200"/>
      <c r="I17" s="205">
        <v>123</v>
      </c>
      <c r="J17" s="201">
        <v>144</v>
      </c>
      <c r="K17" s="199" t="s">
        <v>33</v>
      </c>
      <c r="L17" s="202">
        <f>5767+11+70</f>
        <v>5848</v>
      </c>
      <c r="M17" s="199" t="s">
        <v>149</v>
      </c>
      <c r="N17" s="199" t="s">
        <v>149</v>
      </c>
      <c r="O17" s="199" t="s">
        <v>149</v>
      </c>
      <c r="P17" s="203">
        <v>63</v>
      </c>
      <c r="Q17" s="203"/>
    </row>
    <row r="18" spans="1:17" ht="27.4" customHeight="1">
      <c r="A18" s="128" t="s">
        <v>90</v>
      </c>
      <c r="B18" s="129"/>
      <c r="C18" s="196">
        <v>318</v>
      </c>
      <c r="D18" s="197">
        <v>926</v>
      </c>
      <c r="E18" s="206"/>
      <c r="F18" s="204">
        <v>44</v>
      </c>
      <c r="G18" s="200">
        <v>4131</v>
      </c>
      <c r="H18" s="200"/>
      <c r="I18" s="205">
        <v>126</v>
      </c>
      <c r="J18" s="201">
        <v>139</v>
      </c>
      <c r="K18" s="199" t="s">
        <v>33</v>
      </c>
      <c r="L18" s="202">
        <f>5048+9+67</f>
        <v>5124</v>
      </c>
      <c r="M18" s="199" t="s">
        <v>149</v>
      </c>
      <c r="N18" s="199" t="s">
        <v>149</v>
      </c>
      <c r="O18" s="199" t="s">
        <v>149</v>
      </c>
      <c r="P18" s="203">
        <v>65</v>
      </c>
      <c r="Q18" s="203"/>
    </row>
    <row r="19" spans="1:17" ht="27.4" customHeight="1">
      <c r="A19" s="128" t="s">
        <v>92</v>
      </c>
      <c r="B19" s="129"/>
      <c r="C19" s="196">
        <v>204</v>
      </c>
      <c r="D19" s="197">
        <v>743</v>
      </c>
      <c r="E19" s="206"/>
      <c r="F19" s="204">
        <v>46</v>
      </c>
      <c r="G19" s="200">
        <v>3327</v>
      </c>
      <c r="H19" s="200"/>
      <c r="I19" s="205">
        <v>122</v>
      </c>
      <c r="J19" s="201">
        <v>121</v>
      </c>
      <c r="K19" s="199" t="s">
        <v>33</v>
      </c>
      <c r="L19" s="202">
        <f>4163+7+73</f>
        <v>4243</v>
      </c>
      <c r="M19" s="199" t="s">
        <v>149</v>
      </c>
      <c r="N19" s="199" t="s">
        <v>149</v>
      </c>
      <c r="O19" s="199" t="s">
        <v>149</v>
      </c>
      <c r="P19" s="203">
        <v>63</v>
      </c>
      <c r="Q19" s="203"/>
    </row>
    <row r="20" spans="1:17" ht="27.4" customHeight="1">
      <c r="A20" s="128" t="s">
        <v>94</v>
      </c>
      <c r="B20" s="129"/>
      <c r="C20" s="196">
        <v>277</v>
      </c>
      <c r="D20" s="212">
        <v>399</v>
      </c>
      <c r="E20" s="212">
        <v>358</v>
      </c>
      <c r="F20" s="199">
        <v>61</v>
      </c>
      <c r="G20" s="202">
        <v>231</v>
      </c>
      <c r="H20" s="202">
        <v>3407</v>
      </c>
      <c r="I20" s="202">
        <v>129</v>
      </c>
      <c r="J20" s="201">
        <v>115</v>
      </c>
      <c r="K20" s="199" t="s">
        <v>33</v>
      </c>
      <c r="L20" s="202">
        <f>4525+15+71</f>
        <v>4611</v>
      </c>
      <c r="M20" s="199" t="s">
        <v>149</v>
      </c>
      <c r="N20" s="199" t="s">
        <v>149</v>
      </c>
      <c r="O20" s="199" t="s">
        <v>149</v>
      </c>
      <c r="P20" s="203">
        <v>70</v>
      </c>
      <c r="Q20" s="203"/>
    </row>
    <row r="21" spans="1:17" ht="27.4" customHeight="1">
      <c r="A21" s="128" t="s">
        <v>96</v>
      </c>
      <c r="B21" s="129"/>
      <c r="C21" s="196">
        <v>172</v>
      </c>
      <c r="D21" s="212">
        <v>270</v>
      </c>
      <c r="E21" s="212">
        <v>303</v>
      </c>
      <c r="F21" s="199">
        <v>33</v>
      </c>
      <c r="G21" s="202">
        <v>312</v>
      </c>
      <c r="H21" s="202">
        <v>2603</v>
      </c>
      <c r="I21" s="202">
        <v>101</v>
      </c>
      <c r="J21" s="201">
        <v>129</v>
      </c>
      <c r="K21" s="199" t="s">
        <v>33</v>
      </c>
      <c r="L21" s="202">
        <f>3463+8+51</f>
        <v>3522</v>
      </c>
      <c r="M21" s="199" t="s">
        <v>149</v>
      </c>
      <c r="N21" s="199" t="s">
        <v>149</v>
      </c>
      <c r="O21" s="199" t="s">
        <v>149</v>
      </c>
      <c r="P21" s="203">
        <v>60</v>
      </c>
      <c r="Q21" s="203"/>
    </row>
    <row r="22" spans="1:17" ht="27.4" customHeight="1">
      <c r="A22" s="128" t="s">
        <v>98</v>
      </c>
      <c r="B22" s="129"/>
      <c r="C22" s="196">
        <v>146</v>
      </c>
      <c r="D22" s="212">
        <v>256</v>
      </c>
      <c r="E22" s="212">
        <v>318</v>
      </c>
      <c r="F22" s="199">
        <v>35</v>
      </c>
      <c r="G22" s="202">
        <v>232</v>
      </c>
      <c r="H22" s="202">
        <v>2371</v>
      </c>
      <c r="I22" s="202">
        <v>116</v>
      </c>
      <c r="J22" s="201">
        <v>120</v>
      </c>
      <c r="K22" s="201">
        <v>4</v>
      </c>
      <c r="L22" s="202">
        <f>3134+15+63</f>
        <v>3212</v>
      </c>
      <c r="M22" s="199" t="s">
        <v>149</v>
      </c>
      <c r="N22" s="199" t="s">
        <v>149</v>
      </c>
      <c r="O22" s="199" t="s">
        <v>149</v>
      </c>
      <c r="P22" s="203">
        <v>56</v>
      </c>
      <c r="Q22" s="203"/>
    </row>
    <row r="23" spans="1:17" s="136" customFormat="1" ht="27.4" customHeight="1">
      <c r="A23" s="128" t="s">
        <v>100</v>
      </c>
      <c r="B23" s="129"/>
      <c r="C23" s="196">
        <v>207</v>
      </c>
      <c r="D23" s="212">
        <v>236</v>
      </c>
      <c r="E23" s="212">
        <v>272</v>
      </c>
      <c r="F23" s="199">
        <v>34</v>
      </c>
      <c r="G23" s="202">
        <v>276</v>
      </c>
      <c r="H23" s="202">
        <v>2533</v>
      </c>
      <c r="I23" s="202">
        <v>101</v>
      </c>
      <c r="J23" s="201">
        <v>131</v>
      </c>
      <c r="K23" s="201">
        <v>1</v>
      </c>
      <c r="L23" s="202">
        <f>3240+18+69</f>
        <v>3327</v>
      </c>
      <c r="M23" s="199" t="s">
        <v>149</v>
      </c>
      <c r="N23" s="199" t="s">
        <v>149</v>
      </c>
      <c r="O23" s="199" t="s">
        <v>149</v>
      </c>
      <c r="P23" s="203">
        <v>32</v>
      </c>
      <c r="Q23" s="203"/>
    </row>
    <row r="24" spans="1:17" s="136" customFormat="1" ht="27.4" customHeight="1">
      <c r="A24" s="128" t="s">
        <v>102</v>
      </c>
      <c r="B24" s="129"/>
      <c r="C24" s="196">
        <v>182</v>
      </c>
      <c r="D24" s="212">
        <v>177</v>
      </c>
      <c r="E24" s="212">
        <v>286</v>
      </c>
      <c r="F24" s="199">
        <v>33</v>
      </c>
      <c r="G24" s="202">
        <v>221</v>
      </c>
      <c r="H24" s="202">
        <v>2524</v>
      </c>
      <c r="I24" s="202">
        <v>111</v>
      </c>
      <c r="J24" s="201">
        <v>177</v>
      </c>
      <c r="K24" s="201">
        <v>2</v>
      </c>
      <c r="L24" s="202">
        <f>3065+12+71</f>
        <v>3148</v>
      </c>
      <c r="M24" s="199" t="s">
        <v>149</v>
      </c>
      <c r="N24" s="199" t="s">
        <v>149</v>
      </c>
      <c r="O24" s="199" t="s">
        <v>149</v>
      </c>
      <c r="P24" s="203">
        <v>42</v>
      </c>
      <c r="Q24" s="203"/>
    </row>
    <row r="25" spans="1:17" s="136" customFormat="1" ht="27.4" customHeight="1">
      <c r="A25" s="128" t="s">
        <v>151</v>
      </c>
      <c r="B25" s="129"/>
      <c r="C25" s="196">
        <v>107</v>
      </c>
      <c r="D25" s="212">
        <v>158</v>
      </c>
      <c r="E25" s="212">
        <v>202</v>
      </c>
      <c r="F25" s="199">
        <v>53</v>
      </c>
      <c r="G25" s="202">
        <v>205</v>
      </c>
      <c r="H25" s="202">
        <v>2452</v>
      </c>
      <c r="I25" s="202">
        <v>127</v>
      </c>
      <c r="J25" s="201">
        <v>144</v>
      </c>
      <c r="K25" s="201">
        <v>4</v>
      </c>
      <c r="L25" s="202">
        <f>2914+24+84</f>
        <v>3022</v>
      </c>
      <c r="M25" s="199" t="s">
        <v>149</v>
      </c>
      <c r="N25" s="199" t="s">
        <v>149</v>
      </c>
      <c r="O25" s="199" t="s">
        <v>149</v>
      </c>
      <c r="P25" s="203">
        <v>57</v>
      </c>
      <c r="Q25" s="203"/>
    </row>
    <row r="26" spans="1:17" s="136" customFormat="1" ht="27.4" customHeight="1">
      <c r="A26" s="140"/>
      <c r="B26" s="141" t="s">
        <v>106</v>
      </c>
      <c r="C26" s="213">
        <v>88</v>
      </c>
      <c r="D26" s="212">
        <v>69</v>
      </c>
      <c r="E26" s="212">
        <v>227</v>
      </c>
      <c r="F26" s="199">
        <v>18</v>
      </c>
      <c r="G26" s="202">
        <v>145</v>
      </c>
      <c r="H26" s="202">
        <v>1809</v>
      </c>
      <c r="I26" s="202">
        <v>80</v>
      </c>
      <c r="J26" s="201">
        <v>140</v>
      </c>
      <c r="K26" s="201">
        <v>3</v>
      </c>
      <c r="L26" s="202">
        <f>2065+5+57</f>
        <v>2127</v>
      </c>
      <c r="M26" s="199" t="s">
        <v>149</v>
      </c>
      <c r="N26" s="199" t="s">
        <v>149</v>
      </c>
      <c r="O26" s="199" t="s">
        <v>149</v>
      </c>
      <c r="P26" s="203">
        <v>33</v>
      </c>
      <c r="Q26" s="203"/>
    </row>
    <row r="27" spans="1:17" s="136" customFormat="1" ht="27.4" customHeight="1">
      <c r="A27" s="138"/>
      <c r="B27" s="141" t="s">
        <v>108</v>
      </c>
      <c r="C27" s="213">
        <v>63</v>
      </c>
      <c r="D27" s="212">
        <v>24</v>
      </c>
      <c r="E27" s="212">
        <v>204</v>
      </c>
      <c r="F27" s="199">
        <v>20</v>
      </c>
      <c r="G27" s="202">
        <v>21</v>
      </c>
      <c r="H27" s="202">
        <v>657</v>
      </c>
      <c r="I27" s="202">
        <v>106</v>
      </c>
      <c r="J27" s="201">
        <v>126</v>
      </c>
      <c r="K27" s="201">
        <v>1</v>
      </c>
      <c r="L27" s="202">
        <f>744+9+87</f>
        <v>840</v>
      </c>
      <c r="M27" s="199" t="s">
        <v>149</v>
      </c>
      <c r="N27" s="199" t="s">
        <v>149</v>
      </c>
      <c r="O27" s="199" t="s">
        <v>149</v>
      </c>
      <c r="P27" s="203">
        <v>31</v>
      </c>
      <c r="Q27" s="203"/>
    </row>
    <row r="28" spans="1:17" s="136" customFormat="1" ht="27.4" customHeight="1">
      <c r="A28" s="138"/>
      <c r="B28" s="141" t="s">
        <v>110</v>
      </c>
      <c r="C28" s="213">
        <v>52</v>
      </c>
      <c r="D28" s="212">
        <v>34</v>
      </c>
      <c r="E28" s="212">
        <v>185</v>
      </c>
      <c r="F28" s="199">
        <v>15</v>
      </c>
      <c r="G28" s="202">
        <v>75</v>
      </c>
      <c r="H28" s="202">
        <v>484</v>
      </c>
      <c r="I28" s="202">
        <v>103</v>
      </c>
      <c r="J28" s="201">
        <v>104</v>
      </c>
      <c r="K28" s="201">
        <v>4</v>
      </c>
      <c r="L28" s="202">
        <v>649</v>
      </c>
      <c r="M28" s="199" t="s">
        <v>149</v>
      </c>
      <c r="N28" s="199" t="s">
        <v>149</v>
      </c>
      <c r="O28" s="199" t="s">
        <v>149</v>
      </c>
      <c r="P28" s="203">
        <v>32</v>
      </c>
      <c r="Q28" s="203"/>
    </row>
    <row r="29" spans="1:17" s="136" customFormat="1" ht="27.4" customHeight="1">
      <c r="A29" s="138"/>
      <c r="B29" s="141" t="s">
        <v>112</v>
      </c>
      <c r="C29" s="213">
        <v>53</v>
      </c>
      <c r="D29" s="212">
        <v>21</v>
      </c>
      <c r="E29" s="212">
        <v>187</v>
      </c>
      <c r="F29" s="199">
        <v>12</v>
      </c>
      <c r="G29" s="202">
        <v>29</v>
      </c>
      <c r="H29" s="202">
        <v>422</v>
      </c>
      <c r="I29" s="202">
        <v>84</v>
      </c>
      <c r="J29" s="201">
        <v>100</v>
      </c>
      <c r="K29" s="201">
        <v>5</v>
      </c>
      <c r="L29" s="201">
        <v>558</v>
      </c>
      <c r="M29" s="199" t="s">
        <v>149</v>
      </c>
      <c r="N29" s="199" t="s">
        <v>149</v>
      </c>
      <c r="O29" s="199" t="s">
        <v>149</v>
      </c>
      <c r="P29" s="201"/>
      <c r="Q29" s="201">
        <v>37</v>
      </c>
    </row>
    <row r="30" spans="1:17" s="136" customFormat="1" ht="27.4" customHeight="1">
      <c r="A30" s="138"/>
      <c r="B30" s="141" t="s">
        <v>114</v>
      </c>
      <c r="C30" s="213">
        <v>57</v>
      </c>
      <c r="D30" s="212">
        <v>11</v>
      </c>
      <c r="E30" s="212">
        <v>183</v>
      </c>
      <c r="F30" s="199">
        <v>6</v>
      </c>
      <c r="G30" s="202">
        <v>79</v>
      </c>
      <c r="H30" s="202">
        <v>396</v>
      </c>
      <c r="I30" s="202">
        <v>105</v>
      </c>
      <c r="J30" s="201">
        <v>104</v>
      </c>
      <c r="K30" s="201">
        <v>4</v>
      </c>
      <c r="L30" s="201">
        <v>504</v>
      </c>
      <c r="M30" s="199" t="s">
        <v>149</v>
      </c>
      <c r="N30" s="199" t="s">
        <v>149</v>
      </c>
      <c r="O30" s="199" t="s">
        <v>149</v>
      </c>
      <c r="P30" s="201"/>
      <c r="Q30" s="201">
        <v>26</v>
      </c>
    </row>
    <row r="31" spans="1:17" s="136" customFormat="1" ht="27.4" customHeight="1">
      <c r="A31" s="138"/>
      <c r="B31" s="141" t="s">
        <v>116</v>
      </c>
      <c r="C31" s="213">
        <v>65</v>
      </c>
      <c r="D31" s="212">
        <v>15</v>
      </c>
      <c r="E31" s="212">
        <v>211</v>
      </c>
      <c r="F31" s="199">
        <v>4</v>
      </c>
      <c r="G31" s="202">
        <v>38</v>
      </c>
      <c r="H31" s="202">
        <v>395</v>
      </c>
      <c r="I31" s="202">
        <v>101</v>
      </c>
      <c r="J31" s="201">
        <v>139</v>
      </c>
      <c r="K31" s="201">
        <v>3</v>
      </c>
      <c r="L31" s="202">
        <v>468</v>
      </c>
      <c r="M31" s="199" t="s">
        <v>149</v>
      </c>
      <c r="N31" s="199" t="s">
        <v>149</v>
      </c>
      <c r="O31" s="199" t="s">
        <v>149</v>
      </c>
      <c r="P31" s="201"/>
      <c r="Q31" s="201">
        <v>29</v>
      </c>
    </row>
    <row r="32" spans="1:17" s="136" customFormat="1" ht="27.4" customHeight="1">
      <c r="A32" s="138"/>
      <c r="B32" s="141" t="s">
        <v>118</v>
      </c>
      <c r="C32" s="213">
        <v>36</v>
      </c>
      <c r="D32" s="212">
        <v>23</v>
      </c>
      <c r="E32" s="212">
        <v>164</v>
      </c>
      <c r="F32" s="199">
        <v>3</v>
      </c>
      <c r="G32" s="202">
        <v>14</v>
      </c>
      <c r="H32" s="202">
        <v>418</v>
      </c>
      <c r="I32" s="202">
        <v>121</v>
      </c>
      <c r="J32" s="201">
        <v>124</v>
      </c>
      <c r="K32" s="201">
        <v>4</v>
      </c>
      <c r="L32" s="201">
        <v>491</v>
      </c>
      <c r="M32" s="201">
        <v>101</v>
      </c>
      <c r="N32" s="201">
        <v>89</v>
      </c>
      <c r="O32" s="201">
        <v>301</v>
      </c>
      <c r="P32" s="201"/>
      <c r="Q32" s="201">
        <v>18</v>
      </c>
    </row>
    <row r="33" spans="1:17" s="136" customFormat="1" ht="27.2" customHeight="1">
      <c r="A33" s="138"/>
      <c r="B33" s="141" t="s">
        <v>120</v>
      </c>
      <c r="C33" s="213">
        <v>25</v>
      </c>
      <c r="D33" s="212">
        <v>9</v>
      </c>
      <c r="E33" s="212">
        <v>182</v>
      </c>
      <c r="F33" s="199">
        <v>4</v>
      </c>
      <c r="G33" s="202">
        <v>45</v>
      </c>
      <c r="H33" s="202">
        <v>339</v>
      </c>
      <c r="I33" s="202">
        <v>83</v>
      </c>
      <c r="J33" s="201">
        <v>122</v>
      </c>
      <c r="K33" s="201">
        <v>9</v>
      </c>
      <c r="L33" s="201">
        <v>306</v>
      </c>
      <c r="M33" s="201">
        <v>80</v>
      </c>
      <c r="N33" s="201">
        <v>39</v>
      </c>
      <c r="O33" s="201">
        <v>187</v>
      </c>
      <c r="P33" s="201"/>
      <c r="Q33" s="201">
        <v>24</v>
      </c>
    </row>
    <row r="34" spans="1:17" s="136" customFormat="1" ht="27.4" customHeight="1">
      <c r="A34" s="138"/>
      <c r="B34" s="141" t="s">
        <v>122</v>
      </c>
      <c r="C34" s="213">
        <v>28</v>
      </c>
      <c r="D34" s="212">
        <v>29</v>
      </c>
      <c r="E34" s="212">
        <v>140</v>
      </c>
      <c r="F34" s="199">
        <v>5</v>
      </c>
      <c r="G34" s="202">
        <v>56</v>
      </c>
      <c r="H34" s="202">
        <v>414</v>
      </c>
      <c r="I34" s="202">
        <v>65</v>
      </c>
      <c r="J34" s="201">
        <v>103</v>
      </c>
      <c r="K34" s="201">
        <v>18</v>
      </c>
      <c r="L34" s="201">
        <v>341</v>
      </c>
      <c r="M34" s="201">
        <v>76</v>
      </c>
      <c r="N34" s="201">
        <v>170</v>
      </c>
      <c r="O34" s="201">
        <v>95</v>
      </c>
      <c r="P34" s="201"/>
      <c r="Q34" s="201">
        <v>29</v>
      </c>
    </row>
    <row r="35" spans="1:17" s="136" customFormat="1" ht="27.4" customHeight="1">
      <c r="A35" s="138"/>
      <c r="B35" s="141" t="s">
        <v>124</v>
      </c>
      <c r="C35" s="213">
        <v>16</v>
      </c>
      <c r="D35" s="212">
        <v>20</v>
      </c>
      <c r="E35" s="212">
        <v>121</v>
      </c>
      <c r="F35" s="199">
        <v>3</v>
      </c>
      <c r="G35" s="202">
        <v>86</v>
      </c>
      <c r="H35" s="202">
        <v>434</v>
      </c>
      <c r="I35" s="202">
        <v>76</v>
      </c>
      <c r="J35" s="201">
        <v>108</v>
      </c>
      <c r="K35" s="201">
        <v>24</v>
      </c>
      <c r="L35" s="202">
        <v>409</v>
      </c>
      <c r="M35" s="202">
        <v>72</v>
      </c>
      <c r="N35" s="202">
        <v>287</v>
      </c>
      <c r="O35" s="202">
        <v>50</v>
      </c>
      <c r="P35" s="202"/>
      <c r="Q35" s="202">
        <v>31</v>
      </c>
    </row>
    <row r="36" spans="1:17" s="136" customFormat="1" ht="27.4" customHeight="1" thickBot="1">
      <c r="A36" s="214"/>
      <c r="B36" s="143" t="s">
        <v>126</v>
      </c>
      <c r="C36" s="215">
        <v>30</v>
      </c>
      <c r="D36" s="216">
        <v>24</v>
      </c>
      <c r="E36" s="216">
        <v>104</v>
      </c>
      <c r="F36" s="217">
        <v>1</v>
      </c>
      <c r="G36" s="218">
        <v>8</v>
      </c>
      <c r="H36" s="218">
        <v>342</v>
      </c>
      <c r="I36" s="218">
        <v>65</v>
      </c>
      <c r="J36" s="219">
        <v>76</v>
      </c>
      <c r="K36" s="219">
        <v>11</v>
      </c>
      <c r="L36" s="218">
        <v>296</v>
      </c>
      <c r="M36" s="218">
        <v>69</v>
      </c>
      <c r="N36" s="218">
        <v>227</v>
      </c>
      <c r="O36" s="218">
        <v>0</v>
      </c>
      <c r="P36" s="218"/>
      <c r="Q36" s="218">
        <v>27</v>
      </c>
    </row>
    <row r="37" spans="1:17" s="136" customFormat="1" ht="27.4" customHeight="1" thickBot="1">
      <c r="A37" s="142"/>
      <c r="B37" s="148" t="s">
        <v>128</v>
      </c>
      <c r="C37" s="220">
        <v>11</v>
      </c>
      <c r="D37" s="221">
        <v>16</v>
      </c>
      <c r="E37" s="221">
        <v>75</v>
      </c>
      <c r="F37" s="222">
        <v>2</v>
      </c>
      <c r="G37" s="223">
        <v>17</v>
      </c>
      <c r="H37" s="223">
        <v>292</v>
      </c>
      <c r="I37" s="223">
        <v>52</v>
      </c>
      <c r="J37" s="224">
        <v>65</v>
      </c>
      <c r="K37" s="224">
        <v>8</v>
      </c>
      <c r="L37" s="225">
        <v>244</v>
      </c>
      <c r="M37" s="225">
        <v>47</v>
      </c>
      <c r="N37" s="225">
        <v>197</v>
      </c>
      <c r="O37" s="225">
        <v>0</v>
      </c>
      <c r="P37" s="225"/>
      <c r="Q37" s="225">
        <v>36</v>
      </c>
    </row>
    <row r="38" spans="1:17" ht="24.95" customHeight="1">
      <c r="A38" s="226" t="s">
        <v>152</v>
      </c>
      <c r="B38" s="226"/>
      <c r="C38" s="226"/>
      <c r="D38" s="226"/>
      <c r="E38" s="226"/>
      <c r="F38" s="227"/>
      <c r="H38" s="227"/>
      <c r="I38" s="227"/>
      <c r="J38" s="227"/>
      <c r="K38" s="227"/>
      <c r="L38" s="227"/>
      <c r="M38" s="227"/>
      <c r="N38" s="227"/>
      <c r="O38" s="228" t="s">
        <v>37</v>
      </c>
      <c r="P38" s="61"/>
      <c r="Q38" s="61"/>
    </row>
    <row r="39" spans="1:17">
      <c r="A39" s="229"/>
      <c r="B39" s="230"/>
      <c r="C39" s="230"/>
      <c r="D39" s="230"/>
      <c r="E39" s="230"/>
      <c r="F39" s="230"/>
      <c r="G39" s="230"/>
      <c r="H39" s="230"/>
      <c r="I39" s="230"/>
      <c r="J39" s="230"/>
      <c r="K39" s="230"/>
      <c r="L39" s="230"/>
      <c r="M39" s="230"/>
      <c r="N39" s="230"/>
      <c r="O39" s="230"/>
      <c r="P39" s="230"/>
      <c r="Q39" s="230"/>
    </row>
    <row r="40" spans="1:17">
      <c r="B40" s="7"/>
      <c r="C40" s="158"/>
      <c r="D40" s="159"/>
      <c r="E40" s="7"/>
      <c r="F40" s="7"/>
      <c r="G40" s="7"/>
      <c r="H40" s="7"/>
      <c r="I40" s="7"/>
      <c r="J40" s="7"/>
      <c r="K40" s="7"/>
      <c r="L40" s="7"/>
      <c r="M40" s="7"/>
      <c r="N40" s="7"/>
      <c r="O40" s="7"/>
    </row>
    <row r="41" spans="1:17">
      <c r="B41" s="7"/>
      <c r="C41" s="158"/>
      <c r="D41" s="159"/>
      <c r="E41" s="7"/>
      <c r="F41" s="7"/>
      <c r="G41" s="7"/>
      <c r="H41" s="7"/>
      <c r="I41" s="7"/>
      <c r="J41" s="7"/>
      <c r="K41" s="7"/>
      <c r="L41" s="7"/>
      <c r="M41" s="7"/>
      <c r="N41" s="7"/>
      <c r="O41" s="7"/>
    </row>
  </sheetData>
  <mergeCells count="83">
    <mergeCell ref="P26:Q26"/>
    <mergeCell ref="P27:Q27"/>
    <mergeCell ref="P28:Q28"/>
    <mergeCell ref="O38:Q38"/>
    <mergeCell ref="A39:Q39"/>
    <mergeCell ref="A23:B23"/>
    <mergeCell ref="P23:Q23"/>
    <mergeCell ref="A24:B24"/>
    <mergeCell ref="P24:Q24"/>
    <mergeCell ref="A25:B25"/>
    <mergeCell ref="P25:Q25"/>
    <mergeCell ref="A20:B20"/>
    <mergeCell ref="P20:Q20"/>
    <mergeCell ref="A21:B21"/>
    <mergeCell ref="P21:Q21"/>
    <mergeCell ref="A22:B22"/>
    <mergeCell ref="P22:Q22"/>
    <mergeCell ref="A18:B18"/>
    <mergeCell ref="D18:E18"/>
    <mergeCell ref="G18:H18"/>
    <mergeCell ref="P18:Q18"/>
    <mergeCell ref="A19:B19"/>
    <mergeCell ref="D19:E19"/>
    <mergeCell ref="G19:H19"/>
    <mergeCell ref="P19:Q19"/>
    <mergeCell ref="A16:B16"/>
    <mergeCell ref="D16:E16"/>
    <mergeCell ref="G16:H16"/>
    <mergeCell ref="P16:Q16"/>
    <mergeCell ref="A17:B17"/>
    <mergeCell ref="D17:E17"/>
    <mergeCell ref="G17:H17"/>
    <mergeCell ref="P17:Q17"/>
    <mergeCell ref="A14:B14"/>
    <mergeCell ref="D14:E14"/>
    <mergeCell ref="G14:H14"/>
    <mergeCell ref="P14:Q14"/>
    <mergeCell ref="A15:B15"/>
    <mergeCell ref="D15:E15"/>
    <mergeCell ref="G15:H15"/>
    <mergeCell ref="P15:Q15"/>
    <mergeCell ref="A12:B12"/>
    <mergeCell ref="D12:E12"/>
    <mergeCell ref="G12:H12"/>
    <mergeCell ref="P12:Q12"/>
    <mergeCell ref="A13:B13"/>
    <mergeCell ref="D13:E13"/>
    <mergeCell ref="G13:H13"/>
    <mergeCell ref="P13:Q13"/>
    <mergeCell ref="A10:B10"/>
    <mergeCell ref="D10:E10"/>
    <mergeCell ref="G10:H10"/>
    <mergeCell ref="P10:Q10"/>
    <mergeCell ref="A11:B11"/>
    <mergeCell ref="D11:E11"/>
    <mergeCell ref="G11:H11"/>
    <mergeCell ref="P11:Q11"/>
    <mergeCell ref="A8:B8"/>
    <mergeCell ref="D8:E8"/>
    <mergeCell ref="G8:H8"/>
    <mergeCell ref="P8:Q8"/>
    <mergeCell ref="A9:B9"/>
    <mergeCell ref="D9:E9"/>
    <mergeCell ref="G9:H9"/>
    <mergeCell ref="P9:Q9"/>
    <mergeCell ref="A6:B6"/>
    <mergeCell ref="D6:E6"/>
    <mergeCell ref="G6:H6"/>
    <mergeCell ref="P6:Q6"/>
    <mergeCell ref="A7:B7"/>
    <mergeCell ref="D7:E7"/>
    <mergeCell ref="G7:H7"/>
    <mergeCell ref="P7:Q7"/>
    <mergeCell ref="A1:J1"/>
    <mergeCell ref="O1:Q1"/>
    <mergeCell ref="L2:Q2"/>
    <mergeCell ref="C3:C5"/>
    <mergeCell ref="D3:I3"/>
    <mergeCell ref="J3:K4"/>
    <mergeCell ref="L3:O4"/>
    <mergeCell ref="P3:Q5"/>
    <mergeCell ref="D4:E4"/>
    <mergeCell ref="G4:I4"/>
  </mergeCells>
  <phoneticPr fontId="3"/>
  <printOptions horizontalCentered="1"/>
  <pageMargins left="0.39370078740157483" right="0.39370078740157483" top="0.59055118110236227" bottom="0.78740157480314965" header="0.51181102362204722" footer="0.51181102362204722"/>
  <pageSetup paperSize="9" scale="59" firstPageNumber="108" fitToHeight="0"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U47"/>
  <sheetViews>
    <sheetView showGridLines="0" zoomScale="70" zoomScaleNormal="70" zoomScaleSheetLayoutView="85" workbookViewId="0">
      <pane xSplit="3" ySplit="3" topLeftCell="D4" activePane="bottomRight" state="frozen"/>
      <selection pane="topRight" activeCell="D1" sqref="D1"/>
      <selection pane="bottomLeft" activeCell="A4" sqref="A4"/>
      <selection pane="bottomRight" activeCell="S15" sqref="S15"/>
    </sheetView>
  </sheetViews>
  <sheetFormatPr defaultRowHeight="17.25"/>
  <cols>
    <col min="1" max="1" width="3.25" style="4" customWidth="1"/>
    <col min="2" max="2" width="3" style="4" customWidth="1"/>
    <col min="3" max="3" width="12.125" style="4" customWidth="1"/>
    <col min="4" max="4" width="8.875" style="137" customWidth="1"/>
    <col min="5" max="16" width="8.125" style="4" customWidth="1"/>
    <col min="17" max="18" width="10.875" style="4" customWidth="1"/>
    <col min="19" max="256" width="9" style="4"/>
    <col min="257" max="257" width="3.25" style="4" customWidth="1"/>
    <col min="258" max="258" width="3" style="4" customWidth="1"/>
    <col min="259" max="259" width="12.125" style="4" customWidth="1"/>
    <col min="260" max="260" width="8.875" style="4" customWidth="1"/>
    <col min="261" max="272" width="8.125" style="4" customWidth="1"/>
    <col min="273" max="274" width="10.875" style="4" customWidth="1"/>
    <col min="275" max="512" width="9" style="4"/>
    <col min="513" max="513" width="3.25" style="4" customWidth="1"/>
    <col min="514" max="514" width="3" style="4" customWidth="1"/>
    <col min="515" max="515" width="12.125" style="4" customWidth="1"/>
    <col min="516" max="516" width="8.875" style="4" customWidth="1"/>
    <col min="517" max="528" width="8.125" style="4" customWidth="1"/>
    <col min="529" max="530" width="10.875" style="4" customWidth="1"/>
    <col min="531" max="768" width="9" style="4"/>
    <col min="769" max="769" width="3.25" style="4" customWidth="1"/>
    <col min="770" max="770" width="3" style="4" customWidth="1"/>
    <col min="771" max="771" width="12.125" style="4" customWidth="1"/>
    <col min="772" max="772" width="8.875" style="4" customWidth="1"/>
    <col min="773" max="784" width="8.125" style="4" customWidth="1"/>
    <col min="785" max="786" width="10.875" style="4" customWidth="1"/>
    <col min="787" max="1024" width="9" style="4"/>
    <col min="1025" max="1025" width="3.25" style="4" customWidth="1"/>
    <col min="1026" max="1026" width="3" style="4" customWidth="1"/>
    <col min="1027" max="1027" width="12.125" style="4" customWidth="1"/>
    <col min="1028" max="1028" width="8.875" style="4" customWidth="1"/>
    <col min="1029" max="1040" width="8.125" style="4" customWidth="1"/>
    <col min="1041" max="1042" width="10.875" style="4" customWidth="1"/>
    <col min="1043" max="1280" width="9" style="4"/>
    <col min="1281" max="1281" width="3.25" style="4" customWidth="1"/>
    <col min="1282" max="1282" width="3" style="4" customWidth="1"/>
    <col min="1283" max="1283" width="12.125" style="4" customWidth="1"/>
    <col min="1284" max="1284" width="8.875" style="4" customWidth="1"/>
    <col min="1285" max="1296" width="8.125" style="4" customWidth="1"/>
    <col min="1297" max="1298" width="10.875" style="4" customWidth="1"/>
    <col min="1299" max="1536" width="9" style="4"/>
    <col min="1537" max="1537" width="3.25" style="4" customWidth="1"/>
    <col min="1538" max="1538" width="3" style="4" customWidth="1"/>
    <col min="1539" max="1539" width="12.125" style="4" customWidth="1"/>
    <col min="1540" max="1540" width="8.875" style="4" customWidth="1"/>
    <col min="1541" max="1552" width="8.125" style="4" customWidth="1"/>
    <col min="1553" max="1554" width="10.875" style="4" customWidth="1"/>
    <col min="1555" max="1792" width="9" style="4"/>
    <col min="1793" max="1793" width="3.25" style="4" customWidth="1"/>
    <col min="1794" max="1794" width="3" style="4" customWidth="1"/>
    <col min="1795" max="1795" width="12.125" style="4" customWidth="1"/>
    <col min="1796" max="1796" width="8.875" style="4" customWidth="1"/>
    <col min="1797" max="1808" width="8.125" style="4" customWidth="1"/>
    <col min="1809" max="1810" width="10.875" style="4" customWidth="1"/>
    <col min="1811" max="2048" width="9" style="4"/>
    <col min="2049" max="2049" width="3.25" style="4" customWidth="1"/>
    <col min="2050" max="2050" width="3" style="4" customWidth="1"/>
    <col min="2051" max="2051" width="12.125" style="4" customWidth="1"/>
    <col min="2052" max="2052" width="8.875" style="4" customWidth="1"/>
    <col min="2053" max="2064" width="8.125" style="4" customWidth="1"/>
    <col min="2065" max="2066" width="10.875" style="4" customWidth="1"/>
    <col min="2067" max="2304" width="9" style="4"/>
    <col min="2305" max="2305" width="3.25" style="4" customWidth="1"/>
    <col min="2306" max="2306" width="3" style="4" customWidth="1"/>
    <col min="2307" max="2307" width="12.125" style="4" customWidth="1"/>
    <col min="2308" max="2308" width="8.875" style="4" customWidth="1"/>
    <col min="2309" max="2320" width="8.125" style="4" customWidth="1"/>
    <col min="2321" max="2322" width="10.875" style="4" customWidth="1"/>
    <col min="2323" max="2560" width="9" style="4"/>
    <col min="2561" max="2561" width="3.25" style="4" customWidth="1"/>
    <col min="2562" max="2562" width="3" style="4" customWidth="1"/>
    <col min="2563" max="2563" width="12.125" style="4" customWidth="1"/>
    <col min="2564" max="2564" width="8.875" style="4" customWidth="1"/>
    <col min="2565" max="2576" width="8.125" style="4" customWidth="1"/>
    <col min="2577" max="2578" width="10.875" style="4" customWidth="1"/>
    <col min="2579" max="2816" width="9" style="4"/>
    <col min="2817" max="2817" width="3.25" style="4" customWidth="1"/>
    <col min="2818" max="2818" width="3" style="4" customWidth="1"/>
    <col min="2819" max="2819" width="12.125" style="4" customWidth="1"/>
    <col min="2820" max="2820" width="8.875" style="4" customWidth="1"/>
    <col min="2821" max="2832" width="8.125" style="4" customWidth="1"/>
    <col min="2833" max="2834" width="10.875" style="4" customWidth="1"/>
    <col min="2835" max="3072" width="9" style="4"/>
    <col min="3073" max="3073" width="3.25" style="4" customWidth="1"/>
    <col min="3074" max="3074" width="3" style="4" customWidth="1"/>
    <col min="3075" max="3075" width="12.125" style="4" customWidth="1"/>
    <col min="3076" max="3076" width="8.875" style="4" customWidth="1"/>
    <col min="3077" max="3088" width="8.125" style="4" customWidth="1"/>
    <col min="3089" max="3090" width="10.875" style="4" customWidth="1"/>
    <col min="3091" max="3328" width="9" style="4"/>
    <col min="3329" max="3329" width="3.25" style="4" customWidth="1"/>
    <col min="3330" max="3330" width="3" style="4" customWidth="1"/>
    <col min="3331" max="3331" width="12.125" style="4" customWidth="1"/>
    <col min="3332" max="3332" width="8.875" style="4" customWidth="1"/>
    <col min="3333" max="3344" width="8.125" style="4" customWidth="1"/>
    <col min="3345" max="3346" width="10.875" style="4" customWidth="1"/>
    <col min="3347" max="3584" width="9" style="4"/>
    <col min="3585" max="3585" width="3.25" style="4" customWidth="1"/>
    <col min="3586" max="3586" width="3" style="4" customWidth="1"/>
    <col min="3587" max="3587" width="12.125" style="4" customWidth="1"/>
    <col min="3588" max="3588" width="8.875" style="4" customWidth="1"/>
    <col min="3589" max="3600" width="8.125" style="4" customWidth="1"/>
    <col min="3601" max="3602" width="10.875" style="4" customWidth="1"/>
    <col min="3603" max="3840" width="9" style="4"/>
    <col min="3841" max="3841" width="3.25" style="4" customWidth="1"/>
    <col min="3842" max="3842" width="3" style="4" customWidth="1"/>
    <col min="3843" max="3843" width="12.125" style="4" customWidth="1"/>
    <col min="3844" max="3844" width="8.875" style="4" customWidth="1"/>
    <col min="3845" max="3856" width="8.125" style="4" customWidth="1"/>
    <col min="3857" max="3858" width="10.875" style="4" customWidth="1"/>
    <col min="3859" max="4096" width="9" style="4"/>
    <col min="4097" max="4097" width="3.25" style="4" customWidth="1"/>
    <col min="4098" max="4098" width="3" style="4" customWidth="1"/>
    <col min="4099" max="4099" width="12.125" style="4" customWidth="1"/>
    <col min="4100" max="4100" width="8.875" style="4" customWidth="1"/>
    <col min="4101" max="4112" width="8.125" style="4" customWidth="1"/>
    <col min="4113" max="4114" width="10.875" style="4" customWidth="1"/>
    <col min="4115" max="4352" width="9" style="4"/>
    <col min="4353" max="4353" width="3.25" style="4" customWidth="1"/>
    <col min="4354" max="4354" width="3" style="4" customWidth="1"/>
    <col min="4355" max="4355" width="12.125" style="4" customWidth="1"/>
    <col min="4356" max="4356" width="8.875" style="4" customWidth="1"/>
    <col min="4357" max="4368" width="8.125" style="4" customWidth="1"/>
    <col min="4369" max="4370" width="10.875" style="4" customWidth="1"/>
    <col min="4371" max="4608" width="9" style="4"/>
    <col min="4609" max="4609" width="3.25" style="4" customWidth="1"/>
    <col min="4610" max="4610" width="3" style="4" customWidth="1"/>
    <col min="4611" max="4611" width="12.125" style="4" customWidth="1"/>
    <col min="4612" max="4612" width="8.875" style="4" customWidth="1"/>
    <col min="4613" max="4624" width="8.125" style="4" customWidth="1"/>
    <col min="4625" max="4626" width="10.875" style="4" customWidth="1"/>
    <col min="4627" max="4864" width="9" style="4"/>
    <col min="4865" max="4865" width="3.25" style="4" customWidth="1"/>
    <col min="4866" max="4866" width="3" style="4" customWidth="1"/>
    <col min="4867" max="4867" width="12.125" style="4" customWidth="1"/>
    <col min="4868" max="4868" width="8.875" style="4" customWidth="1"/>
    <col min="4869" max="4880" width="8.125" style="4" customWidth="1"/>
    <col min="4881" max="4882" width="10.875" style="4" customWidth="1"/>
    <col min="4883" max="5120" width="9" style="4"/>
    <col min="5121" max="5121" width="3.25" style="4" customWidth="1"/>
    <col min="5122" max="5122" width="3" style="4" customWidth="1"/>
    <col min="5123" max="5123" width="12.125" style="4" customWidth="1"/>
    <col min="5124" max="5124" width="8.875" style="4" customWidth="1"/>
    <col min="5125" max="5136" width="8.125" style="4" customWidth="1"/>
    <col min="5137" max="5138" width="10.875" style="4" customWidth="1"/>
    <col min="5139" max="5376" width="9" style="4"/>
    <col min="5377" max="5377" width="3.25" style="4" customWidth="1"/>
    <col min="5378" max="5378" width="3" style="4" customWidth="1"/>
    <col min="5379" max="5379" width="12.125" style="4" customWidth="1"/>
    <col min="5380" max="5380" width="8.875" style="4" customWidth="1"/>
    <col min="5381" max="5392" width="8.125" style="4" customWidth="1"/>
    <col min="5393" max="5394" width="10.875" style="4" customWidth="1"/>
    <col min="5395" max="5632" width="9" style="4"/>
    <col min="5633" max="5633" width="3.25" style="4" customWidth="1"/>
    <col min="5634" max="5634" width="3" style="4" customWidth="1"/>
    <col min="5635" max="5635" width="12.125" style="4" customWidth="1"/>
    <col min="5636" max="5636" width="8.875" style="4" customWidth="1"/>
    <col min="5637" max="5648" width="8.125" style="4" customWidth="1"/>
    <col min="5649" max="5650" width="10.875" style="4" customWidth="1"/>
    <col min="5651" max="5888" width="9" style="4"/>
    <col min="5889" max="5889" width="3.25" style="4" customWidth="1"/>
    <col min="5890" max="5890" width="3" style="4" customWidth="1"/>
    <col min="5891" max="5891" width="12.125" style="4" customWidth="1"/>
    <col min="5892" max="5892" width="8.875" style="4" customWidth="1"/>
    <col min="5893" max="5904" width="8.125" style="4" customWidth="1"/>
    <col min="5905" max="5906" width="10.875" style="4" customWidth="1"/>
    <col min="5907" max="6144" width="9" style="4"/>
    <col min="6145" max="6145" width="3.25" style="4" customWidth="1"/>
    <col min="6146" max="6146" width="3" style="4" customWidth="1"/>
    <col min="6147" max="6147" width="12.125" style="4" customWidth="1"/>
    <col min="6148" max="6148" width="8.875" style="4" customWidth="1"/>
    <col min="6149" max="6160" width="8.125" style="4" customWidth="1"/>
    <col min="6161" max="6162" width="10.875" style="4" customWidth="1"/>
    <col min="6163" max="6400" width="9" style="4"/>
    <col min="6401" max="6401" width="3.25" style="4" customWidth="1"/>
    <col min="6402" max="6402" width="3" style="4" customWidth="1"/>
    <col min="6403" max="6403" width="12.125" style="4" customWidth="1"/>
    <col min="6404" max="6404" width="8.875" style="4" customWidth="1"/>
    <col min="6405" max="6416" width="8.125" style="4" customWidth="1"/>
    <col min="6417" max="6418" width="10.875" style="4" customWidth="1"/>
    <col min="6419" max="6656" width="9" style="4"/>
    <col min="6657" max="6657" width="3.25" style="4" customWidth="1"/>
    <col min="6658" max="6658" width="3" style="4" customWidth="1"/>
    <col min="6659" max="6659" width="12.125" style="4" customWidth="1"/>
    <col min="6660" max="6660" width="8.875" style="4" customWidth="1"/>
    <col min="6661" max="6672" width="8.125" style="4" customWidth="1"/>
    <col min="6673" max="6674" width="10.875" style="4" customWidth="1"/>
    <col min="6675" max="6912" width="9" style="4"/>
    <col min="6913" max="6913" width="3.25" style="4" customWidth="1"/>
    <col min="6914" max="6914" width="3" style="4" customWidth="1"/>
    <col min="6915" max="6915" width="12.125" style="4" customWidth="1"/>
    <col min="6916" max="6916" width="8.875" style="4" customWidth="1"/>
    <col min="6917" max="6928" width="8.125" style="4" customWidth="1"/>
    <col min="6929" max="6930" width="10.875" style="4" customWidth="1"/>
    <col min="6931" max="7168" width="9" style="4"/>
    <col min="7169" max="7169" width="3.25" style="4" customWidth="1"/>
    <col min="7170" max="7170" width="3" style="4" customWidth="1"/>
    <col min="7171" max="7171" width="12.125" style="4" customWidth="1"/>
    <col min="7172" max="7172" width="8.875" style="4" customWidth="1"/>
    <col min="7173" max="7184" width="8.125" style="4" customWidth="1"/>
    <col min="7185" max="7186" width="10.875" style="4" customWidth="1"/>
    <col min="7187" max="7424" width="9" style="4"/>
    <col min="7425" max="7425" width="3.25" style="4" customWidth="1"/>
    <col min="7426" max="7426" width="3" style="4" customWidth="1"/>
    <col min="7427" max="7427" width="12.125" style="4" customWidth="1"/>
    <col min="7428" max="7428" width="8.875" style="4" customWidth="1"/>
    <col min="7429" max="7440" width="8.125" style="4" customWidth="1"/>
    <col min="7441" max="7442" width="10.875" style="4" customWidth="1"/>
    <col min="7443" max="7680" width="9" style="4"/>
    <col min="7681" max="7681" width="3.25" style="4" customWidth="1"/>
    <col min="7682" max="7682" width="3" style="4" customWidth="1"/>
    <col min="7683" max="7683" width="12.125" style="4" customWidth="1"/>
    <col min="7684" max="7684" width="8.875" style="4" customWidth="1"/>
    <col min="7685" max="7696" width="8.125" style="4" customWidth="1"/>
    <col min="7697" max="7698" width="10.875" style="4" customWidth="1"/>
    <col min="7699" max="7936" width="9" style="4"/>
    <col min="7937" max="7937" width="3.25" style="4" customWidth="1"/>
    <col min="7938" max="7938" width="3" style="4" customWidth="1"/>
    <col min="7939" max="7939" width="12.125" style="4" customWidth="1"/>
    <col min="7940" max="7940" width="8.875" style="4" customWidth="1"/>
    <col min="7941" max="7952" width="8.125" style="4" customWidth="1"/>
    <col min="7953" max="7954" width="10.875" style="4" customWidth="1"/>
    <col min="7955" max="8192" width="9" style="4"/>
    <col min="8193" max="8193" width="3.25" style="4" customWidth="1"/>
    <col min="8194" max="8194" width="3" style="4" customWidth="1"/>
    <col min="8195" max="8195" width="12.125" style="4" customWidth="1"/>
    <col min="8196" max="8196" width="8.875" style="4" customWidth="1"/>
    <col min="8197" max="8208" width="8.125" style="4" customWidth="1"/>
    <col min="8209" max="8210" width="10.875" style="4" customWidth="1"/>
    <col min="8211" max="8448" width="9" style="4"/>
    <col min="8449" max="8449" width="3.25" style="4" customWidth="1"/>
    <col min="8450" max="8450" width="3" style="4" customWidth="1"/>
    <col min="8451" max="8451" width="12.125" style="4" customWidth="1"/>
    <col min="8452" max="8452" width="8.875" style="4" customWidth="1"/>
    <col min="8453" max="8464" width="8.125" style="4" customWidth="1"/>
    <col min="8465" max="8466" width="10.875" style="4" customWidth="1"/>
    <col min="8467" max="8704" width="9" style="4"/>
    <col min="8705" max="8705" width="3.25" style="4" customWidth="1"/>
    <col min="8706" max="8706" width="3" style="4" customWidth="1"/>
    <col min="8707" max="8707" width="12.125" style="4" customWidth="1"/>
    <col min="8708" max="8708" width="8.875" style="4" customWidth="1"/>
    <col min="8709" max="8720" width="8.125" style="4" customWidth="1"/>
    <col min="8721" max="8722" width="10.875" style="4" customWidth="1"/>
    <col min="8723" max="8960" width="9" style="4"/>
    <col min="8961" max="8961" width="3.25" style="4" customWidth="1"/>
    <col min="8962" max="8962" width="3" style="4" customWidth="1"/>
    <col min="8963" max="8963" width="12.125" style="4" customWidth="1"/>
    <col min="8964" max="8964" width="8.875" style="4" customWidth="1"/>
    <col min="8965" max="8976" width="8.125" style="4" customWidth="1"/>
    <col min="8977" max="8978" width="10.875" style="4" customWidth="1"/>
    <col min="8979" max="9216" width="9" style="4"/>
    <col min="9217" max="9217" width="3.25" style="4" customWidth="1"/>
    <col min="9218" max="9218" width="3" style="4" customWidth="1"/>
    <col min="9219" max="9219" width="12.125" style="4" customWidth="1"/>
    <col min="9220" max="9220" width="8.875" style="4" customWidth="1"/>
    <col min="9221" max="9232" width="8.125" style="4" customWidth="1"/>
    <col min="9233" max="9234" width="10.875" style="4" customWidth="1"/>
    <col min="9235" max="9472" width="9" style="4"/>
    <col min="9473" max="9473" width="3.25" style="4" customWidth="1"/>
    <col min="9474" max="9474" width="3" style="4" customWidth="1"/>
    <col min="9475" max="9475" width="12.125" style="4" customWidth="1"/>
    <col min="9476" max="9476" width="8.875" style="4" customWidth="1"/>
    <col min="9477" max="9488" width="8.125" style="4" customWidth="1"/>
    <col min="9489" max="9490" width="10.875" style="4" customWidth="1"/>
    <col min="9491" max="9728" width="9" style="4"/>
    <col min="9729" max="9729" width="3.25" style="4" customWidth="1"/>
    <col min="9730" max="9730" width="3" style="4" customWidth="1"/>
    <col min="9731" max="9731" width="12.125" style="4" customWidth="1"/>
    <col min="9732" max="9732" width="8.875" style="4" customWidth="1"/>
    <col min="9733" max="9744" width="8.125" style="4" customWidth="1"/>
    <col min="9745" max="9746" width="10.875" style="4" customWidth="1"/>
    <col min="9747" max="9984" width="9" style="4"/>
    <col min="9985" max="9985" width="3.25" style="4" customWidth="1"/>
    <col min="9986" max="9986" width="3" style="4" customWidth="1"/>
    <col min="9987" max="9987" width="12.125" style="4" customWidth="1"/>
    <col min="9988" max="9988" width="8.875" style="4" customWidth="1"/>
    <col min="9989" max="10000" width="8.125" style="4" customWidth="1"/>
    <col min="10001" max="10002" width="10.875" style="4" customWidth="1"/>
    <col min="10003" max="10240" width="9" style="4"/>
    <col min="10241" max="10241" width="3.25" style="4" customWidth="1"/>
    <col min="10242" max="10242" width="3" style="4" customWidth="1"/>
    <col min="10243" max="10243" width="12.125" style="4" customWidth="1"/>
    <col min="10244" max="10244" width="8.875" style="4" customWidth="1"/>
    <col min="10245" max="10256" width="8.125" style="4" customWidth="1"/>
    <col min="10257" max="10258" width="10.875" style="4" customWidth="1"/>
    <col min="10259" max="10496" width="9" style="4"/>
    <col min="10497" max="10497" width="3.25" style="4" customWidth="1"/>
    <col min="10498" max="10498" width="3" style="4" customWidth="1"/>
    <col min="10499" max="10499" width="12.125" style="4" customWidth="1"/>
    <col min="10500" max="10500" width="8.875" style="4" customWidth="1"/>
    <col min="10501" max="10512" width="8.125" style="4" customWidth="1"/>
    <col min="10513" max="10514" width="10.875" style="4" customWidth="1"/>
    <col min="10515" max="10752" width="9" style="4"/>
    <col min="10753" max="10753" width="3.25" style="4" customWidth="1"/>
    <col min="10754" max="10754" width="3" style="4" customWidth="1"/>
    <col min="10755" max="10755" width="12.125" style="4" customWidth="1"/>
    <col min="10756" max="10756" width="8.875" style="4" customWidth="1"/>
    <col min="10757" max="10768" width="8.125" style="4" customWidth="1"/>
    <col min="10769" max="10770" width="10.875" style="4" customWidth="1"/>
    <col min="10771" max="11008" width="9" style="4"/>
    <col min="11009" max="11009" width="3.25" style="4" customWidth="1"/>
    <col min="11010" max="11010" width="3" style="4" customWidth="1"/>
    <col min="11011" max="11011" width="12.125" style="4" customWidth="1"/>
    <col min="11012" max="11012" width="8.875" style="4" customWidth="1"/>
    <col min="11013" max="11024" width="8.125" style="4" customWidth="1"/>
    <col min="11025" max="11026" width="10.875" style="4" customWidth="1"/>
    <col min="11027" max="11264" width="9" style="4"/>
    <col min="11265" max="11265" width="3.25" style="4" customWidth="1"/>
    <col min="11266" max="11266" width="3" style="4" customWidth="1"/>
    <col min="11267" max="11267" width="12.125" style="4" customWidth="1"/>
    <col min="11268" max="11268" width="8.875" style="4" customWidth="1"/>
    <col min="11269" max="11280" width="8.125" style="4" customWidth="1"/>
    <col min="11281" max="11282" width="10.875" style="4" customWidth="1"/>
    <col min="11283" max="11520" width="9" style="4"/>
    <col min="11521" max="11521" width="3.25" style="4" customWidth="1"/>
    <col min="11522" max="11522" width="3" style="4" customWidth="1"/>
    <col min="11523" max="11523" width="12.125" style="4" customWidth="1"/>
    <col min="11524" max="11524" width="8.875" style="4" customWidth="1"/>
    <col min="11525" max="11536" width="8.125" style="4" customWidth="1"/>
    <col min="11537" max="11538" width="10.875" style="4" customWidth="1"/>
    <col min="11539" max="11776" width="9" style="4"/>
    <col min="11777" max="11777" width="3.25" style="4" customWidth="1"/>
    <col min="11778" max="11778" width="3" style="4" customWidth="1"/>
    <col min="11779" max="11779" width="12.125" style="4" customWidth="1"/>
    <col min="11780" max="11780" width="8.875" style="4" customWidth="1"/>
    <col min="11781" max="11792" width="8.125" style="4" customWidth="1"/>
    <col min="11793" max="11794" width="10.875" style="4" customWidth="1"/>
    <col min="11795" max="12032" width="9" style="4"/>
    <col min="12033" max="12033" width="3.25" style="4" customWidth="1"/>
    <col min="12034" max="12034" width="3" style="4" customWidth="1"/>
    <col min="12035" max="12035" width="12.125" style="4" customWidth="1"/>
    <col min="12036" max="12036" width="8.875" style="4" customWidth="1"/>
    <col min="12037" max="12048" width="8.125" style="4" customWidth="1"/>
    <col min="12049" max="12050" width="10.875" style="4" customWidth="1"/>
    <col min="12051" max="12288" width="9" style="4"/>
    <col min="12289" max="12289" width="3.25" style="4" customWidth="1"/>
    <col min="12290" max="12290" width="3" style="4" customWidth="1"/>
    <col min="12291" max="12291" width="12.125" style="4" customWidth="1"/>
    <col min="12292" max="12292" width="8.875" style="4" customWidth="1"/>
    <col min="12293" max="12304" width="8.125" style="4" customWidth="1"/>
    <col min="12305" max="12306" width="10.875" style="4" customWidth="1"/>
    <col min="12307" max="12544" width="9" style="4"/>
    <col min="12545" max="12545" width="3.25" style="4" customWidth="1"/>
    <col min="12546" max="12546" width="3" style="4" customWidth="1"/>
    <col min="12547" max="12547" width="12.125" style="4" customWidth="1"/>
    <col min="12548" max="12548" width="8.875" style="4" customWidth="1"/>
    <col min="12549" max="12560" width="8.125" style="4" customWidth="1"/>
    <col min="12561" max="12562" width="10.875" style="4" customWidth="1"/>
    <col min="12563" max="12800" width="9" style="4"/>
    <col min="12801" max="12801" width="3.25" style="4" customWidth="1"/>
    <col min="12802" max="12802" width="3" style="4" customWidth="1"/>
    <col min="12803" max="12803" width="12.125" style="4" customWidth="1"/>
    <col min="12804" max="12804" width="8.875" style="4" customWidth="1"/>
    <col min="12805" max="12816" width="8.125" style="4" customWidth="1"/>
    <col min="12817" max="12818" width="10.875" style="4" customWidth="1"/>
    <col min="12819" max="13056" width="9" style="4"/>
    <col min="13057" max="13057" width="3.25" style="4" customWidth="1"/>
    <col min="13058" max="13058" width="3" style="4" customWidth="1"/>
    <col min="13059" max="13059" width="12.125" style="4" customWidth="1"/>
    <col min="13060" max="13060" width="8.875" style="4" customWidth="1"/>
    <col min="13061" max="13072" width="8.125" style="4" customWidth="1"/>
    <col min="13073" max="13074" width="10.875" style="4" customWidth="1"/>
    <col min="13075" max="13312" width="9" style="4"/>
    <col min="13313" max="13313" width="3.25" style="4" customWidth="1"/>
    <col min="13314" max="13314" width="3" style="4" customWidth="1"/>
    <col min="13315" max="13315" width="12.125" style="4" customWidth="1"/>
    <col min="13316" max="13316" width="8.875" style="4" customWidth="1"/>
    <col min="13317" max="13328" width="8.125" style="4" customWidth="1"/>
    <col min="13329" max="13330" width="10.875" style="4" customWidth="1"/>
    <col min="13331" max="13568" width="9" style="4"/>
    <col min="13569" max="13569" width="3.25" style="4" customWidth="1"/>
    <col min="13570" max="13570" width="3" style="4" customWidth="1"/>
    <col min="13571" max="13571" width="12.125" style="4" customWidth="1"/>
    <col min="13572" max="13572" width="8.875" style="4" customWidth="1"/>
    <col min="13573" max="13584" width="8.125" style="4" customWidth="1"/>
    <col min="13585" max="13586" width="10.875" style="4" customWidth="1"/>
    <col min="13587" max="13824" width="9" style="4"/>
    <col min="13825" max="13825" width="3.25" style="4" customWidth="1"/>
    <col min="13826" max="13826" width="3" style="4" customWidth="1"/>
    <col min="13827" max="13827" width="12.125" style="4" customWidth="1"/>
    <col min="13828" max="13828" width="8.875" style="4" customWidth="1"/>
    <col min="13829" max="13840" width="8.125" style="4" customWidth="1"/>
    <col min="13841" max="13842" width="10.875" style="4" customWidth="1"/>
    <col min="13843" max="14080" width="9" style="4"/>
    <col min="14081" max="14081" width="3.25" style="4" customWidth="1"/>
    <col min="14082" max="14082" width="3" style="4" customWidth="1"/>
    <col min="14083" max="14083" width="12.125" style="4" customWidth="1"/>
    <col min="14084" max="14084" width="8.875" style="4" customWidth="1"/>
    <col min="14085" max="14096" width="8.125" style="4" customWidth="1"/>
    <col min="14097" max="14098" width="10.875" style="4" customWidth="1"/>
    <col min="14099" max="14336" width="9" style="4"/>
    <col min="14337" max="14337" width="3.25" style="4" customWidth="1"/>
    <col min="14338" max="14338" width="3" style="4" customWidth="1"/>
    <col min="14339" max="14339" width="12.125" style="4" customWidth="1"/>
    <col min="14340" max="14340" width="8.875" style="4" customWidth="1"/>
    <col min="14341" max="14352" width="8.125" style="4" customWidth="1"/>
    <col min="14353" max="14354" width="10.875" style="4" customWidth="1"/>
    <col min="14355" max="14592" width="9" style="4"/>
    <col min="14593" max="14593" width="3.25" style="4" customWidth="1"/>
    <col min="14594" max="14594" width="3" style="4" customWidth="1"/>
    <col min="14595" max="14595" width="12.125" style="4" customWidth="1"/>
    <col min="14596" max="14596" width="8.875" style="4" customWidth="1"/>
    <col min="14597" max="14608" width="8.125" style="4" customWidth="1"/>
    <col min="14609" max="14610" width="10.875" style="4" customWidth="1"/>
    <col min="14611" max="14848" width="9" style="4"/>
    <col min="14849" max="14849" width="3.25" style="4" customWidth="1"/>
    <col min="14850" max="14850" width="3" style="4" customWidth="1"/>
    <col min="14851" max="14851" width="12.125" style="4" customWidth="1"/>
    <col min="14852" max="14852" width="8.875" style="4" customWidth="1"/>
    <col min="14853" max="14864" width="8.125" style="4" customWidth="1"/>
    <col min="14865" max="14866" width="10.875" style="4" customWidth="1"/>
    <col min="14867" max="15104" width="9" style="4"/>
    <col min="15105" max="15105" width="3.25" style="4" customWidth="1"/>
    <col min="15106" max="15106" width="3" style="4" customWidth="1"/>
    <col min="15107" max="15107" width="12.125" style="4" customWidth="1"/>
    <col min="15108" max="15108" width="8.875" style="4" customWidth="1"/>
    <col min="15109" max="15120" width="8.125" style="4" customWidth="1"/>
    <col min="15121" max="15122" width="10.875" style="4" customWidth="1"/>
    <col min="15123" max="15360" width="9" style="4"/>
    <col min="15361" max="15361" width="3.25" style="4" customWidth="1"/>
    <col min="15362" max="15362" width="3" style="4" customWidth="1"/>
    <col min="15363" max="15363" width="12.125" style="4" customWidth="1"/>
    <col min="15364" max="15364" width="8.875" style="4" customWidth="1"/>
    <col min="15365" max="15376" width="8.125" style="4" customWidth="1"/>
    <col min="15377" max="15378" width="10.875" style="4" customWidth="1"/>
    <col min="15379" max="15616" width="9" style="4"/>
    <col min="15617" max="15617" width="3.25" style="4" customWidth="1"/>
    <col min="15618" max="15618" width="3" style="4" customWidth="1"/>
    <col min="15619" max="15619" width="12.125" style="4" customWidth="1"/>
    <col min="15620" max="15620" width="8.875" style="4" customWidth="1"/>
    <col min="15621" max="15632" width="8.125" style="4" customWidth="1"/>
    <col min="15633" max="15634" width="10.875" style="4" customWidth="1"/>
    <col min="15635" max="15872" width="9" style="4"/>
    <col min="15873" max="15873" width="3.25" style="4" customWidth="1"/>
    <col min="15874" max="15874" width="3" style="4" customWidth="1"/>
    <col min="15875" max="15875" width="12.125" style="4" customWidth="1"/>
    <col min="15876" max="15876" width="8.875" style="4" customWidth="1"/>
    <col min="15877" max="15888" width="8.125" style="4" customWidth="1"/>
    <col min="15889" max="15890" width="10.875" style="4" customWidth="1"/>
    <col min="15891" max="16128" width="9" style="4"/>
    <col min="16129" max="16129" width="3.25" style="4" customWidth="1"/>
    <col min="16130" max="16130" width="3" style="4" customWidth="1"/>
    <col min="16131" max="16131" width="12.125" style="4" customWidth="1"/>
    <col min="16132" max="16132" width="8.875" style="4" customWidth="1"/>
    <col min="16133" max="16144" width="8.125" style="4" customWidth="1"/>
    <col min="16145" max="16146" width="10.875" style="4" customWidth="1"/>
    <col min="16147" max="16384" width="9" style="4"/>
  </cols>
  <sheetData>
    <row r="1" spans="1:19" ht="22.5" customHeight="1">
      <c r="A1" s="10" t="s">
        <v>153</v>
      </c>
      <c r="B1" s="10"/>
      <c r="C1" s="10"/>
      <c r="D1" s="10"/>
      <c r="E1" s="10"/>
      <c r="F1" s="10"/>
      <c r="G1" s="10"/>
      <c r="H1" s="10"/>
      <c r="I1" s="10"/>
      <c r="J1" s="10"/>
      <c r="K1" s="10"/>
      <c r="L1" s="10"/>
      <c r="M1" s="10"/>
      <c r="N1" s="10"/>
      <c r="O1" s="10"/>
      <c r="P1" s="10"/>
      <c r="Q1" s="7"/>
      <c r="R1" s="7"/>
      <c r="S1" s="7"/>
    </row>
    <row r="2" spans="1:19" ht="18" thickBot="1">
      <c r="A2" s="11"/>
      <c r="B2" s="11"/>
      <c r="C2" s="11"/>
      <c r="D2" s="231"/>
      <c r="E2" s="11"/>
      <c r="F2" s="11"/>
      <c r="G2" s="11"/>
      <c r="H2" s="11"/>
      <c r="I2" s="11"/>
      <c r="J2" s="11"/>
      <c r="K2" s="11"/>
      <c r="L2" s="11"/>
      <c r="M2" s="11"/>
      <c r="N2" s="95" t="s">
        <v>154</v>
      </c>
      <c r="O2" s="95"/>
      <c r="P2" s="95"/>
      <c r="Q2" s="7"/>
      <c r="R2" s="7"/>
      <c r="S2" s="7"/>
    </row>
    <row r="3" spans="1:19" ht="33.950000000000003" customHeight="1">
      <c r="A3" s="14"/>
      <c r="B3" s="14"/>
      <c r="C3" s="232"/>
      <c r="D3" s="233" t="s">
        <v>6</v>
      </c>
      <c r="E3" s="234" t="s">
        <v>155</v>
      </c>
      <c r="F3" s="235">
        <v>5</v>
      </c>
      <c r="G3" s="236">
        <v>6</v>
      </c>
      <c r="H3" s="236">
        <v>7</v>
      </c>
      <c r="I3" s="236">
        <v>8</v>
      </c>
      <c r="J3" s="236">
        <v>9</v>
      </c>
      <c r="K3" s="236">
        <v>10</v>
      </c>
      <c r="L3" s="236">
        <v>11</v>
      </c>
      <c r="M3" s="236">
        <v>12</v>
      </c>
      <c r="N3" s="234" t="s">
        <v>156</v>
      </c>
      <c r="O3" s="236">
        <v>2</v>
      </c>
      <c r="P3" s="236">
        <v>3</v>
      </c>
      <c r="Q3" s="7"/>
      <c r="R3" s="7"/>
      <c r="S3" s="7"/>
    </row>
    <row r="4" spans="1:19" ht="24.95" customHeight="1">
      <c r="A4" s="237" t="s">
        <v>157</v>
      </c>
      <c r="B4" s="238" t="s">
        <v>158</v>
      </c>
      <c r="C4" s="239"/>
      <c r="D4" s="240">
        <f>SUM(E4:P4)</f>
        <v>6924</v>
      </c>
      <c r="E4" s="241">
        <v>744</v>
      </c>
      <c r="F4" s="241">
        <v>748</v>
      </c>
      <c r="G4" s="241">
        <v>702</v>
      </c>
      <c r="H4" s="241">
        <v>629</v>
      </c>
      <c r="I4" s="241">
        <v>551</v>
      </c>
      <c r="J4" s="241">
        <v>528</v>
      </c>
      <c r="K4" s="241">
        <v>611</v>
      </c>
      <c r="L4" s="241">
        <v>623</v>
      </c>
      <c r="M4" s="241">
        <v>502</v>
      </c>
      <c r="N4" s="241">
        <v>393</v>
      </c>
      <c r="O4" s="241">
        <v>349</v>
      </c>
      <c r="P4" s="241">
        <v>544</v>
      </c>
      <c r="Q4" s="7"/>
      <c r="R4" s="7"/>
      <c r="S4" s="7"/>
    </row>
    <row r="5" spans="1:19" ht="24.95" customHeight="1">
      <c r="A5" s="242"/>
      <c r="B5" s="243" t="s">
        <v>159</v>
      </c>
      <c r="C5" s="244"/>
      <c r="D5" s="245">
        <f t="shared" ref="D5:D22" si="0">SUM(E5:P5)</f>
        <v>1307</v>
      </c>
      <c r="E5" s="241">
        <v>183</v>
      </c>
      <c r="F5" s="241">
        <v>166</v>
      </c>
      <c r="G5" s="241">
        <v>138</v>
      </c>
      <c r="H5" s="241">
        <v>123</v>
      </c>
      <c r="I5" s="241">
        <v>79</v>
      </c>
      <c r="J5" s="241">
        <v>62</v>
      </c>
      <c r="K5" s="241">
        <v>70</v>
      </c>
      <c r="L5" s="241">
        <v>96</v>
      </c>
      <c r="M5" s="241">
        <v>78</v>
      </c>
      <c r="N5" s="241">
        <v>83</v>
      </c>
      <c r="O5" s="241">
        <v>72</v>
      </c>
      <c r="P5" s="241">
        <v>157</v>
      </c>
      <c r="Q5" s="7"/>
      <c r="R5" s="7"/>
      <c r="S5" s="7"/>
    </row>
    <row r="6" spans="1:19" ht="24.95" customHeight="1">
      <c r="A6" s="246"/>
      <c r="B6" s="247" t="s">
        <v>160</v>
      </c>
      <c r="C6" s="248"/>
      <c r="D6" s="245">
        <f t="shared" si="0"/>
        <v>217</v>
      </c>
      <c r="E6" s="241">
        <v>15</v>
      </c>
      <c r="F6" s="241">
        <v>14</v>
      </c>
      <c r="G6" s="241">
        <v>16</v>
      </c>
      <c r="H6" s="241">
        <v>13</v>
      </c>
      <c r="I6" s="241">
        <v>12</v>
      </c>
      <c r="J6" s="241">
        <v>26</v>
      </c>
      <c r="K6" s="241">
        <v>31</v>
      </c>
      <c r="L6" s="241">
        <v>17</v>
      </c>
      <c r="M6" s="241">
        <v>20</v>
      </c>
      <c r="N6" s="241">
        <v>15</v>
      </c>
      <c r="O6" s="241">
        <v>22</v>
      </c>
      <c r="P6" s="241">
        <v>16</v>
      </c>
      <c r="Q6" s="7"/>
      <c r="R6" s="7"/>
      <c r="S6" s="7"/>
    </row>
    <row r="7" spans="1:19" ht="24.95" customHeight="1">
      <c r="A7" s="249" t="s">
        <v>161</v>
      </c>
      <c r="B7" s="238" t="s">
        <v>162</v>
      </c>
      <c r="C7" s="239"/>
      <c r="D7" s="250">
        <f t="shared" si="0"/>
        <v>982</v>
      </c>
      <c r="E7" s="241">
        <v>0</v>
      </c>
      <c r="F7" s="241">
        <v>0</v>
      </c>
      <c r="G7" s="241">
        <v>0</v>
      </c>
      <c r="H7" s="241">
        <v>0</v>
      </c>
      <c r="I7" s="241">
        <v>0</v>
      </c>
      <c r="J7" s="241">
        <v>0</v>
      </c>
      <c r="K7" s="241">
        <v>0</v>
      </c>
      <c r="L7" s="241">
        <v>975</v>
      </c>
      <c r="M7" s="241">
        <v>7</v>
      </c>
      <c r="N7" s="241">
        <v>0</v>
      </c>
      <c r="O7" s="241">
        <v>0</v>
      </c>
      <c r="P7" s="241">
        <v>0</v>
      </c>
      <c r="Q7" s="7"/>
      <c r="R7" s="7"/>
      <c r="S7" s="7"/>
    </row>
    <row r="8" spans="1:19" ht="24.95" customHeight="1">
      <c r="A8" s="251"/>
      <c r="B8" s="243" t="s">
        <v>66</v>
      </c>
      <c r="C8" s="244"/>
      <c r="D8" s="245">
        <f t="shared" si="0"/>
        <v>174</v>
      </c>
      <c r="E8" s="241">
        <v>13</v>
      </c>
      <c r="F8" s="241">
        <v>30</v>
      </c>
      <c r="G8" s="241">
        <v>22</v>
      </c>
      <c r="H8" s="241">
        <v>14</v>
      </c>
      <c r="I8" s="241">
        <v>12</v>
      </c>
      <c r="J8" s="241">
        <v>8</v>
      </c>
      <c r="K8" s="241">
        <v>19</v>
      </c>
      <c r="L8" s="241">
        <v>25</v>
      </c>
      <c r="M8" s="241">
        <v>9</v>
      </c>
      <c r="N8" s="241">
        <v>7</v>
      </c>
      <c r="O8" s="241">
        <v>1</v>
      </c>
      <c r="P8" s="241">
        <v>14</v>
      </c>
      <c r="Q8" s="7"/>
      <c r="R8" s="7"/>
      <c r="S8" s="7"/>
    </row>
    <row r="9" spans="1:19" ht="24.95" customHeight="1">
      <c r="A9" s="251"/>
      <c r="B9" s="243" t="s">
        <v>163</v>
      </c>
      <c r="C9" s="244"/>
      <c r="D9" s="245">
        <f t="shared" si="0"/>
        <v>35493</v>
      </c>
      <c r="E9" s="241">
        <v>7574</v>
      </c>
      <c r="F9" s="241">
        <v>8802</v>
      </c>
      <c r="G9" s="241">
        <v>5428</v>
      </c>
      <c r="H9" s="241">
        <v>3107</v>
      </c>
      <c r="I9" s="241">
        <v>1772</v>
      </c>
      <c r="J9" s="241">
        <v>1493</v>
      </c>
      <c r="K9" s="241">
        <v>2033</v>
      </c>
      <c r="L9" s="241">
        <v>1586</v>
      </c>
      <c r="M9" s="241">
        <v>1464</v>
      </c>
      <c r="N9" s="241">
        <v>699</v>
      </c>
      <c r="O9" s="241">
        <v>593</v>
      </c>
      <c r="P9" s="241">
        <v>942</v>
      </c>
      <c r="Q9" s="7"/>
      <c r="R9" s="7"/>
      <c r="S9" s="7"/>
    </row>
    <row r="10" spans="1:19" ht="24.95" customHeight="1">
      <c r="A10" s="252"/>
      <c r="B10" s="253" t="s">
        <v>164</v>
      </c>
      <c r="C10" s="254"/>
      <c r="D10" s="245">
        <f t="shared" si="0"/>
        <v>70</v>
      </c>
      <c r="E10" s="241">
        <v>1</v>
      </c>
      <c r="F10" s="241">
        <v>3</v>
      </c>
      <c r="G10" s="241">
        <v>6</v>
      </c>
      <c r="H10" s="241">
        <v>6</v>
      </c>
      <c r="I10" s="241">
        <v>1</v>
      </c>
      <c r="J10" s="241">
        <v>4</v>
      </c>
      <c r="K10" s="241">
        <v>12</v>
      </c>
      <c r="L10" s="241">
        <v>11</v>
      </c>
      <c r="M10" s="241">
        <v>6</v>
      </c>
      <c r="N10" s="241">
        <v>9</v>
      </c>
      <c r="O10" s="241">
        <v>7</v>
      </c>
      <c r="P10" s="241">
        <v>4</v>
      </c>
      <c r="R10" s="7"/>
      <c r="S10" s="7"/>
    </row>
    <row r="11" spans="1:19" ht="26.25" customHeight="1">
      <c r="A11" s="255" t="s">
        <v>165</v>
      </c>
      <c r="B11" s="255"/>
      <c r="C11" s="256"/>
      <c r="D11" s="245">
        <f t="shared" si="0"/>
        <v>11</v>
      </c>
      <c r="E11" s="241">
        <v>1</v>
      </c>
      <c r="F11" s="241">
        <v>0</v>
      </c>
      <c r="G11" s="241">
        <v>0</v>
      </c>
      <c r="H11" s="241">
        <v>1</v>
      </c>
      <c r="I11" s="241">
        <v>0</v>
      </c>
      <c r="J11" s="241">
        <v>2</v>
      </c>
      <c r="K11" s="241">
        <v>4</v>
      </c>
      <c r="L11" s="241">
        <v>1</v>
      </c>
      <c r="M11" s="241">
        <v>1</v>
      </c>
      <c r="N11" s="241">
        <v>0</v>
      </c>
      <c r="O11" s="241">
        <v>1</v>
      </c>
      <c r="P11" s="241">
        <v>0</v>
      </c>
      <c r="R11" s="7"/>
      <c r="S11" s="7"/>
    </row>
    <row r="12" spans="1:19" ht="23.1" customHeight="1">
      <c r="A12" s="257" t="s">
        <v>134</v>
      </c>
      <c r="B12" s="258" t="s">
        <v>138</v>
      </c>
      <c r="C12" s="259" t="s">
        <v>140</v>
      </c>
      <c r="D12" s="245">
        <f t="shared" si="0"/>
        <v>16</v>
      </c>
      <c r="E12" s="241">
        <v>0</v>
      </c>
      <c r="F12" s="241">
        <v>0</v>
      </c>
      <c r="G12" s="241">
        <v>6</v>
      </c>
      <c r="H12" s="241">
        <v>1</v>
      </c>
      <c r="I12" s="241">
        <v>0</v>
      </c>
      <c r="J12" s="241">
        <v>4</v>
      </c>
      <c r="K12" s="241">
        <v>2</v>
      </c>
      <c r="L12" s="241">
        <v>2</v>
      </c>
      <c r="M12" s="241">
        <v>0</v>
      </c>
      <c r="N12" s="241">
        <v>1</v>
      </c>
      <c r="O12" s="241">
        <v>0</v>
      </c>
      <c r="P12" s="241">
        <v>0</v>
      </c>
      <c r="R12" s="7"/>
      <c r="S12" s="7"/>
    </row>
    <row r="13" spans="1:19" ht="23.1" customHeight="1">
      <c r="A13" s="260"/>
      <c r="B13" s="261"/>
      <c r="C13" s="262" t="s">
        <v>166</v>
      </c>
      <c r="D13" s="245">
        <f>SUM(E13:P13)</f>
        <v>75</v>
      </c>
      <c r="E13" s="241">
        <v>3</v>
      </c>
      <c r="F13" s="241">
        <v>7</v>
      </c>
      <c r="G13" s="241">
        <v>10</v>
      </c>
      <c r="H13" s="241">
        <v>4</v>
      </c>
      <c r="I13" s="241">
        <v>4</v>
      </c>
      <c r="J13" s="241">
        <v>11</v>
      </c>
      <c r="K13" s="241">
        <v>8</v>
      </c>
      <c r="L13" s="241">
        <v>6</v>
      </c>
      <c r="M13" s="241">
        <v>3</v>
      </c>
      <c r="N13" s="241">
        <v>9</v>
      </c>
      <c r="O13" s="241">
        <v>2</v>
      </c>
      <c r="P13" s="241">
        <v>8</v>
      </c>
      <c r="Q13" s="7"/>
      <c r="R13" s="7"/>
      <c r="S13" s="7"/>
    </row>
    <row r="14" spans="1:19" ht="23.1" customHeight="1">
      <c r="A14" s="260"/>
      <c r="B14" s="263"/>
      <c r="C14" s="264" t="s">
        <v>142</v>
      </c>
      <c r="D14" s="245">
        <f t="shared" si="0"/>
        <v>2</v>
      </c>
      <c r="E14" s="241">
        <v>0</v>
      </c>
      <c r="F14" s="241">
        <v>0</v>
      </c>
      <c r="G14" s="241">
        <v>0</v>
      </c>
      <c r="H14" s="241">
        <v>1</v>
      </c>
      <c r="I14" s="241">
        <v>0</v>
      </c>
      <c r="J14" s="241">
        <v>0</v>
      </c>
      <c r="K14" s="241">
        <v>0</v>
      </c>
      <c r="L14" s="241">
        <v>1</v>
      </c>
      <c r="M14" s="241">
        <v>0</v>
      </c>
      <c r="N14" s="241">
        <v>0</v>
      </c>
      <c r="O14" s="241">
        <v>0</v>
      </c>
      <c r="P14" s="241">
        <v>0</v>
      </c>
      <c r="R14" s="7"/>
      <c r="S14" s="7"/>
    </row>
    <row r="15" spans="1:19" ht="23.1" customHeight="1">
      <c r="A15" s="265"/>
      <c r="B15" s="258" t="s">
        <v>144</v>
      </c>
      <c r="C15" s="259" t="s">
        <v>140</v>
      </c>
      <c r="D15" s="245">
        <f t="shared" si="0"/>
        <v>17</v>
      </c>
      <c r="E15" s="241">
        <v>0</v>
      </c>
      <c r="F15" s="241">
        <v>0</v>
      </c>
      <c r="G15" s="241">
        <v>0</v>
      </c>
      <c r="H15" s="241">
        <v>0</v>
      </c>
      <c r="I15" s="241">
        <v>1</v>
      </c>
      <c r="J15" s="241">
        <v>2</v>
      </c>
      <c r="K15" s="241">
        <v>5</v>
      </c>
      <c r="L15" s="241">
        <v>0</v>
      </c>
      <c r="M15" s="241">
        <v>1</v>
      </c>
      <c r="N15" s="241">
        <v>0</v>
      </c>
      <c r="O15" s="241">
        <v>1</v>
      </c>
      <c r="P15" s="241">
        <v>7</v>
      </c>
      <c r="R15" s="7"/>
      <c r="S15" s="7"/>
    </row>
    <row r="16" spans="1:19" ht="23.1" customHeight="1">
      <c r="A16" s="265"/>
      <c r="B16" s="261"/>
      <c r="C16" s="262" t="s">
        <v>166</v>
      </c>
      <c r="D16" s="245">
        <f>SUM(E16:P16)</f>
        <v>292</v>
      </c>
      <c r="E16" s="241">
        <v>65</v>
      </c>
      <c r="F16" s="241">
        <v>49</v>
      </c>
      <c r="G16" s="241">
        <v>39</v>
      </c>
      <c r="H16" s="241">
        <v>25</v>
      </c>
      <c r="I16" s="241">
        <v>31</v>
      </c>
      <c r="J16" s="241">
        <v>38</v>
      </c>
      <c r="K16" s="241">
        <v>13</v>
      </c>
      <c r="L16" s="241">
        <v>11</v>
      </c>
      <c r="M16" s="241">
        <v>1</v>
      </c>
      <c r="N16" s="241">
        <v>1</v>
      </c>
      <c r="O16" s="241">
        <v>7</v>
      </c>
      <c r="P16" s="241">
        <v>12</v>
      </c>
      <c r="R16" s="7"/>
      <c r="S16" s="7"/>
    </row>
    <row r="17" spans="1:21" ht="23.1" customHeight="1">
      <c r="A17" s="266"/>
      <c r="B17" s="267"/>
      <c r="C17" s="264" t="s">
        <v>142</v>
      </c>
      <c r="D17" s="245">
        <f t="shared" si="0"/>
        <v>52</v>
      </c>
      <c r="E17" s="241">
        <v>3</v>
      </c>
      <c r="F17" s="241">
        <v>9</v>
      </c>
      <c r="G17" s="241">
        <v>8</v>
      </c>
      <c r="H17" s="241">
        <v>11</v>
      </c>
      <c r="I17" s="241">
        <v>4</v>
      </c>
      <c r="J17" s="241">
        <v>2</v>
      </c>
      <c r="K17" s="241">
        <v>3</v>
      </c>
      <c r="L17" s="241">
        <v>2</v>
      </c>
      <c r="M17" s="241">
        <v>3</v>
      </c>
      <c r="N17" s="241">
        <v>1</v>
      </c>
      <c r="O17" s="241">
        <v>1</v>
      </c>
      <c r="P17" s="241">
        <v>5</v>
      </c>
      <c r="R17" s="7"/>
      <c r="S17" s="7"/>
    </row>
    <row r="18" spans="1:21" ht="23.1" customHeight="1">
      <c r="A18" s="268" t="s">
        <v>167</v>
      </c>
      <c r="B18" s="269"/>
      <c r="C18" s="259" t="s">
        <v>143</v>
      </c>
      <c r="D18" s="245">
        <f t="shared" si="0"/>
        <v>65</v>
      </c>
      <c r="E18" s="241">
        <v>3</v>
      </c>
      <c r="F18" s="241">
        <v>4</v>
      </c>
      <c r="G18" s="241">
        <v>8</v>
      </c>
      <c r="H18" s="241">
        <v>2</v>
      </c>
      <c r="I18" s="241">
        <v>2</v>
      </c>
      <c r="J18" s="241">
        <v>9</v>
      </c>
      <c r="K18" s="241">
        <v>11</v>
      </c>
      <c r="L18" s="241">
        <v>6</v>
      </c>
      <c r="M18" s="241">
        <v>3</v>
      </c>
      <c r="N18" s="241">
        <v>7</v>
      </c>
      <c r="O18" s="241">
        <v>4</v>
      </c>
      <c r="P18" s="241">
        <v>6</v>
      </c>
      <c r="Q18" s="7"/>
      <c r="R18" s="7"/>
      <c r="S18" s="7"/>
    </row>
    <row r="19" spans="1:21" ht="23.1" customHeight="1">
      <c r="A19" s="270"/>
      <c r="B19" s="271"/>
      <c r="C19" s="264" t="s">
        <v>144</v>
      </c>
      <c r="D19" s="245">
        <f t="shared" si="0"/>
        <v>8</v>
      </c>
      <c r="E19" s="241">
        <v>0</v>
      </c>
      <c r="F19" s="241">
        <v>1</v>
      </c>
      <c r="G19" s="241">
        <v>0</v>
      </c>
      <c r="H19" s="241">
        <v>1</v>
      </c>
      <c r="I19" s="241">
        <v>1</v>
      </c>
      <c r="J19" s="241">
        <v>1</v>
      </c>
      <c r="K19" s="241">
        <v>0</v>
      </c>
      <c r="L19" s="241">
        <v>0</v>
      </c>
      <c r="M19" s="241">
        <v>1</v>
      </c>
      <c r="N19" s="241">
        <v>1</v>
      </c>
      <c r="O19" s="241">
        <v>1</v>
      </c>
      <c r="P19" s="241">
        <v>1</v>
      </c>
      <c r="Q19" s="272"/>
      <c r="R19" s="7"/>
      <c r="S19" s="7"/>
    </row>
    <row r="20" spans="1:21" ht="26.25" customHeight="1">
      <c r="A20" s="273" t="s">
        <v>168</v>
      </c>
      <c r="B20" s="273"/>
      <c r="C20" s="274"/>
      <c r="D20" s="245">
        <f>SUM(E20:P20)</f>
        <v>30</v>
      </c>
      <c r="E20" s="241">
        <v>0</v>
      </c>
      <c r="F20" s="241">
        <v>1</v>
      </c>
      <c r="G20" s="241">
        <v>3</v>
      </c>
      <c r="H20" s="241">
        <v>2</v>
      </c>
      <c r="I20" s="241">
        <v>4</v>
      </c>
      <c r="J20" s="241">
        <v>5</v>
      </c>
      <c r="K20" s="241">
        <v>5</v>
      </c>
      <c r="L20" s="241">
        <v>2</v>
      </c>
      <c r="M20" s="241">
        <v>3</v>
      </c>
      <c r="N20" s="241">
        <v>2</v>
      </c>
      <c r="O20" s="241">
        <v>2</v>
      </c>
      <c r="P20" s="241">
        <v>1</v>
      </c>
      <c r="Q20" s="7"/>
      <c r="R20" s="7"/>
      <c r="S20" s="7"/>
    </row>
    <row r="21" spans="1:21" ht="26.25" customHeight="1">
      <c r="A21" s="273" t="s">
        <v>169</v>
      </c>
      <c r="B21" s="273"/>
      <c r="C21" s="274"/>
      <c r="D21" s="245">
        <f>SUM(E21:P21)</f>
        <v>119</v>
      </c>
      <c r="E21" s="241">
        <v>1</v>
      </c>
      <c r="F21" s="241">
        <v>8</v>
      </c>
      <c r="G21" s="241">
        <v>12</v>
      </c>
      <c r="H21" s="241">
        <v>22</v>
      </c>
      <c r="I21" s="241">
        <v>15</v>
      </c>
      <c r="J21" s="241">
        <v>14</v>
      </c>
      <c r="K21" s="241">
        <v>15</v>
      </c>
      <c r="L21" s="241">
        <v>10</v>
      </c>
      <c r="M21" s="241">
        <v>10</v>
      </c>
      <c r="N21" s="241">
        <v>6</v>
      </c>
      <c r="O21" s="241">
        <v>2</v>
      </c>
      <c r="P21" s="241">
        <v>4</v>
      </c>
      <c r="Q21" s="275"/>
      <c r="R21" s="7"/>
      <c r="S21" s="7"/>
    </row>
    <row r="22" spans="1:21" ht="23.25" customHeight="1" thickBot="1">
      <c r="A22" s="276" t="s">
        <v>170</v>
      </c>
      <c r="B22" s="276"/>
      <c r="C22" s="277"/>
      <c r="D22" s="278">
        <f t="shared" si="0"/>
        <v>244</v>
      </c>
      <c r="E22" s="279">
        <v>54</v>
      </c>
      <c r="F22" s="279">
        <v>27</v>
      </c>
      <c r="G22" s="279">
        <v>34</v>
      </c>
      <c r="H22" s="279">
        <v>22</v>
      </c>
      <c r="I22" s="279">
        <v>22</v>
      </c>
      <c r="J22" s="279">
        <v>29</v>
      </c>
      <c r="K22" s="279">
        <v>14</v>
      </c>
      <c r="L22" s="241">
        <v>9</v>
      </c>
      <c r="M22" s="241">
        <v>6</v>
      </c>
      <c r="N22" s="241">
        <v>0</v>
      </c>
      <c r="O22" s="241">
        <v>6</v>
      </c>
      <c r="P22" s="241">
        <v>21</v>
      </c>
      <c r="Q22" s="7"/>
      <c r="R22" s="7"/>
      <c r="S22" s="7"/>
    </row>
    <row r="23" spans="1:21" s="287" customFormat="1" ht="26.25" customHeight="1">
      <c r="A23" s="280" t="s">
        <v>171</v>
      </c>
      <c r="B23" s="281"/>
      <c r="C23" s="282"/>
      <c r="D23" s="283"/>
      <c r="E23" s="282"/>
      <c r="F23" s="282"/>
      <c r="G23" s="280"/>
      <c r="H23" s="282"/>
      <c r="I23" s="280"/>
      <c r="J23" s="280"/>
      <c r="K23" s="282"/>
      <c r="L23" s="284"/>
      <c r="M23" s="284"/>
      <c r="N23" s="285" t="s">
        <v>37</v>
      </c>
      <c r="O23" s="285"/>
      <c r="P23" s="285"/>
      <c r="Q23" s="286"/>
      <c r="R23" s="286"/>
      <c r="S23" s="286"/>
      <c r="T23" s="286"/>
      <c r="U23" s="286"/>
    </row>
    <row r="24" spans="1:21" ht="22.5" customHeight="1">
      <c r="A24" s="288" t="s">
        <v>172</v>
      </c>
      <c r="B24" s="288"/>
      <c r="C24" s="288"/>
      <c r="D24" s="288"/>
      <c r="E24" s="288"/>
      <c r="F24" s="288"/>
      <c r="G24" s="288"/>
      <c r="H24" s="288"/>
      <c r="I24" s="288"/>
      <c r="J24" s="288"/>
      <c r="K24" s="288"/>
      <c r="L24" s="288"/>
      <c r="M24" s="288"/>
      <c r="N24" s="288"/>
      <c r="O24" s="288"/>
      <c r="P24" s="288"/>
      <c r="Q24" s="7"/>
      <c r="R24" s="7"/>
      <c r="S24" s="7"/>
      <c r="T24" s="7"/>
      <c r="U24" s="7"/>
    </row>
    <row r="25" spans="1:21" ht="18" thickBot="1">
      <c r="A25" s="289"/>
      <c r="B25" s="289"/>
      <c r="C25" s="289"/>
      <c r="D25" s="290"/>
      <c r="E25" s="289"/>
      <c r="F25" s="289"/>
      <c r="G25" s="289"/>
      <c r="H25" s="289"/>
      <c r="I25" s="289"/>
      <c r="J25" s="289"/>
      <c r="K25" s="289"/>
      <c r="L25" s="289"/>
      <c r="M25" s="289"/>
      <c r="N25" s="95" t="s">
        <v>154</v>
      </c>
      <c r="O25" s="95"/>
      <c r="P25" s="95"/>
      <c r="Q25" s="7"/>
      <c r="R25" s="7"/>
      <c r="S25" s="7"/>
      <c r="T25" s="7"/>
      <c r="U25" s="7"/>
    </row>
    <row r="26" spans="1:21" ht="33.950000000000003" customHeight="1">
      <c r="A26" s="291"/>
      <c r="B26" s="291"/>
      <c r="C26" s="291"/>
      <c r="D26" s="292" t="s">
        <v>6</v>
      </c>
      <c r="E26" s="234" t="s">
        <v>155</v>
      </c>
      <c r="F26" s="235">
        <v>5</v>
      </c>
      <c r="G26" s="236">
        <v>6</v>
      </c>
      <c r="H26" s="236">
        <v>7</v>
      </c>
      <c r="I26" s="236">
        <v>8</v>
      </c>
      <c r="J26" s="236">
        <v>9</v>
      </c>
      <c r="K26" s="236">
        <v>10</v>
      </c>
      <c r="L26" s="236">
        <v>11</v>
      </c>
      <c r="M26" s="236">
        <v>12</v>
      </c>
      <c r="N26" s="234" t="s">
        <v>156</v>
      </c>
      <c r="O26" s="236">
        <v>2</v>
      </c>
      <c r="P26" s="236">
        <v>3</v>
      </c>
      <c r="Q26" s="7"/>
      <c r="R26" s="7"/>
      <c r="S26" s="7"/>
      <c r="T26" s="7"/>
      <c r="U26" s="7"/>
    </row>
    <row r="27" spans="1:21" ht="27.95" customHeight="1">
      <c r="A27" s="293" t="s">
        <v>173</v>
      </c>
      <c r="B27" s="294"/>
      <c r="C27" s="295" t="s">
        <v>174</v>
      </c>
      <c r="D27" s="245">
        <f>SUM(E27:P27)</f>
        <v>546</v>
      </c>
      <c r="E27" s="296">
        <f>SUM(E28:E31)</f>
        <v>40</v>
      </c>
      <c r="F27" s="296">
        <f t="shared" ref="F27:P27" si="1">SUM(F28:F31)</f>
        <v>69</v>
      </c>
      <c r="G27" s="296">
        <f t="shared" si="1"/>
        <v>78</v>
      </c>
      <c r="H27" s="296">
        <f t="shared" si="1"/>
        <v>56</v>
      </c>
      <c r="I27" s="296">
        <f t="shared" si="1"/>
        <v>44</v>
      </c>
      <c r="J27" s="296">
        <f t="shared" si="1"/>
        <v>50</v>
      </c>
      <c r="K27" s="296">
        <f t="shared" si="1"/>
        <v>45</v>
      </c>
      <c r="L27" s="296">
        <f t="shared" si="1"/>
        <v>36</v>
      </c>
      <c r="M27" s="296">
        <f t="shared" si="1"/>
        <v>35</v>
      </c>
      <c r="N27" s="296">
        <f t="shared" si="1"/>
        <v>23</v>
      </c>
      <c r="O27" s="296">
        <f t="shared" si="1"/>
        <v>33</v>
      </c>
      <c r="P27" s="296">
        <f t="shared" si="1"/>
        <v>37</v>
      </c>
      <c r="Q27" s="7"/>
      <c r="R27" s="7"/>
      <c r="S27" s="7"/>
      <c r="T27" s="7"/>
      <c r="U27" s="7"/>
    </row>
    <row r="28" spans="1:21" ht="27.95" customHeight="1">
      <c r="A28" s="297"/>
      <c r="B28" s="298"/>
      <c r="C28" s="299" t="s">
        <v>175</v>
      </c>
      <c r="D28" s="245">
        <f>SUM(E28:P28)</f>
        <v>96</v>
      </c>
      <c r="E28" s="241">
        <v>13</v>
      </c>
      <c r="F28" s="241">
        <v>9</v>
      </c>
      <c r="G28" s="241">
        <v>15</v>
      </c>
      <c r="H28" s="241">
        <v>15</v>
      </c>
      <c r="I28" s="241">
        <v>3</v>
      </c>
      <c r="J28" s="241">
        <v>8</v>
      </c>
      <c r="K28" s="241">
        <v>5</v>
      </c>
      <c r="L28" s="241">
        <v>6</v>
      </c>
      <c r="M28" s="241">
        <v>9</v>
      </c>
      <c r="N28" s="241">
        <v>4</v>
      </c>
      <c r="O28" s="241">
        <v>5</v>
      </c>
      <c r="P28" s="241">
        <v>4</v>
      </c>
      <c r="Q28" s="7"/>
      <c r="R28" s="7"/>
      <c r="S28" s="7"/>
      <c r="T28" s="7"/>
      <c r="U28" s="7"/>
    </row>
    <row r="29" spans="1:21" ht="27.95" customHeight="1">
      <c r="A29" s="297"/>
      <c r="B29" s="298"/>
      <c r="C29" s="300" t="s">
        <v>176</v>
      </c>
      <c r="D29" s="245">
        <f>SUM(E29:P29)</f>
        <v>81</v>
      </c>
      <c r="E29" s="241">
        <v>3</v>
      </c>
      <c r="F29" s="241">
        <v>7</v>
      </c>
      <c r="G29" s="241">
        <v>9</v>
      </c>
      <c r="H29" s="241">
        <v>5</v>
      </c>
      <c r="I29" s="241">
        <v>4</v>
      </c>
      <c r="J29" s="241">
        <v>9</v>
      </c>
      <c r="K29" s="241">
        <v>9</v>
      </c>
      <c r="L29" s="241">
        <v>7</v>
      </c>
      <c r="M29" s="241">
        <v>3</v>
      </c>
      <c r="N29" s="241">
        <v>8</v>
      </c>
      <c r="O29" s="241">
        <v>5</v>
      </c>
      <c r="P29" s="241">
        <v>12</v>
      </c>
    </row>
    <row r="30" spans="1:21" ht="27.95" customHeight="1">
      <c r="A30" s="297"/>
      <c r="B30" s="298"/>
      <c r="C30" s="300" t="s">
        <v>177</v>
      </c>
      <c r="D30" s="245">
        <f>SUM(E30:P30)</f>
        <v>205</v>
      </c>
      <c r="E30" s="241">
        <v>21</v>
      </c>
      <c r="F30" s="241">
        <v>32</v>
      </c>
      <c r="G30" s="241">
        <v>35</v>
      </c>
      <c r="H30" s="241">
        <v>26</v>
      </c>
      <c r="I30" s="241">
        <v>18</v>
      </c>
      <c r="J30" s="241">
        <v>22</v>
      </c>
      <c r="K30" s="241">
        <v>13</v>
      </c>
      <c r="L30" s="241">
        <v>14</v>
      </c>
      <c r="M30" s="241">
        <v>4</v>
      </c>
      <c r="N30" s="241">
        <v>4</v>
      </c>
      <c r="O30" s="241">
        <v>9</v>
      </c>
      <c r="P30" s="241">
        <v>7</v>
      </c>
    </row>
    <row r="31" spans="1:21" ht="27.95" customHeight="1">
      <c r="A31" s="301"/>
      <c r="B31" s="302"/>
      <c r="C31" s="303" t="s">
        <v>178</v>
      </c>
      <c r="D31" s="245">
        <f>SUM(E31:P31)</f>
        <v>164</v>
      </c>
      <c r="E31" s="241">
        <v>3</v>
      </c>
      <c r="F31" s="241">
        <v>21</v>
      </c>
      <c r="G31" s="241">
        <v>19</v>
      </c>
      <c r="H31" s="241">
        <v>10</v>
      </c>
      <c r="I31" s="241">
        <v>19</v>
      </c>
      <c r="J31" s="241">
        <v>11</v>
      </c>
      <c r="K31" s="241">
        <v>18</v>
      </c>
      <c r="L31" s="241">
        <v>9</v>
      </c>
      <c r="M31" s="241">
        <v>19</v>
      </c>
      <c r="N31" s="241">
        <v>7</v>
      </c>
      <c r="O31" s="241">
        <v>14</v>
      </c>
      <c r="P31" s="241">
        <v>14</v>
      </c>
    </row>
    <row r="32" spans="1:21" ht="27.95" customHeight="1">
      <c r="A32" s="304" t="s">
        <v>179</v>
      </c>
      <c r="B32" s="305" t="s">
        <v>180</v>
      </c>
      <c r="C32" s="299" t="s">
        <v>181</v>
      </c>
      <c r="D32" s="250" t="s">
        <v>33</v>
      </c>
      <c r="E32" s="241">
        <v>0</v>
      </c>
      <c r="F32" s="241">
        <v>0</v>
      </c>
      <c r="G32" s="241">
        <v>0</v>
      </c>
      <c r="H32" s="241">
        <v>0</v>
      </c>
      <c r="I32" s="241">
        <v>0</v>
      </c>
      <c r="J32" s="241">
        <v>0</v>
      </c>
      <c r="K32" s="241">
        <v>0</v>
      </c>
      <c r="L32" s="241">
        <v>0</v>
      </c>
      <c r="M32" s="241">
        <v>0</v>
      </c>
      <c r="N32" s="241">
        <v>0</v>
      </c>
      <c r="O32" s="241">
        <v>0</v>
      </c>
      <c r="P32" s="241">
        <v>0</v>
      </c>
    </row>
    <row r="33" spans="1:17" ht="27.95" customHeight="1">
      <c r="A33" s="306"/>
      <c r="B33" s="307"/>
      <c r="C33" s="308" t="s">
        <v>182</v>
      </c>
      <c r="D33" s="250" t="s">
        <v>33</v>
      </c>
      <c r="E33" s="241">
        <v>0</v>
      </c>
      <c r="F33" s="241">
        <v>0</v>
      </c>
      <c r="G33" s="241">
        <v>0</v>
      </c>
      <c r="H33" s="241">
        <v>0</v>
      </c>
      <c r="I33" s="241">
        <v>0</v>
      </c>
      <c r="J33" s="241">
        <v>0</v>
      </c>
      <c r="K33" s="241">
        <v>0</v>
      </c>
      <c r="L33" s="241">
        <v>0</v>
      </c>
      <c r="M33" s="241">
        <v>0</v>
      </c>
      <c r="N33" s="241">
        <v>0</v>
      </c>
      <c r="O33" s="241">
        <v>0</v>
      </c>
      <c r="P33" s="241">
        <v>0</v>
      </c>
    </row>
    <row r="34" spans="1:17" ht="27.95" customHeight="1">
      <c r="A34" s="306"/>
      <c r="B34" s="307"/>
      <c r="C34" s="308" t="s">
        <v>183</v>
      </c>
      <c r="D34" s="250" t="s">
        <v>33</v>
      </c>
      <c r="E34" s="241">
        <v>0</v>
      </c>
      <c r="F34" s="241">
        <v>0</v>
      </c>
      <c r="G34" s="241">
        <v>0</v>
      </c>
      <c r="H34" s="241">
        <v>0</v>
      </c>
      <c r="I34" s="241">
        <v>0</v>
      </c>
      <c r="J34" s="241">
        <v>0</v>
      </c>
      <c r="K34" s="241">
        <v>0</v>
      </c>
      <c r="L34" s="241">
        <v>0</v>
      </c>
      <c r="M34" s="241">
        <v>0</v>
      </c>
      <c r="N34" s="241">
        <v>0</v>
      </c>
      <c r="O34" s="241">
        <v>0</v>
      </c>
      <c r="P34" s="241">
        <v>0</v>
      </c>
    </row>
    <row r="35" spans="1:17" ht="27.95" customHeight="1">
      <c r="A35" s="306"/>
      <c r="B35" s="305" t="s">
        <v>184</v>
      </c>
      <c r="C35" s="308" t="s">
        <v>181</v>
      </c>
      <c r="D35" s="250" t="s">
        <v>33</v>
      </c>
      <c r="E35" s="241">
        <v>0</v>
      </c>
      <c r="F35" s="241">
        <v>0</v>
      </c>
      <c r="G35" s="241">
        <v>0</v>
      </c>
      <c r="H35" s="241">
        <v>0</v>
      </c>
      <c r="I35" s="241">
        <v>0</v>
      </c>
      <c r="J35" s="241">
        <v>0</v>
      </c>
      <c r="K35" s="241">
        <v>0</v>
      </c>
      <c r="L35" s="241">
        <v>0</v>
      </c>
      <c r="M35" s="241">
        <v>0</v>
      </c>
      <c r="N35" s="241">
        <v>0</v>
      </c>
      <c r="O35" s="241">
        <v>0</v>
      </c>
      <c r="P35" s="241">
        <v>0</v>
      </c>
    </row>
    <row r="36" spans="1:17" ht="27.95" customHeight="1">
      <c r="A36" s="306"/>
      <c r="B36" s="305"/>
      <c r="C36" s="299" t="s">
        <v>182</v>
      </c>
      <c r="D36" s="245">
        <f t="shared" ref="D36:D44" si="2">SUM(E36:P36)</f>
        <v>64</v>
      </c>
      <c r="E36" s="241">
        <v>3</v>
      </c>
      <c r="F36" s="241">
        <v>4</v>
      </c>
      <c r="G36" s="241">
        <v>8</v>
      </c>
      <c r="H36" s="241">
        <v>2</v>
      </c>
      <c r="I36" s="241">
        <v>2</v>
      </c>
      <c r="J36" s="241">
        <v>9</v>
      </c>
      <c r="K36" s="241">
        <v>11</v>
      </c>
      <c r="L36" s="241">
        <v>6</v>
      </c>
      <c r="M36" s="241">
        <v>3</v>
      </c>
      <c r="N36" s="241">
        <v>7</v>
      </c>
      <c r="O36" s="241">
        <v>3</v>
      </c>
      <c r="P36" s="241">
        <v>6</v>
      </c>
    </row>
    <row r="37" spans="1:17" ht="27.95" customHeight="1">
      <c r="A37" s="306"/>
      <c r="B37" s="307"/>
      <c r="C37" s="308" t="s">
        <v>185</v>
      </c>
      <c r="D37" s="309" t="s">
        <v>33</v>
      </c>
      <c r="E37" s="241">
        <v>0</v>
      </c>
      <c r="F37" s="241">
        <v>0</v>
      </c>
      <c r="G37" s="241">
        <v>0</v>
      </c>
      <c r="H37" s="241">
        <v>0</v>
      </c>
      <c r="I37" s="241">
        <v>0</v>
      </c>
      <c r="J37" s="241">
        <v>0</v>
      </c>
      <c r="K37" s="241">
        <v>0</v>
      </c>
      <c r="L37" s="241">
        <v>0</v>
      </c>
      <c r="M37" s="241">
        <v>0</v>
      </c>
      <c r="N37" s="241">
        <v>0</v>
      </c>
      <c r="O37" s="241">
        <v>0</v>
      </c>
      <c r="P37" s="241">
        <v>0</v>
      </c>
    </row>
    <row r="38" spans="1:17" ht="27.95" customHeight="1">
      <c r="A38" s="306"/>
      <c r="B38" s="307"/>
      <c r="C38" s="308" t="s">
        <v>183</v>
      </c>
      <c r="D38" s="309" t="s">
        <v>33</v>
      </c>
      <c r="E38" s="241">
        <v>0</v>
      </c>
      <c r="F38" s="241">
        <v>0</v>
      </c>
      <c r="G38" s="241">
        <v>0</v>
      </c>
      <c r="H38" s="241">
        <v>0</v>
      </c>
      <c r="I38" s="241">
        <v>0</v>
      </c>
      <c r="J38" s="241">
        <v>0</v>
      </c>
      <c r="K38" s="241">
        <v>0</v>
      </c>
      <c r="L38" s="241">
        <v>0</v>
      </c>
      <c r="M38" s="241">
        <v>0</v>
      </c>
      <c r="N38" s="241">
        <v>0</v>
      </c>
      <c r="O38" s="241">
        <v>0</v>
      </c>
      <c r="P38" s="241">
        <v>0</v>
      </c>
    </row>
    <row r="39" spans="1:17" ht="27.95" customHeight="1">
      <c r="A39" s="304" t="s">
        <v>186</v>
      </c>
      <c r="B39" s="310" t="s">
        <v>187</v>
      </c>
      <c r="C39" s="311"/>
      <c r="D39" s="245">
        <f t="shared" si="2"/>
        <v>36</v>
      </c>
      <c r="E39" s="241">
        <v>3</v>
      </c>
      <c r="F39" s="241">
        <v>6</v>
      </c>
      <c r="G39" s="241">
        <v>8</v>
      </c>
      <c r="H39" s="241">
        <v>2</v>
      </c>
      <c r="I39" s="241">
        <v>4</v>
      </c>
      <c r="J39" s="241">
        <v>3</v>
      </c>
      <c r="K39" s="241">
        <v>0</v>
      </c>
      <c r="L39" s="241">
        <v>2</v>
      </c>
      <c r="M39" s="241">
        <v>1</v>
      </c>
      <c r="N39" s="241">
        <v>3</v>
      </c>
      <c r="O39" s="241">
        <v>1</v>
      </c>
      <c r="P39" s="241">
        <v>3</v>
      </c>
    </row>
    <row r="40" spans="1:17" ht="27.95" customHeight="1">
      <c r="A40" s="306"/>
      <c r="B40" s="310" t="s">
        <v>188</v>
      </c>
      <c r="C40" s="311"/>
      <c r="D40" s="245">
        <f t="shared" si="2"/>
        <v>36</v>
      </c>
      <c r="E40" s="241">
        <v>3</v>
      </c>
      <c r="F40" s="241">
        <v>6</v>
      </c>
      <c r="G40" s="241">
        <v>8</v>
      </c>
      <c r="H40" s="241">
        <v>2</v>
      </c>
      <c r="I40" s="241">
        <v>4</v>
      </c>
      <c r="J40" s="241">
        <v>3</v>
      </c>
      <c r="K40" s="241">
        <v>0</v>
      </c>
      <c r="L40" s="241">
        <v>2</v>
      </c>
      <c r="M40" s="241">
        <v>1</v>
      </c>
      <c r="N40" s="241">
        <v>3</v>
      </c>
      <c r="O40" s="241">
        <v>1</v>
      </c>
      <c r="P40" s="241">
        <v>3</v>
      </c>
    </row>
    <row r="41" spans="1:17" ht="27.95" customHeight="1">
      <c r="A41" s="306"/>
      <c r="B41" s="312" t="s">
        <v>189</v>
      </c>
      <c r="C41" s="299" t="s">
        <v>174</v>
      </c>
      <c r="D41" s="245">
        <f t="shared" si="2"/>
        <v>25</v>
      </c>
      <c r="E41" s="241">
        <f>SUM(E42:E44)</f>
        <v>4</v>
      </c>
      <c r="F41" s="241">
        <f>SUM(F42:F44)</f>
        <v>2</v>
      </c>
      <c r="G41" s="241">
        <f t="shared" ref="G41:P41" si="3">SUM(G42:G44)</f>
        <v>4</v>
      </c>
      <c r="H41" s="241">
        <f t="shared" si="3"/>
        <v>5</v>
      </c>
      <c r="I41" s="241">
        <f t="shared" si="3"/>
        <v>2</v>
      </c>
      <c r="J41" s="241">
        <f t="shared" si="3"/>
        <v>1</v>
      </c>
      <c r="K41" s="241">
        <f t="shared" si="3"/>
        <v>2</v>
      </c>
      <c r="L41" s="241">
        <f t="shared" si="3"/>
        <v>2</v>
      </c>
      <c r="M41" s="241">
        <f t="shared" si="3"/>
        <v>0</v>
      </c>
      <c r="N41" s="241">
        <f t="shared" si="3"/>
        <v>2</v>
      </c>
      <c r="O41" s="241">
        <f t="shared" si="3"/>
        <v>0</v>
      </c>
      <c r="P41" s="241">
        <f t="shared" si="3"/>
        <v>1</v>
      </c>
    </row>
    <row r="42" spans="1:17" ht="27.95" customHeight="1">
      <c r="A42" s="306"/>
      <c r="B42" s="312"/>
      <c r="C42" s="299" t="s">
        <v>62</v>
      </c>
      <c r="D42" s="313">
        <f t="shared" si="2"/>
        <v>0</v>
      </c>
      <c r="E42" s="241">
        <v>0</v>
      </c>
      <c r="F42" s="241">
        <v>0</v>
      </c>
      <c r="G42" s="241">
        <v>0</v>
      </c>
      <c r="H42" s="241">
        <v>0</v>
      </c>
      <c r="I42" s="241">
        <v>0</v>
      </c>
      <c r="J42" s="241">
        <v>0</v>
      </c>
      <c r="K42" s="241">
        <v>0</v>
      </c>
      <c r="L42" s="241">
        <v>0</v>
      </c>
      <c r="M42" s="241">
        <v>0</v>
      </c>
      <c r="N42" s="241">
        <v>0</v>
      </c>
      <c r="O42" s="241">
        <v>0</v>
      </c>
      <c r="P42" s="241">
        <v>0</v>
      </c>
    </row>
    <row r="43" spans="1:17" ht="27.95" customHeight="1">
      <c r="A43" s="306"/>
      <c r="B43" s="312"/>
      <c r="C43" s="314" t="s">
        <v>190</v>
      </c>
      <c r="D43" s="245">
        <f t="shared" si="2"/>
        <v>25</v>
      </c>
      <c r="E43" s="241">
        <v>4</v>
      </c>
      <c r="F43" s="241">
        <v>2</v>
      </c>
      <c r="G43" s="241">
        <v>4</v>
      </c>
      <c r="H43" s="241">
        <v>5</v>
      </c>
      <c r="I43" s="241">
        <v>2</v>
      </c>
      <c r="J43" s="241">
        <v>1</v>
      </c>
      <c r="K43" s="241">
        <v>2</v>
      </c>
      <c r="L43" s="241">
        <v>2</v>
      </c>
      <c r="M43" s="241">
        <v>0</v>
      </c>
      <c r="N43" s="241">
        <v>2</v>
      </c>
      <c r="O43" s="241">
        <v>0</v>
      </c>
      <c r="P43" s="241">
        <v>1</v>
      </c>
      <c r="Q43" s="315"/>
    </row>
    <row r="44" spans="1:17" ht="27.95" customHeight="1" thickBot="1">
      <c r="A44" s="316"/>
      <c r="B44" s="317"/>
      <c r="C44" s="318" t="s">
        <v>191</v>
      </c>
      <c r="D44" s="319">
        <f t="shared" si="2"/>
        <v>0</v>
      </c>
      <c r="E44" s="241">
        <v>0</v>
      </c>
      <c r="F44" s="241">
        <v>0</v>
      </c>
      <c r="G44" s="241">
        <v>0</v>
      </c>
      <c r="H44" s="241">
        <v>0</v>
      </c>
      <c r="I44" s="241">
        <v>0</v>
      </c>
      <c r="J44" s="241">
        <v>0</v>
      </c>
      <c r="K44" s="241">
        <v>0</v>
      </c>
      <c r="L44" s="241">
        <v>0</v>
      </c>
      <c r="M44" s="241">
        <v>0</v>
      </c>
      <c r="N44" s="241">
        <v>0</v>
      </c>
      <c r="O44" s="241">
        <v>0</v>
      </c>
      <c r="P44" s="241">
        <v>0</v>
      </c>
    </row>
    <row r="45" spans="1:17">
      <c r="A45" s="56"/>
      <c r="B45" s="56"/>
      <c r="C45" s="56"/>
      <c r="D45" s="320"/>
      <c r="E45" s="321"/>
      <c r="F45" s="321"/>
      <c r="G45" s="321"/>
      <c r="H45" s="321"/>
      <c r="I45" s="321"/>
      <c r="J45" s="321"/>
      <c r="K45" s="321"/>
      <c r="L45" s="321"/>
      <c r="M45" s="322" t="s">
        <v>37</v>
      </c>
      <c r="N45" s="322"/>
      <c r="O45" s="322"/>
      <c r="P45" s="322"/>
      <c r="Q45" s="7"/>
    </row>
    <row r="46" spans="1:17">
      <c r="A46" s="7"/>
      <c r="B46" s="7"/>
      <c r="C46" s="7"/>
      <c r="D46" s="323"/>
      <c r="E46" s="161"/>
      <c r="F46" s="161"/>
      <c r="G46" s="161"/>
      <c r="H46" s="161"/>
      <c r="I46" s="161"/>
      <c r="J46" s="161"/>
      <c r="K46" s="161"/>
      <c r="L46" s="161"/>
      <c r="M46" s="161"/>
      <c r="N46" s="161"/>
      <c r="O46" s="161"/>
      <c r="P46" s="161"/>
      <c r="Q46" s="7"/>
    </row>
    <row r="47" spans="1:17">
      <c r="A47" s="7"/>
      <c r="B47" s="7"/>
      <c r="C47" s="7"/>
      <c r="D47" s="136"/>
      <c r="E47" s="7"/>
      <c r="F47" s="7"/>
      <c r="G47" s="7"/>
      <c r="H47" s="7"/>
      <c r="I47" s="7"/>
      <c r="J47" s="7"/>
      <c r="K47" s="7"/>
      <c r="L47" s="7"/>
      <c r="M47" s="7"/>
      <c r="N47" s="7"/>
      <c r="O47" s="7"/>
      <c r="P47" s="7"/>
      <c r="Q47" s="7"/>
    </row>
  </sheetData>
  <mergeCells count="31">
    <mergeCell ref="A39:A44"/>
    <mergeCell ref="B39:C39"/>
    <mergeCell ref="B40:C40"/>
    <mergeCell ref="B41:B44"/>
    <mergeCell ref="M45:P45"/>
    <mergeCell ref="A22:C22"/>
    <mergeCell ref="N23:P23"/>
    <mergeCell ref="A24:P24"/>
    <mergeCell ref="N25:P25"/>
    <mergeCell ref="A27:B31"/>
    <mergeCell ref="A32:A38"/>
    <mergeCell ref="B32:B34"/>
    <mergeCell ref="B35:B38"/>
    <mergeCell ref="A12:A17"/>
    <mergeCell ref="B12:B14"/>
    <mergeCell ref="B15:B17"/>
    <mergeCell ref="A18:B19"/>
    <mergeCell ref="A20:C20"/>
    <mergeCell ref="A21:C21"/>
    <mergeCell ref="A7:A10"/>
    <mergeCell ref="B7:C7"/>
    <mergeCell ref="B8:C8"/>
    <mergeCell ref="B9:C9"/>
    <mergeCell ref="B10:C10"/>
    <mergeCell ref="A11:C11"/>
    <mergeCell ref="A1:P1"/>
    <mergeCell ref="N2:P2"/>
    <mergeCell ref="A4:A6"/>
    <mergeCell ref="B4:C4"/>
    <mergeCell ref="B5:C5"/>
    <mergeCell ref="B6:C6"/>
  </mergeCells>
  <phoneticPr fontId="3"/>
  <printOptions horizontalCentered="1"/>
  <pageMargins left="0.39370078740157483" right="0.39370078740157483" top="0.59055118110236227" bottom="0.78740157480314965" header="0.51181102362204722" footer="0.39370078740157483"/>
  <pageSetup paperSize="9" scale="65" firstPageNumber="109"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P26"/>
  <sheetViews>
    <sheetView showGridLines="0" view="pageBreakPreview" zoomScaleNormal="100" zoomScaleSheetLayoutView="100" workbookViewId="0">
      <selection activeCell="G9" sqref="G9:H9"/>
    </sheetView>
  </sheetViews>
  <sheetFormatPr defaultRowHeight="17.25"/>
  <cols>
    <col min="1" max="16" width="7.875" style="4" customWidth="1"/>
    <col min="17" max="256" width="9" style="4"/>
    <col min="257" max="272" width="7.875" style="4" customWidth="1"/>
    <col min="273" max="512" width="9" style="4"/>
    <col min="513" max="528" width="7.875" style="4" customWidth="1"/>
    <col min="529" max="768" width="9" style="4"/>
    <col min="769" max="784" width="7.875" style="4" customWidth="1"/>
    <col min="785" max="1024" width="9" style="4"/>
    <col min="1025" max="1040" width="7.875" style="4" customWidth="1"/>
    <col min="1041" max="1280" width="9" style="4"/>
    <col min="1281" max="1296" width="7.875" style="4" customWidth="1"/>
    <col min="1297" max="1536" width="9" style="4"/>
    <col min="1537" max="1552" width="7.875" style="4" customWidth="1"/>
    <col min="1553" max="1792" width="9" style="4"/>
    <col min="1793" max="1808" width="7.875" style="4" customWidth="1"/>
    <col min="1809" max="2048" width="9" style="4"/>
    <col min="2049" max="2064" width="7.875" style="4" customWidth="1"/>
    <col min="2065" max="2304" width="9" style="4"/>
    <col min="2305" max="2320" width="7.875" style="4" customWidth="1"/>
    <col min="2321" max="2560" width="9" style="4"/>
    <col min="2561" max="2576" width="7.875" style="4" customWidth="1"/>
    <col min="2577" max="2816" width="9" style="4"/>
    <col min="2817" max="2832" width="7.875" style="4" customWidth="1"/>
    <col min="2833" max="3072" width="9" style="4"/>
    <col min="3073" max="3088" width="7.875" style="4" customWidth="1"/>
    <col min="3089" max="3328" width="9" style="4"/>
    <col min="3329" max="3344" width="7.875" style="4" customWidth="1"/>
    <col min="3345" max="3584" width="9" style="4"/>
    <col min="3585" max="3600" width="7.875" style="4" customWidth="1"/>
    <col min="3601" max="3840" width="9" style="4"/>
    <col min="3841" max="3856" width="7.875" style="4" customWidth="1"/>
    <col min="3857" max="4096" width="9" style="4"/>
    <col min="4097" max="4112" width="7.875" style="4" customWidth="1"/>
    <col min="4113" max="4352" width="9" style="4"/>
    <col min="4353" max="4368" width="7.875" style="4" customWidth="1"/>
    <col min="4369" max="4608" width="9" style="4"/>
    <col min="4609" max="4624" width="7.875" style="4" customWidth="1"/>
    <col min="4625" max="4864" width="9" style="4"/>
    <col min="4865" max="4880" width="7.875" style="4" customWidth="1"/>
    <col min="4881" max="5120" width="9" style="4"/>
    <col min="5121" max="5136" width="7.875" style="4" customWidth="1"/>
    <col min="5137" max="5376" width="9" style="4"/>
    <col min="5377" max="5392" width="7.875" style="4" customWidth="1"/>
    <col min="5393" max="5632" width="9" style="4"/>
    <col min="5633" max="5648" width="7.875" style="4" customWidth="1"/>
    <col min="5649" max="5888" width="9" style="4"/>
    <col min="5889" max="5904" width="7.875" style="4" customWidth="1"/>
    <col min="5905" max="6144" width="9" style="4"/>
    <col min="6145" max="6160" width="7.875" style="4" customWidth="1"/>
    <col min="6161" max="6400" width="9" style="4"/>
    <col min="6401" max="6416" width="7.875" style="4" customWidth="1"/>
    <col min="6417" max="6656" width="9" style="4"/>
    <col min="6657" max="6672" width="7.875" style="4" customWidth="1"/>
    <col min="6673" max="6912" width="9" style="4"/>
    <col min="6913" max="6928" width="7.875" style="4" customWidth="1"/>
    <col min="6929" max="7168" width="9" style="4"/>
    <col min="7169" max="7184" width="7.875" style="4" customWidth="1"/>
    <col min="7185" max="7424" width="9" style="4"/>
    <col min="7425" max="7440" width="7.875" style="4" customWidth="1"/>
    <col min="7441" max="7680" width="9" style="4"/>
    <col min="7681" max="7696" width="7.875" style="4" customWidth="1"/>
    <col min="7697" max="7936" width="9" style="4"/>
    <col min="7937" max="7952" width="7.875" style="4" customWidth="1"/>
    <col min="7953" max="8192" width="9" style="4"/>
    <col min="8193" max="8208" width="7.875" style="4" customWidth="1"/>
    <col min="8209" max="8448" width="9" style="4"/>
    <col min="8449" max="8464" width="7.875" style="4" customWidth="1"/>
    <col min="8465" max="8704" width="9" style="4"/>
    <col min="8705" max="8720" width="7.875" style="4" customWidth="1"/>
    <col min="8721" max="8960" width="9" style="4"/>
    <col min="8961" max="8976" width="7.875" style="4" customWidth="1"/>
    <col min="8977" max="9216" width="9" style="4"/>
    <col min="9217" max="9232" width="7.875" style="4" customWidth="1"/>
    <col min="9233" max="9472" width="9" style="4"/>
    <col min="9473" max="9488" width="7.875" style="4" customWidth="1"/>
    <col min="9489" max="9728" width="9" style="4"/>
    <col min="9729" max="9744" width="7.875" style="4" customWidth="1"/>
    <col min="9745" max="9984" width="9" style="4"/>
    <col min="9985" max="10000" width="7.875" style="4" customWidth="1"/>
    <col min="10001" max="10240" width="9" style="4"/>
    <col min="10241" max="10256" width="7.875" style="4" customWidth="1"/>
    <col min="10257" max="10496" width="9" style="4"/>
    <col min="10497" max="10512" width="7.875" style="4" customWidth="1"/>
    <col min="10513" max="10752" width="9" style="4"/>
    <col min="10753" max="10768" width="7.875" style="4" customWidth="1"/>
    <col min="10769" max="11008" width="9" style="4"/>
    <col min="11009" max="11024" width="7.875" style="4" customWidth="1"/>
    <col min="11025" max="11264" width="9" style="4"/>
    <col min="11265" max="11280" width="7.875" style="4" customWidth="1"/>
    <col min="11281" max="11520" width="9" style="4"/>
    <col min="11521" max="11536" width="7.875" style="4" customWidth="1"/>
    <col min="11537" max="11776" width="9" style="4"/>
    <col min="11777" max="11792" width="7.875" style="4" customWidth="1"/>
    <col min="11793" max="12032" width="9" style="4"/>
    <col min="12033" max="12048" width="7.875" style="4" customWidth="1"/>
    <col min="12049" max="12288" width="9" style="4"/>
    <col min="12289" max="12304" width="7.875" style="4" customWidth="1"/>
    <col min="12305" max="12544" width="9" style="4"/>
    <col min="12545" max="12560" width="7.875" style="4" customWidth="1"/>
    <col min="12561" max="12800" width="9" style="4"/>
    <col min="12801" max="12816" width="7.875" style="4" customWidth="1"/>
    <col min="12817" max="13056" width="9" style="4"/>
    <col min="13057" max="13072" width="7.875" style="4" customWidth="1"/>
    <col min="13073" max="13312" width="9" style="4"/>
    <col min="13313" max="13328" width="7.875" style="4" customWidth="1"/>
    <col min="13329" max="13568" width="9" style="4"/>
    <col min="13569" max="13584" width="7.875" style="4" customWidth="1"/>
    <col min="13585" max="13824" width="9" style="4"/>
    <col min="13825" max="13840" width="7.875" style="4" customWidth="1"/>
    <col min="13841" max="14080" width="9" style="4"/>
    <col min="14081" max="14096" width="7.875" style="4" customWidth="1"/>
    <col min="14097" max="14336" width="9" style="4"/>
    <col min="14337" max="14352" width="7.875" style="4" customWidth="1"/>
    <col min="14353" max="14592" width="9" style="4"/>
    <col min="14593" max="14608" width="7.875" style="4" customWidth="1"/>
    <col min="14609" max="14848" width="9" style="4"/>
    <col min="14849" max="14864" width="7.875" style="4" customWidth="1"/>
    <col min="14865" max="15104" width="9" style="4"/>
    <col min="15105" max="15120" width="7.875" style="4" customWidth="1"/>
    <col min="15121" max="15360" width="9" style="4"/>
    <col min="15361" max="15376" width="7.875" style="4" customWidth="1"/>
    <col min="15377" max="15616" width="9" style="4"/>
    <col min="15617" max="15632" width="7.875" style="4" customWidth="1"/>
    <col min="15633" max="15872" width="9" style="4"/>
    <col min="15873" max="15888" width="7.875" style="4" customWidth="1"/>
    <col min="15889" max="16128" width="9" style="4"/>
    <col min="16129" max="16144" width="7.875" style="4" customWidth="1"/>
    <col min="16145" max="16384" width="9" style="4"/>
  </cols>
  <sheetData>
    <row r="1" spans="1:16" ht="23.25" customHeight="1">
      <c r="A1" s="10" t="s">
        <v>192</v>
      </c>
      <c r="B1" s="10"/>
      <c r="C1" s="10"/>
      <c r="D1" s="10"/>
      <c r="E1" s="10"/>
      <c r="F1" s="10"/>
      <c r="G1" s="10"/>
      <c r="H1" s="10"/>
      <c r="I1" s="10"/>
      <c r="J1" s="10"/>
      <c r="K1" s="10"/>
      <c r="L1" s="10"/>
      <c r="M1" s="10"/>
      <c r="N1" s="10"/>
      <c r="O1" s="10"/>
      <c r="P1" s="10"/>
    </row>
    <row r="2" spans="1:16" ht="18" thickBot="1">
      <c r="A2" s="7"/>
      <c r="B2" s="7"/>
      <c r="C2" s="7"/>
      <c r="D2" s="7"/>
      <c r="E2" s="7"/>
      <c r="F2" s="7"/>
      <c r="G2" s="7"/>
      <c r="H2" s="7"/>
      <c r="I2" s="7"/>
      <c r="J2" s="95" t="s">
        <v>193</v>
      </c>
      <c r="K2" s="95"/>
      <c r="L2" s="95"/>
      <c r="M2" s="95"/>
      <c r="N2" s="95"/>
      <c r="O2" s="95"/>
      <c r="P2" s="95"/>
    </row>
    <row r="3" spans="1:16" s="327" customFormat="1" ht="33.950000000000003" customHeight="1">
      <c r="A3" s="324" t="s">
        <v>194</v>
      </c>
      <c r="B3" s="325"/>
      <c r="C3" s="324" t="s">
        <v>195</v>
      </c>
      <c r="D3" s="325"/>
      <c r="E3" s="325" t="s">
        <v>196</v>
      </c>
      <c r="F3" s="325"/>
      <c r="G3" s="325" t="s">
        <v>197</v>
      </c>
      <c r="H3" s="325"/>
      <c r="I3" s="325" t="s">
        <v>194</v>
      </c>
      <c r="J3" s="325"/>
      <c r="K3" s="325" t="s">
        <v>195</v>
      </c>
      <c r="L3" s="325"/>
      <c r="M3" s="325" t="s">
        <v>198</v>
      </c>
      <c r="N3" s="325"/>
      <c r="O3" s="325" t="s">
        <v>197</v>
      </c>
      <c r="P3" s="326"/>
    </row>
    <row r="4" spans="1:16" ht="33.950000000000003" customHeight="1">
      <c r="A4" s="328" t="s">
        <v>199</v>
      </c>
      <c r="B4" s="329"/>
      <c r="C4" s="330">
        <v>14</v>
      </c>
      <c r="D4" s="331"/>
      <c r="E4" s="331">
        <v>12</v>
      </c>
      <c r="F4" s="331"/>
      <c r="G4" s="332">
        <v>8</v>
      </c>
      <c r="H4" s="333"/>
      <c r="I4" s="334" t="s">
        <v>200</v>
      </c>
      <c r="J4" s="329"/>
      <c r="K4" s="335">
        <v>11</v>
      </c>
      <c r="L4" s="336"/>
      <c r="M4" s="331">
        <v>15</v>
      </c>
      <c r="N4" s="331"/>
      <c r="O4" s="336">
        <v>15</v>
      </c>
      <c r="P4" s="336"/>
    </row>
    <row r="5" spans="1:16" ht="33.950000000000003" customHeight="1">
      <c r="A5" s="337" t="s">
        <v>201</v>
      </c>
      <c r="B5" s="338"/>
      <c r="C5" s="339">
        <v>8</v>
      </c>
      <c r="D5" s="340"/>
      <c r="E5" s="340">
        <v>5</v>
      </c>
      <c r="F5" s="340"/>
      <c r="G5" s="340">
        <v>9</v>
      </c>
      <c r="H5" s="341"/>
      <c r="I5" s="342" t="s">
        <v>202</v>
      </c>
      <c r="J5" s="338"/>
      <c r="K5" s="343">
        <v>13</v>
      </c>
      <c r="L5" s="344"/>
      <c r="M5" s="340">
        <v>1</v>
      </c>
      <c r="N5" s="340"/>
      <c r="O5" s="344">
        <v>17</v>
      </c>
      <c r="P5" s="344"/>
    </row>
    <row r="6" spans="1:16" ht="33.950000000000003" customHeight="1">
      <c r="A6" s="337" t="s">
        <v>203</v>
      </c>
      <c r="B6" s="338"/>
      <c r="C6" s="339">
        <v>19</v>
      </c>
      <c r="D6" s="340"/>
      <c r="E6" s="340">
        <v>15</v>
      </c>
      <c r="F6" s="340"/>
      <c r="G6" s="340">
        <v>12</v>
      </c>
      <c r="H6" s="341"/>
      <c r="I6" s="342" t="s">
        <v>204</v>
      </c>
      <c r="J6" s="338"/>
      <c r="K6" s="343">
        <v>7</v>
      </c>
      <c r="L6" s="344"/>
      <c r="M6" s="344">
        <v>7</v>
      </c>
      <c r="N6" s="344"/>
      <c r="O6" s="345">
        <v>17</v>
      </c>
      <c r="P6" s="345"/>
    </row>
    <row r="7" spans="1:16" ht="33.950000000000003" customHeight="1">
      <c r="A7" s="337" t="s">
        <v>205</v>
      </c>
      <c r="B7" s="338"/>
      <c r="C7" s="339">
        <v>2</v>
      </c>
      <c r="D7" s="340"/>
      <c r="E7" s="346">
        <v>3</v>
      </c>
      <c r="F7" s="346"/>
      <c r="G7" s="346">
        <v>12</v>
      </c>
      <c r="H7" s="347"/>
      <c r="I7" s="342" t="s">
        <v>206</v>
      </c>
      <c r="J7" s="338"/>
      <c r="K7" s="343">
        <v>12</v>
      </c>
      <c r="L7" s="344"/>
      <c r="M7" s="344">
        <v>15</v>
      </c>
      <c r="N7" s="344"/>
      <c r="O7" s="344">
        <v>20</v>
      </c>
      <c r="P7" s="344"/>
    </row>
    <row r="8" spans="1:16" ht="33.950000000000003" customHeight="1">
      <c r="A8" s="337" t="s">
        <v>207</v>
      </c>
      <c r="B8" s="338"/>
      <c r="C8" s="339">
        <v>24</v>
      </c>
      <c r="D8" s="340"/>
      <c r="E8" s="340">
        <v>20</v>
      </c>
      <c r="F8" s="340"/>
      <c r="G8" s="340">
        <v>17</v>
      </c>
      <c r="H8" s="341"/>
      <c r="I8" s="342" t="s">
        <v>208</v>
      </c>
      <c r="J8" s="338"/>
      <c r="K8" s="343">
        <v>8</v>
      </c>
      <c r="L8" s="344"/>
      <c r="M8" s="344">
        <v>19</v>
      </c>
      <c r="N8" s="344"/>
      <c r="O8" s="344">
        <v>16</v>
      </c>
      <c r="P8" s="344"/>
    </row>
    <row r="9" spans="1:16" ht="33.950000000000003" customHeight="1">
      <c r="A9" s="337" t="s">
        <v>209</v>
      </c>
      <c r="B9" s="338"/>
      <c r="C9" s="339">
        <v>12</v>
      </c>
      <c r="D9" s="340"/>
      <c r="E9" s="340">
        <v>17</v>
      </c>
      <c r="F9" s="340"/>
      <c r="G9" s="340">
        <v>13</v>
      </c>
      <c r="H9" s="341"/>
      <c r="I9" s="342" t="s">
        <v>210</v>
      </c>
      <c r="J9" s="338"/>
      <c r="K9" s="343">
        <v>15</v>
      </c>
      <c r="L9" s="344"/>
      <c r="M9" s="344">
        <v>11</v>
      </c>
      <c r="N9" s="344"/>
      <c r="O9" s="344">
        <v>22</v>
      </c>
      <c r="P9" s="344"/>
    </row>
    <row r="10" spans="1:16" ht="33.950000000000003" customHeight="1" thickBot="1">
      <c r="A10" s="348" t="s">
        <v>211</v>
      </c>
      <c r="B10" s="349"/>
      <c r="C10" s="350">
        <v>8</v>
      </c>
      <c r="D10" s="351"/>
      <c r="E10" s="351">
        <v>6</v>
      </c>
      <c r="F10" s="351"/>
      <c r="G10" s="351">
        <v>15</v>
      </c>
      <c r="H10" s="352"/>
      <c r="I10" s="353" t="s">
        <v>212</v>
      </c>
      <c r="J10" s="354"/>
      <c r="K10" s="355">
        <v>10</v>
      </c>
      <c r="L10" s="356"/>
      <c r="M10" s="356">
        <v>6</v>
      </c>
      <c r="N10" s="356"/>
      <c r="O10" s="356">
        <v>25</v>
      </c>
      <c r="P10" s="356"/>
    </row>
    <row r="11" spans="1:16" ht="18.75" customHeight="1">
      <c r="A11" s="357" t="s">
        <v>213</v>
      </c>
      <c r="B11" s="358"/>
      <c r="C11" s="358"/>
      <c r="D11" s="358"/>
      <c r="E11" s="358"/>
      <c r="F11" s="358"/>
      <c r="G11" s="358"/>
      <c r="H11" s="358"/>
      <c r="I11" s="358"/>
      <c r="J11" s="358"/>
      <c r="K11" s="358"/>
      <c r="L11" s="358"/>
      <c r="M11" s="358"/>
      <c r="N11" s="359" t="s">
        <v>214</v>
      </c>
      <c r="O11" s="359"/>
      <c r="P11" s="359"/>
    </row>
    <row r="12" spans="1:16" ht="21.95" customHeight="1">
      <c r="A12" s="358"/>
      <c r="B12" s="358"/>
      <c r="C12" s="358"/>
      <c r="D12" s="358"/>
      <c r="E12" s="358"/>
      <c r="F12" s="358"/>
      <c r="G12" s="358"/>
      <c r="H12" s="358"/>
      <c r="I12" s="358"/>
      <c r="J12" s="358"/>
      <c r="K12" s="358"/>
      <c r="L12" s="358"/>
      <c r="M12" s="358"/>
      <c r="N12" s="360"/>
    </row>
    <row r="13" spans="1:16" ht="27.95" customHeight="1">
      <c r="A13" s="361"/>
      <c r="B13" s="361"/>
      <c r="C13" s="361"/>
      <c r="D13" s="361"/>
      <c r="E13" s="360"/>
      <c r="F13" s="362"/>
      <c r="G13" s="362"/>
    </row>
    <row r="14" spans="1:16" ht="27.95" customHeight="1">
      <c r="A14" s="7"/>
      <c r="B14" s="7"/>
      <c r="C14" s="363"/>
      <c r="D14" s="363"/>
      <c r="E14" s="363"/>
      <c r="F14" s="363"/>
      <c r="G14" s="363"/>
      <c r="H14" s="363"/>
      <c r="I14" s="363"/>
      <c r="J14" s="363"/>
      <c r="K14" s="363"/>
      <c r="L14" s="363"/>
      <c r="M14" s="363"/>
      <c r="N14" s="362"/>
      <c r="O14" s="362"/>
      <c r="P14" s="362"/>
    </row>
    <row r="15" spans="1:16" ht="22.5" customHeight="1">
      <c r="A15" s="10" t="s">
        <v>215</v>
      </c>
      <c r="B15" s="10"/>
      <c r="C15" s="10"/>
      <c r="D15" s="10"/>
      <c r="E15" s="10"/>
      <c r="F15" s="10"/>
    </row>
    <row r="16" spans="1:16" ht="18" thickBot="1">
      <c r="A16" s="11"/>
      <c r="B16" s="11"/>
      <c r="C16" s="11"/>
      <c r="D16" s="11"/>
      <c r="E16" s="11"/>
      <c r="F16" s="11"/>
      <c r="G16" s="364"/>
      <c r="H16" s="364"/>
      <c r="I16" s="364"/>
      <c r="J16" s="364"/>
      <c r="K16" s="95" t="s">
        <v>154</v>
      </c>
      <c r="L16" s="95"/>
      <c r="M16" s="95"/>
    </row>
    <row r="17" spans="1:16" ht="39.4" customHeight="1">
      <c r="A17" s="365" t="s">
        <v>216</v>
      </c>
      <c r="B17" s="365"/>
      <c r="C17" s="365"/>
      <c r="D17" s="324"/>
      <c r="E17" s="366" t="s">
        <v>217</v>
      </c>
      <c r="F17" s="366" t="s">
        <v>218</v>
      </c>
      <c r="G17" s="366" t="s">
        <v>219</v>
      </c>
      <c r="H17" s="366" t="s">
        <v>220</v>
      </c>
      <c r="I17" s="366" t="s">
        <v>221</v>
      </c>
      <c r="J17" s="367" t="s">
        <v>222</v>
      </c>
      <c r="K17" s="368" t="s">
        <v>223</v>
      </c>
      <c r="L17" s="369" t="s">
        <v>224</v>
      </c>
      <c r="M17" s="370"/>
      <c r="N17" s="7"/>
    </row>
    <row r="18" spans="1:16" ht="33.950000000000003" customHeight="1">
      <c r="A18" s="371" t="s">
        <v>225</v>
      </c>
      <c r="B18" s="189"/>
      <c r="C18" s="189"/>
      <c r="D18" s="372"/>
      <c r="E18" s="373">
        <v>173</v>
      </c>
      <c r="F18" s="190">
        <v>317</v>
      </c>
      <c r="G18" s="190">
        <v>16</v>
      </c>
      <c r="H18" s="190">
        <v>46</v>
      </c>
      <c r="I18" s="190">
        <v>48</v>
      </c>
      <c r="J18" s="190">
        <v>3</v>
      </c>
      <c r="K18" s="190">
        <v>0</v>
      </c>
      <c r="L18" s="203">
        <v>468</v>
      </c>
      <c r="M18" s="203"/>
      <c r="N18" s="7"/>
    </row>
    <row r="19" spans="1:16" ht="33.950000000000003" customHeight="1">
      <c r="A19" s="374" t="s">
        <v>226</v>
      </c>
      <c r="B19" s="374"/>
      <c r="C19" s="374"/>
      <c r="D19" s="375"/>
      <c r="E19" s="376">
        <v>32</v>
      </c>
      <c r="F19" s="199">
        <v>35</v>
      </c>
      <c r="G19" s="199">
        <v>1</v>
      </c>
      <c r="H19" s="199">
        <v>3</v>
      </c>
      <c r="I19" s="199">
        <v>9</v>
      </c>
      <c r="J19" s="199">
        <v>1</v>
      </c>
      <c r="K19" s="199">
        <v>0</v>
      </c>
      <c r="L19" s="203">
        <v>67</v>
      </c>
      <c r="M19" s="203"/>
      <c r="N19" s="7"/>
    </row>
    <row r="20" spans="1:16" ht="33.950000000000003" customHeight="1">
      <c r="A20" s="374" t="s">
        <v>227</v>
      </c>
      <c r="B20" s="374"/>
      <c r="C20" s="374"/>
      <c r="D20" s="375"/>
      <c r="E20" s="376">
        <v>8</v>
      </c>
      <c r="F20" s="199">
        <v>15</v>
      </c>
      <c r="G20" s="199">
        <v>0</v>
      </c>
      <c r="H20" s="199">
        <v>1</v>
      </c>
      <c r="I20" s="199">
        <v>2</v>
      </c>
      <c r="J20" s="199">
        <v>0</v>
      </c>
      <c r="K20" s="199">
        <v>0</v>
      </c>
      <c r="L20" s="203">
        <v>19</v>
      </c>
      <c r="M20" s="203"/>
      <c r="N20" s="7"/>
    </row>
    <row r="21" spans="1:16" ht="33.950000000000003" customHeight="1" thickBot="1">
      <c r="A21" s="377" t="s">
        <v>228</v>
      </c>
      <c r="B21" s="377"/>
      <c r="C21" s="377"/>
      <c r="D21" s="378"/>
      <c r="E21" s="379">
        <f t="shared" ref="E21:K21" si="0">E18+E19-E20</f>
        <v>197</v>
      </c>
      <c r="F21" s="217">
        <f t="shared" si="0"/>
        <v>337</v>
      </c>
      <c r="G21" s="217">
        <f t="shared" si="0"/>
        <v>17</v>
      </c>
      <c r="H21" s="217">
        <f t="shared" si="0"/>
        <v>48</v>
      </c>
      <c r="I21" s="217">
        <f t="shared" si="0"/>
        <v>55</v>
      </c>
      <c r="J21" s="217">
        <f t="shared" si="0"/>
        <v>4</v>
      </c>
      <c r="K21" s="217">
        <f t="shared" si="0"/>
        <v>0</v>
      </c>
      <c r="L21" s="380">
        <f>L18+L19-L20</f>
        <v>516</v>
      </c>
      <c r="M21" s="380"/>
      <c r="N21" s="7"/>
    </row>
    <row r="22" spans="1:16" ht="18" customHeight="1">
      <c r="A22" s="381"/>
      <c r="B22" s="381"/>
      <c r="C22" s="381"/>
      <c r="D22" s="381"/>
      <c r="E22" s="381"/>
      <c r="F22" s="381"/>
      <c r="G22" s="381"/>
      <c r="H22" s="381"/>
      <c r="I22" s="381"/>
      <c r="J22" s="381"/>
      <c r="K22" s="382" t="s">
        <v>214</v>
      </c>
      <c r="L22" s="382"/>
      <c r="M22" s="382"/>
    </row>
    <row r="23" spans="1:16" ht="11.25" customHeight="1">
      <c r="A23" s="383"/>
      <c r="B23" s="384"/>
      <c r="C23" s="384"/>
      <c r="D23" s="384"/>
      <c r="E23" s="384"/>
      <c r="F23" s="384"/>
      <c r="G23" s="384"/>
      <c r="H23" s="384"/>
      <c r="I23" s="384"/>
      <c r="J23" s="384"/>
      <c r="K23" s="384"/>
      <c r="L23" s="384"/>
      <c r="M23" s="384"/>
      <c r="N23" s="384"/>
      <c r="O23" s="385"/>
      <c r="P23" s="7"/>
    </row>
    <row r="24" spans="1:16">
      <c r="A24" s="384"/>
      <c r="B24" s="384"/>
      <c r="C24" s="384"/>
      <c r="D24" s="384"/>
      <c r="E24" s="384"/>
      <c r="F24" s="384"/>
      <c r="G24" s="384"/>
      <c r="H24" s="384"/>
      <c r="I24" s="384"/>
      <c r="J24" s="384"/>
      <c r="K24" s="384"/>
      <c r="L24" s="384"/>
      <c r="M24" s="384"/>
      <c r="N24" s="384"/>
      <c r="O24" s="385"/>
    </row>
    <row r="25" spans="1:16">
      <c r="B25" s="386"/>
      <c r="C25" s="386"/>
      <c r="D25" s="386"/>
      <c r="E25" s="386"/>
      <c r="F25" s="386"/>
      <c r="G25" s="386"/>
      <c r="H25" s="386"/>
      <c r="I25" s="386"/>
      <c r="J25" s="386"/>
      <c r="K25" s="386"/>
      <c r="L25" s="386"/>
      <c r="M25" s="386"/>
      <c r="N25" s="386"/>
      <c r="O25" s="386"/>
    </row>
    <row r="26" spans="1:16">
      <c r="B26" s="386"/>
      <c r="C26" s="386"/>
      <c r="D26" s="386"/>
      <c r="E26" s="386"/>
      <c r="F26" s="386"/>
      <c r="G26" s="386"/>
      <c r="H26" s="386"/>
      <c r="I26" s="386"/>
      <c r="J26" s="386"/>
      <c r="K26" s="386"/>
      <c r="L26" s="386"/>
      <c r="M26" s="386"/>
      <c r="N26" s="386"/>
      <c r="O26" s="386"/>
    </row>
  </sheetData>
  <mergeCells count="84">
    <mergeCell ref="A23:N24"/>
    <mergeCell ref="B25:O26"/>
    <mergeCell ref="A20:D20"/>
    <mergeCell ref="L20:M20"/>
    <mergeCell ref="A21:D21"/>
    <mergeCell ref="L21:M21"/>
    <mergeCell ref="A22:J22"/>
    <mergeCell ref="K22:M22"/>
    <mergeCell ref="A17:D17"/>
    <mergeCell ref="L17:M17"/>
    <mergeCell ref="A18:D18"/>
    <mergeCell ref="L18:M18"/>
    <mergeCell ref="A19:D19"/>
    <mergeCell ref="L19:M19"/>
    <mergeCell ref="M10:N10"/>
    <mergeCell ref="O10:P10"/>
    <mergeCell ref="A11:M12"/>
    <mergeCell ref="N11:P11"/>
    <mergeCell ref="A15:F15"/>
    <mergeCell ref="K16:M16"/>
    <mergeCell ref="A10:B10"/>
    <mergeCell ref="C10:D10"/>
    <mergeCell ref="E10:F10"/>
    <mergeCell ref="G10:H10"/>
    <mergeCell ref="I10:J10"/>
    <mergeCell ref="K10:L10"/>
    <mergeCell ref="M8:N8"/>
    <mergeCell ref="O8:P8"/>
    <mergeCell ref="A9:B9"/>
    <mergeCell ref="C9:D9"/>
    <mergeCell ref="E9:F9"/>
    <mergeCell ref="G9:H9"/>
    <mergeCell ref="I9:J9"/>
    <mergeCell ref="K9:L9"/>
    <mergeCell ref="M9:N9"/>
    <mergeCell ref="O9:P9"/>
    <mergeCell ref="A8:B8"/>
    <mergeCell ref="C8:D8"/>
    <mergeCell ref="E8:F8"/>
    <mergeCell ref="G8:H8"/>
    <mergeCell ref="I8:J8"/>
    <mergeCell ref="K8:L8"/>
    <mergeCell ref="M6:N6"/>
    <mergeCell ref="O6:P6"/>
    <mergeCell ref="A7:B7"/>
    <mergeCell ref="C7:D7"/>
    <mergeCell ref="E7:F7"/>
    <mergeCell ref="G7:H7"/>
    <mergeCell ref="I7:J7"/>
    <mergeCell ref="K7:L7"/>
    <mergeCell ref="M7:N7"/>
    <mergeCell ref="O7:P7"/>
    <mergeCell ref="A6:B6"/>
    <mergeCell ref="C6:D6"/>
    <mergeCell ref="E6:F6"/>
    <mergeCell ref="G6:H6"/>
    <mergeCell ref="I6:J6"/>
    <mergeCell ref="K6:L6"/>
    <mergeCell ref="M4:N4"/>
    <mergeCell ref="O4:P4"/>
    <mergeCell ref="A5:B5"/>
    <mergeCell ref="C5:D5"/>
    <mergeCell ref="E5:F5"/>
    <mergeCell ref="G5:H5"/>
    <mergeCell ref="I5:J5"/>
    <mergeCell ref="K5:L5"/>
    <mergeCell ref="M5:N5"/>
    <mergeCell ref="O5:P5"/>
    <mergeCell ref="A4:B4"/>
    <mergeCell ref="C4:D4"/>
    <mergeCell ref="E4:F4"/>
    <mergeCell ref="G4:H4"/>
    <mergeCell ref="I4:J4"/>
    <mergeCell ref="K4:L4"/>
    <mergeCell ref="A1:P1"/>
    <mergeCell ref="J2:P2"/>
    <mergeCell ref="A3:B3"/>
    <mergeCell ref="C3:D3"/>
    <mergeCell ref="E3:F3"/>
    <mergeCell ref="G3:H3"/>
    <mergeCell ref="I3:J3"/>
    <mergeCell ref="K3:L3"/>
    <mergeCell ref="M3:N3"/>
    <mergeCell ref="O3:P3"/>
  </mergeCells>
  <phoneticPr fontId="3"/>
  <printOptions horizontalCentered="1"/>
  <pageMargins left="0.39370078740157483" right="0.39370078740157483" top="0.59055118110236227" bottom="0.78740157480314965" header="0.51181102362204722" footer="0.39370078740157483"/>
  <pageSetup paperSize="9" scale="6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O25"/>
  <sheetViews>
    <sheetView showGridLines="0" view="pageBreakPreview" topLeftCell="B1" zoomScale="70" zoomScaleNormal="100" zoomScaleSheetLayoutView="70" workbookViewId="0">
      <selection activeCell="U15" sqref="U15"/>
    </sheetView>
  </sheetViews>
  <sheetFormatPr defaultRowHeight="17.25"/>
  <cols>
    <col min="1" max="1" width="3.875" style="4" customWidth="1"/>
    <col min="2" max="14" width="8.75" style="4" customWidth="1"/>
    <col min="15" max="15" width="8.875" style="4" customWidth="1"/>
    <col min="16" max="256" width="9" style="630"/>
    <col min="257" max="257" width="3.875" style="630" customWidth="1"/>
    <col min="258" max="270" width="8.75" style="630" customWidth="1"/>
    <col min="271" max="271" width="8.875" style="630" customWidth="1"/>
    <col min="272" max="512" width="9" style="630"/>
    <col min="513" max="513" width="3.875" style="630" customWidth="1"/>
    <col min="514" max="526" width="8.75" style="630" customWidth="1"/>
    <col min="527" max="527" width="8.875" style="630" customWidth="1"/>
    <col min="528" max="768" width="9" style="630"/>
    <col min="769" max="769" width="3.875" style="630" customWidth="1"/>
    <col min="770" max="782" width="8.75" style="630" customWidth="1"/>
    <col min="783" max="783" width="8.875" style="630" customWidth="1"/>
    <col min="784" max="1024" width="9" style="630"/>
    <col min="1025" max="1025" width="3.875" style="630" customWidth="1"/>
    <col min="1026" max="1038" width="8.75" style="630" customWidth="1"/>
    <col min="1039" max="1039" width="8.875" style="630" customWidth="1"/>
    <col min="1040" max="1280" width="9" style="630"/>
    <col min="1281" max="1281" width="3.875" style="630" customWidth="1"/>
    <col min="1282" max="1294" width="8.75" style="630" customWidth="1"/>
    <col min="1295" max="1295" width="8.875" style="630" customWidth="1"/>
    <col min="1296" max="1536" width="9" style="630"/>
    <col min="1537" max="1537" width="3.875" style="630" customWidth="1"/>
    <col min="1538" max="1550" width="8.75" style="630" customWidth="1"/>
    <col min="1551" max="1551" width="8.875" style="630" customWidth="1"/>
    <col min="1552" max="1792" width="9" style="630"/>
    <col min="1793" max="1793" width="3.875" style="630" customWidth="1"/>
    <col min="1794" max="1806" width="8.75" style="630" customWidth="1"/>
    <col min="1807" max="1807" width="8.875" style="630" customWidth="1"/>
    <col min="1808" max="2048" width="9" style="630"/>
    <col min="2049" max="2049" width="3.875" style="630" customWidth="1"/>
    <col min="2050" max="2062" width="8.75" style="630" customWidth="1"/>
    <col min="2063" max="2063" width="8.875" style="630" customWidth="1"/>
    <col min="2064" max="2304" width="9" style="630"/>
    <col min="2305" max="2305" width="3.875" style="630" customWidth="1"/>
    <col min="2306" max="2318" width="8.75" style="630" customWidth="1"/>
    <col min="2319" max="2319" width="8.875" style="630" customWidth="1"/>
    <col min="2320" max="2560" width="9" style="630"/>
    <col min="2561" max="2561" width="3.875" style="630" customWidth="1"/>
    <col min="2562" max="2574" width="8.75" style="630" customWidth="1"/>
    <col min="2575" max="2575" width="8.875" style="630" customWidth="1"/>
    <col min="2576" max="2816" width="9" style="630"/>
    <col min="2817" max="2817" width="3.875" style="630" customWidth="1"/>
    <col min="2818" max="2830" width="8.75" style="630" customWidth="1"/>
    <col min="2831" max="2831" width="8.875" style="630" customWidth="1"/>
    <col min="2832" max="3072" width="9" style="630"/>
    <col min="3073" max="3073" width="3.875" style="630" customWidth="1"/>
    <col min="3074" max="3086" width="8.75" style="630" customWidth="1"/>
    <col min="3087" max="3087" width="8.875" style="630" customWidth="1"/>
    <col min="3088" max="3328" width="9" style="630"/>
    <col min="3329" max="3329" width="3.875" style="630" customWidth="1"/>
    <col min="3330" max="3342" width="8.75" style="630" customWidth="1"/>
    <col min="3343" max="3343" width="8.875" style="630" customWidth="1"/>
    <col min="3344" max="3584" width="9" style="630"/>
    <col min="3585" max="3585" width="3.875" style="630" customWidth="1"/>
    <col min="3586" max="3598" width="8.75" style="630" customWidth="1"/>
    <col min="3599" max="3599" width="8.875" style="630" customWidth="1"/>
    <col min="3600" max="3840" width="9" style="630"/>
    <col min="3841" max="3841" width="3.875" style="630" customWidth="1"/>
    <col min="3842" max="3854" width="8.75" style="630" customWidth="1"/>
    <col min="3855" max="3855" width="8.875" style="630" customWidth="1"/>
    <col min="3856" max="4096" width="9" style="630"/>
    <col min="4097" max="4097" width="3.875" style="630" customWidth="1"/>
    <col min="4098" max="4110" width="8.75" style="630" customWidth="1"/>
    <col min="4111" max="4111" width="8.875" style="630" customWidth="1"/>
    <col min="4112" max="4352" width="9" style="630"/>
    <col min="4353" max="4353" width="3.875" style="630" customWidth="1"/>
    <col min="4354" max="4366" width="8.75" style="630" customWidth="1"/>
    <col min="4367" max="4367" width="8.875" style="630" customWidth="1"/>
    <col min="4368" max="4608" width="9" style="630"/>
    <col min="4609" max="4609" width="3.875" style="630" customWidth="1"/>
    <col min="4610" max="4622" width="8.75" style="630" customWidth="1"/>
    <col min="4623" max="4623" width="8.875" style="630" customWidth="1"/>
    <col min="4624" max="4864" width="9" style="630"/>
    <col min="4865" max="4865" width="3.875" style="630" customWidth="1"/>
    <col min="4866" max="4878" width="8.75" style="630" customWidth="1"/>
    <col min="4879" max="4879" width="8.875" style="630" customWidth="1"/>
    <col min="4880" max="5120" width="9" style="630"/>
    <col min="5121" max="5121" width="3.875" style="630" customWidth="1"/>
    <col min="5122" max="5134" width="8.75" style="630" customWidth="1"/>
    <col min="5135" max="5135" width="8.875" style="630" customWidth="1"/>
    <col min="5136" max="5376" width="9" style="630"/>
    <col min="5377" max="5377" width="3.875" style="630" customWidth="1"/>
    <col min="5378" max="5390" width="8.75" style="630" customWidth="1"/>
    <col min="5391" max="5391" width="8.875" style="630" customWidth="1"/>
    <col min="5392" max="5632" width="9" style="630"/>
    <col min="5633" max="5633" width="3.875" style="630" customWidth="1"/>
    <col min="5634" max="5646" width="8.75" style="630" customWidth="1"/>
    <col min="5647" max="5647" width="8.875" style="630" customWidth="1"/>
    <col min="5648" max="5888" width="9" style="630"/>
    <col min="5889" max="5889" width="3.875" style="630" customWidth="1"/>
    <col min="5890" max="5902" width="8.75" style="630" customWidth="1"/>
    <col min="5903" max="5903" width="8.875" style="630" customWidth="1"/>
    <col min="5904" max="6144" width="9" style="630"/>
    <col min="6145" max="6145" width="3.875" style="630" customWidth="1"/>
    <col min="6146" max="6158" width="8.75" style="630" customWidth="1"/>
    <col min="6159" max="6159" width="8.875" style="630" customWidth="1"/>
    <col min="6160" max="6400" width="9" style="630"/>
    <col min="6401" max="6401" width="3.875" style="630" customWidth="1"/>
    <col min="6402" max="6414" width="8.75" style="630" customWidth="1"/>
    <col min="6415" max="6415" width="8.875" style="630" customWidth="1"/>
    <col min="6416" max="6656" width="9" style="630"/>
    <col min="6657" max="6657" width="3.875" style="630" customWidth="1"/>
    <col min="6658" max="6670" width="8.75" style="630" customWidth="1"/>
    <col min="6671" max="6671" width="8.875" style="630" customWidth="1"/>
    <col min="6672" max="6912" width="9" style="630"/>
    <col min="6913" max="6913" width="3.875" style="630" customWidth="1"/>
    <col min="6914" max="6926" width="8.75" style="630" customWidth="1"/>
    <col min="6927" max="6927" width="8.875" style="630" customWidth="1"/>
    <col min="6928" max="7168" width="9" style="630"/>
    <col min="7169" max="7169" width="3.875" style="630" customWidth="1"/>
    <col min="7170" max="7182" width="8.75" style="630" customWidth="1"/>
    <col min="7183" max="7183" width="8.875" style="630" customWidth="1"/>
    <col min="7184" max="7424" width="9" style="630"/>
    <col min="7425" max="7425" width="3.875" style="630" customWidth="1"/>
    <col min="7426" max="7438" width="8.75" style="630" customWidth="1"/>
    <col min="7439" max="7439" width="8.875" style="630" customWidth="1"/>
    <col min="7440" max="7680" width="9" style="630"/>
    <col min="7681" max="7681" width="3.875" style="630" customWidth="1"/>
    <col min="7682" max="7694" width="8.75" style="630" customWidth="1"/>
    <col min="7695" max="7695" width="8.875" style="630" customWidth="1"/>
    <col min="7696" max="7936" width="9" style="630"/>
    <col min="7937" max="7937" width="3.875" style="630" customWidth="1"/>
    <col min="7938" max="7950" width="8.75" style="630" customWidth="1"/>
    <col min="7951" max="7951" width="8.875" style="630" customWidth="1"/>
    <col min="7952" max="8192" width="9" style="630"/>
    <col min="8193" max="8193" width="3.875" style="630" customWidth="1"/>
    <col min="8194" max="8206" width="8.75" style="630" customWidth="1"/>
    <col min="8207" max="8207" width="8.875" style="630" customWidth="1"/>
    <col min="8208" max="8448" width="9" style="630"/>
    <col min="8449" max="8449" width="3.875" style="630" customWidth="1"/>
    <col min="8450" max="8462" width="8.75" style="630" customWidth="1"/>
    <col min="8463" max="8463" width="8.875" style="630" customWidth="1"/>
    <col min="8464" max="8704" width="9" style="630"/>
    <col min="8705" max="8705" width="3.875" style="630" customWidth="1"/>
    <col min="8706" max="8718" width="8.75" style="630" customWidth="1"/>
    <col min="8719" max="8719" width="8.875" style="630" customWidth="1"/>
    <col min="8720" max="8960" width="9" style="630"/>
    <col min="8961" max="8961" width="3.875" style="630" customWidth="1"/>
    <col min="8962" max="8974" width="8.75" style="630" customWidth="1"/>
    <col min="8975" max="8975" width="8.875" style="630" customWidth="1"/>
    <col min="8976" max="9216" width="9" style="630"/>
    <col min="9217" max="9217" width="3.875" style="630" customWidth="1"/>
    <col min="9218" max="9230" width="8.75" style="630" customWidth="1"/>
    <col min="9231" max="9231" width="8.875" style="630" customWidth="1"/>
    <col min="9232" max="9472" width="9" style="630"/>
    <col min="9473" max="9473" width="3.875" style="630" customWidth="1"/>
    <col min="9474" max="9486" width="8.75" style="630" customWidth="1"/>
    <col min="9487" max="9487" width="8.875" style="630" customWidth="1"/>
    <col min="9488" max="9728" width="9" style="630"/>
    <col min="9729" max="9729" width="3.875" style="630" customWidth="1"/>
    <col min="9730" max="9742" width="8.75" style="630" customWidth="1"/>
    <col min="9743" max="9743" width="8.875" style="630" customWidth="1"/>
    <col min="9744" max="9984" width="9" style="630"/>
    <col min="9985" max="9985" width="3.875" style="630" customWidth="1"/>
    <col min="9986" max="9998" width="8.75" style="630" customWidth="1"/>
    <col min="9999" max="9999" width="8.875" style="630" customWidth="1"/>
    <col min="10000" max="10240" width="9" style="630"/>
    <col min="10241" max="10241" width="3.875" style="630" customWidth="1"/>
    <col min="10242" max="10254" width="8.75" style="630" customWidth="1"/>
    <col min="10255" max="10255" width="8.875" style="630" customWidth="1"/>
    <col min="10256" max="10496" width="9" style="630"/>
    <col min="10497" max="10497" width="3.875" style="630" customWidth="1"/>
    <col min="10498" max="10510" width="8.75" style="630" customWidth="1"/>
    <col min="10511" max="10511" width="8.875" style="630" customWidth="1"/>
    <col min="10512" max="10752" width="9" style="630"/>
    <col min="10753" max="10753" width="3.875" style="630" customWidth="1"/>
    <col min="10754" max="10766" width="8.75" style="630" customWidth="1"/>
    <col min="10767" max="10767" width="8.875" style="630" customWidth="1"/>
    <col min="10768" max="11008" width="9" style="630"/>
    <col min="11009" max="11009" width="3.875" style="630" customWidth="1"/>
    <col min="11010" max="11022" width="8.75" style="630" customWidth="1"/>
    <col min="11023" max="11023" width="8.875" style="630" customWidth="1"/>
    <col min="11024" max="11264" width="9" style="630"/>
    <col min="11265" max="11265" width="3.875" style="630" customWidth="1"/>
    <col min="11266" max="11278" width="8.75" style="630" customWidth="1"/>
    <col min="11279" max="11279" width="8.875" style="630" customWidth="1"/>
    <col min="11280" max="11520" width="9" style="630"/>
    <col min="11521" max="11521" width="3.875" style="630" customWidth="1"/>
    <col min="11522" max="11534" width="8.75" style="630" customWidth="1"/>
    <col min="11535" max="11535" width="8.875" style="630" customWidth="1"/>
    <col min="11536" max="11776" width="9" style="630"/>
    <col min="11777" max="11777" width="3.875" style="630" customWidth="1"/>
    <col min="11778" max="11790" width="8.75" style="630" customWidth="1"/>
    <col min="11791" max="11791" width="8.875" style="630" customWidth="1"/>
    <col min="11792" max="12032" width="9" style="630"/>
    <col min="12033" max="12033" width="3.875" style="630" customWidth="1"/>
    <col min="12034" max="12046" width="8.75" style="630" customWidth="1"/>
    <col min="12047" max="12047" width="8.875" style="630" customWidth="1"/>
    <col min="12048" max="12288" width="9" style="630"/>
    <col min="12289" max="12289" width="3.875" style="630" customWidth="1"/>
    <col min="12290" max="12302" width="8.75" style="630" customWidth="1"/>
    <col min="12303" max="12303" width="8.875" style="630" customWidth="1"/>
    <col min="12304" max="12544" width="9" style="630"/>
    <col min="12545" max="12545" width="3.875" style="630" customWidth="1"/>
    <col min="12546" max="12558" width="8.75" style="630" customWidth="1"/>
    <col min="12559" max="12559" width="8.875" style="630" customWidth="1"/>
    <col min="12560" max="12800" width="9" style="630"/>
    <col min="12801" max="12801" width="3.875" style="630" customWidth="1"/>
    <col min="12802" max="12814" width="8.75" style="630" customWidth="1"/>
    <col min="12815" max="12815" width="8.875" style="630" customWidth="1"/>
    <col min="12816" max="13056" width="9" style="630"/>
    <col min="13057" max="13057" width="3.875" style="630" customWidth="1"/>
    <col min="13058" max="13070" width="8.75" style="630" customWidth="1"/>
    <col min="13071" max="13071" width="8.875" style="630" customWidth="1"/>
    <col min="13072" max="13312" width="9" style="630"/>
    <col min="13313" max="13313" width="3.875" style="630" customWidth="1"/>
    <col min="13314" max="13326" width="8.75" style="630" customWidth="1"/>
    <col min="13327" max="13327" width="8.875" style="630" customWidth="1"/>
    <col min="13328" max="13568" width="9" style="630"/>
    <col min="13569" max="13569" width="3.875" style="630" customWidth="1"/>
    <col min="13570" max="13582" width="8.75" style="630" customWidth="1"/>
    <col min="13583" max="13583" width="8.875" style="630" customWidth="1"/>
    <col min="13584" max="13824" width="9" style="630"/>
    <col min="13825" max="13825" width="3.875" style="630" customWidth="1"/>
    <col min="13826" max="13838" width="8.75" style="630" customWidth="1"/>
    <col min="13839" max="13839" width="8.875" style="630" customWidth="1"/>
    <col min="13840" max="14080" width="9" style="630"/>
    <col min="14081" max="14081" width="3.875" style="630" customWidth="1"/>
    <col min="14082" max="14094" width="8.75" style="630" customWidth="1"/>
    <col min="14095" max="14095" width="8.875" style="630" customWidth="1"/>
    <col min="14096" max="14336" width="9" style="630"/>
    <col min="14337" max="14337" width="3.875" style="630" customWidth="1"/>
    <col min="14338" max="14350" width="8.75" style="630" customWidth="1"/>
    <col min="14351" max="14351" width="8.875" style="630" customWidth="1"/>
    <col min="14352" max="14592" width="9" style="630"/>
    <col min="14593" max="14593" width="3.875" style="630" customWidth="1"/>
    <col min="14594" max="14606" width="8.75" style="630" customWidth="1"/>
    <col min="14607" max="14607" width="8.875" style="630" customWidth="1"/>
    <col min="14608" max="14848" width="9" style="630"/>
    <col min="14849" max="14849" width="3.875" style="630" customWidth="1"/>
    <col min="14850" max="14862" width="8.75" style="630" customWidth="1"/>
    <col min="14863" max="14863" width="8.875" style="630" customWidth="1"/>
    <col min="14864" max="15104" width="9" style="630"/>
    <col min="15105" max="15105" width="3.875" style="630" customWidth="1"/>
    <col min="15106" max="15118" width="8.75" style="630" customWidth="1"/>
    <col min="15119" max="15119" width="8.875" style="630" customWidth="1"/>
    <col min="15120" max="15360" width="9" style="630"/>
    <col min="15361" max="15361" width="3.875" style="630" customWidth="1"/>
    <col min="15362" max="15374" width="8.75" style="630" customWidth="1"/>
    <col min="15375" max="15375" width="8.875" style="630" customWidth="1"/>
    <col min="15376" max="15616" width="9" style="630"/>
    <col min="15617" max="15617" width="3.875" style="630" customWidth="1"/>
    <col min="15618" max="15630" width="8.75" style="630" customWidth="1"/>
    <col min="15631" max="15631" width="8.875" style="630" customWidth="1"/>
    <col min="15632" max="15872" width="9" style="630"/>
    <col min="15873" max="15873" width="3.875" style="630" customWidth="1"/>
    <col min="15874" max="15886" width="8.75" style="630" customWidth="1"/>
    <col min="15887" max="15887" width="8.875" style="630" customWidth="1"/>
    <col min="15888" max="16128" width="9" style="630"/>
    <col min="16129" max="16129" width="3.875" style="630" customWidth="1"/>
    <col min="16130" max="16142" width="8.75" style="630" customWidth="1"/>
    <col min="16143" max="16143" width="8.875" style="630" customWidth="1"/>
    <col min="16144" max="16384" width="9" style="630"/>
  </cols>
  <sheetData>
    <row r="1" spans="1:15" ht="22.5" customHeight="1">
      <c r="A1" s="5" t="s">
        <v>389</v>
      </c>
      <c r="B1" s="5"/>
      <c r="C1" s="5"/>
      <c r="D1" s="5"/>
      <c r="E1" s="5"/>
      <c r="F1" s="5"/>
      <c r="G1" s="5"/>
      <c r="H1" s="5"/>
      <c r="I1" s="5"/>
      <c r="J1" s="5"/>
      <c r="K1" s="5"/>
      <c r="L1" s="5"/>
      <c r="M1" s="5"/>
      <c r="N1" s="5"/>
      <c r="O1" s="5"/>
    </row>
    <row r="2" spans="1:15" ht="7.5" customHeight="1">
      <c r="A2" s="6"/>
      <c r="B2" s="6"/>
      <c r="C2" s="6"/>
      <c r="D2" s="6"/>
      <c r="E2" s="6"/>
      <c r="F2" s="6"/>
      <c r="G2" s="6"/>
      <c r="H2" s="6"/>
      <c r="I2" s="6"/>
      <c r="J2" s="6"/>
      <c r="K2" s="6"/>
      <c r="L2" s="6"/>
      <c r="M2" s="6"/>
      <c r="N2" s="6"/>
      <c r="O2" s="6"/>
    </row>
    <row r="3" spans="1:15" ht="27.95" customHeight="1">
      <c r="B3" s="91" t="s">
        <v>439</v>
      </c>
      <c r="C3" s="91"/>
      <c r="D3" s="91"/>
      <c r="E3" s="91"/>
      <c r="F3" s="91"/>
      <c r="G3" s="91"/>
      <c r="H3" s="91"/>
      <c r="I3" s="91"/>
      <c r="J3" s="91"/>
      <c r="K3" s="91"/>
      <c r="L3" s="91"/>
      <c r="M3" s="91"/>
      <c r="N3" s="91"/>
      <c r="O3" s="91"/>
    </row>
    <row r="4" spans="1:15" ht="27.95" customHeight="1">
      <c r="B4" s="91"/>
      <c r="C4" s="91"/>
      <c r="D4" s="91"/>
      <c r="E4" s="91"/>
      <c r="F4" s="91"/>
      <c r="G4" s="91"/>
      <c r="H4" s="91"/>
      <c r="I4" s="91"/>
      <c r="J4" s="91"/>
      <c r="K4" s="91"/>
      <c r="L4" s="91"/>
      <c r="M4" s="91"/>
      <c r="N4" s="91"/>
      <c r="O4" s="91"/>
    </row>
    <row r="5" spans="1:15" ht="27.95" customHeight="1">
      <c r="B5" s="91"/>
      <c r="C5" s="91"/>
      <c r="D5" s="91"/>
      <c r="E5" s="91"/>
      <c r="F5" s="91"/>
      <c r="G5" s="91"/>
      <c r="H5" s="91"/>
      <c r="I5" s="91"/>
      <c r="J5" s="91"/>
      <c r="K5" s="91"/>
      <c r="L5" s="91"/>
      <c r="M5" s="91"/>
      <c r="N5" s="91"/>
      <c r="O5" s="91"/>
    </row>
    <row r="6" spans="1:15" ht="28.5" customHeight="1">
      <c r="B6" s="91"/>
      <c r="C6" s="91"/>
      <c r="D6" s="91"/>
      <c r="E6" s="91"/>
      <c r="F6" s="91"/>
      <c r="G6" s="91"/>
      <c r="H6" s="91"/>
      <c r="I6" s="91"/>
      <c r="J6" s="91"/>
      <c r="K6" s="91"/>
      <c r="L6" s="91"/>
      <c r="M6" s="91"/>
      <c r="N6" s="91"/>
      <c r="O6" s="91"/>
    </row>
    <row r="7" spans="1:15" ht="22.5" customHeight="1">
      <c r="A7" s="631" t="s">
        <v>390</v>
      </c>
      <c r="B7" s="631"/>
      <c r="C7" s="631"/>
      <c r="D7" s="631"/>
      <c r="E7" s="631"/>
      <c r="F7" s="631"/>
      <c r="G7" s="631"/>
      <c r="H7" s="631"/>
      <c r="I7" s="631"/>
      <c r="J7" s="631"/>
      <c r="K7" s="631"/>
      <c r="L7" s="631"/>
      <c r="M7" s="631"/>
    </row>
    <row r="8" spans="1:15" ht="19.5" thickBot="1">
      <c r="B8" s="632"/>
      <c r="C8" s="632"/>
      <c r="D8" s="632"/>
      <c r="E8" s="632"/>
      <c r="F8" s="632"/>
      <c r="G8" s="632"/>
      <c r="H8" s="632"/>
      <c r="I8" s="632"/>
      <c r="J8" s="632"/>
      <c r="K8" s="95" t="s">
        <v>391</v>
      </c>
      <c r="L8" s="95"/>
      <c r="M8" s="95"/>
    </row>
    <row r="9" spans="1:15">
      <c r="B9" s="56"/>
      <c r="C9" s="56"/>
      <c r="D9" s="56"/>
      <c r="E9" s="169" t="s">
        <v>392</v>
      </c>
      <c r="F9" s="633"/>
      <c r="G9" s="170"/>
      <c r="H9" s="169" t="s">
        <v>393</v>
      </c>
      <c r="I9" s="634"/>
      <c r="J9" s="635"/>
      <c r="K9" s="169" t="s">
        <v>394</v>
      </c>
      <c r="L9" s="636"/>
      <c r="M9" s="636"/>
    </row>
    <row r="10" spans="1:15">
      <c r="B10" s="65"/>
      <c r="C10" s="65"/>
      <c r="D10" s="65"/>
      <c r="E10" s="100"/>
      <c r="F10" s="101"/>
      <c r="G10" s="102"/>
      <c r="H10" s="637"/>
      <c r="I10" s="638"/>
      <c r="J10" s="639"/>
      <c r="K10" s="640"/>
      <c r="L10" s="641"/>
      <c r="M10" s="641"/>
    </row>
    <row r="11" spans="1:15" ht="7.5" customHeight="1">
      <c r="B11" s="642"/>
      <c r="C11" s="642"/>
      <c r="D11" s="642"/>
      <c r="E11" s="643"/>
      <c r="F11" s="644"/>
      <c r="G11" s="606"/>
      <c r="H11" s="643"/>
      <c r="I11" s="644"/>
      <c r="J11" s="606"/>
      <c r="K11" s="644"/>
      <c r="L11" s="644"/>
      <c r="M11" s="644"/>
    </row>
    <row r="12" spans="1:15" ht="18.75" customHeight="1">
      <c r="B12" s="645" t="s">
        <v>395</v>
      </c>
      <c r="C12" s="645"/>
      <c r="D12" s="645"/>
      <c r="E12" s="343">
        <v>2169</v>
      </c>
      <c r="F12" s="344"/>
      <c r="G12" s="646" t="s">
        <v>396</v>
      </c>
      <c r="H12" s="343">
        <v>1823</v>
      </c>
      <c r="I12" s="344"/>
      <c r="J12" s="646" t="s">
        <v>396</v>
      </c>
      <c r="K12" s="647">
        <f>H12/E12*100</f>
        <v>84.04794836330106</v>
      </c>
      <c r="L12" s="648"/>
      <c r="M12" s="649" t="s">
        <v>397</v>
      </c>
    </row>
    <row r="13" spans="1:15" ht="18.75" customHeight="1">
      <c r="B13" s="645" t="s">
        <v>398</v>
      </c>
      <c r="C13" s="645"/>
      <c r="D13" s="645"/>
      <c r="E13" s="343">
        <v>6832858</v>
      </c>
      <c r="F13" s="344"/>
      <c r="G13" s="646" t="s">
        <v>399</v>
      </c>
      <c r="H13" s="343">
        <v>6313465</v>
      </c>
      <c r="I13" s="344"/>
      <c r="J13" s="646" t="s">
        <v>399</v>
      </c>
      <c r="K13" s="647">
        <f>H13/E13*100</f>
        <v>92.398598068333925</v>
      </c>
      <c r="L13" s="648"/>
      <c r="M13" s="649" t="s">
        <v>397</v>
      </c>
    </row>
    <row r="14" spans="1:15" ht="7.5" customHeight="1" thickBot="1">
      <c r="B14" s="650"/>
      <c r="C14" s="650"/>
      <c r="D14" s="650"/>
      <c r="E14" s="651"/>
      <c r="F14" s="652"/>
      <c r="G14" s="653"/>
      <c r="H14" s="651"/>
      <c r="I14" s="652"/>
      <c r="J14" s="653"/>
      <c r="K14" s="652"/>
      <c r="L14" s="652"/>
      <c r="M14" s="652"/>
    </row>
    <row r="15" spans="1:15">
      <c r="B15" s="374"/>
      <c r="C15" s="374"/>
      <c r="D15" s="374"/>
      <c r="E15" s="374"/>
      <c r="F15" s="374"/>
      <c r="G15" s="374"/>
      <c r="H15" s="374"/>
      <c r="I15" s="374"/>
      <c r="J15" s="56"/>
      <c r="K15" s="654" t="s">
        <v>37</v>
      </c>
      <c r="L15" s="654"/>
      <c r="M15" s="654"/>
    </row>
    <row r="16" spans="1:15" s="656" customFormat="1" ht="106.5" customHeight="1">
      <c r="A16" s="7"/>
      <c r="B16" s="645"/>
      <c r="C16" s="645"/>
      <c r="D16" s="645"/>
      <c r="E16" s="344"/>
      <c r="F16" s="344"/>
      <c r="G16" s="655"/>
      <c r="H16" s="344"/>
      <c r="I16" s="344"/>
      <c r="J16" s="655"/>
      <c r="K16" s="648"/>
      <c r="L16" s="648"/>
      <c r="M16" s="649"/>
      <c r="N16" s="7"/>
      <c r="O16" s="7"/>
    </row>
    <row r="17" spans="1:15" s="656" customFormat="1" ht="7.5" customHeight="1">
      <c r="A17" s="7"/>
      <c r="B17" s="657"/>
      <c r="C17" s="657"/>
      <c r="D17" s="657"/>
      <c r="E17" s="658"/>
      <c r="F17" s="658"/>
      <c r="G17" s="658"/>
      <c r="H17" s="658"/>
      <c r="I17" s="658"/>
      <c r="J17" s="658"/>
      <c r="K17" s="658"/>
      <c r="L17" s="658"/>
      <c r="M17" s="658"/>
      <c r="N17" s="7"/>
      <c r="O17" s="7"/>
    </row>
    <row r="18" spans="1:15">
      <c r="B18" s="7"/>
      <c r="C18" s="7"/>
      <c r="D18" s="7"/>
      <c r="E18" s="7"/>
      <c r="F18" s="7"/>
      <c r="G18" s="7"/>
      <c r="H18" s="7"/>
      <c r="I18" s="7"/>
      <c r="J18" s="7"/>
      <c r="K18" s="164"/>
      <c r="L18" s="164"/>
      <c r="M18" s="164"/>
    </row>
    <row r="19" spans="1:15" ht="7.5" customHeight="1">
      <c r="B19" s="7"/>
      <c r="C19" s="7"/>
      <c r="D19" s="7"/>
      <c r="E19" s="7"/>
      <c r="F19" s="7"/>
      <c r="G19" s="7"/>
      <c r="H19" s="7"/>
      <c r="I19" s="7"/>
      <c r="J19" s="7"/>
      <c r="K19" s="90"/>
      <c r="L19" s="90"/>
      <c r="M19" s="90"/>
    </row>
    <row r="20" spans="1:15" ht="22.5" customHeight="1">
      <c r="A20" s="6" t="s">
        <v>400</v>
      </c>
      <c r="B20" s="6"/>
      <c r="C20" s="6"/>
      <c r="D20" s="6"/>
      <c r="E20" s="6"/>
      <c r="F20" s="6"/>
      <c r="G20" s="6"/>
      <c r="H20" s="6"/>
      <c r="I20" s="6"/>
      <c r="J20" s="6"/>
      <c r="K20" s="6"/>
      <c r="L20" s="6"/>
      <c r="M20" s="6"/>
      <c r="N20" s="6"/>
      <c r="O20" s="6"/>
    </row>
    <row r="21" spans="1:15" ht="7.5" customHeight="1">
      <c r="A21" s="6"/>
      <c r="B21" s="6"/>
      <c r="C21" s="6"/>
      <c r="D21" s="6"/>
      <c r="E21" s="6"/>
      <c r="F21" s="6"/>
      <c r="G21" s="6"/>
      <c r="H21" s="6"/>
      <c r="I21" s="6"/>
      <c r="J21" s="6"/>
      <c r="K21" s="6"/>
      <c r="L21" s="6"/>
      <c r="M21" s="6"/>
      <c r="N21" s="6"/>
      <c r="O21" s="6"/>
    </row>
    <row r="22" spans="1:15" ht="73.5" customHeight="1">
      <c r="B22" s="91" t="s">
        <v>440</v>
      </c>
      <c r="C22" s="91"/>
      <c r="D22" s="91"/>
      <c r="E22" s="91"/>
      <c r="F22" s="91"/>
      <c r="G22" s="91"/>
      <c r="H22" s="91"/>
      <c r="I22" s="91"/>
      <c r="J22" s="91"/>
      <c r="K22" s="91"/>
      <c r="L22" s="91"/>
      <c r="M22" s="91"/>
      <c r="N22" s="91"/>
      <c r="O22" s="91"/>
    </row>
    <row r="23" spans="1:15" ht="73.5" customHeight="1">
      <c r="B23" s="91"/>
      <c r="C23" s="91"/>
      <c r="D23" s="91"/>
      <c r="E23" s="91"/>
      <c r="F23" s="91"/>
      <c r="G23" s="91"/>
      <c r="H23" s="91"/>
      <c r="I23" s="91"/>
      <c r="J23" s="91"/>
      <c r="K23" s="91"/>
      <c r="L23" s="91"/>
      <c r="M23" s="91"/>
      <c r="N23" s="91"/>
      <c r="O23" s="91"/>
    </row>
    <row r="24" spans="1:15" ht="73.5" customHeight="1">
      <c r="B24" s="91"/>
      <c r="C24" s="91"/>
      <c r="D24" s="91"/>
      <c r="E24" s="91"/>
      <c r="F24" s="91"/>
      <c r="G24" s="91"/>
      <c r="H24" s="91"/>
      <c r="I24" s="91"/>
      <c r="J24" s="91"/>
      <c r="K24" s="91"/>
      <c r="L24" s="91"/>
      <c r="M24" s="91"/>
      <c r="N24" s="91"/>
      <c r="O24" s="91"/>
    </row>
    <row r="25" spans="1:15" ht="73.5" customHeight="1">
      <c r="B25" s="91"/>
      <c r="C25" s="91"/>
      <c r="D25" s="91"/>
      <c r="E25" s="91"/>
      <c r="F25" s="91"/>
      <c r="G25" s="91"/>
      <c r="H25" s="91"/>
      <c r="I25" s="91"/>
      <c r="J25" s="91"/>
      <c r="K25" s="91"/>
      <c r="L25" s="91"/>
      <c r="M25" s="91"/>
      <c r="N25" s="91"/>
      <c r="O25" s="91"/>
    </row>
  </sheetData>
  <mergeCells count="26">
    <mergeCell ref="K18:M18"/>
    <mergeCell ref="B22:O25"/>
    <mergeCell ref="B15:C15"/>
    <mergeCell ref="D15:E15"/>
    <mergeCell ref="F15:G15"/>
    <mergeCell ref="H15:I15"/>
    <mergeCell ref="K15:M15"/>
    <mergeCell ref="B16:D16"/>
    <mergeCell ref="E16:F16"/>
    <mergeCell ref="H16:I16"/>
    <mergeCell ref="K16:L16"/>
    <mergeCell ref="B12:D12"/>
    <mergeCell ref="E12:F12"/>
    <mergeCell ref="H12:I12"/>
    <mergeCell ref="K12:L12"/>
    <mergeCell ref="B13:D13"/>
    <mergeCell ref="E13:F13"/>
    <mergeCell ref="H13:I13"/>
    <mergeCell ref="K13:L13"/>
    <mergeCell ref="A1:O1"/>
    <mergeCell ref="B3:O6"/>
    <mergeCell ref="A7:M7"/>
    <mergeCell ref="K8:M8"/>
    <mergeCell ref="E9:G10"/>
    <mergeCell ref="H9:J10"/>
    <mergeCell ref="K9:M10"/>
  </mergeCells>
  <phoneticPr fontId="3"/>
  <pageMargins left="0.39370078740157483" right="0.39370078740157483" top="0.59055118110236227" bottom="0.78740157480314965" header="0.51181102362204722" footer="0.39370078740157483"/>
  <pageSetup paperSize="9" scale="6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BW42"/>
  <sheetViews>
    <sheetView showGridLines="0" view="pageBreakPreview" topLeftCell="A19" zoomScale="80" zoomScaleNormal="100" zoomScaleSheetLayoutView="80" workbookViewId="0">
      <selection activeCell="O13" sqref="O13:T13"/>
    </sheetView>
  </sheetViews>
  <sheetFormatPr defaultRowHeight="17.25"/>
  <cols>
    <col min="1" max="1" width="3.375" style="4" customWidth="1"/>
    <col min="2" max="2" width="14.25" style="4" customWidth="1"/>
    <col min="3" max="14" width="2.125" style="4" customWidth="1"/>
    <col min="15" max="38" width="1.75" style="4" customWidth="1"/>
    <col min="39" max="44" width="2.375" style="4" customWidth="1"/>
    <col min="45" max="50" width="1.5" style="4" customWidth="1"/>
    <col min="51" max="56" width="1.75" style="4" customWidth="1"/>
    <col min="57" max="62" width="1.25" style="4" customWidth="1"/>
    <col min="63" max="256" width="9" style="4"/>
    <col min="257" max="257" width="3.375" style="4" customWidth="1"/>
    <col min="258" max="258" width="14.25" style="4" customWidth="1"/>
    <col min="259" max="270" width="2.125" style="4" customWidth="1"/>
    <col min="271" max="294" width="1.75" style="4" customWidth="1"/>
    <col min="295" max="300" width="2.375" style="4" customWidth="1"/>
    <col min="301" max="306" width="1.5" style="4" customWidth="1"/>
    <col min="307" max="312" width="1.75" style="4" customWidth="1"/>
    <col min="313" max="318" width="1.25" style="4" customWidth="1"/>
    <col min="319" max="512" width="9" style="4"/>
    <col min="513" max="513" width="3.375" style="4" customWidth="1"/>
    <col min="514" max="514" width="14.25" style="4" customWidth="1"/>
    <col min="515" max="526" width="2.125" style="4" customWidth="1"/>
    <col min="527" max="550" width="1.75" style="4" customWidth="1"/>
    <col min="551" max="556" width="2.375" style="4" customWidth="1"/>
    <col min="557" max="562" width="1.5" style="4" customWidth="1"/>
    <col min="563" max="568" width="1.75" style="4" customWidth="1"/>
    <col min="569" max="574" width="1.25" style="4" customWidth="1"/>
    <col min="575" max="768" width="9" style="4"/>
    <col min="769" max="769" width="3.375" style="4" customWidth="1"/>
    <col min="770" max="770" width="14.25" style="4" customWidth="1"/>
    <col min="771" max="782" width="2.125" style="4" customWidth="1"/>
    <col min="783" max="806" width="1.75" style="4" customWidth="1"/>
    <col min="807" max="812" width="2.375" style="4" customWidth="1"/>
    <col min="813" max="818" width="1.5" style="4" customWidth="1"/>
    <col min="819" max="824" width="1.75" style="4" customWidth="1"/>
    <col min="825" max="830" width="1.25" style="4" customWidth="1"/>
    <col min="831" max="1024" width="9" style="4"/>
    <col min="1025" max="1025" width="3.375" style="4" customWidth="1"/>
    <col min="1026" max="1026" width="14.25" style="4" customWidth="1"/>
    <col min="1027" max="1038" width="2.125" style="4" customWidth="1"/>
    <col min="1039" max="1062" width="1.75" style="4" customWidth="1"/>
    <col min="1063" max="1068" width="2.375" style="4" customWidth="1"/>
    <col min="1069" max="1074" width="1.5" style="4" customWidth="1"/>
    <col min="1075" max="1080" width="1.75" style="4" customWidth="1"/>
    <col min="1081" max="1086" width="1.25" style="4" customWidth="1"/>
    <col min="1087" max="1280" width="9" style="4"/>
    <col min="1281" max="1281" width="3.375" style="4" customWidth="1"/>
    <col min="1282" max="1282" width="14.25" style="4" customWidth="1"/>
    <col min="1283" max="1294" width="2.125" style="4" customWidth="1"/>
    <col min="1295" max="1318" width="1.75" style="4" customWidth="1"/>
    <col min="1319" max="1324" width="2.375" style="4" customWidth="1"/>
    <col min="1325" max="1330" width="1.5" style="4" customWidth="1"/>
    <col min="1331" max="1336" width="1.75" style="4" customWidth="1"/>
    <col min="1337" max="1342" width="1.25" style="4" customWidth="1"/>
    <col min="1343" max="1536" width="9" style="4"/>
    <col min="1537" max="1537" width="3.375" style="4" customWidth="1"/>
    <col min="1538" max="1538" width="14.25" style="4" customWidth="1"/>
    <col min="1539" max="1550" width="2.125" style="4" customWidth="1"/>
    <col min="1551" max="1574" width="1.75" style="4" customWidth="1"/>
    <col min="1575" max="1580" width="2.375" style="4" customWidth="1"/>
    <col min="1581" max="1586" width="1.5" style="4" customWidth="1"/>
    <col min="1587" max="1592" width="1.75" style="4" customWidth="1"/>
    <col min="1593" max="1598" width="1.25" style="4" customWidth="1"/>
    <col min="1599" max="1792" width="9" style="4"/>
    <col min="1793" max="1793" width="3.375" style="4" customWidth="1"/>
    <col min="1794" max="1794" width="14.25" style="4" customWidth="1"/>
    <col min="1795" max="1806" width="2.125" style="4" customWidth="1"/>
    <col min="1807" max="1830" width="1.75" style="4" customWidth="1"/>
    <col min="1831" max="1836" width="2.375" style="4" customWidth="1"/>
    <col min="1837" max="1842" width="1.5" style="4" customWidth="1"/>
    <col min="1843" max="1848" width="1.75" style="4" customWidth="1"/>
    <col min="1849" max="1854" width="1.25" style="4" customWidth="1"/>
    <col min="1855" max="2048" width="9" style="4"/>
    <col min="2049" max="2049" width="3.375" style="4" customWidth="1"/>
    <col min="2050" max="2050" width="14.25" style="4" customWidth="1"/>
    <col min="2051" max="2062" width="2.125" style="4" customWidth="1"/>
    <col min="2063" max="2086" width="1.75" style="4" customWidth="1"/>
    <col min="2087" max="2092" width="2.375" style="4" customWidth="1"/>
    <col min="2093" max="2098" width="1.5" style="4" customWidth="1"/>
    <col min="2099" max="2104" width="1.75" style="4" customWidth="1"/>
    <col min="2105" max="2110" width="1.25" style="4" customWidth="1"/>
    <col min="2111" max="2304" width="9" style="4"/>
    <col min="2305" max="2305" width="3.375" style="4" customWidth="1"/>
    <col min="2306" max="2306" width="14.25" style="4" customWidth="1"/>
    <col min="2307" max="2318" width="2.125" style="4" customWidth="1"/>
    <col min="2319" max="2342" width="1.75" style="4" customWidth="1"/>
    <col min="2343" max="2348" width="2.375" style="4" customWidth="1"/>
    <col min="2349" max="2354" width="1.5" style="4" customWidth="1"/>
    <col min="2355" max="2360" width="1.75" style="4" customWidth="1"/>
    <col min="2361" max="2366" width="1.25" style="4" customWidth="1"/>
    <col min="2367" max="2560" width="9" style="4"/>
    <col min="2561" max="2561" width="3.375" style="4" customWidth="1"/>
    <col min="2562" max="2562" width="14.25" style="4" customWidth="1"/>
    <col min="2563" max="2574" width="2.125" style="4" customWidth="1"/>
    <col min="2575" max="2598" width="1.75" style="4" customWidth="1"/>
    <col min="2599" max="2604" width="2.375" style="4" customWidth="1"/>
    <col min="2605" max="2610" width="1.5" style="4" customWidth="1"/>
    <col min="2611" max="2616" width="1.75" style="4" customWidth="1"/>
    <col min="2617" max="2622" width="1.25" style="4" customWidth="1"/>
    <col min="2623" max="2816" width="9" style="4"/>
    <col min="2817" max="2817" width="3.375" style="4" customWidth="1"/>
    <col min="2818" max="2818" width="14.25" style="4" customWidth="1"/>
    <col min="2819" max="2830" width="2.125" style="4" customWidth="1"/>
    <col min="2831" max="2854" width="1.75" style="4" customWidth="1"/>
    <col min="2855" max="2860" width="2.375" style="4" customWidth="1"/>
    <col min="2861" max="2866" width="1.5" style="4" customWidth="1"/>
    <col min="2867" max="2872" width="1.75" style="4" customWidth="1"/>
    <col min="2873" max="2878" width="1.25" style="4" customWidth="1"/>
    <col min="2879" max="3072" width="9" style="4"/>
    <col min="3073" max="3073" width="3.375" style="4" customWidth="1"/>
    <col min="3074" max="3074" width="14.25" style="4" customWidth="1"/>
    <col min="3075" max="3086" width="2.125" style="4" customWidth="1"/>
    <col min="3087" max="3110" width="1.75" style="4" customWidth="1"/>
    <col min="3111" max="3116" width="2.375" style="4" customWidth="1"/>
    <col min="3117" max="3122" width="1.5" style="4" customWidth="1"/>
    <col min="3123" max="3128" width="1.75" style="4" customWidth="1"/>
    <col min="3129" max="3134" width="1.25" style="4" customWidth="1"/>
    <col min="3135" max="3328" width="9" style="4"/>
    <col min="3329" max="3329" width="3.375" style="4" customWidth="1"/>
    <col min="3330" max="3330" width="14.25" style="4" customWidth="1"/>
    <col min="3331" max="3342" width="2.125" style="4" customWidth="1"/>
    <col min="3343" max="3366" width="1.75" style="4" customWidth="1"/>
    <col min="3367" max="3372" width="2.375" style="4" customWidth="1"/>
    <col min="3373" max="3378" width="1.5" style="4" customWidth="1"/>
    <col min="3379" max="3384" width="1.75" style="4" customWidth="1"/>
    <col min="3385" max="3390" width="1.25" style="4" customWidth="1"/>
    <col min="3391" max="3584" width="9" style="4"/>
    <col min="3585" max="3585" width="3.375" style="4" customWidth="1"/>
    <col min="3586" max="3586" width="14.25" style="4" customWidth="1"/>
    <col min="3587" max="3598" width="2.125" style="4" customWidth="1"/>
    <col min="3599" max="3622" width="1.75" style="4" customWidth="1"/>
    <col min="3623" max="3628" width="2.375" style="4" customWidth="1"/>
    <col min="3629" max="3634" width="1.5" style="4" customWidth="1"/>
    <col min="3635" max="3640" width="1.75" style="4" customWidth="1"/>
    <col min="3641" max="3646" width="1.25" style="4" customWidth="1"/>
    <col min="3647" max="3840" width="9" style="4"/>
    <col min="3841" max="3841" width="3.375" style="4" customWidth="1"/>
    <col min="3842" max="3842" width="14.25" style="4" customWidth="1"/>
    <col min="3843" max="3854" width="2.125" style="4" customWidth="1"/>
    <col min="3855" max="3878" width="1.75" style="4" customWidth="1"/>
    <col min="3879" max="3884" width="2.375" style="4" customWidth="1"/>
    <col min="3885" max="3890" width="1.5" style="4" customWidth="1"/>
    <col min="3891" max="3896" width="1.75" style="4" customWidth="1"/>
    <col min="3897" max="3902" width="1.25" style="4" customWidth="1"/>
    <col min="3903" max="4096" width="9" style="4"/>
    <col min="4097" max="4097" width="3.375" style="4" customWidth="1"/>
    <col min="4098" max="4098" width="14.25" style="4" customWidth="1"/>
    <col min="4099" max="4110" width="2.125" style="4" customWidth="1"/>
    <col min="4111" max="4134" width="1.75" style="4" customWidth="1"/>
    <col min="4135" max="4140" width="2.375" style="4" customWidth="1"/>
    <col min="4141" max="4146" width="1.5" style="4" customWidth="1"/>
    <col min="4147" max="4152" width="1.75" style="4" customWidth="1"/>
    <col min="4153" max="4158" width="1.25" style="4" customWidth="1"/>
    <col min="4159" max="4352" width="9" style="4"/>
    <col min="4353" max="4353" width="3.375" style="4" customWidth="1"/>
    <col min="4354" max="4354" width="14.25" style="4" customWidth="1"/>
    <col min="4355" max="4366" width="2.125" style="4" customWidth="1"/>
    <col min="4367" max="4390" width="1.75" style="4" customWidth="1"/>
    <col min="4391" max="4396" width="2.375" style="4" customWidth="1"/>
    <col min="4397" max="4402" width="1.5" style="4" customWidth="1"/>
    <col min="4403" max="4408" width="1.75" style="4" customWidth="1"/>
    <col min="4409" max="4414" width="1.25" style="4" customWidth="1"/>
    <col min="4415" max="4608" width="9" style="4"/>
    <col min="4609" max="4609" width="3.375" style="4" customWidth="1"/>
    <col min="4610" max="4610" width="14.25" style="4" customWidth="1"/>
    <col min="4611" max="4622" width="2.125" style="4" customWidth="1"/>
    <col min="4623" max="4646" width="1.75" style="4" customWidth="1"/>
    <col min="4647" max="4652" width="2.375" style="4" customWidth="1"/>
    <col min="4653" max="4658" width="1.5" style="4" customWidth="1"/>
    <col min="4659" max="4664" width="1.75" style="4" customWidth="1"/>
    <col min="4665" max="4670" width="1.25" style="4" customWidth="1"/>
    <col min="4671" max="4864" width="9" style="4"/>
    <col min="4865" max="4865" width="3.375" style="4" customWidth="1"/>
    <col min="4866" max="4866" width="14.25" style="4" customWidth="1"/>
    <col min="4867" max="4878" width="2.125" style="4" customWidth="1"/>
    <col min="4879" max="4902" width="1.75" style="4" customWidth="1"/>
    <col min="4903" max="4908" width="2.375" style="4" customWidth="1"/>
    <col min="4909" max="4914" width="1.5" style="4" customWidth="1"/>
    <col min="4915" max="4920" width="1.75" style="4" customWidth="1"/>
    <col min="4921" max="4926" width="1.25" style="4" customWidth="1"/>
    <col min="4927" max="5120" width="9" style="4"/>
    <col min="5121" max="5121" width="3.375" style="4" customWidth="1"/>
    <col min="5122" max="5122" width="14.25" style="4" customWidth="1"/>
    <col min="5123" max="5134" width="2.125" style="4" customWidth="1"/>
    <col min="5135" max="5158" width="1.75" style="4" customWidth="1"/>
    <col min="5159" max="5164" width="2.375" style="4" customWidth="1"/>
    <col min="5165" max="5170" width="1.5" style="4" customWidth="1"/>
    <col min="5171" max="5176" width="1.75" style="4" customWidth="1"/>
    <col min="5177" max="5182" width="1.25" style="4" customWidth="1"/>
    <col min="5183" max="5376" width="9" style="4"/>
    <col min="5377" max="5377" width="3.375" style="4" customWidth="1"/>
    <col min="5378" max="5378" width="14.25" style="4" customWidth="1"/>
    <col min="5379" max="5390" width="2.125" style="4" customWidth="1"/>
    <col min="5391" max="5414" width="1.75" style="4" customWidth="1"/>
    <col min="5415" max="5420" width="2.375" style="4" customWidth="1"/>
    <col min="5421" max="5426" width="1.5" style="4" customWidth="1"/>
    <col min="5427" max="5432" width="1.75" style="4" customWidth="1"/>
    <col min="5433" max="5438" width="1.25" style="4" customWidth="1"/>
    <col min="5439" max="5632" width="9" style="4"/>
    <col min="5633" max="5633" width="3.375" style="4" customWidth="1"/>
    <col min="5634" max="5634" width="14.25" style="4" customWidth="1"/>
    <col min="5635" max="5646" width="2.125" style="4" customWidth="1"/>
    <col min="5647" max="5670" width="1.75" style="4" customWidth="1"/>
    <col min="5671" max="5676" width="2.375" style="4" customWidth="1"/>
    <col min="5677" max="5682" width="1.5" style="4" customWidth="1"/>
    <col min="5683" max="5688" width="1.75" style="4" customWidth="1"/>
    <col min="5689" max="5694" width="1.25" style="4" customWidth="1"/>
    <col min="5695" max="5888" width="9" style="4"/>
    <col min="5889" max="5889" width="3.375" style="4" customWidth="1"/>
    <col min="5890" max="5890" width="14.25" style="4" customWidth="1"/>
    <col min="5891" max="5902" width="2.125" style="4" customWidth="1"/>
    <col min="5903" max="5926" width="1.75" style="4" customWidth="1"/>
    <col min="5927" max="5932" width="2.375" style="4" customWidth="1"/>
    <col min="5933" max="5938" width="1.5" style="4" customWidth="1"/>
    <col min="5939" max="5944" width="1.75" style="4" customWidth="1"/>
    <col min="5945" max="5950" width="1.25" style="4" customWidth="1"/>
    <col min="5951" max="6144" width="9" style="4"/>
    <col min="6145" max="6145" width="3.375" style="4" customWidth="1"/>
    <col min="6146" max="6146" width="14.25" style="4" customWidth="1"/>
    <col min="6147" max="6158" width="2.125" style="4" customWidth="1"/>
    <col min="6159" max="6182" width="1.75" style="4" customWidth="1"/>
    <col min="6183" max="6188" width="2.375" style="4" customWidth="1"/>
    <col min="6189" max="6194" width="1.5" style="4" customWidth="1"/>
    <col min="6195" max="6200" width="1.75" style="4" customWidth="1"/>
    <col min="6201" max="6206" width="1.25" style="4" customWidth="1"/>
    <col min="6207" max="6400" width="9" style="4"/>
    <col min="6401" max="6401" width="3.375" style="4" customWidth="1"/>
    <col min="6402" max="6402" width="14.25" style="4" customWidth="1"/>
    <col min="6403" max="6414" width="2.125" style="4" customWidth="1"/>
    <col min="6415" max="6438" width="1.75" style="4" customWidth="1"/>
    <col min="6439" max="6444" width="2.375" style="4" customWidth="1"/>
    <col min="6445" max="6450" width="1.5" style="4" customWidth="1"/>
    <col min="6451" max="6456" width="1.75" style="4" customWidth="1"/>
    <col min="6457" max="6462" width="1.25" style="4" customWidth="1"/>
    <col min="6463" max="6656" width="9" style="4"/>
    <col min="6657" max="6657" width="3.375" style="4" customWidth="1"/>
    <col min="6658" max="6658" width="14.25" style="4" customWidth="1"/>
    <col min="6659" max="6670" width="2.125" style="4" customWidth="1"/>
    <col min="6671" max="6694" width="1.75" style="4" customWidth="1"/>
    <col min="6695" max="6700" width="2.375" style="4" customWidth="1"/>
    <col min="6701" max="6706" width="1.5" style="4" customWidth="1"/>
    <col min="6707" max="6712" width="1.75" style="4" customWidth="1"/>
    <col min="6713" max="6718" width="1.25" style="4" customWidth="1"/>
    <col min="6719" max="6912" width="9" style="4"/>
    <col min="6913" max="6913" width="3.375" style="4" customWidth="1"/>
    <col min="6914" max="6914" width="14.25" style="4" customWidth="1"/>
    <col min="6915" max="6926" width="2.125" style="4" customWidth="1"/>
    <col min="6927" max="6950" width="1.75" style="4" customWidth="1"/>
    <col min="6951" max="6956" width="2.375" style="4" customWidth="1"/>
    <col min="6957" max="6962" width="1.5" style="4" customWidth="1"/>
    <col min="6963" max="6968" width="1.75" style="4" customWidth="1"/>
    <col min="6969" max="6974" width="1.25" style="4" customWidth="1"/>
    <col min="6975" max="7168" width="9" style="4"/>
    <col min="7169" max="7169" width="3.375" style="4" customWidth="1"/>
    <col min="7170" max="7170" width="14.25" style="4" customWidth="1"/>
    <col min="7171" max="7182" width="2.125" style="4" customWidth="1"/>
    <col min="7183" max="7206" width="1.75" style="4" customWidth="1"/>
    <col min="7207" max="7212" width="2.375" style="4" customWidth="1"/>
    <col min="7213" max="7218" width="1.5" style="4" customWidth="1"/>
    <col min="7219" max="7224" width="1.75" style="4" customWidth="1"/>
    <col min="7225" max="7230" width="1.25" style="4" customWidth="1"/>
    <col min="7231" max="7424" width="9" style="4"/>
    <col min="7425" max="7425" width="3.375" style="4" customWidth="1"/>
    <col min="7426" max="7426" width="14.25" style="4" customWidth="1"/>
    <col min="7427" max="7438" width="2.125" style="4" customWidth="1"/>
    <col min="7439" max="7462" width="1.75" style="4" customWidth="1"/>
    <col min="7463" max="7468" width="2.375" style="4" customWidth="1"/>
    <col min="7469" max="7474" width="1.5" style="4" customWidth="1"/>
    <col min="7475" max="7480" width="1.75" style="4" customWidth="1"/>
    <col min="7481" max="7486" width="1.25" style="4" customWidth="1"/>
    <col min="7487" max="7680" width="9" style="4"/>
    <col min="7681" max="7681" width="3.375" style="4" customWidth="1"/>
    <col min="7682" max="7682" width="14.25" style="4" customWidth="1"/>
    <col min="7683" max="7694" width="2.125" style="4" customWidth="1"/>
    <col min="7695" max="7718" width="1.75" style="4" customWidth="1"/>
    <col min="7719" max="7724" width="2.375" style="4" customWidth="1"/>
    <col min="7725" max="7730" width="1.5" style="4" customWidth="1"/>
    <col min="7731" max="7736" width="1.75" style="4" customWidth="1"/>
    <col min="7737" max="7742" width="1.25" style="4" customWidth="1"/>
    <col min="7743" max="7936" width="9" style="4"/>
    <col min="7937" max="7937" width="3.375" style="4" customWidth="1"/>
    <col min="7938" max="7938" width="14.25" style="4" customWidth="1"/>
    <col min="7939" max="7950" width="2.125" style="4" customWidth="1"/>
    <col min="7951" max="7974" width="1.75" style="4" customWidth="1"/>
    <col min="7975" max="7980" width="2.375" style="4" customWidth="1"/>
    <col min="7981" max="7986" width="1.5" style="4" customWidth="1"/>
    <col min="7987" max="7992" width="1.75" style="4" customWidth="1"/>
    <col min="7993" max="7998" width="1.25" style="4" customWidth="1"/>
    <col min="7999" max="8192" width="9" style="4"/>
    <col min="8193" max="8193" width="3.375" style="4" customWidth="1"/>
    <col min="8194" max="8194" width="14.25" style="4" customWidth="1"/>
    <col min="8195" max="8206" width="2.125" style="4" customWidth="1"/>
    <col min="8207" max="8230" width="1.75" style="4" customWidth="1"/>
    <col min="8231" max="8236" width="2.375" style="4" customWidth="1"/>
    <col min="8237" max="8242" width="1.5" style="4" customWidth="1"/>
    <col min="8243" max="8248" width="1.75" style="4" customWidth="1"/>
    <col min="8249" max="8254" width="1.25" style="4" customWidth="1"/>
    <col min="8255" max="8448" width="9" style="4"/>
    <col min="8449" max="8449" width="3.375" style="4" customWidth="1"/>
    <col min="8450" max="8450" width="14.25" style="4" customWidth="1"/>
    <col min="8451" max="8462" width="2.125" style="4" customWidth="1"/>
    <col min="8463" max="8486" width="1.75" style="4" customWidth="1"/>
    <col min="8487" max="8492" width="2.375" style="4" customWidth="1"/>
    <col min="8493" max="8498" width="1.5" style="4" customWidth="1"/>
    <col min="8499" max="8504" width="1.75" style="4" customWidth="1"/>
    <col min="8505" max="8510" width="1.25" style="4" customWidth="1"/>
    <col min="8511" max="8704" width="9" style="4"/>
    <col min="8705" max="8705" width="3.375" style="4" customWidth="1"/>
    <col min="8706" max="8706" width="14.25" style="4" customWidth="1"/>
    <col min="8707" max="8718" width="2.125" style="4" customWidth="1"/>
    <col min="8719" max="8742" width="1.75" style="4" customWidth="1"/>
    <col min="8743" max="8748" width="2.375" style="4" customWidth="1"/>
    <col min="8749" max="8754" width="1.5" style="4" customWidth="1"/>
    <col min="8755" max="8760" width="1.75" style="4" customWidth="1"/>
    <col min="8761" max="8766" width="1.25" style="4" customWidth="1"/>
    <col min="8767" max="8960" width="9" style="4"/>
    <col min="8961" max="8961" width="3.375" style="4" customWidth="1"/>
    <col min="8962" max="8962" width="14.25" style="4" customWidth="1"/>
    <col min="8963" max="8974" width="2.125" style="4" customWidth="1"/>
    <col min="8975" max="8998" width="1.75" style="4" customWidth="1"/>
    <col min="8999" max="9004" width="2.375" style="4" customWidth="1"/>
    <col min="9005" max="9010" width="1.5" style="4" customWidth="1"/>
    <col min="9011" max="9016" width="1.75" style="4" customWidth="1"/>
    <col min="9017" max="9022" width="1.25" style="4" customWidth="1"/>
    <col min="9023" max="9216" width="9" style="4"/>
    <col min="9217" max="9217" width="3.375" style="4" customWidth="1"/>
    <col min="9218" max="9218" width="14.25" style="4" customWidth="1"/>
    <col min="9219" max="9230" width="2.125" style="4" customWidth="1"/>
    <col min="9231" max="9254" width="1.75" style="4" customWidth="1"/>
    <col min="9255" max="9260" width="2.375" style="4" customWidth="1"/>
    <col min="9261" max="9266" width="1.5" style="4" customWidth="1"/>
    <col min="9267" max="9272" width="1.75" style="4" customWidth="1"/>
    <col min="9273" max="9278" width="1.25" style="4" customWidth="1"/>
    <col min="9279" max="9472" width="9" style="4"/>
    <col min="9473" max="9473" width="3.375" style="4" customWidth="1"/>
    <col min="9474" max="9474" width="14.25" style="4" customWidth="1"/>
    <col min="9475" max="9486" width="2.125" style="4" customWidth="1"/>
    <col min="9487" max="9510" width="1.75" style="4" customWidth="1"/>
    <col min="9511" max="9516" width="2.375" style="4" customWidth="1"/>
    <col min="9517" max="9522" width="1.5" style="4" customWidth="1"/>
    <col min="9523" max="9528" width="1.75" style="4" customWidth="1"/>
    <col min="9529" max="9534" width="1.25" style="4" customWidth="1"/>
    <col min="9535" max="9728" width="9" style="4"/>
    <col min="9729" max="9729" width="3.375" style="4" customWidth="1"/>
    <col min="9730" max="9730" width="14.25" style="4" customWidth="1"/>
    <col min="9731" max="9742" width="2.125" style="4" customWidth="1"/>
    <col min="9743" max="9766" width="1.75" style="4" customWidth="1"/>
    <col min="9767" max="9772" width="2.375" style="4" customWidth="1"/>
    <col min="9773" max="9778" width="1.5" style="4" customWidth="1"/>
    <col min="9779" max="9784" width="1.75" style="4" customWidth="1"/>
    <col min="9785" max="9790" width="1.25" style="4" customWidth="1"/>
    <col min="9791" max="9984" width="9" style="4"/>
    <col min="9985" max="9985" width="3.375" style="4" customWidth="1"/>
    <col min="9986" max="9986" width="14.25" style="4" customWidth="1"/>
    <col min="9987" max="9998" width="2.125" style="4" customWidth="1"/>
    <col min="9999" max="10022" width="1.75" style="4" customWidth="1"/>
    <col min="10023" max="10028" width="2.375" style="4" customWidth="1"/>
    <col min="10029" max="10034" width="1.5" style="4" customWidth="1"/>
    <col min="10035" max="10040" width="1.75" style="4" customWidth="1"/>
    <col min="10041" max="10046" width="1.25" style="4" customWidth="1"/>
    <col min="10047" max="10240" width="9" style="4"/>
    <col min="10241" max="10241" width="3.375" style="4" customWidth="1"/>
    <col min="10242" max="10242" width="14.25" style="4" customWidth="1"/>
    <col min="10243" max="10254" width="2.125" style="4" customWidth="1"/>
    <col min="10255" max="10278" width="1.75" style="4" customWidth="1"/>
    <col min="10279" max="10284" width="2.375" style="4" customWidth="1"/>
    <col min="10285" max="10290" width="1.5" style="4" customWidth="1"/>
    <col min="10291" max="10296" width="1.75" style="4" customWidth="1"/>
    <col min="10297" max="10302" width="1.25" style="4" customWidth="1"/>
    <col min="10303" max="10496" width="9" style="4"/>
    <col min="10497" max="10497" width="3.375" style="4" customWidth="1"/>
    <col min="10498" max="10498" width="14.25" style="4" customWidth="1"/>
    <col min="10499" max="10510" width="2.125" style="4" customWidth="1"/>
    <col min="10511" max="10534" width="1.75" style="4" customWidth="1"/>
    <col min="10535" max="10540" width="2.375" style="4" customWidth="1"/>
    <col min="10541" max="10546" width="1.5" style="4" customWidth="1"/>
    <col min="10547" max="10552" width="1.75" style="4" customWidth="1"/>
    <col min="10553" max="10558" width="1.25" style="4" customWidth="1"/>
    <col min="10559" max="10752" width="9" style="4"/>
    <col min="10753" max="10753" width="3.375" style="4" customWidth="1"/>
    <col min="10754" max="10754" width="14.25" style="4" customWidth="1"/>
    <col min="10755" max="10766" width="2.125" style="4" customWidth="1"/>
    <col min="10767" max="10790" width="1.75" style="4" customWidth="1"/>
    <col min="10791" max="10796" width="2.375" style="4" customWidth="1"/>
    <col min="10797" max="10802" width="1.5" style="4" customWidth="1"/>
    <col min="10803" max="10808" width="1.75" style="4" customWidth="1"/>
    <col min="10809" max="10814" width="1.25" style="4" customWidth="1"/>
    <col min="10815" max="11008" width="9" style="4"/>
    <col min="11009" max="11009" width="3.375" style="4" customWidth="1"/>
    <col min="11010" max="11010" width="14.25" style="4" customWidth="1"/>
    <col min="11011" max="11022" width="2.125" style="4" customWidth="1"/>
    <col min="11023" max="11046" width="1.75" style="4" customWidth="1"/>
    <col min="11047" max="11052" width="2.375" style="4" customWidth="1"/>
    <col min="11053" max="11058" width="1.5" style="4" customWidth="1"/>
    <col min="11059" max="11064" width="1.75" style="4" customWidth="1"/>
    <col min="11065" max="11070" width="1.25" style="4" customWidth="1"/>
    <col min="11071" max="11264" width="9" style="4"/>
    <col min="11265" max="11265" width="3.375" style="4" customWidth="1"/>
    <col min="11266" max="11266" width="14.25" style="4" customWidth="1"/>
    <col min="11267" max="11278" width="2.125" style="4" customWidth="1"/>
    <col min="11279" max="11302" width="1.75" style="4" customWidth="1"/>
    <col min="11303" max="11308" width="2.375" style="4" customWidth="1"/>
    <col min="11309" max="11314" width="1.5" style="4" customWidth="1"/>
    <col min="11315" max="11320" width="1.75" style="4" customWidth="1"/>
    <col min="11321" max="11326" width="1.25" style="4" customWidth="1"/>
    <col min="11327" max="11520" width="9" style="4"/>
    <col min="11521" max="11521" width="3.375" style="4" customWidth="1"/>
    <col min="11522" max="11522" width="14.25" style="4" customWidth="1"/>
    <col min="11523" max="11534" width="2.125" style="4" customWidth="1"/>
    <col min="11535" max="11558" width="1.75" style="4" customWidth="1"/>
    <col min="11559" max="11564" width="2.375" style="4" customWidth="1"/>
    <col min="11565" max="11570" width="1.5" style="4" customWidth="1"/>
    <col min="11571" max="11576" width="1.75" style="4" customWidth="1"/>
    <col min="11577" max="11582" width="1.25" style="4" customWidth="1"/>
    <col min="11583" max="11776" width="9" style="4"/>
    <col min="11777" max="11777" width="3.375" style="4" customWidth="1"/>
    <col min="11778" max="11778" width="14.25" style="4" customWidth="1"/>
    <col min="11779" max="11790" width="2.125" style="4" customWidth="1"/>
    <col min="11791" max="11814" width="1.75" style="4" customWidth="1"/>
    <col min="11815" max="11820" width="2.375" style="4" customWidth="1"/>
    <col min="11821" max="11826" width="1.5" style="4" customWidth="1"/>
    <col min="11827" max="11832" width="1.75" style="4" customWidth="1"/>
    <col min="11833" max="11838" width="1.25" style="4" customWidth="1"/>
    <col min="11839" max="12032" width="9" style="4"/>
    <col min="12033" max="12033" width="3.375" style="4" customWidth="1"/>
    <col min="12034" max="12034" width="14.25" style="4" customWidth="1"/>
    <col min="12035" max="12046" width="2.125" style="4" customWidth="1"/>
    <col min="12047" max="12070" width="1.75" style="4" customWidth="1"/>
    <col min="12071" max="12076" width="2.375" style="4" customWidth="1"/>
    <col min="12077" max="12082" width="1.5" style="4" customWidth="1"/>
    <col min="12083" max="12088" width="1.75" style="4" customWidth="1"/>
    <col min="12089" max="12094" width="1.25" style="4" customWidth="1"/>
    <col min="12095" max="12288" width="9" style="4"/>
    <col min="12289" max="12289" width="3.375" style="4" customWidth="1"/>
    <col min="12290" max="12290" width="14.25" style="4" customWidth="1"/>
    <col min="12291" max="12302" width="2.125" style="4" customWidth="1"/>
    <col min="12303" max="12326" width="1.75" style="4" customWidth="1"/>
    <col min="12327" max="12332" width="2.375" style="4" customWidth="1"/>
    <col min="12333" max="12338" width="1.5" style="4" customWidth="1"/>
    <col min="12339" max="12344" width="1.75" style="4" customWidth="1"/>
    <col min="12345" max="12350" width="1.25" style="4" customWidth="1"/>
    <col min="12351" max="12544" width="9" style="4"/>
    <col min="12545" max="12545" width="3.375" style="4" customWidth="1"/>
    <col min="12546" max="12546" width="14.25" style="4" customWidth="1"/>
    <col min="12547" max="12558" width="2.125" style="4" customWidth="1"/>
    <col min="12559" max="12582" width="1.75" style="4" customWidth="1"/>
    <col min="12583" max="12588" width="2.375" style="4" customWidth="1"/>
    <col min="12589" max="12594" width="1.5" style="4" customWidth="1"/>
    <col min="12595" max="12600" width="1.75" style="4" customWidth="1"/>
    <col min="12601" max="12606" width="1.25" style="4" customWidth="1"/>
    <col min="12607" max="12800" width="9" style="4"/>
    <col min="12801" max="12801" width="3.375" style="4" customWidth="1"/>
    <col min="12802" max="12802" width="14.25" style="4" customWidth="1"/>
    <col min="12803" max="12814" width="2.125" style="4" customWidth="1"/>
    <col min="12815" max="12838" width="1.75" style="4" customWidth="1"/>
    <col min="12839" max="12844" width="2.375" style="4" customWidth="1"/>
    <col min="12845" max="12850" width="1.5" style="4" customWidth="1"/>
    <col min="12851" max="12856" width="1.75" style="4" customWidth="1"/>
    <col min="12857" max="12862" width="1.25" style="4" customWidth="1"/>
    <col min="12863" max="13056" width="9" style="4"/>
    <col min="13057" max="13057" width="3.375" style="4" customWidth="1"/>
    <col min="13058" max="13058" width="14.25" style="4" customWidth="1"/>
    <col min="13059" max="13070" width="2.125" style="4" customWidth="1"/>
    <col min="13071" max="13094" width="1.75" style="4" customWidth="1"/>
    <col min="13095" max="13100" width="2.375" style="4" customWidth="1"/>
    <col min="13101" max="13106" width="1.5" style="4" customWidth="1"/>
    <col min="13107" max="13112" width="1.75" style="4" customWidth="1"/>
    <col min="13113" max="13118" width="1.25" style="4" customWidth="1"/>
    <col min="13119" max="13312" width="9" style="4"/>
    <col min="13313" max="13313" width="3.375" style="4" customWidth="1"/>
    <col min="13314" max="13314" width="14.25" style="4" customWidth="1"/>
    <col min="13315" max="13326" width="2.125" style="4" customWidth="1"/>
    <col min="13327" max="13350" width="1.75" style="4" customWidth="1"/>
    <col min="13351" max="13356" width="2.375" style="4" customWidth="1"/>
    <col min="13357" max="13362" width="1.5" style="4" customWidth="1"/>
    <col min="13363" max="13368" width="1.75" style="4" customWidth="1"/>
    <col min="13369" max="13374" width="1.25" style="4" customWidth="1"/>
    <col min="13375" max="13568" width="9" style="4"/>
    <col min="13569" max="13569" width="3.375" style="4" customWidth="1"/>
    <col min="13570" max="13570" width="14.25" style="4" customWidth="1"/>
    <col min="13571" max="13582" width="2.125" style="4" customWidth="1"/>
    <col min="13583" max="13606" width="1.75" style="4" customWidth="1"/>
    <col min="13607" max="13612" width="2.375" style="4" customWidth="1"/>
    <col min="13613" max="13618" width="1.5" style="4" customWidth="1"/>
    <col min="13619" max="13624" width="1.75" style="4" customWidth="1"/>
    <col min="13625" max="13630" width="1.25" style="4" customWidth="1"/>
    <col min="13631" max="13824" width="9" style="4"/>
    <col min="13825" max="13825" width="3.375" style="4" customWidth="1"/>
    <col min="13826" max="13826" width="14.25" style="4" customWidth="1"/>
    <col min="13827" max="13838" width="2.125" style="4" customWidth="1"/>
    <col min="13839" max="13862" width="1.75" style="4" customWidth="1"/>
    <col min="13863" max="13868" width="2.375" style="4" customWidth="1"/>
    <col min="13869" max="13874" width="1.5" style="4" customWidth="1"/>
    <col min="13875" max="13880" width="1.75" style="4" customWidth="1"/>
    <col min="13881" max="13886" width="1.25" style="4" customWidth="1"/>
    <col min="13887" max="14080" width="9" style="4"/>
    <col min="14081" max="14081" width="3.375" style="4" customWidth="1"/>
    <col min="14082" max="14082" width="14.25" style="4" customWidth="1"/>
    <col min="14083" max="14094" width="2.125" style="4" customWidth="1"/>
    <col min="14095" max="14118" width="1.75" style="4" customWidth="1"/>
    <col min="14119" max="14124" width="2.375" style="4" customWidth="1"/>
    <col min="14125" max="14130" width="1.5" style="4" customWidth="1"/>
    <col min="14131" max="14136" width="1.75" style="4" customWidth="1"/>
    <col min="14137" max="14142" width="1.25" style="4" customWidth="1"/>
    <col min="14143" max="14336" width="9" style="4"/>
    <col min="14337" max="14337" width="3.375" style="4" customWidth="1"/>
    <col min="14338" max="14338" width="14.25" style="4" customWidth="1"/>
    <col min="14339" max="14350" width="2.125" style="4" customWidth="1"/>
    <col min="14351" max="14374" width="1.75" style="4" customWidth="1"/>
    <col min="14375" max="14380" width="2.375" style="4" customWidth="1"/>
    <col min="14381" max="14386" width="1.5" style="4" customWidth="1"/>
    <col min="14387" max="14392" width="1.75" style="4" customWidth="1"/>
    <col min="14393" max="14398" width="1.25" style="4" customWidth="1"/>
    <col min="14399" max="14592" width="9" style="4"/>
    <col min="14593" max="14593" width="3.375" style="4" customWidth="1"/>
    <col min="14594" max="14594" width="14.25" style="4" customWidth="1"/>
    <col min="14595" max="14606" width="2.125" style="4" customWidth="1"/>
    <col min="14607" max="14630" width="1.75" style="4" customWidth="1"/>
    <col min="14631" max="14636" width="2.375" style="4" customWidth="1"/>
    <col min="14637" max="14642" width="1.5" style="4" customWidth="1"/>
    <col min="14643" max="14648" width="1.75" style="4" customWidth="1"/>
    <col min="14649" max="14654" width="1.25" style="4" customWidth="1"/>
    <col min="14655" max="14848" width="9" style="4"/>
    <col min="14849" max="14849" width="3.375" style="4" customWidth="1"/>
    <col min="14850" max="14850" width="14.25" style="4" customWidth="1"/>
    <col min="14851" max="14862" width="2.125" style="4" customWidth="1"/>
    <col min="14863" max="14886" width="1.75" style="4" customWidth="1"/>
    <col min="14887" max="14892" width="2.375" style="4" customWidth="1"/>
    <col min="14893" max="14898" width="1.5" style="4" customWidth="1"/>
    <col min="14899" max="14904" width="1.75" style="4" customWidth="1"/>
    <col min="14905" max="14910" width="1.25" style="4" customWidth="1"/>
    <col min="14911" max="15104" width="9" style="4"/>
    <col min="15105" max="15105" width="3.375" style="4" customWidth="1"/>
    <col min="15106" max="15106" width="14.25" style="4" customWidth="1"/>
    <col min="15107" max="15118" width="2.125" style="4" customWidth="1"/>
    <col min="15119" max="15142" width="1.75" style="4" customWidth="1"/>
    <col min="15143" max="15148" width="2.375" style="4" customWidth="1"/>
    <col min="15149" max="15154" width="1.5" style="4" customWidth="1"/>
    <col min="15155" max="15160" width="1.75" style="4" customWidth="1"/>
    <col min="15161" max="15166" width="1.25" style="4" customWidth="1"/>
    <col min="15167" max="15360" width="9" style="4"/>
    <col min="15361" max="15361" width="3.375" style="4" customWidth="1"/>
    <col min="15362" max="15362" width="14.25" style="4" customWidth="1"/>
    <col min="15363" max="15374" width="2.125" style="4" customWidth="1"/>
    <col min="15375" max="15398" width="1.75" style="4" customWidth="1"/>
    <col min="15399" max="15404" width="2.375" style="4" customWidth="1"/>
    <col min="15405" max="15410" width="1.5" style="4" customWidth="1"/>
    <col min="15411" max="15416" width="1.75" style="4" customWidth="1"/>
    <col min="15417" max="15422" width="1.25" style="4" customWidth="1"/>
    <col min="15423" max="15616" width="9" style="4"/>
    <col min="15617" max="15617" width="3.375" style="4" customWidth="1"/>
    <col min="15618" max="15618" width="14.25" style="4" customWidth="1"/>
    <col min="15619" max="15630" width="2.125" style="4" customWidth="1"/>
    <col min="15631" max="15654" width="1.75" style="4" customWidth="1"/>
    <col min="15655" max="15660" width="2.375" style="4" customWidth="1"/>
    <col min="15661" max="15666" width="1.5" style="4" customWidth="1"/>
    <col min="15667" max="15672" width="1.75" style="4" customWidth="1"/>
    <col min="15673" max="15678" width="1.25" style="4" customWidth="1"/>
    <col min="15679" max="15872" width="9" style="4"/>
    <col min="15873" max="15873" width="3.375" style="4" customWidth="1"/>
    <col min="15874" max="15874" width="14.25" style="4" customWidth="1"/>
    <col min="15875" max="15886" width="2.125" style="4" customWidth="1"/>
    <col min="15887" max="15910" width="1.75" style="4" customWidth="1"/>
    <col min="15911" max="15916" width="2.375" style="4" customWidth="1"/>
    <col min="15917" max="15922" width="1.5" style="4" customWidth="1"/>
    <col min="15923" max="15928" width="1.75" style="4" customWidth="1"/>
    <col min="15929" max="15934" width="1.25" style="4" customWidth="1"/>
    <col min="15935" max="16128" width="9" style="4"/>
    <col min="16129" max="16129" width="3.375" style="4" customWidth="1"/>
    <col min="16130" max="16130" width="14.25" style="4" customWidth="1"/>
    <col min="16131" max="16142" width="2.125" style="4" customWidth="1"/>
    <col min="16143" max="16166" width="1.75" style="4" customWidth="1"/>
    <col min="16167" max="16172" width="2.375" style="4" customWidth="1"/>
    <col min="16173" max="16178" width="1.5" style="4" customWidth="1"/>
    <col min="16179" max="16184" width="1.75" style="4" customWidth="1"/>
    <col min="16185" max="16190" width="1.25" style="4" customWidth="1"/>
    <col min="16191" max="16384" width="9" style="4"/>
  </cols>
  <sheetData>
    <row r="1" spans="1:62" ht="22.5" customHeight="1">
      <c r="A1" s="5" t="s">
        <v>229</v>
      </c>
      <c r="B1" s="5"/>
      <c r="C1" s="5"/>
      <c r="D1" s="5"/>
      <c r="E1" s="5"/>
      <c r="F1" s="5"/>
      <c r="G1" s="5"/>
      <c r="H1" s="387"/>
      <c r="BF1" s="7"/>
      <c r="BG1" s="7"/>
    </row>
    <row r="2" spans="1:62" s="388" customFormat="1" ht="37.5" customHeight="1">
      <c r="B2" s="8" t="s">
        <v>230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row>
    <row r="3" spans="1:62" s="388" customFormat="1" ht="22.5" customHeight="1">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row>
    <row r="4" spans="1:62" s="392" customFormat="1" ht="18.75">
      <c r="A4" s="389" t="s">
        <v>231</v>
      </c>
      <c r="B4" s="389"/>
      <c r="C4" s="389"/>
      <c r="D4" s="389"/>
      <c r="E4" s="389"/>
      <c r="F4" s="389"/>
      <c r="G4" s="389"/>
      <c r="H4" s="389"/>
      <c r="I4" s="389"/>
      <c r="J4" s="389"/>
      <c r="K4" s="389"/>
      <c r="L4" s="389"/>
      <c r="M4" s="389"/>
      <c r="N4" s="389"/>
      <c r="O4" s="389"/>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c r="AR4" s="390"/>
      <c r="AS4" s="390"/>
      <c r="AT4" s="390"/>
      <c r="AU4" s="390"/>
      <c r="AV4" s="390"/>
      <c r="AW4" s="390"/>
      <c r="AX4" s="390"/>
      <c r="AY4" s="390"/>
      <c r="AZ4" s="390"/>
      <c r="BA4" s="390"/>
      <c r="BB4" s="390"/>
      <c r="BC4" s="390"/>
      <c r="BD4" s="390"/>
      <c r="BE4" s="390"/>
      <c r="BF4" s="391"/>
      <c r="BG4" s="391"/>
    </row>
    <row r="5" spans="1:62" s="392" customFormat="1" ht="134.25" customHeight="1">
      <c r="B5" s="8" t="s">
        <v>232</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row>
    <row r="6" spans="1:62" s="392" customForma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row>
    <row r="7" spans="1:62" ht="19.5" thickBot="1">
      <c r="B7" s="393" t="s">
        <v>233</v>
      </c>
      <c r="C7" s="393"/>
      <c r="D7" s="393"/>
      <c r="E7" s="393"/>
      <c r="F7" s="393"/>
      <c r="G7" s="393"/>
      <c r="H7" s="393"/>
      <c r="I7" s="393"/>
      <c r="J7" s="393"/>
      <c r="K7" s="393"/>
      <c r="L7" s="393"/>
      <c r="M7" s="393"/>
      <c r="N7" s="393"/>
      <c r="O7" s="393"/>
      <c r="P7" s="393"/>
      <c r="Q7" s="393"/>
      <c r="R7" s="393"/>
      <c r="S7" s="393"/>
      <c r="T7" s="393"/>
      <c r="U7" s="393"/>
      <c r="V7" s="364"/>
      <c r="W7" s="364"/>
      <c r="X7" s="364"/>
      <c r="Y7" s="364"/>
      <c r="Z7" s="364"/>
      <c r="AA7" s="364"/>
      <c r="AB7" s="364"/>
      <c r="AC7" s="364"/>
      <c r="AD7" s="364"/>
      <c r="AE7" s="364"/>
      <c r="AF7" s="364"/>
      <c r="AG7" s="364"/>
      <c r="AH7" s="364"/>
      <c r="AI7" s="7"/>
      <c r="AJ7" s="7"/>
      <c r="AK7" s="7"/>
      <c r="AL7" s="7"/>
      <c r="AM7" s="164" t="s">
        <v>234</v>
      </c>
      <c r="AN7" s="164"/>
      <c r="AO7" s="164"/>
      <c r="AP7" s="164"/>
      <c r="AQ7" s="164"/>
      <c r="AR7" s="164"/>
      <c r="AS7" s="164"/>
      <c r="AT7" s="164"/>
      <c r="AU7" s="164"/>
      <c r="AV7" s="164"/>
      <c r="AW7" s="164"/>
      <c r="AX7" s="164"/>
      <c r="AY7" s="164"/>
      <c r="AZ7" s="164"/>
      <c r="BA7" s="164"/>
      <c r="BB7" s="164"/>
      <c r="BC7" s="164"/>
      <c r="BD7" s="164"/>
      <c r="BE7" s="164"/>
      <c r="BF7" s="164"/>
      <c r="BG7" s="164"/>
      <c r="BH7" s="164"/>
      <c r="BI7" s="164"/>
      <c r="BJ7" s="164"/>
    </row>
    <row r="8" spans="1:62" ht="22.5" customHeight="1">
      <c r="B8" s="59"/>
      <c r="C8" s="394" t="s">
        <v>6</v>
      </c>
      <c r="D8" s="395"/>
      <c r="E8" s="395"/>
      <c r="F8" s="395"/>
      <c r="G8" s="395"/>
      <c r="H8" s="396"/>
      <c r="I8" s="397" t="s">
        <v>235</v>
      </c>
      <c r="J8" s="397"/>
      <c r="K8" s="397"/>
      <c r="L8" s="397"/>
      <c r="M8" s="397"/>
      <c r="N8" s="397"/>
      <c r="O8" s="397"/>
      <c r="P8" s="397"/>
      <c r="Q8" s="397"/>
      <c r="R8" s="397"/>
      <c r="S8" s="397"/>
      <c r="T8" s="397"/>
      <c r="U8" s="398" t="s">
        <v>236</v>
      </c>
      <c r="V8" s="398"/>
      <c r="W8" s="398"/>
      <c r="X8" s="398"/>
      <c r="Y8" s="398"/>
      <c r="Z8" s="398"/>
      <c r="AA8" s="398"/>
      <c r="AB8" s="398"/>
      <c r="AC8" s="398"/>
      <c r="AD8" s="398"/>
      <c r="AE8" s="398"/>
      <c r="AF8" s="398"/>
      <c r="AG8" s="394" t="s">
        <v>237</v>
      </c>
      <c r="AH8" s="395"/>
      <c r="AI8" s="395"/>
      <c r="AJ8" s="395"/>
      <c r="AK8" s="395"/>
      <c r="AL8" s="396"/>
      <c r="AM8" s="394" t="s">
        <v>238</v>
      </c>
      <c r="AN8" s="395"/>
      <c r="AO8" s="395"/>
      <c r="AP8" s="395"/>
      <c r="AQ8" s="395"/>
      <c r="AR8" s="395"/>
      <c r="AS8" s="395"/>
      <c r="AT8" s="395"/>
      <c r="AU8" s="395"/>
      <c r="AV8" s="395"/>
      <c r="AW8" s="395"/>
      <c r="AX8" s="396"/>
      <c r="AY8" s="394" t="s">
        <v>239</v>
      </c>
      <c r="AZ8" s="395"/>
      <c r="BA8" s="395"/>
      <c r="BB8" s="395"/>
      <c r="BC8" s="395"/>
      <c r="BD8" s="396"/>
      <c r="BE8" s="394" t="s">
        <v>240</v>
      </c>
      <c r="BF8" s="395"/>
      <c r="BG8" s="395"/>
      <c r="BH8" s="395"/>
      <c r="BI8" s="395"/>
      <c r="BJ8" s="395"/>
    </row>
    <row r="9" spans="1:62" s="399" customFormat="1" ht="22.5" customHeight="1">
      <c r="B9" s="400"/>
      <c r="C9" s="401"/>
      <c r="D9" s="402"/>
      <c r="E9" s="402"/>
      <c r="F9" s="402"/>
      <c r="G9" s="402"/>
      <c r="H9" s="403"/>
      <c r="I9" s="404" t="s">
        <v>241</v>
      </c>
      <c r="J9" s="404"/>
      <c r="K9" s="404"/>
      <c r="L9" s="404"/>
      <c r="M9" s="404"/>
      <c r="N9" s="404"/>
      <c r="O9" s="404" t="s">
        <v>242</v>
      </c>
      <c r="P9" s="404"/>
      <c r="Q9" s="404"/>
      <c r="R9" s="404"/>
      <c r="S9" s="404"/>
      <c r="T9" s="404"/>
      <c r="U9" s="404" t="s">
        <v>241</v>
      </c>
      <c r="V9" s="404"/>
      <c r="W9" s="404"/>
      <c r="X9" s="404"/>
      <c r="Y9" s="404"/>
      <c r="Z9" s="404"/>
      <c r="AA9" s="404" t="s">
        <v>242</v>
      </c>
      <c r="AB9" s="404"/>
      <c r="AC9" s="404"/>
      <c r="AD9" s="404"/>
      <c r="AE9" s="404"/>
      <c r="AF9" s="404"/>
      <c r="AG9" s="401" t="s">
        <v>241</v>
      </c>
      <c r="AH9" s="402"/>
      <c r="AI9" s="402"/>
      <c r="AJ9" s="402"/>
      <c r="AK9" s="402"/>
      <c r="AL9" s="403"/>
      <c r="AM9" s="401" t="s">
        <v>241</v>
      </c>
      <c r="AN9" s="402"/>
      <c r="AO9" s="402"/>
      <c r="AP9" s="402"/>
      <c r="AQ9" s="402"/>
      <c r="AR9" s="403"/>
      <c r="AS9" s="404" t="s">
        <v>242</v>
      </c>
      <c r="AT9" s="404"/>
      <c r="AU9" s="404"/>
      <c r="AV9" s="404"/>
      <c r="AW9" s="404"/>
      <c r="AX9" s="404"/>
      <c r="AY9" s="401" t="s">
        <v>241</v>
      </c>
      <c r="AZ9" s="402"/>
      <c r="BA9" s="402"/>
      <c r="BB9" s="402"/>
      <c r="BC9" s="402"/>
      <c r="BD9" s="403"/>
      <c r="BE9" s="401" t="s">
        <v>241</v>
      </c>
      <c r="BF9" s="402"/>
      <c r="BG9" s="402"/>
      <c r="BH9" s="402"/>
      <c r="BI9" s="402"/>
      <c r="BJ9" s="402"/>
    </row>
    <row r="10" spans="1:62" ht="22.5" customHeight="1">
      <c r="B10" s="405" t="s">
        <v>199</v>
      </c>
      <c r="C10" s="406">
        <v>95834</v>
      </c>
      <c r="D10" s="332"/>
      <c r="E10" s="332"/>
      <c r="F10" s="332"/>
      <c r="G10" s="332"/>
      <c r="H10" s="332"/>
      <c r="I10" s="332">
        <v>17242</v>
      </c>
      <c r="J10" s="332"/>
      <c r="K10" s="332"/>
      <c r="L10" s="332"/>
      <c r="M10" s="332"/>
      <c r="N10" s="332"/>
      <c r="O10" s="332">
        <f t="shared" ref="O10:O23" si="0">I10/I$10*100</f>
        <v>100</v>
      </c>
      <c r="P10" s="332"/>
      <c r="Q10" s="332"/>
      <c r="R10" s="332"/>
      <c r="S10" s="332"/>
      <c r="T10" s="332"/>
      <c r="U10" s="332">
        <v>26</v>
      </c>
      <c r="V10" s="332"/>
      <c r="W10" s="332"/>
      <c r="X10" s="332"/>
      <c r="Y10" s="332"/>
      <c r="Z10" s="332"/>
      <c r="AA10" s="332">
        <f t="shared" ref="AA10:AA23" si="1">U10/U$10*100</f>
        <v>100</v>
      </c>
      <c r="AB10" s="332"/>
      <c r="AC10" s="332"/>
      <c r="AD10" s="332"/>
      <c r="AE10" s="332"/>
      <c r="AF10" s="332"/>
      <c r="AG10" s="332">
        <v>0</v>
      </c>
      <c r="AH10" s="332"/>
      <c r="AI10" s="332"/>
      <c r="AJ10" s="332"/>
      <c r="AK10" s="332"/>
      <c r="AL10" s="332"/>
      <c r="AM10" s="346">
        <v>78566</v>
      </c>
      <c r="AN10" s="346"/>
      <c r="AO10" s="346"/>
      <c r="AP10" s="346"/>
      <c r="AQ10" s="346"/>
      <c r="AR10" s="346"/>
      <c r="AS10" s="332">
        <f t="shared" ref="AS10:AS23" si="2">AM10/AM$10*100</f>
        <v>100</v>
      </c>
      <c r="AT10" s="332"/>
      <c r="AU10" s="332"/>
      <c r="AV10" s="332"/>
      <c r="AW10" s="332"/>
      <c r="AX10" s="332"/>
      <c r="AY10" s="332">
        <v>0</v>
      </c>
      <c r="AZ10" s="332"/>
      <c r="BA10" s="332"/>
      <c r="BB10" s="332"/>
      <c r="BC10" s="332"/>
      <c r="BD10" s="332"/>
      <c r="BE10" s="332">
        <v>0</v>
      </c>
      <c r="BF10" s="332"/>
      <c r="BG10" s="332"/>
      <c r="BH10" s="332"/>
      <c r="BI10" s="332"/>
      <c r="BJ10" s="332"/>
    </row>
    <row r="11" spans="1:62" ht="22.5" customHeight="1">
      <c r="B11" s="405" t="s">
        <v>151</v>
      </c>
      <c r="C11" s="407">
        <v>97757</v>
      </c>
      <c r="D11" s="346"/>
      <c r="E11" s="346"/>
      <c r="F11" s="346"/>
      <c r="G11" s="346"/>
      <c r="H11" s="346"/>
      <c r="I11" s="346">
        <v>16779</v>
      </c>
      <c r="J11" s="346"/>
      <c r="K11" s="346"/>
      <c r="L11" s="346"/>
      <c r="M11" s="346"/>
      <c r="N11" s="346"/>
      <c r="O11" s="346">
        <f t="shared" si="0"/>
        <v>97.314696670919844</v>
      </c>
      <c r="P11" s="346"/>
      <c r="Q11" s="346"/>
      <c r="R11" s="346"/>
      <c r="S11" s="346"/>
      <c r="T11" s="346"/>
      <c r="U11" s="346">
        <v>47</v>
      </c>
      <c r="V11" s="346"/>
      <c r="W11" s="346"/>
      <c r="X11" s="346"/>
      <c r="Y11" s="346"/>
      <c r="Z11" s="346"/>
      <c r="AA11" s="346">
        <f t="shared" si="1"/>
        <v>180.76923076923077</v>
      </c>
      <c r="AB11" s="346"/>
      <c r="AC11" s="346"/>
      <c r="AD11" s="346"/>
      <c r="AE11" s="346"/>
      <c r="AF11" s="346"/>
      <c r="AG11" s="346">
        <v>0</v>
      </c>
      <c r="AH11" s="346"/>
      <c r="AI11" s="346"/>
      <c r="AJ11" s="346"/>
      <c r="AK11" s="346"/>
      <c r="AL11" s="346"/>
      <c r="AM11" s="346">
        <v>80926</v>
      </c>
      <c r="AN11" s="346"/>
      <c r="AO11" s="346"/>
      <c r="AP11" s="346"/>
      <c r="AQ11" s="346"/>
      <c r="AR11" s="346"/>
      <c r="AS11" s="346">
        <f t="shared" si="2"/>
        <v>103.00384390194233</v>
      </c>
      <c r="AT11" s="346"/>
      <c r="AU11" s="346"/>
      <c r="AV11" s="346"/>
      <c r="AW11" s="346"/>
      <c r="AX11" s="346"/>
      <c r="AY11" s="346">
        <v>5</v>
      </c>
      <c r="AZ11" s="346"/>
      <c r="BA11" s="346"/>
      <c r="BB11" s="346"/>
      <c r="BC11" s="346"/>
      <c r="BD11" s="346"/>
      <c r="BE11" s="346">
        <v>0</v>
      </c>
      <c r="BF11" s="346"/>
      <c r="BG11" s="346"/>
      <c r="BH11" s="346"/>
      <c r="BI11" s="346"/>
      <c r="BJ11" s="346"/>
    </row>
    <row r="12" spans="1:62" ht="22.5" customHeight="1">
      <c r="B12" s="405" t="s">
        <v>203</v>
      </c>
      <c r="C12" s="407">
        <v>132138</v>
      </c>
      <c r="D12" s="346"/>
      <c r="E12" s="346"/>
      <c r="F12" s="346"/>
      <c r="G12" s="346"/>
      <c r="H12" s="346"/>
      <c r="I12" s="346">
        <v>17562</v>
      </c>
      <c r="J12" s="346"/>
      <c r="K12" s="346"/>
      <c r="L12" s="346"/>
      <c r="M12" s="346"/>
      <c r="N12" s="346"/>
      <c r="O12" s="346">
        <f t="shared" si="0"/>
        <v>101.8559331864053</v>
      </c>
      <c r="P12" s="346"/>
      <c r="Q12" s="346"/>
      <c r="R12" s="346"/>
      <c r="S12" s="346"/>
      <c r="T12" s="346"/>
      <c r="U12" s="346">
        <v>34</v>
      </c>
      <c r="V12" s="346"/>
      <c r="W12" s="346"/>
      <c r="X12" s="346"/>
      <c r="Y12" s="346"/>
      <c r="Z12" s="346"/>
      <c r="AA12" s="346">
        <f t="shared" si="1"/>
        <v>130.76923076923077</v>
      </c>
      <c r="AB12" s="346"/>
      <c r="AC12" s="346"/>
      <c r="AD12" s="346"/>
      <c r="AE12" s="346"/>
      <c r="AF12" s="346"/>
      <c r="AG12" s="340" t="s">
        <v>32</v>
      </c>
      <c r="AH12" s="340"/>
      <c r="AI12" s="340"/>
      <c r="AJ12" s="340"/>
      <c r="AK12" s="340"/>
      <c r="AL12" s="340"/>
      <c r="AM12" s="346">
        <v>114542</v>
      </c>
      <c r="AN12" s="346"/>
      <c r="AO12" s="346"/>
      <c r="AP12" s="346"/>
      <c r="AQ12" s="346"/>
      <c r="AR12" s="346"/>
      <c r="AS12" s="346">
        <f t="shared" si="2"/>
        <v>145.79080009164269</v>
      </c>
      <c r="AT12" s="346"/>
      <c r="AU12" s="346"/>
      <c r="AV12" s="346"/>
      <c r="AW12" s="346"/>
      <c r="AX12" s="346"/>
      <c r="AY12" s="340" t="s">
        <v>33</v>
      </c>
      <c r="AZ12" s="340"/>
      <c r="BA12" s="340"/>
      <c r="BB12" s="340"/>
      <c r="BC12" s="340"/>
      <c r="BD12" s="340"/>
      <c r="BE12" s="346">
        <v>0</v>
      </c>
      <c r="BF12" s="346"/>
      <c r="BG12" s="346"/>
      <c r="BH12" s="346"/>
      <c r="BI12" s="346"/>
      <c r="BJ12" s="346"/>
    </row>
    <row r="13" spans="1:62" ht="22.5" customHeight="1">
      <c r="B13" s="405" t="s">
        <v>205</v>
      </c>
      <c r="C13" s="407">
        <v>146640</v>
      </c>
      <c r="D13" s="346"/>
      <c r="E13" s="346"/>
      <c r="F13" s="346"/>
      <c r="G13" s="346"/>
      <c r="H13" s="346"/>
      <c r="I13" s="346">
        <v>18637</v>
      </c>
      <c r="J13" s="346"/>
      <c r="K13" s="346"/>
      <c r="L13" s="346"/>
      <c r="M13" s="346"/>
      <c r="N13" s="346"/>
      <c r="O13" s="346">
        <f t="shared" si="0"/>
        <v>108.09070873448556</v>
      </c>
      <c r="P13" s="346"/>
      <c r="Q13" s="346"/>
      <c r="R13" s="346"/>
      <c r="S13" s="346"/>
      <c r="T13" s="346"/>
      <c r="U13" s="346">
        <v>35</v>
      </c>
      <c r="V13" s="346"/>
      <c r="W13" s="346"/>
      <c r="X13" s="346"/>
      <c r="Y13" s="346"/>
      <c r="Z13" s="346"/>
      <c r="AA13" s="346">
        <f t="shared" si="1"/>
        <v>134.61538461538461</v>
      </c>
      <c r="AB13" s="346"/>
      <c r="AC13" s="346"/>
      <c r="AD13" s="346"/>
      <c r="AE13" s="346"/>
      <c r="AF13" s="346"/>
      <c r="AG13" s="340">
        <v>0</v>
      </c>
      <c r="AH13" s="340"/>
      <c r="AI13" s="340"/>
      <c r="AJ13" s="340"/>
      <c r="AK13" s="340"/>
      <c r="AL13" s="340"/>
      <c r="AM13" s="346">
        <v>127968</v>
      </c>
      <c r="AN13" s="346"/>
      <c r="AO13" s="346"/>
      <c r="AP13" s="346"/>
      <c r="AQ13" s="346"/>
      <c r="AR13" s="346"/>
      <c r="AS13" s="346">
        <f t="shared" si="2"/>
        <v>162.87961713718403</v>
      </c>
      <c r="AT13" s="346"/>
      <c r="AU13" s="346"/>
      <c r="AV13" s="346"/>
      <c r="AW13" s="346"/>
      <c r="AX13" s="346"/>
      <c r="AY13" s="346">
        <v>0</v>
      </c>
      <c r="AZ13" s="346"/>
      <c r="BA13" s="346"/>
      <c r="BB13" s="346"/>
      <c r="BC13" s="346"/>
      <c r="BD13" s="346"/>
      <c r="BE13" s="346">
        <v>0</v>
      </c>
      <c r="BF13" s="346"/>
      <c r="BG13" s="346"/>
      <c r="BH13" s="346"/>
      <c r="BI13" s="346"/>
      <c r="BJ13" s="346"/>
    </row>
    <row r="14" spans="1:62" ht="22.5" customHeight="1">
      <c r="B14" s="405" t="s">
        <v>207</v>
      </c>
      <c r="C14" s="407">
        <v>154515</v>
      </c>
      <c r="D14" s="346"/>
      <c r="E14" s="346"/>
      <c r="F14" s="346"/>
      <c r="G14" s="346"/>
      <c r="H14" s="346"/>
      <c r="I14" s="346">
        <v>20487</v>
      </c>
      <c r="J14" s="346"/>
      <c r="K14" s="346"/>
      <c r="L14" s="346"/>
      <c r="M14" s="346"/>
      <c r="N14" s="346"/>
      <c r="O14" s="346">
        <f t="shared" si="0"/>
        <v>118.82032246839114</v>
      </c>
      <c r="P14" s="346"/>
      <c r="Q14" s="346"/>
      <c r="R14" s="346"/>
      <c r="S14" s="346"/>
      <c r="T14" s="346"/>
      <c r="U14" s="346">
        <v>27</v>
      </c>
      <c r="V14" s="346"/>
      <c r="W14" s="346"/>
      <c r="X14" s="346"/>
      <c r="Y14" s="346"/>
      <c r="Z14" s="346"/>
      <c r="AA14" s="346">
        <f t="shared" si="1"/>
        <v>103.84615384615385</v>
      </c>
      <c r="AB14" s="346"/>
      <c r="AC14" s="346"/>
      <c r="AD14" s="346"/>
      <c r="AE14" s="346"/>
      <c r="AF14" s="346"/>
      <c r="AG14" s="346">
        <v>0</v>
      </c>
      <c r="AH14" s="346"/>
      <c r="AI14" s="346"/>
      <c r="AJ14" s="346"/>
      <c r="AK14" s="346"/>
      <c r="AL14" s="346"/>
      <c r="AM14" s="346">
        <v>134001</v>
      </c>
      <c r="AN14" s="346"/>
      <c r="AO14" s="346"/>
      <c r="AP14" s="346"/>
      <c r="AQ14" s="346"/>
      <c r="AR14" s="346"/>
      <c r="AS14" s="346">
        <f t="shared" si="2"/>
        <v>170.55851131532725</v>
      </c>
      <c r="AT14" s="346"/>
      <c r="AU14" s="346"/>
      <c r="AV14" s="346"/>
      <c r="AW14" s="346"/>
      <c r="AX14" s="346"/>
      <c r="AY14" s="346">
        <v>0</v>
      </c>
      <c r="AZ14" s="346"/>
      <c r="BA14" s="346"/>
      <c r="BB14" s="346"/>
      <c r="BC14" s="346"/>
      <c r="BD14" s="346"/>
      <c r="BE14" s="346">
        <v>0</v>
      </c>
      <c r="BF14" s="346"/>
      <c r="BG14" s="346"/>
      <c r="BH14" s="346"/>
      <c r="BI14" s="346"/>
      <c r="BJ14" s="346"/>
    </row>
    <row r="15" spans="1:62" ht="22.5" customHeight="1">
      <c r="B15" s="405" t="s">
        <v>209</v>
      </c>
      <c r="C15" s="407">
        <v>154299</v>
      </c>
      <c r="D15" s="346"/>
      <c r="E15" s="346"/>
      <c r="F15" s="346"/>
      <c r="G15" s="346"/>
      <c r="H15" s="346"/>
      <c r="I15" s="346">
        <v>21795</v>
      </c>
      <c r="J15" s="346"/>
      <c r="K15" s="346"/>
      <c r="L15" s="346"/>
      <c r="M15" s="346"/>
      <c r="N15" s="346"/>
      <c r="O15" s="346">
        <f t="shared" si="0"/>
        <v>126.40644936782274</v>
      </c>
      <c r="P15" s="346"/>
      <c r="Q15" s="346"/>
      <c r="R15" s="346"/>
      <c r="S15" s="346"/>
      <c r="T15" s="346"/>
      <c r="U15" s="346">
        <v>33</v>
      </c>
      <c r="V15" s="346"/>
      <c r="W15" s="346"/>
      <c r="X15" s="346"/>
      <c r="Y15" s="346"/>
      <c r="Z15" s="346"/>
      <c r="AA15" s="346">
        <f t="shared" si="1"/>
        <v>126.92307692307692</v>
      </c>
      <c r="AB15" s="346"/>
      <c r="AC15" s="346"/>
      <c r="AD15" s="346"/>
      <c r="AE15" s="346"/>
      <c r="AF15" s="346"/>
      <c r="AG15" s="346">
        <v>0</v>
      </c>
      <c r="AH15" s="346"/>
      <c r="AI15" s="346"/>
      <c r="AJ15" s="346"/>
      <c r="AK15" s="346"/>
      <c r="AL15" s="346"/>
      <c r="AM15" s="346">
        <v>132471</v>
      </c>
      <c r="AN15" s="346"/>
      <c r="AO15" s="346"/>
      <c r="AP15" s="346"/>
      <c r="AQ15" s="346"/>
      <c r="AR15" s="346"/>
      <c r="AS15" s="346">
        <f t="shared" si="2"/>
        <v>168.61110403991549</v>
      </c>
      <c r="AT15" s="346"/>
      <c r="AU15" s="346"/>
      <c r="AV15" s="346"/>
      <c r="AW15" s="346"/>
      <c r="AX15" s="346"/>
      <c r="AY15" s="346">
        <v>0</v>
      </c>
      <c r="AZ15" s="346"/>
      <c r="BA15" s="346"/>
      <c r="BB15" s="346"/>
      <c r="BC15" s="346"/>
      <c r="BD15" s="346"/>
      <c r="BE15" s="346">
        <v>0</v>
      </c>
      <c r="BF15" s="346"/>
      <c r="BG15" s="346"/>
      <c r="BH15" s="346"/>
      <c r="BI15" s="346"/>
      <c r="BJ15" s="346"/>
    </row>
    <row r="16" spans="1:62" ht="22.5" customHeight="1">
      <c r="B16" s="405" t="s">
        <v>243</v>
      </c>
      <c r="C16" s="407">
        <v>161421</v>
      </c>
      <c r="D16" s="346"/>
      <c r="E16" s="346"/>
      <c r="F16" s="346"/>
      <c r="G16" s="346"/>
      <c r="H16" s="346"/>
      <c r="I16" s="346">
        <v>24218</v>
      </c>
      <c r="J16" s="346"/>
      <c r="K16" s="346"/>
      <c r="L16" s="346"/>
      <c r="M16" s="346"/>
      <c r="N16" s="346"/>
      <c r="O16" s="346">
        <f t="shared" si="0"/>
        <v>140.45934346363532</v>
      </c>
      <c r="P16" s="346"/>
      <c r="Q16" s="346"/>
      <c r="R16" s="346"/>
      <c r="S16" s="346"/>
      <c r="T16" s="346"/>
      <c r="U16" s="346">
        <v>20</v>
      </c>
      <c r="V16" s="346"/>
      <c r="W16" s="346"/>
      <c r="X16" s="346"/>
      <c r="Y16" s="346"/>
      <c r="Z16" s="346"/>
      <c r="AA16" s="346">
        <f t="shared" si="1"/>
        <v>76.923076923076934</v>
      </c>
      <c r="AB16" s="346"/>
      <c r="AC16" s="346"/>
      <c r="AD16" s="346"/>
      <c r="AE16" s="346"/>
      <c r="AF16" s="346"/>
      <c r="AG16" s="346">
        <v>0</v>
      </c>
      <c r="AH16" s="346"/>
      <c r="AI16" s="346"/>
      <c r="AJ16" s="346"/>
      <c r="AK16" s="346"/>
      <c r="AL16" s="346"/>
      <c r="AM16" s="346">
        <v>137183</v>
      </c>
      <c r="AN16" s="346"/>
      <c r="AO16" s="346"/>
      <c r="AP16" s="346"/>
      <c r="AQ16" s="346"/>
      <c r="AR16" s="346"/>
      <c r="AS16" s="346">
        <f t="shared" si="2"/>
        <v>174.6086093220986</v>
      </c>
      <c r="AT16" s="346"/>
      <c r="AU16" s="346"/>
      <c r="AV16" s="346"/>
      <c r="AW16" s="346"/>
      <c r="AX16" s="346"/>
      <c r="AY16" s="346">
        <v>0</v>
      </c>
      <c r="AZ16" s="346"/>
      <c r="BA16" s="346"/>
      <c r="BB16" s="346"/>
      <c r="BC16" s="346"/>
      <c r="BD16" s="346"/>
      <c r="BE16" s="346">
        <v>0</v>
      </c>
      <c r="BF16" s="346"/>
      <c r="BG16" s="346"/>
      <c r="BH16" s="346"/>
      <c r="BI16" s="346"/>
      <c r="BJ16" s="346"/>
    </row>
    <row r="17" spans="1:75" ht="22.5" customHeight="1">
      <c r="B17" s="405" t="s">
        <v>244</v>
      </c>
      <c r="C17" s="407">
        <v>154935</v>
      </c>
      <c r="D17" s="346"/>
      <c r="E17" s="346"/>
      <c r="F17" s="346"/>
      <c r="G17" s="346"/>
      <c r="H17" s="346"/>
      <c r="I17" s="346">
        <v>23706</v>
      </c>
      <c r="J17" s="346"/>
      <c r="K17" s="346"/>
      <c r="L17" s="346"/>
      <c r="M17" s="346"/>
      <c r="N17" s="346"/>
      <c r="O17" s="346">
        <f t="shared" si="0"/>
        <v>137.48985036538684</v>
      </c>
      <c r="P17" s="346"/>
      <c r="Q17" s="346"/>
      <c r="R17" s="346"/>
      <c r="S17" s="346"/>
      <c r="T17" s="346"/>
      <c r="U17" s="346">
        <v>48</v>
      </c>
      <c r="V17" s="346"/>
      <c r="W17" s="346"/>
      <c r="X17" s="346"/>
      <c r="Y17" s="346"/>
      <c r="Z17" s="346"/>
      <c r="AA17" s="346">
        <f t="shared" si="1"/>
        <v>184.61538461538461</v>
      </c>
      <c r="AB17" s="346"/>
      <c r="AC17" s="346"/>
      <c r="AD17" s="346"/>
      <c r="AE17" s="346"/>
      <c r="AF17" s="346"/>
      <c r="AG17" s="346">
        <v>0</v>
      </c>
      <c r="AH17" s="346"/>
      <c r="AI17" s="346"/>
      <c r="AJ17" s="346"/>
      <c r="AK17" s="346"/>
      <c r="AL17" s="346"/>
      <c r="AM17" s="346">
        <v>131181</v>
      </c>
      <c r="AN17" s="346"/>
      <c r="AO17" s="346"/>
      <c r="AP17" s="346"/>
      <c r="AQ17" s="346"/>
      <c r="AR17" s="346"/>
      <c r="AS17" s="346">
        <f t="shared" si="2"/>
        <v>166.96917241554871</v>
      </c>
      <c r="AT17" s="346"/>
      <c r="AU17" s="346"/>
      <c r="AV17" s="346"/>
      <c r="AW17" s="346"/>
      <c r="AX17" s="346"/>
      <c r="AY17" s="346">
        <v>0</v>
      </c>
      <c r="AZ17" s="346"/>
      <c r="BA17" s="346"/>
      <c r="BB17" s="346"/>
      <c r="BC17" s="346"/>
      <c r="BD17" s="346"/>
      <c r="BE17" s="346">
        <v>0</v>
      </c>
      <c r="BF17" s="346"/>
      <c r="BG17" s="346"/>
      <c r="BH17" s="346"/>
      <c r="BI17" s="346"/>
      <c r="BJ17" s="346"/>
    </row>
    <row r="18" spans="1:75" ht="22.5" customHeight="1">
      <c r="B18" s="405" t="s">
        <v>202</v>
      </c>
      <c r="C18" s="407">
        <v>161028</v>
      </c>
      <c r="D18" s="346"/>
      <c r="E18" s="346"/>
      <c r="F18" s="346"/>
      <c r="G18" s="346"/>
      <c r="H18" s="346"/>
      <c r="I18" s="346">
        <v>23463</v>
      </c>
      <c r="J18" s="346"/>
      <c r="K18" s="346"/>
      <c r="L18" s="346"/>
      <c r="M18" s="346"/>
      <c r="N18" s="346"/>
      <c r="O18" s="346">
        <f t="shared" si="0"/>
        <v>136.08050110196032</v>
      </c>
      <c r="P18" s="346"/>
      <c r="Q18" s="346"/>
      <c r="R18" s="346"/>
      <c r="S18" s="346"/>
      <c r="T18" s="346"/>
      <c r="U18" s="346">
        <v>36</v>
      </c>
      <c r="V18" s="346"/>
      <c r="W18" s="346"/>
      <c r="X18" s="346"/>
      <c r="Y18" s="346"/>
      <c r="Z18" s="346"/>
      <c r="AA18" s="346">
        <f t="shared" si="1"/>
        <v>138.46153846153845</v>
      </c>
      <c r="AB18" s="346"/>
      <c r="AC18" s="346"/>
      <c r="AD18" s="346"/>
      <c r="AE18" s="346"/>
      <c r="AF18" s="346"/>
      <c r="AG18" s="346">
        <v>0</v>
      </c>
      <c r="AH18" s="346"/>
      <c r="AI18" s="346"/>
      <c r="AJ18" s="346"/>
      <c r="AK18" s="346"/>
      <c r="AL18" s="346"/>
      <c r="AM18" s="346">
        <v>137529</v>
      </c>
      <c r="AN18" s="346"/>
      <c r="AO18" s="346"/>
      <c r="AP18" s="346"/>
      <c r="AQ18" s="346"/>
      <c r="AR18" s="346"/>
      <c r="AS18" s="346">
        <f t="shared" si="2"/>
        <v>175.04900338568848</v>
      </c>
      <c r="AT18" s="346"/>
      <c r="AU18" s="346"/>
      <c r="AV18" s="346"/>
      <c r="AW18" s="346"/>
      <c r="AX18" s="346"/>
      <c r="AY18" s="346">
        <v>0</v>
      </c>
      <c r="AZ18" s="346"/>
      <c r="BA18" s="346"/>
      <c r="BB18" s="346"/>
      <c r="BC18" s="346"/>
      <c r="BD18" s="346"/>
      <c r="BE18" s="346">
        <v>0</v>
      </c>
      <c r="BF18" s="346"/>
      <c r="BG18" s="346"/>
      <c r="BH18" s="346"/>
      <c r="BI18" s="346"/>
      <c r="BJ18" s="346"/>
    </row>
    <row r="19" spans="1:75" ht="22.5" customHeight="1">
      <c r="B19" s="405" t="s">
        <v>204</v>
      </c>
      <c r="C19" s="407">
        <v>154612</v>
      </c>
      <c r="D19" s="346"/>
      <c r="E19" s="346"/>
      <c r="F19" s="346"/>
      <c r="G19" s="346"/>
      <c r="H19" s="346"/>
      <c r="I19" s="346">
        <v>21113</v>
      </c>
      <c r="J19" s="346"/>
      <c r="K19" s="346"/>
      <c r="L19" s="346"/>
      <c r="M19" s="346"/>
      <c r="N19" s="346"/>
      <c r="O19" s="346">
        <f t="shared" si="0"/>
        <v>122.45099176429648</v>
      </c>
      <c r="P19" s="346"/>
      <c r="Q19" s="346"/>
      <c r="R19" s="346"/>
      <c r="S19" s="346"/>
      <c r="T19" s="346"/>
      <c r="U19" s="346">
        <v>21</v>
      </c>
      <c r="V19" s="346"/>
      <c r="W19" s="346"/>
      <c r="X19" s="346"/>
      <c r="Y19" s="346"/>
      <c r="Z19" s="346"/>
      <c r="AA19" s="346">
        <f t="shared" si="1"/>
        <v>80.769230769230774</v>
      </c>
      <c r="AB19" s="346"/>
      <c r="AC19" s="346"/>
      <c r="AD19" s="346"/>
      <c r="AE19" s="346"/>
      <c r="AF19" s="346"/>
      <c r="AG19" s="346">
        <v>0</v>
      </c>
      <c r="AH19" s="346"/>
      <c r="AI19" s="346"/>
      <c r="AJ19" s="346"/>
      <c r="AK19" s="346"/>
      <c r="AL19" s="346"/>
      <c r="AM19" s="346">
        <v>133478</v>
      </c>
      <c r="AN19" s="346"/>
      <c r="AO19" s="346"/>
      <c r="AP19" s="346"/>
      <c r="AQ19" s="346"/>
      <c r="AR19" s="346"/>
      <c r="AS19" s="346">
        <f t="shared" si="2"/>
        <v>169.89282895909173</v>
      </c>
      <c r="AT19" s="346"/>
      <c r="AU19" s="346"/>
      <c r="AV19" s="346"/>
      <c r="AW19" s="346"/>
      <c r="AX19" s="346"/>
      <c r="AY19" s="346">
        <v>0</v>
      </c>
      <c r="AZ19" s="346"/>
      <c r="BA19" s="346"/>
      <c r="BB19" s="346"/>
      <c r="BC19" s="346"/>
      <c r="BD19" s="346"/>
      <c r="BE19" s="346">
        <v>0</v>
      </c>
      <c r="BF19" s="346"/>
      <c r="BG19" s="346"/>
      <c r="BH19" s="346"/>
      <c r="BI19" s="346"/>
      <c r="BJ19" s="346"/>
    </row>
    <row r="20" spans="1:75" ht="22.5" customHeight="1">
      <c r="B20" s="405" t="s">
        <v>206</v>
      </c>
      <c r="C20" s="407">
        <v>154563</v>
      </c>
      <c r="D20" s="346"/>
      <c r="E20" s="346"/>
      <c r="F20" s="346"/>
      <c r="G20" s="346"/>
      <c r="H20" s="346"/>
      <c r="I20" s="346">
        <v>21722</v>
      </c>
      <c r="J20" s="346"/>
      <c r="K20" s="346"/>
      <c r="L20" s="346"/>
      <c r="M20" s="346"/>
      <c r="N20" s="346"/>
      <c r="O20" s="346">
        <f t="shared" si="0"/>
        <v>125.98306460967406</v>
      </c>
      <c r="P20" s="346"/>
      <c r="Q20" s="346"/>
      <c r="R20" s="346"/>
      <c r="S20" s="346"/>
      <c r="T20" s="346"/>
      <c r="U20" s="346">
        <v>15</v>
      </c>
      <c r="V20" s="346"/>
      <c r="W20" s="346"/>
      <c r="X20" s="346"/>
      <c r="Y20" s="346"/>
      <c r="Z20" s="346"/>
      <c r="AA20" s="346">
        <f t="shared" si="1"/>
        <v>57.692307692307686</v>
      </c>
      <c r="AB20" s="346"/>
      <c r="AC20" s="346"/>
      <c r="AD20" s="346"/>
      <c r="AE20" s="346"/>
      <c r="AF20" s="346"/>
      <c r="AG20" s="346">
        <v>0</v>
      </c>
      <c r="AH20" s="346"/>
      <c r="AI20" s="346"/>
      <c r="AJ20" s="346"/>
      <c r="AK20" s="346"/>
      <c r="AL20" s="346"/>
      <c r="AM20" s="346">
        <v>132826</v>
      </c>
      <c r="AN20" s="346"/>
      <c r="AO20" s="346"/>
      <c r="AP20" s="346"/>
      <c r="AQ20" s="346"/>
      <c r="AR20" s="346"/>
      <c r="AS20" s="346">
        <f t="shared" si="2"/>
        <v>169.06295344041953</v>
      </c>
      <c r="AT20" s="346"/>
      <c r="AU20" s="346"/>
      <c r="AV20" s="346"/>
      <c r="AW20" s="346"/>
      <c r="AX20" s="346"/>
      <c r="AY20" s="346">
        <v>0</v>
      </c>
      <c r="AZ20" s="346"/>
      <c r="BA20" s="346"/>
      <c r="BB20" s="346"/>
      <c r="BC20" s="346"/>
      <c r="BD20" s="346"/>
      <c r="BE20" s="346">
        <v>0</v>
      </c>
      <c r="BF20" s="346"/>
      <c r="BG20" s="346"/>
      <c r="BH20" s="346"/>
      <c r="BI20" s="346"/>
      <c r="BJ20" s="346"/>
    </row>
    <row r="21" spans="1:75" ht="22.5" customHeight="1">
      <c r="B21" s="405" t="s">
        <v>208</v>
      </c>
      <c r="C21" s="407">
        <v>147532</v>
      </c>
      <c r="D21" s="346"/>
      <c r="E21" s="346"/>
      <c r="F21" s="346"/>
      <c r="G21" s="346"/>
      <c r="H21" s="346"/>
      <c r="I21" s="346">
        <v>23312</v>
      </c>
      <c r="J21" s="346"/>
      <c r="K21" s="346"/>
      <c r="L21" s="346"/>
      <c r="M21" s="346"/>
      <c r="N21" s="346"/>
      <c r="O21" s="346">
        <f t="shared" si="0"/>
        <v>135.20473262962534</v>
      </c>
      <c r="P21" s="346"/>
      <c r="Q21" s="346"/>
      <c r="R21" s="346"/>
      <c r="S21" s="346"/>
      <c r="T21" s="346"/>
      <c r="U21" s="346">
        <v>17</v>
      </c>
      <c r="V21" s="346"/>
      <c r="W21" s="346"/>
      <c r="X21" s="346"/>
      <c r="Y21" s="346"/>
      <c r="Z21" s="346"/>
      <c r="AA21" s="346">
        <f t="shared" si="1"/>
        <v>65.384615384615387</v>
      </c>
      <c r="AB21" s="346"/>
      <c r="AC21" s="346"/>
      <c r="AD21" s="346"/>
      <c r="AE21" s="346"/>
      <c r="AF21" s="346"/>
      <c r="AG21" s="346">
        <v>0</v>
      </c>
      <c r="AH21" s="346"/>
      <c r="AI21" s="346"/>
      <c r="AJ21" s="346"/>
      <c r="AK21" s="346"/>
      <c r="AL21" s="346"/>
      <c r="AM21" s="346">
        <v>124203</v>
      </c>
      <c r="AN21" s="346"/>
      <c r="AO21" s="346"/>
      <c r="AP21" s="346"/>
      <c r="AQ21" s="346"/>
      <c r="AR21" s="346"/>
      <c r="AS21" s="346">
        <f t="shared" si="2"/>
        <v>158.08746786141589</v>
      </c>
      <c r="AT21" s="346"/>
      <c r="AU21" s="346"/>
      <c r="AV21" s="346"/>
      <c r="AW21" s="346"/>
      <c r="AX21" s="346"/>
      <c r="AY21" s="346">
        <v>0</v>
      </c>
      <c r="AZ21" s="346"/>
      <c r="BA21" s="346"/>
      <c r="BB21" s="346"/>
      <c r="BC21" s="346"/>
      <c r="BD21" s="346"/>
      <c r="BE21" s="346">
        <v>0</v>
      </c>
      <c r="BF21" s="346"/>
      <c r="BG21" s="346"/>
      <c r="BH21" s="346"/>
      <c r="BI21" s="346"/>
      <c r="BJ21" s="346"/>
    </row>
    <row r="22" spans="1:75" ht="22.5" customHeight="1">
      <c r="B22" s="405" t="s">
        <v>210</v>
      </c>
      <c r="C22" s="407">
        <v>152251</v>
      </c>
      <c r="D22" s="346"/>
      <c r="E22" s="346"/>
      <c r="F22" s="346"/>
      <c r="G22" s="346"/>
      <c r="H22" s="346"/>
      <c r="I22" s="346">
        <v>23341</v>
      </c>
      <c r="J22" s="346"/>
      <c r="K22" s="346"/>
      <c r="L22" s="346"/>
      <c r="M22" s="346"/>
      <c r="N22" s="346"/>
      <c r="O22" s="346">
        <f t="shared" si="0"/>
        <v>135.37292657464332</v>
      </c>
      <c r="P22" s="346"/>
      <c r="Q22" s="346"/>
      <c r="R22" s="346"/>
      <c r="S22" s="346"/>
      <c r="T22" s="346"/>
      <c r="U22" s="346">
        <v>12</v>
      </c>
      <c r="V22" s="346"/>
      <c r="W22" s="346"/>
      <c r="X22" s="346"/>
      <c r="Y22" s="346"/>
      <c r="Z22" s="346"/>
      <c r="AA22" s="346">
        <f t="shared" si="1"/>
        <v>46.153846153846153</v>
      </c>
      <c r="AB22" s="346"/>
      <c r="AC22" s="346"/>
      <c r="AD22" s="346"/>
      <c r="AE22" s="346"/>
      <c r="AF22" s="346"/>
      <c r="AG22" s="346">
        <v>0</v>
      </c>
      <c r="AH22" s="346"/>
      <c r="AI22" s="346"/>
      <c r="AJ22" s="346"/>
      <c r="AK22" s="346"/>
      <c r="AL22" s="346"/>
      <c r="AM22" s="346">
        <v>128898</v>
      </c>
      <c r="AN22" s="346"/>
      <c r="AO22" s="346"/>
      <c r="AP22" s="346"/>
      <c r="AQ22" s="346"/>
      <c r="AR22" s="346"/>
      <c r="AS22" s="346">
        <f t="shared" si="2"/>
        <v>164.06333528498334</v>
      </c>
      <c r="AT22" s="346"/>
      <c r="AU22" s="346"/>
      <c r="AV22" s="346"/>
      <c r="AW22" s="346"/>
      <c r="AX22" s="346"/>
      <c r="AY22" s="346">
        <v>0</v>
      </c>
      <c r="AZ22" s="346"/>
      <c r="BA22" s="346"/>
      <c r="BB22" s="346"/>
      <c r="BC22" s="346"/>
      <c r="BD22" s="346"/>
      <c r="BE22" s="346">
        <v>0</v>
      </c>
      <c r="BF22" s="346"/>
      <c r="BG22" s="346"/>
      <c r="BH22" s="346"/>
      <c r="BI22" s="346"/>
      <c r="BJ22" s="346"/>
    </row>
    <row r="23" spans="1:75" ht="18" thickBot="1">
      <c r="B23" s="408" t="s">
        <v>245</v>
      </c>
      <c r="C23" s="409">
        <v>151864</v>
      </c>
      <c r="D23" s="410"/>
      <c r="E23" s="410"/>
      <c r="F23" s="410"/>
      <c r="G23" s="410"/>
      <c r="H23" s="410"/>
      <c r="I23" s="410">
        <v>25853</v>
      </c>
      <c r="J23" s="410"/>
      <c r="K23" s="410"/>
      <c r="L23" s="410"/>
      <c r="M23" s="410"/>
      <c r="N23" s="410"/>
      <c r="O23" s="410">
        <f t="shared" si="0"/>
        <v>149.94200208792483</v>
      </c>
      <c r="P23" s="410"/>
      <c r="Q23" s="410"/>
      <c r="R23" s="410"/>
      <c r="S23" s="410"/>
      <c r="T23" s="410"/>
      <c r="U23" s="410">
        <v>15</v>
      </c>
      <c r="V23" s="410"/>
      <c r="W23" s="410"/>
      <c r="X23" s="410"/>
      <c r="Y23" s="410"/>
      <c r="Z23" s="410"/>
      <c r="AA23" s="410">
        <f t="shared" si="1"/>
        <v>57.692307692307686</v>
      </c>
      <c r="AB23" s="410"/>
      <c r="AC23" s="410"/>
      <c r="AD23" s="410"/>
      <c r="AE23" s="410"/>
      <c r="AF23" s="410"/>
      <c r="AG23" s="410">
        <v>0</v>
      </c>
      <c r="AH23" s="410"/>
      <c r="AI23" s="410"/>
      <c r="AJ23" s="410"/>
      <c r="AK23" s="410"/>
      <c r="AL23" s="410"/>
      <c r="AM23" s="410">
        <v>125996</v>
      </c>
      <c r="AN23" s="410"/>
      <c r="AO23" s="410"/>
      <c r="AP23" s="410"/>
      <c r="AQ23" s="410"/>
      <c r="AR23" s="410"/>
      <c r="AS23" s="411">
        <f t="shared" si="2"/>
        <v>160.36962553776445</v>
      </c>
      <c r="AT23" s="411"/>
      <c r="AU23" s="411"/>
      <c r="AV23" s="411"/>
      <c r="AW23" s="411"/>
      <c r="AX23" s="411"/>
      <c r="AY23" s="410">
        <v>0</v>
      </c>
      <c r="AZ23" s="410"/>
      <c r="BA23" s="410"/>
      <c r="BB23" s="410"/>
      <c r="BC23" s="410"/>
      <c r="BD23" s="410"/>
      <c r="BE23" s="410">
        <v>0</v>
      </c>
      <c r="BF23" s="410"/>
      <c r="BG23" s="410"/>
      <c r="BH23" s="410"/>
      <c r="BI23" s="410"/>
      <c r="BJ23" s="410"/>
    </row>
    <row r="24" spans="1:75">
      <c r="A24" s="7"/>
      <c r="B24" s="412" t="s">
        <v>246</v>
      </c>
      <c r="C24" s="412"/>
      <c r="D24" s="412"/>
      <c r="E24" s="412"/>
      <c r="F24" s="412"/>
      <c r="G24" s="412"/>
      <c r="H24" s="412"/>
      <c r="I24" s="412"/>
      <c r="J24" s="412"/>
      <c r="K24" s="412"/>
      <c r="L24" s="412"/>
      <c r="M24" s="412"/>
      <c r="N24" s="412"/>
      <c r="O24" s="412"/>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164"/>
      <c r="BG24" s="164"/>
      <c r="BH24" s="164"/>
      <c r="BI24" s="164"/>
      <c r="BJ24" s="164"/>
      <c r="BK24" s="164"/>
      <c r="BL24" s="164"/>
      <c r="BM24" s="164"/>
      <c r="BN24" s="164"/>
      <c r="BO24" s="164"/>
      <c r="BP24" s="164"/>
      <c r="BQ24" s="164"/>
      <c r="BR24" s="164"/>
      <c r="BS24" s="164"/>
      <c r="BT24" s="164"/>
      <c r="BU24" s="164"/>
      <c r="BV24" s="164"/>
      <c r="BW24" s="164"/>
    </row>
    <row r="25" spans="1:75">
      <c r="AS25" s="164" t="s">
        <v>247</v>
      </c>
      <c r="AT25" s="164"/>
      <c r="AU25" s="164"/>
      <c r="AV25" s="164"/>
      <c r="AW25" s="164"/>
      <c r="AX25" s="164"/>
      <c r="AY25" s="164"/>
      <c r="AZ25" s="164"/>
      <c r="BA25" s="164"/>
      <c r="BB25" s="164"/>
      <c r="BC25" s="164"/>
      <c r="BD25" s="164"/>
      <c r="BE25" s="164"/>
      <c r="BF25" s="164"/>
      <c r="BG25" s="164"/>
      <c r="BH25" s="164"/>
      <c r="BI25" s="164"/>
      <c r="BJ25" s="164"/>
    </row>
    <row r="26" spans="1:7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row>
    <row r="27" spans="1:75" ht="19.5" thickBot="1">
      <c r="B27" s="10" t="s">
        <v>248</v>
      </c>
      <c r="C27" s="10"/>
      <c r="D27" s="10"/>
      <c r="E27" s="10"/>
      <c r="F27" s="10"/>
      <c r="G27" s="10"/>
      <c r="H27" s="10"/>
      <c r="I27" s="10"/>
      <c r="J27" s="10"/>
      <c r="K27" s="10"/>
      <c r="L27" s="10"/>
      <c r="M27" s="10"/>
      <c r="N27" s="10"/>
      <c r="O27" s="10"/>
      <c r="P27" s="10"/>
      <c r="Q27" s="10"/>
      <c r="R27" s="10"/>
      <c r="S27" s="10"/>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164" t="s">
        <v>249</v>
      </c>
      <c r="AV27" s="164"/>
      <c r="AW27" s="164"/>
      <c r="AX27" s="164"/>
      <c r="AY27" s="164"/>
      <c r="AZ27" s="164"/>
      <c r="BA27" s="164"/>
      <c r="BB27" s="164"/>
      <c r="BC27" s="164"/>
      <c r="BD27" s="164"/>
      <c r="BE27" s="164"/>
      <c r="BF27" s="164"/>
      <c r="BG27" s="164"/>
      <c r="BH27" s="164"/>
      <c r="BI27" s="164"/>
      <c r="BJ27" s="164"/>
    </row>
    <row r="28" spans="1:75" ht="22.5" customHeight="1">
      <c r="B28" s="56"/>
      <c r="C28" s="413" t="s">
        <v>6</v>
      </c>
      <c r="D28" s="414"/>
      <c r="E28" s="414"/>
      <c r="F28" s="414"/>
      <c r="G28" s="414"/>
      <c r="H28" s="414"/>
      <c r="I28" s="414"/>
      <c r="J28" s="414"/>
      <c r="K28" s="414"/>
      <c r="L28" s="415"/>
      <c r="M28" s="413" t="s">
        <v>235</v>
      </c>
      <c r="N28" s="414"/>
      <c r="O28" s="414"/>
      <c r="P28" s="414"/>
      <c r="Q28" s="414"/>
      <c r="R28" s="414"/>
      <c r="S28" s="414"/>
      <c r="T28" s="414"/>
      <c r="U28" s="414"/>
      <c r="V28" s="415"/>
      <c r="W28" s="413" t="s">
        <v>250</v>
      </c>
      <c r="X28" s="414"/>
      <c r="Y28" s="414"/>
      <c r="Z28" s="414"/>
      <c r="AA28" s="414"/>
      <c r="AB28" s="414"/>
      <c r="AC28" s="414"/>
      <c r="AD28" s="414"/>
      <c r="AE28" s="414"/>
      <c r="AF28" s="415"/>
      <c r="AG28" s="413" t="s">
        <v>251</v>
      </c>
      <c r="AH28" s="414"/>
      <c r="AI28" s="414"/>
      <c r="AJ28" s="414"/>
      <c r="AK28" s="414"/>
      <c r="AL28" s="414"/>
      <c r="AM28" s="414"/>
      <c r="AN28" s="414"/>
      <c r="AO28" s="414"/>
      <c r="AP28" s="415"/>
      <c r="AQ28" s="413" t="s">
        <v>237</v>
      </c>
      <c r="AR28" s="414"/>
      <c r="AS28" s="414"/>
      <c r="AT28" s="414"/>
      <c r="AU28" s="414"/>
      <c r="AV28" s="414"/>
      <c r="AW28" s="414"/>
      <c r="AX28" s="414"/>
      <c r="AY28" s="414"/>
      <c r="AZ28" s="415"/>
      <c r="BA28" s="413" t="s">
        <v>252</v>
      </c>
      <c r="BB28" s="414"/>
      <c r="BC28" s="414"/>
      <c r="BD28" s="414"/>
      <c r="BE28" s="414"/>
      <c r="BF28" s="414"/>
      <c r="BG28" s="414"/>
      <c r="BH28" s="414"/>
      <c r="BI28" s="414"/>
      <c r="BJ28" s="414"/>
    </row>
    <row r="29" spans="1:75" s="137" customFormat="1" ht="22.5" customHeight="1">
      <c r="B29" s="416" t="s">
        <v>6</v>
      </c>
      <c r="C29" s="417">
        <f>SUM(M29:BD29)</f>
        <v>151864</v>
      </c>
      <c r="D29" s="418"/>
      <c r="E29" s="418"/>
      <c r="F29" s="418"/>
      <c r="G29" s="418"/>
      <c r="H29" s="418"/>
      <c r="I29" s="418"/>
      <c r="J29" s="418"/>
      <c r="K29" s="418"/>
      <c r="L29" s="418"/>
      <c r="M29" s="418">
        <f>SUM(M30:V41)</f>
        <v>25853</v>
      </c>
      <c r="N29" s="418"/>
      <c r="O29" s="418"/>
      <c r="P29" s="418"/>
      <c r="Q29" s="418"/>
      <c r="R29" s="418"/>
      <c r="S29" s="418"/>
      <c r="T29" s="418"/>
      <c r="U29" s="418"/>
      <c r="V29" s="418"/>
      <c r="W29" s="418">
        <f>SUM(W30:AF41)</f>
        <v>15</v>
      </c>
      <c r="X29" s="418"/>
      <c r="Y29" s="418"/>
      <c r="Z29" s="418"/>
      <c r="AA29" s="418"/>
      <c r="AB29" s="418"/>
      <c r="AC29" s="418"/>
      <c r="AD29" s="418"/>
      <c r="AE29" s="418"/>
      <c r="AF29" s="418"/>
      <c r="AG29" s="418">
        <f>SUM(AG30:AP41)</f>
        <v>125996</v>
      </c>
      <c r="AH29" s="418"/>
      <c r="AI29" s="418"/>
      <c r="AJ29" s="418"/>
      <c r="AK29" s="418"/>
      <c r="AL29" s="418"/>
      <c r="AM29" s="418"/>
      <c r="AN29" s="418"/>
      <c r="AO29" s="418"/>
      <c r="AP29" s="418"/>
      <c r="AQ29" s="418">
        <f>SUM(AQ30:AZ41)</f>
        <v>0</v>
      </c>
      <c r="AR29" s="418"/>
      <c r="AS29" s="418"/>
      <c r="AT29" s="418"/>
      <c r="AU29" s="418"/>
      <c r="AV29" s="418"/>
      <c r="AW29" s="418"/>
      <c r="AX29" s="418"/>
      <c r="AY29" s="418"/>
      <c r="AZ29" s="418"/>
      <c r="BA29" s="419">
        <f>SUM(BA30:BI41)</f>
        <v>0</v>
      </c>
      <c r="BB29" s="419"/>
      <c r="BC29" s="419"/>
      <c r="BD29" s="419"/>
      <c r="BE29" s="419"/>
      <c r="BF29" s="419"/>
      <c r="BG29" s="419"/>
      <c r="BH29" s="419"/>
      <c r="BI29" s="419"/>
      <c r="BJ29" s="420"/>
    </row>
    <row r="30" spans="1:75" ht="22.5" customHeight="1">
      <c r="B30" s="405" t="s">
        <v>253</v>
      </c>
      <c r="C30" s="421">
        <f t="shared" ref="C30:C40" si="3">SUM(M30:BD30)</f>
        <v>12893</v>
      </c>
      <c r="D30" s="422"/>
      <c r="E30" s="422"/>
      <c r="F30" s="422"/>
      <c r="G30" s="422"/>
      <c r="H30" s="422"/>
      <c r="I30" s="422"/>
      <c r="J30" s="422"/>
      <c r="K30" s="422"/>
      <c r="L30" s="422"/>
      <c r="M30" s="422">
        <v>1962</v>
      </c>
      <c r="N30" s="422"/>
      <c r="O30" s="422"/>
      <c r="P30" s="422"/>
      <c r="Q30" s="422"/>
      <c r="R30" s="422"/>
      <c r="S30" s="422"/>
      <c r="T30" s="422"/>
      <c r="U30" s="422"/>
      <c r="V30" s="422"/>
      <c r="W30" s="423" t="s">
        <v>33</v>
      </c>
      <c r="X30" s="423"/>
      <c r="Y30" s="423"/>
      <c r="Z30" s="423"/>
      <c r="AA30" s="423"/>
      <c r="AB30" s="423"/>
      <c r="AC30" s="423"/>
      <c r="AD30" s="423"/>
      <c r="AE30" s="423"/>
      <c r="AF30" s="423"/>
      <c r="AG30" s="422">
        <v>10931</v>
      </c>
      <c r="AH30" s="422"/>
      <c r="AI30" s="422"/>
      <c r="AJ30" s="422"/>
      <c r="AK30" s="422"/>
      <c r="AL30" s="422"/>
      <c r="AM30" s="422"/>
      <c r="AN30" s="422"/>
      <c r="AO30" s="422"/>
      <c r="AP30" s="422"/>
      <c r="AQ30" s="422" t="s">
        <v>254</v>
      </c>
      <c r="AR30" s="422"/>
      <c r="AS30" s="422"/>
      <c r="AT30" s="422"/>
      <c r="AU30" s="422"/>
      <c r="AV30" s="422"/>
      <c r="AW30" s="422"/>
      <c r="AX30" s="422"/>
      <c r="AY30" s="422"/>
      <c r="AZ30" s="422"/>
      <c r="BA30" s="423" t="s">
        <v>33</v>
      </c>
      <c r="BB30" s="423"/>
      <c r="BC30" s="423"/>
      <c r="BD30" s="423"/>
      <c r="BE30" s="423"/>
      <c r="BF30" s="423"/>
      <c r="BG30" s="423"/>
      <c r="BH30" s="423"/>
      <c r="BI30" s="423"/>
      <c r="BJ30" s="7"/>
    </row>
    <row r="31" spans="1:75" ht="22.5" customHeight="1">
      <c r="B31" s="405" t="s">
        <v>255</v>
      </c>
      <c r="C31" s="421">
        <f t="shared" si="3"/>
        <v>11722</v>
      </c>
      <c r="D31" s="422"/>
      <c r="E31" s="422"/>
      <c r="F31" s="422"/>
      <c r="G31" s="422"/>
      <c r="H31" s="422"/>
      <c r="I31" s="422"/>
      <c r="J31" s="422"/>
      <c r="K31" s="422"/>
      <c r="L31" s="422"/>
      <c r="M31" s="422">
        <v>1904</v>
      </c>
      <c r="N31" s="422"/>
      <c r="O31" s="422"/>
      <c r="P31" s="422"/>
      <c r="Q31" s="422"/>
      <c r="R31" s="422"/>
      <c r="S31" s="422"/>
      <c r="T31" s="422"/>
      <c r="U31" s="422"/>
      <c r="V31" s="422"/>
      <c r="W31" s="422">
        <v>3</v>
      </c>
      <c r="X31" s="422"/>
      <c r="Y31" s="422"/>
      <c r="Z31" s="422"/>
      <c r="AA31" s="422"/>
      <c r="AB31" s="422"/>
      <c r="AC31" s="422"/>
      <c r="AD31" s="422"/>
      <c r="AE31" s="422"/>
      <c r="AF31" s="422"/>
      <c r="AG31" s="422">
        <v>9815</v>
      </c>
      <c r="AH31" s="422"/>
      <c r="AI31" s="422"/>
      <c r="AJ31" s="422"/>
      <c r="AK31" s="422"/>
      <c r="AL31" s="422"/>
      <c r="AM31" s="422"/>
      <c r="AN31" s="422"/>
      <c r="AO31" s="422"/>
      <c r="AP31" s="422"/>
      <c r="AQ31" s="422" t="s">
        <v>254</v>
      </c>
      <c r="AR31" s="422"/>
      <c r="AS31" s="422"/>
      <c r="AT31" s="422"/>
      <c r="AU31" s="422"/>
      <c r="AV31" s="422"/>
      <c r="AW31" s="422"/>
      <c r="AX31" s="422"/>
      <c r="AY31" s="422"/>
      <c r="AZ31" s="422"/>
      <c r="BA31" s="423" t="s">
        <v>33</v>
      </c>
      <c r="BB31" s="423"/>
      <c r="BC31" s="423"/>
      <c r="BD31" s="423"/>
      <c r="BE31" s="423"/>
      <c r="BF31" s="423"/>
      <c r="BG31" s="423"/>
      <c r="BH31" s="423"/>
      <c r="BI31" s="423"/>
      <c r="BJ31" s="7"/>
    </row>
    <row r="32" spans="1:75" ht="22.5" customHeight="1">
      <c r="B32" s="405" t="s">
        <v>256</v>
      </c>
      <c r="C32" s="421">
        <f t="shared" si="3"/>
        <v>11976</v>
      </c>
      <c r="D32" s="422"/>
      <c r="E32" s="422"/>
      <c r="F32" s="422"/>
      <c r="G32" s="422"/>
      <c r="H32" s="422"/>
      <c r="I32" s="422"/>
      <c r="J32" s="422"/>
      <c r="K32" s="422"/>
      <c r="L32" s="422"/>
      <c r="M32" s="422">
        <v>2025</v>
      </c>
      <c r="N32" s="422"/>
      <c r="O32" s="422"/>
      <c r="P32" s="422"/>
      <c r="Q32" s="422"/>
      <c r="R32" s="422"/>
      <c r="S32" s="422"/>
      <c r="T32" s="422"/>
      <c r="U32" s="422"/>
      <c r="V32" s="422"/>
      <c r="W32" s="422">
        <v>1</v>
      </c>
      <c r="X32" s="422"/>
      <c r="Y32" s="422"/>
      <c r="Z32" s="422"/>
      <c r="AA32" s="422"/>
      <c r="AB32" s="422"/>
      <c r="AC32" s="422"/>
      <c r="AD32" s="422"/>
      <c r="AE32" s="422"/>
      <c r="AF32" s="422"/>
      <c r="AG32" s="422">
        <v>9950</v>
      </c>
      <c r="AH32" s="422"/>
      <c r="AI32" s="422"/>
      <c r="AJ32" s="422"/>
      <c r="AK32" s="422"/>
      <c r="AL32" s="422"/>
      <c r="AM32" s="422"/>
      <c r="AN32" s="422"/>
      <c r="AO32" s="422"/>
      <c r="AP32" s="422"/>
      <c r="AQ32" s="422" t="s">
        <v>254</v>
      </c>
      <c r="AR32" s="422"/>
      <c r="AS32" s="422"/>
      <c r="AT32" s="422"/>
      <c r="AU32" s="422"/>
      <c r="AV32" s="422"/>
      <c r="AW32" s="422"/>
      <c r="AX32" s="422"/>
      <c r="AY32" s="422"/>
      <c r="AZ32" s="422"/>
      <c r="BA32" s="423" t="s">
        <v>33</v>
      </c>
      <c r="BB32" s="423"/>
      <c r="BC32" s="423"/>
      <c r="BD32" s="423"/>
      <c r="BE32" s="423"/>
      <c r="BF32" s="423"/>
      <c r="BG32" s="423"/>
      <c r="BH32" s="423"/>
      <c r="BI32" s="423"/>
      <c r="BJ32" s="7"/>
    </row>
    <row r="33" spans="2:62" ht="22.5" customHeight="1">
      <c r="B33" s="405" t="s">
        <v>257</v>
      </c>
      <c r="C33" s="421">
        <f t="shared" si="3"/>
        <v>12690</v>
      </c>
      <c r="D33" s="422"/>
      <c r="E33" s="422"/>
      <c r="F33" s="422"/>
      <c r="G33" s="422"/>
      <c r="H33" s="422"/>
      <c r="I33" s="422"/>
      <c r="J33" s="422"/>
      <c r="K33" s="422"/>
      <c r="L33" s="422"/>
      <c r="M33" s="422">
        <v>2505</v>
      </c>
      <c r="N33" s="422"/>
      <c r="O33" s="422"/>
      <c r="P33" s="422"/>
      <c r="Q33" s="422"/>
      <c r="R33" s="422"/>
      <c r="S33" s="422"/>
      <c r="T33" s="422"/>
      <c r="U33" s="422"/>
      <c r="V33" s="422"/>
      <c r="W33" s="422">
        <v>1</v>
      </c>
      <c r="X33" s="422"/>
      <c r="Y33" s="422"/>
      <c r="Z33" s="422"/>
      <c r="AA33" s="422"/>
      <c r="AB33" s="422"/>
      <c r="AC33" s="422"/>
      <c r="AD33" s="422"/>
      <c r="AE33" s="422"/>
      <c r="AF33" s="422"/>
      <c r="AG33" s="422">
        <v>10184</v>
      </c>
      <c r="AH33" s="422"/>
      <c r="AI33" s="422"/>
      <c r="AJ33" s="422"/>
      <c r="AK33" s="422"/>
      <c r="AL33" s="422"/>
      <c r="AM33" s="422"/>
      <c r="AN33" s="422"/>
      <c r="AO33" s="422"/>
      <c r="AP33" s="422"/>
      <c r="AQ33" s="422" t="s">
        <v>254</v>
      </c>
      <c r="AR33" s="422"/>
      <c r="AS33" s="422"/>
      <c r="AT33" s="422"/>
      <c r="AU33" s="422"/>
      <c r="AV33" s="422"/>
      <c r="AW33" s="422"/>
      <c r="AX33" s="422"/>
      <c r="AY33" s="422"/>
      <c r="AZ33" s="422"/>
      <c r="BA33" s="423" t="s">
        <v>33</v>
      </c>
      <c r="BB33" s="423"/>
      <c r="BC33" s="423"/>
      <c r="BD33" s="423"/>
      <c r="BE33" s="423"/>
      <c r="BF33" s="423"/>
      <c r="BG33" s="423"/>
      <c r="BH33" s="423"/>
      <c r="BI33" s="423"/>
      <c r="BJ33" s="7"/>
    </row>
    <row r="34" spans="2:62" ht="22.5" customHeight="1">
      <c r="B34" s="405" t="s">
        <v>258</v>
      </c>
      <c r="C34" s="421">
        <f t="shared" si="3"/>
        <v>11084</v>
      </c>
      <c r="D34" s="422"/>
      <c r="E34" s="422"/>
      <c r="F34" s="422"/>
      <c r="G34" s="422"/>
      <c r="H34" s="422"/>
      <c r="I34" s="422"/>
      <c r="J34" s="422"/>
      <c r="K34" s="422"/>
      <c r="L34" s="422"/>
      <c r="M34" s="422">
        <v>1940</v>
      </c>
      <c r="N34" s="422"/>
      <c r="O34" s="422"/>
      <c r="P34" s="422"/>
      <c r="Q34" s="422"/>
      <c r="R34" s="422"/>
      <c r="S34" s="422"/>
      <c r="T34" s="422"/>
      <c r="U34" s="422"/>
      <c r="V34" s="422"/>
      <c r="W34" s="423" t="s">
        <v>33</v>
      </c>
      <c r="X34" s="423"/>
      <c r="Y34" s="423"/>
      <c r="Z34" s="423"/>
      <c r="AA34" s="423"/>
      <c r="AB34" s="423"/>
      <c r="AC34" s="423"/>
      <c r="AD34" s="423"/>
      <c r="AE34" s="423"/>
      <c r="AF34" s="423"/>
      <c r="AG34" s="422">
        <v>9144</v>
      </c>
      <c r="AH34" s="422"/>
      <c r="AI34" s="422"/>
      <c r="AJ34" s="422"/>
      <c r="AK34" s="422"/>
      <c r="AL34" s="422"/>
      <c r="AM34" s="422"/>
      <c r="AN34" s="422"/>
      <c r="AO34" s="422"/>
      <c r="AP34" s="422"/>
      <c r="AQ34" s="422" t="s">
        <v>254</v>
      </c>
      <c r="AR34" s="422"/>
      <c r="AS34" s="422"/>
      <c r="AT34" s="422"/>
      <c r="AU34" s="422"/>
      <c r="AV34" s="422"/>
      <c r="AW34" s="422"/>
      <c r="AX34" s="422"/>
      <c r="AY34" s="422"/>
      <c r="AZ34" s="422"/>
      <c r="BA34" s="423" t="s">
        <v>33</v>
      </c>
      <c r="BB34" s="423"/>
      <c r="BC34" s="423"/>
      <c r="BD34" s="423"/>
      <c r="BE34" s="423"/>
      <c r="BF34" s="423"/>
      <c r="BG34" s="423"/>
      <c r="BH34" s="423"/>
      <c r="BI34" s="423"/>
      <c r="BJ34" s="7"/>
    </row>
    <row r="35" spans="2:62" ht="22.5" customHeight="1">
      <c r="B35" s="405" t="s">
        <v>259</v>
      </c>
      <c r="C35" s="421">
        <f t="shared" si="3"/>
        <v>12397</v>
      </c>
      <c r="D35" s="422"/>
      <c r="E35" s="422"/>
      <c r="F35" s="422"/>
      <c r="G35" s="422"/>
      <c r="H35" s="422"/>
      <c r="I35" s="422"/>
      <c r="J35" s="422"/>
      <c r="K35" s="422"/>
      <c r="L35" s="422"/>
      <c r="M35" s="422">
        <v>2037</v>
      </c>
      <c r="N35" s="422"/>
      <c r="O35" s="422"/>
      <c r="P35" s="422"/>
      <c r="Q35" s="422"/>
      <c r="R35" s="422"/>
      <c r="S35" s="422"/>
      <c r="T35" s="422"/>
      <c r="U35" s="422"/>
      <c r="V35" s="422"/>
      <c r="W35" s="422">
        <v>2</v>
      </c>
      <c r="X35" s="422"/>
      <c r="Y35" s="422"/>
      <c r="Z35" s="422"/>
      <c r="AA35" s="422"/>
      <c r="AB35" s="422"/>
      <c r="AC35" s="422"/>
      <c r="AD35" s="422"/>
      <c r="AE35" s="422"/>
      <c r="AF35" s="422"/>
      <c r="AG35" s="422">
        <v>10358</v>
      </c>
      <c r="AH35" s="422"/>
      <c r="AI35" s="422"/>
      <c r="AJ35" s="422"/>
      <c r="AK35" s="422"/>
      <c r="AL35" s="422"/>
      <c r="AM35" s="422"/>
      <c r="AN35" s="422"/>
      <c r="AO35" s="422"/>
      <c r="AP35" s="422"/>
      <c r="AQ35" s="422" t="s">
        <v>254</v>
      </c>
      <c r="AR35" s="422"/>
      <c r="AS35" s="422"/>
      <c r="AT35" s="422"/>
      <c r="AU35" s="422"/>
      <c r="AV35" s="422"/>
      <c r="AW35" s="422"/>
      <c r="AX35" s="422"/>
      <c r="AY35" s="422"/>
      <c r="AZ35" s="422"/>
      <c r="BA35" s="423" t="s">
        <v>33</v>
      </c>
      <c r="BB35" s="423"/>
      <c r="BC35" s="423"/>
      <c r="BD35" s="423"/>
      <c r="BE35" s="423"/>
      <c r="BF35" s="423"/>
      <c r="BG35" s="423"/>
      <c r="BH35" s="423"/>
      <c r="BI35" s="423"/>
      <c r="BJ35" s="7"/>
    </row>
    <row r="36" spans="2:62" ht="22.5" customHeight="1">
      <c r="B36" s="405" t="s">
        <v>260</v>
      </c>
      <c r="C36" s="421">
        <f t="shared" si="3"/>
        <v>14072</v>
      </c>
      <c r="D36" s="422"/>
      <c r="E36" s="422"/>
      <c r="F36" s="422"/>
      <c r="G36" s="422"/>
      <c r="H36" s="422"/>
      <c r="I36" s="422"/>
      <c r="J36" s="422"/>
      <c r="K36" s="422"/>
      <c r="L36" s="422"/>
      <c r="M36" s="422">
        <v>2284</v>
      </c>
      <c r="N36" s="422"/>
      <c r="O36" s="422"/>
      <c r="P36" s="422"/>
      <c r="Q36" s="422"/>
      <c r="R36" s="422"/>
      <c r="S36" s="422"/>
      <c r="T36" s="422"/>
      <c r="U36" s="422"/>
      <c r="V36" s="422"/>
      <c r="W36" s="422">
        <v>2</v>
      </c>
      <c r="X36" s="422"/>
      <c r="Y36" s="422"/>
      <c r="Z36" s="422"/>
      <c r="AA36" s="422"/>
      <c r="AB36" s="422"/>
      <c r="AC36" s="422"/>
      <c r="AD36" s="422"/>
      <c r="AE36" s="422"/>
      <c r="AF36" s="422"/>
      <c r="AG36" s="422">
        <v>11786</v>
      </c>
      <c r="AH36" s="422"/>
      <c r="AI36" s="422"/>
      <c r="AJ36" s="422"/>
      <c r="AK36" s="422"/>
      <c r="AL36" s="422"/>
      <c r="AM36" s="422"/>
      <c r="AN36" s="422"/>
      <c r="AO36" s="422"/>
      <c r="AP36" s="422"/>
      <c r="AQ36" s="422" t="s">
        <v>254</v>
      </c>
      <c r="AR36" s="422"/>
      <c r="AS36" s="422"/>
      <c r="AT36" s="422"/>
      <c r="AU36" s="422"/>
      <c r="AV36" s="422"/>
      <c r="AW36" s="422"/>
      <c r="AX36" s="422"/>
      <c r="AY36" s="422"/>
      <c r="AZ36" s="422"/>
      <c r="BA36" s="423" t="s">
        <v>33</v>
      </c>
      <c r="BB36" s="423"/>
      <c r="BC36" s="423"/>
      <c r="BD36" s="423"/>
      <c r="BE36" s="423"/>
      <c r="BF36" s="423"/>
      <c r="BG36" s="423"/>
      <c r="BH36" s="423"/>
      <c r="BI36" s="423"/>
      <c r="BJ36" s="7"/>
    </row>
    <row r="37" spans="2:62" ht="22.5" customHeight="1">
      <c r="B37" s="405" t="s">
        <v>261</v>
      </c>
      <c r="C37" s="421">
        <f t="shared" si="3"/>
        <v>13696</v>
      </c>
      <c r="D37" s="422"/>
      <c r="E37" s="422"/>
      <c r="F37" s="422"/>
      <c r="G37" s="422"/>
      <c r="H37" s="422"/>
      <c r="I37" s="422"/>
      <c r="J37" s="422"/>
      <c r="K37" s="422"/>
      <c r="L37" s="422"/>
      <c r="M37" s="422">
        <v>2526</v>
      </c>
      <c r="N37" s="422"/>
      <c r="O37" s="422"/>
      <c r="P37" s="422"/>
      <c r="Q37" s="422"/>
      <c r="R37" s="422"/>
      <c r="S37" s="422"/>
      <c r="T37" s="422"/>
      <c r="U37" s="422"/>
      <c r="V37" s="422"/>
      <c r="W37" s="423" t="s">
        <v>33</v>
      </c>
      <c r="X37" s="423"/>
      <c r="Y37" s="423"/>
      <c r="Z37" s="423"/>
      <c r="AA37" s="423"/>
      <c r="AB37" s="423"/>
      <c r="AC37" s="423"/>
      <c r="AD37" s="423"/>
      <c r="AE37" s="423"/>
      <c r="AF37" s="423"/>
      <c r="AG37" s="422">
        <v>11170</v>
      </c>
      <c r="AH37" s="422"/>
      <c r="AI37" s="422"/>
      <c r="AJ37" s="422"/>
      <c r="AK37" s="422"/>
      <c r="AL37" s="422"/>
      <c r="AM37" s="422"/>
      <c r="AN37" s="422"/>
      <c r="AO37" s="422"/>
      <c r="AP37" s="422"/>
      <c r="AQ37" s="422" t="s">
        <v>254</v>
      </c>
      <c r="AR37" s="422"/>
      <c r="AS37" s="422"/>
      <c r="AT37" s="422"/>
      <c r="AU37" s="422"/>
      <c r="AV37" s="422"/>
      <c r="AW37" s="422"/>
      <c r="AX37" s="422"/>
      <c r="AY37" s="422"/>
      <c r="AZ37" s="422"/>
      <c r="BA37" s="423" t="s">
        <v>33</v>
      </c>
      <c r="BB37" s="423"/>
      <c r="BC37" s="423"/>
      <c r="BD37" s="423"/>
      <c r="BE37" s="423"/>
      <c r="BF37" s="423"/>
      <c r="BG37" s="423"/>
      <c r="BH37" s="423"/>
      <c r="BI37" s="423"/>
      <c r="BJ37" s="7"/>
    </row>
    <row r="38" spans="2:62" ht="22.5" customHeight="1">
      <c r="B38" s="405" t="s">
        <v>262</v>
      </c>
      <c r="C38" s="421">
        <f t="shared" si="3"/>
        <v>13367</v>
      </c>
      <c r="D38" s="422"/>
      <c r="E38" s="422"/>
      <c r="F38" s="422"/>
      <c r="G38" s="422"/>
      <c r="H38" s="422"/>
      <c r="I38" s="422"/>
      <c r="J38" s="422"/>
      <c r="K38" s="422"/>
      <c r="L38" s="422"/>
      <c r="M38" s="422">
        <v>2179</v>
      </c>
      <c r="N38" s="422"/>
      <c r="O38" s="422"/>
      <c r="P38" s="422"/>
      <c r="Q38" s="422"/>
      <c r="R38" s="422"/>
      <c r="S38" s="422"/>
      <c r="T38" s="422"/>
      <c r="U38" s="422"/>
      <c r="V38" s="422"/>
      <c r="W38" s="423" t="s">
        <v>33</v>
      </c>
      <c r="X38" s="423"/>
      <c r="Y38" s="423"/>
      <c r="Z38" s="423"/>
      <c r="AA38" s="423"/>
      <c r="AB38" s="423"/>
      <c r="AC38" s="423"/>
      <c r="AD38" s="423"/>
      <c r="AE38" s="423"/>
      <c r="AF38" s="423"/>
      <c r="AG38" s="422">
        <v>11188</v>
      </c>
      <c r="AH38" s="422"/>
      <c r="AI38" s="422"/>
      <c r="AJ38" s="422"/>
      <c r="AK38" s="422"/>
      <c r="AL38" s="422"/>
      <c r="AM38" s="422"/>
      <c r="AN38" s="422"/>
      <c r="AO38" s="422"/>
      <c r="AP38" s="422"/>
      <c r="AQ38" s="422" t="s">
        <v>254</v>
      </c>
      <c r="AR38" s="422"/>
      <c r="AS38" s="422"/>
      <c r="AT38" s="422"/>
      <c r="AU38" s="422"/>
      <c r="AV38" s="422"/>
      <c r="AW38" s="422"/>
      <c r="AX38" s="422"/>
      <c r="AY38" s="422"/>
      <c r="AZ38" s="422"/>
      <c r="BA38" s="423" t="s">
        <v>33</v>
      </c>
      <c r="BB38" s="423"/>
      <c r="BC38" s="423"/>
      <c r="BD38" s="423"/>
      <c r="BE38" s="423"/>
      <c r="BF38" s="423"/>
      <c r="BG38" s="423"/>
      <c r="BH38" s="423"/>
      <c r="BI38" s="423"/>
      <c r="BJ38" s="7"/>
    </row>
    <row r="39" spans="2:62" ht="22.5" customHeight="1">
      <c r="B39" s="405" t="s">
        <v>263</v>
      </c>
      <c r="C39" s="421">
        <f t="shared" si="3"/>
        <v>12405</v>
      </c>
      <c r="D39" s="422"/>
      <c r="E39" s="422"/>
      <c r="F39" s="422"/>
      <c r="G39" s="422"/>
      <c r="H39" s="422"/>
      <c r="I39" s="422"/>
      <c r="J39" s="422"/>
      <c r="K39" s="422"/>
      <c r="L39" s="422"/>
      <c r="M39" s="422">
        <v>2044</v>
      </c>
      <c r="N39" s="422"/>
      <c r="O39" s="422"/>
      <c r="P39" s="422"/>
      <c r="Q39" s="422"/>
      <c r="R39" s="422"/>
      <c r="S39" s="422"/>
      <c r="T39" s="422"/>
      <c r="U39" s="422"/>
      <c r="V39" s="422"/>
      <c r="W39" s="423">
        <v>5</v>
      </c>
      <c r="X39" s="423"/>
      <c r="Y39" s="423"/>
      <c r="Z39" s="423"/>
      <c r="AA39" s="423"/>
      <c r="AB39" s="423"/>
      <c r="AC39" s="423"/>
      <c r="AD39" s="423"/>
      <c r="AE39" s="423"/>
      <c r="AF39" s="423"/>
      <c r="AG39" s="422">
        <v>10356</v>
      </c>
      <c r="AH39" s="422"/>
      <c r="AI39" s="422"/>
      <c r="AJ39" s="422"/>
      <c r="AK39" s="422"/>
      <c r="AL39" s="422"/>
      <c r="AM39" s="422"/>
      <c r="AN39" s="422"/>
      <c r="AO39" s="422"/>
      <c r="AP39" s="422"/>
      <c r="AQ39" s="422" t="s">
        <v>254</v>
      </c>
      <c r="AR39" s="422"/>
      <c r="AS39" s="422"/>
      <c r="AT39" s="422"/>
      <c r="AU39" s="422"/>
      <c r="AV39" s="422"/>
      <c r="AW39" s="422"/>
      <c r="AX39" s="422"/>
      <c r="AY39" s="422"/>
      <c r="AZ39" s="422"/>
      <c r="BA39" s="423" t="s">
        <v>33</v>
      </c>
      <c r="BB39" s="423"/>
      <c r="BC39" s="423"/>
      <c r="BD39" s="423"/>
      <c r="BE39" s="423"/>
      <c r="BF39" s="423"/>
      <c r="BG39" s="423"/>
      <c r="BH39" s="423"/>
      <c r="BI39" s="423"/>
      <c r="BJ39" s="7"/>
    </row>
    <row r="40" spans="2:62" ht="22.5" customHeight="1">
      <c r="B40" s="405" t="s">
        <v>264</v>
      </c>
      <c r="C40" s="421">
        <f t="shared" si="3"/>
        <v>11811</v>
      </c>
      <c r="D40" s="422"/>
      <c r="E40" s="422"/>
      <c r="F40" s="422"/>
      <c r="G40" s="422"/>
      <c r="H40" s="422"/>
      <c r="I40" s="422"/>
      <c r="J40" s="422"/>
      <c r="K40" s="422"/>
      <c r="L40" s="422"/>
      <c r="M40" s="422">
        <v>1988</v>
      </c>
      <c r="N40" s="422"/>
      <c r="O40" s="422"/>
      <c r="P40" s="422"/>
      <c r="Q40" s="422"/>
      <c r="R40" s="422"/>
      <c r="S40" s="422"/>
      <c r="T40" s="422"/>
      <c r="U40" s="422"/>
      <c r="V40" s="422"/>
      <c r="W40" s="423" t="s">
        <v>33</v>
      </c>
      <c r="X40" s="423"/>
      <c r="Y40" s="423"/>
      <c r="Z40" s="423"/>
      <c r="AA40" s="423"/>
      <c r="AB40" s="423"/>
      <c r="AC40" s="423"/>
      <c r="AD40" s="423"/>
      <c r="AE40" s="423"/>
      <c r="AF40" s="423"/>
      <c r="AG40" s="422">
        <v>9823</v>
      </c>
      <c r="AH40" s="422"/>
      <c r="AI40" s="422"/>
      <c r="AJ40" s="422"/>
      <c r="AK40" s="422"/>
      <c r="AL40" s="422"/>
      <c r="AM40" s="422"/>
      <c r="AN40" s="422"/>
      <c r="AO40" s="422"/>
      <c r="AP40" s="422"/>
      <c r="AQ40" s="422" t="s">
        <v>254</v>
      </c>
      <c r="AR40" s="422"/>
      <c r="AS40" s="422"/>
      <c r="AT40" s="422"/>
      <c r="AU40" s="422"/>
      <c r="AV40" s="422"/>
      <c r="AW40" s="422"/>
      <c r="AX40" s="422"/>
      <c r="AY40" s="422"/>
      <c r="AZ40" s="422"/>
      <c r="BA40" s="423" t="s">
        <v>33</v>
      </c>
      <c r="BB40" s="423"/>
      <c r="BC40" s="423"/>
      <c r="BD40" s="423"/>
      <c r="BE40" s="423"/>
      <c r="BF40" s="423"/>
      <c r="BG40" s="423"/>
      <c r="BH40" s="423"/>
      <c r="BI40" s="423"/>
      <c r="BJ40" s="7">
        <v>7881</v>
      </c>
    </row>
    <row r="41" spans="2:62" ht="22.5" customHeight="1" thickBot="1">
      <c r="B41" s="424" t="s">
        <v>265</v>
      </c>
      <c r="C41" s="425">
        <f>SUM(M41:BD41)</f>
        <v>13751</v>
      </c>
      <c r="D41" s="426"/>
      <c r="E41" s="426"/>
      <c r="F41" s="426"/>
      <c r="G41" s="426"/>
      <c r="H41" s="426"/>
      <c r="I41" s="426"/>
      <c r="J41" s="426"/>
      <c r="K41" s="426"/>
      <c r="L41" s="426"/>
      <c r="M41" s="426">
        <v>2459</v>
      </c>
      <c r="N41" s="426"/>
      <c r="O41" s="426"/>
      <c r="P41" s="426"/>
      <c r="Q41" s="426"/>
      <c r="R41" s="426"/>
      <c r="S41" s="426"/>
      <c r="T41" s="426"/>
      <c r="U41" s="426"/>
      <c r="V41" s="426"/>
      <c r="W41" s="426">
        <v>1</v>
      </c>
      <c r="X41" s="426"/>
      <c r="Y41" s="426"/>
      <c r="Z41" s="426"/>
      <c r="AA41" s="426"/>
      <c r="AB41" s="426"/>
      <c r="AC41" s="426"/>
      <c r="AD41" s="426"/>
      <c r="AE41" s="426"/>
      <c r="AF41" s="426"/>
      <c r="AG41" s="426">
        <v>11291</v>
      </c>
      <c r="AH41" s="426"/>
      <c r="AI41" s="426"/>
      <c r="AJ41" s="426"/>
      <c r="AK41" s="426"/>
      <c r="AL41" s="426"/>
      <c r="AM41" s="426"/>
      <c r="AN41" s="426"/>
      <c r="AO41" s="426"/>
      <c r="AP41" s="426"/>
      <c r="AQ41" s="426" t="s">
        <v>254</v>
      </c>
      <c r="AR41" s="426"/>
      <c r="AS41" s="426"/>
      <c r="AT41" s="426"/>
      <c r="AU41" s="426"/>
      <c r="AV41" s="426"/>
      <c r="AW41" s="426"/>
      <c r="AX41" s="426"/>
      <c r="AY41" s="426"/>
      <c r="AZ41" s="426"/>
      <c r="BA41" s="427" t="s">
        <v>33</v>
      </c>
      <c r="BB41" s="427"/>
      <c r="BC41" s="427"/>
      <c r="BD41" s="427"/>
      <c r="BE41" s="427"/>
      <c r="BF41" s="427"/>
      <c r="BG41" s="427"/>
      <c r="BH41" s="427"/>
      <c r="BI41" s="427"/>
      <c r="BJ41" s="11"/>
    </row>
    <row r="42" spans="2:62">
      <c r="L42" s="428"/>
      <c r="AS42" s="164" t="s">
        <v>266</v>
      </c>
      <c r="AT42" s="164"/>
      <c r="AU42" s="164"/>
      <c r="AV42" s="164"/>
      <c r="AW42" s="164"/>
      <c r="AX42" s="164"/>
      <c r="AY42" s="164"/>
      <c r="AZ42" s="164"/>
      <c r="BA42" s="164"/>
      <c r="BB42" s="164"/>
      <c r="BC42" s="164"/>
      <c r="BD42" s="164"/>
      <c r="BE42" s="164"/>
      <c r="BF42" s="164"/>
      <c r="BG42" s="164"/>
      <c r="BH42" s="164"/>
      <c r="BI42" s="164"/>
      <c r="BJ42" s="164"/>
    </row>
  </sheetData>
  <mergeCells count="252">
    <mergeCell ref="AS42:BJ42"/>
    <mergeCell ref="C41:L41"/>
    <mergeCell ref="M41:V41"/>
    <mergeCell ref="W41:AF41"/>
    <mergeCell ref="AG41:AP41"/>
    <mergeCell ref="AQ41:AZ41"/>
    <mergeCell ref="BA41:BI41"/>
    <mergeCell ref="C40:L40"/>
    <mergeCell ref="M40:V40"/>
    <mergeCell ref="W40:AF40"/>
    <mergeCell ref="AG40:AP40"/>
    <mergeCell ref="AQ40:AZ40"/>
    <mergeCell ref="BA40:BI40"/>
    <mergeCell ref="C39:L39"/>
    <mergeCell ref="M39:V39"/>
    <mergeCell ref="W39:AF39"/>
    <mergeCell ref="AG39:AP39"/>
    <mergeCell ref="AQ39:AZ39"/>
    <mergeCell ref="BA39:BI39"/>
    <mergeCell ref="C38:L38"/>
    <mergeCell ref="M38:V38"/>
    <mergeCell ref="W38:AF38"/>
    <mergeCell ref="AG38:AP38"/>
    <mergeCell ref="AQ38:AZ38"/>
    <mergeCell ref="BA38:BI38"/>
    <mergeCell ref="C37:L37"/>
    <mergeCell ref="M37:V37"/>
    <mergeCell ref="W37:AF37"/>
    <mergeCell ref="AG37:AP37"/>
    <mergeCell ref="AQ37:AZ37"/>
    <mergeCell ref="BA37:BI37"/>
    <mergeCell ref="C36:L36"/>
    <mergeCell ref="M36:V36"/>
    <mergeCell ref="W36:AF36"/>
    <mergeCell ref="AG36:AP36"/>
    <mergeCell ref="AQ36:AZ36"/>
    <mergeCell ref="BA36:BI36"/>
    <mergeCell ref="C35:L35"/>
    <mergeCell ref="M35:V35"/>
    <mergeCell ref="W35:AF35"/>
    <mergeCell ref="AG35:AP35"/>
    <mergeCell ref="AQ35:AZ35"/>
    <mergeCell ref="BA35:BI35"/>
    <mergeCell ref="C34:L34"/>
    <mergeCell ref="M34:V34"/>
    <mergeCell ref="W34:AF34"/>
    <mergeCell ref="AG34:AP34"/>
    <mergeCell ref="AQ34:AZ34"/>
    <mergeCell ref="BA34:BI34"/>
    <mergeCell ref="C33:L33"/>
    <mergeCell ref="M33:V33"/>
    <mergeCell ref="W33:AF33"/>
    <mergeCell ref="AG33:AP33"/>
    <mergeCell ref="AQ33:AZ33"/>
    <mergeCell ref="BA33:BI33"/>
    <mergeCell ref="C32:L32"/>
    <mergeCell ref="M32:V32"/>
    <mergeCell ref="W32:AF32"/>
    <mergeCell ref="AG32:AP32"/>
    <mergeCell ref="AQ32:AZ32"/>
    <mergeCell ref="BA32:BI32"/>
    <mergeCell ref="C31:L31"/>
    <mergeCell ref="M31:V31"/>
    <mergeCell ref="W31:AF31"/>
    <mergeCell ref="AG31:AP31"/>
    <mergeCell ref="AQ31:AZ31"/>
    <mergeCell ref="BA31:BI31"/>
    <mergeCell ref="C30:L30"/>
    <mergeCell ref="M30:V30"/>
    <mergeCell ref="W30:AF30"/>
    <mergeCell ref="AG30:AP30"/>
    <mergeCell ref="AQ30:AZ30"/>
    <mergeCell ref="BA30:BI30"/>
    <mergeCell ref="C29:L29"/>
    <mergeCell ref="M29:V29"/>
    <mergeCell ref="W29:AF29"/>
    <mergeCell ref="AG29:AP29"/>
    <mergeCell ref="AQ29:AZ29"/>
    <mergeCell ref="BA29:BI29"/>
    <mergeCell ref="AS25:BJ25"/>
    <mergeCell ref="B27:S27"/>
    <mergeCell ref="AU27:BJ27"/>
    <mergeCell ref="C28:L28"/>
    <mergeCell ref="M28:V28"/>
    <mergeCell ref="W28:AF28"/>
    <mergeCell ref="AG28:AP28"/>
    <mergeCell ref="AQ28:AZ28"/>
    <mergeCell ref="BA28:BJ28"/>
    <mergeCell ref="AM23:AR23"/>
    <mergeCell ref="AS23:AX23"/>
    <mergeCell ref="AY23:BD23"/>
    <mergeCell ref="BE23:BJ23"/>
    <mergeCell ref="B24:O24"/>
    <mergeCell ref="BF24:BW24"/>
    <mergeCell ref="AM22:AR22"/>
    <mergeCell ref="AS22:AX22"/>
    <mergeCell ref="AY22:BD22"/>
    <mergeCell ref="BE22:BJ22"/>
    <mergeCell ref="C23:H23"/>
    <mergeCell ref="I23:N23"/>
    <mergeCell ref="O23:T23"/>
    <mergeCell ref="U23:Z23"/>
    <mergeCell ref="AA23:AF23"/>
    <mergeCell ref="AG23:AL23"/>
    <mergeCell ref="AM21:AR21"/>
    <mergeCell ref="AS21:AX21"/>
    <mergeCell ref="AY21:BD21"/>
    <mergeCell ref="BE21:BJ21"/>
    <mergeCell ref="C22:H22"/>
    <mergeCell ref="I22:N22"/>
    <mergeCell ref="O22:T22"/>
    <mergeCell ref="U22:Z22"/>
    <mergeCell ref="AA22:AF22"/>
    <mergeCell ref="AG22:AL22"/>
    <mergeCell ref="AM20:AR20"/>
    <mergeCell ref="AS20:AX20"/>
    <mergeCell ref="AY20:BD20"/>
    <mergeCell ref="BE20:BJ20"/>
    <mergeCell ref="C21:H21"/>
    <mergeCell ref="I21:N21"/>
    <mergeCell ref="O21:T21"/>
    <mergeCell ref="U21:Z21"/>
    <mergeCell ref="AA21:AF21"/>
    <mergeCell ref="AG21:AL21"/>
    <mergeCell ref="AM19:AR19"/>
    <mergeCell ref="AS19:AX19"/>
    <mergeCell ref="AY19:BD19"/>
    <mergeCell ref="BE19:BJ19"/>
    <mergeCell ref="C20:H20"/>
    <mergeCell ref="I20:N20"/>
    <mergeCell ref="O20:T20"/>
    <mergeCell ref="U20:Z20"/>
    <mergeCell ref="AA20:AF20"/>
    <mergeCell ref="AG20:AL20"/>
    <mergeCell ref="AM18:AR18"/>
    <mergeCell ref="AS18:AX18"/>
    <mergeCell ref="AY18:BD18"/>
    <mergeCell ref="BE18:BJ18"/>
    <mergeCell ref="C19:H19"/>
    <mergeCell ref="I19:N19"/>
    <mergeCell ref="O19:T19"/>
    <mergeCell ref="U19:Z19"/>
    <mergeCell ref="AA19:AF19"/>
    <mergeCell ref="AG19:AL19"/>
    <mergeCell ref="AM17:AR17"/>
    <mergeCell ref="AS17:AX17"/>
    <mergeCell ref="AY17:BD17"/>
    <mergeCell ref="BE17:BJ17"/>
    <mergeCell ref="C18:H18"/>
    <mergeCell ref="I18:N18"/>
    <mergeCell ref="O18:T18"/>
    <mergeCell ref="U18:Z18"/>
    <mergeCell ref="AA18:AF18"/>
    <mergeCell ref="AG18:AL18"/>
    <mergeCell ref="AM16:AR16"/>
    <mergeCell ref="AS16:AX16"/>
    <mergeCell ref="AY16:BD16"/>
    <mergeCell ref="BE16:BJ16"/>
    <mergeCell ref="C17:H17"/>
    <mergeCell ref="I17:N17"/>
    <mergeCell ref="O17:T17"/>
    <mergeCell ref="U17:Z17"/>
    <mergeCell ref="AA17:AF17"/>
    <mergeCell ref="AG17:AL17"/>
    <mergeCell ref="AM15:AR15"/>
    <mergeCell ref="AS15:AX15"/>
    <mergeCell ref="AY15:BD15"/>
    <mergeCell ref="BE15:BJ15"/>
    <mergeCell ref="C16:H16"/>
    <mergeCell ref="I16:N16"/>
    <mergeCell ref="O16:T16"/>
    <mergeCell ref="U16:Z16"/>
    <mergeCell ref="AA16:AF16"/>
    <mergeCell ref="AG16:AL16"/>
    <mergeCell ref="AM14:AR14"/>
    <mergeCell ref="AS14:AX14"/>
    <mergeCell ref="AY14:BD14"/>
    <mergeCell ref="BE14:BJ14"/>
    <mergeCell ref="C15:H15"/>
    <mergeCell ref="I15:N15"/>
    <mergeCell ref="O15:T15"/>
    <mergeCell ref="U15:Z15"/>
    <mergeCell ref="AA15:AF15"/>
    <mergeCell ref="AG15:AL15"/>
    <mergeCell ref="AM13:AR13"/>
    <mergeCell ref="AS13:AX13"/>
    <mergeCell ref="AY13:BD13"/>
    <mergeCell ref="BE13:BJ13"/>
    <mergeCell ref="C14:H14"/>
    <mergeCell ref="I14:N14"/>
    <mergeCell ref="O14:T14"/>
    <mergeCell ref="U14:Z14"/>
    <mergeCell ref="AA14:AF14"/>
    <mergeCell ref="AG14:AL14"/>
    <mergeCell ref="AM12:AR12"/>
    <mergeCell ref="AS12:AX12"/>
    <mergeCell ref="AY12:BD12"/>
    <mergeCell ref="BE12:BJ12"/>
    <mergeCell ref="C13:H13"/>
    <mergeCell ref="I13:N13"/>
    <mergeCell ref="O13:T13"/>
    <mergeCell ref="U13:Z13"/>
    <mergeCell ref="AA13:AF13"/>
    <mergeCell ref="AG13:AL13"/>
    <mergeCell ref="AM11:AR11"/>
    <mergeCell ref="AS11:AX11"/>
    <mergeCell ref="AY11:BD11"/>
    <mergeCell ref="BE11:BJ11"/>
    <mergeCell ref="C12:H12"/>
    <mergeCell ref="I12:N12"/>
    <mergeCell ref="O12:T12"/>
    <mergeCell ref="U12:Z12"/>
    <mergeCell ref="AA12:AF12"/>
    <mergeCell ref="AG12:AL12"/>
    <mergeCell ref="AM10:AR10"/>
    <mergeCell ref="AS10:AX10"/>
    <mergeCell ref="AY10:BD10"/>
    <mergeCell ref="BE10:BJ10"/>
    <mergeCell ref="C11:H11"/>
    <mergeCell ref="I11:N11"/>
    <mergeCell ref="O11:T11"/>
    <mergeCell ref="U11:Z11"/>
    <mergeCell ref="AA11:AF11"/>
    <mergeCell ref="AG11:AL11"/>
    <mergeCell ref="C10:H10"/>
    <mergeCell ref="I10:N10"/>
    <mergeCell ref="O10:T10"/>
    <mergeCell ref="U10:Z10"/>
    <mergeCell ref="AA10:AF10"/>
    <mergeCell ref="AG10:AL10"/>
    <mergeCell ref="BE8:BJ8"/>
    <mergeCell ref="I9:N9"/>
    <mergeCell ref="O9:T9"/>
    <mergeCell ref="U9:Z9"/>
    <mergeCell ref="AA9:AF9"/>
    <mergeCell ref="AG9:AL9"/>
    <mergeCell ref="AM9:AR9"/>
    <mergeCell ref="AS9:AX9"/>
    <mergeCell ref="AY9:BD9"/>
    <mergeCell ref="BE9:BJ9"/>
    <mergeCell ref="C8:H9"/>
    <mergeCell ref="I8:T8"/>
    <mergeCell ref="U8:AF8"/>
    <mergeCell ref="AG8:AL8"/>
    <mergeCell ref="AM8:AX8"/>
    <mergeCell ref="AY8:BD8"/>
    <mergeCell ref="A1:G1"/>
    <mergeCell ref="B2:BJ2"/>
    <mergeCell ref="A4:O4"/>
    <mergeCell ref="B5:BJ5"/>
    <mergeCell ref="B7:U7"/>
    <mergeCell ref="AM7:BJ7"/>
  </mergeCells>
  <phoneticPr fontId="3"/>
  <printOptions horizontalCentered="1"/>
  <pageMargins left="0.39370078740157483" right="0.39370078740157483" top="0.59055118110236227" bottom="0.78740157480314965" header="0.51181102362204722" footer="0.39370078740157483"/>
  <pageSetup paperSize="9" scale="6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T56"/>
  <sheetViews>
    <sheetView showGridLines="0" view="pageBreakPreview" topLeftCell="A28" zoomScale="70" zoomScaleNormal="100" zoomScaleSheetLayoutView="70" workbookViewId="0">
      <selection activeCell="AZ14" sqref="AZ14"/>
    </sheetView>
  </sheetViews>
  <sheetFormatPr defaultRowHeight="17.25"/>
  <cols>
    <col min="1" max="1" width="12.625" style="4" customWidth="1"/>
    <col min="2" max="4" width="2.5" style="4" customWidth="1"/>
    <col min="5" max="5" width="3.25" style="4" customWidth="1"/>
    <col min="6" max="6" width="1.375" style="4" customWidth="1"/>
    <col min="7" max="7" width="5.75" style="4" customWidth="1"/>
    <col min="8" max="8" width="2.875" style="4" customWidth="1"/>
    <col min="9" max="9" width="2.625" style="4" customWidth="1"/>
    <col min="10" max="10" width="5" style="4" customWidth="1"/>
    <col min="11" max="11" width="4.125" style="4" customWidth="1"/>
    <col min="12" max="12" width="2.375" style="4" customWidth="1"/>
    <col min="13" max="13" width="3.625" style="4" customWidth="1"/>
    <col min="14" max="14" width="2.125" style="4" customWidth="1"/>
    <col min="15" max="16" width="3.25" style="4" customWidth="1"/>
    <col min="17" max="17" width="2.5" style="4" customWidth="1"/>
    <col min="18" max="18" width="2.25" style="4" customWidth="1"/>
    <col min="19" max="19" width="2.5" style="4" customWidth="1"/>
    <col min="20" max="20" width="3.125" style="4" customWidth="1"/>
    <col min="21" max="21" width="3.375" style="4" customWidth="1"/>
    <col min="22" max="23" width="2.5" style="4" customWidth="1"/>
    <col min="24" max="24" width="5.125" style="4" customWidth="1"/>
    <col min="25" max="25" width="2" style="4" customWidth="1"/>
    <col min="26" max="26" width="3.5" style="4" customWidth="1"/>
    <col min="27" max="28" width="3.375" style="4" customWidth="1"/>
    <col min="29" max="29" width="5.125" style="4" customWidth="1"/>
    <col min="30" max="30" width="1.375" style="4" customWidth="1"/>
    <col min="31" max="31" width="3.75" style="4" customWidth="1"/>
    <col min="32" max="32" width="6.75" style="4" customWidth="1"/>
    <col min="33" max="33" width="5.75" style="4" customWidth="1"/>
    <col min="34" max="34" width="5" style="4" customWidth="1"/>
    <col min="35" max="35" width="4.375" style="4" customWidth="1"/>
    <col min="36" max="36" width="3.25" style="4" customWidth="1"/>
    <col min="37" max="37" width="5.75" style="4" customWidth="1"/>
    <col min="38" max="38" width="2" style="4" customWidth="1"/>
    <col min="39" max="39" width="4.125" style="4" customWidth="1"/>
    <col min="40" max="40" width="3.25" style="4" customWidth="1"/>
    <col min="41" max="41" width="2.5" style="4" customWidth="1"/>
    <col min="42" max="42" width="2.25" style="4" customWidth="1"/>
    <col min="43" max="43" width="4" style="4" customWidth="1"/>
    <col min="44" max="44" width="1.5" style="4" customWidth="1"/>
    <col min="45" max="45" width="3.125" style="4" customWidth="1"/>
    <col min="46" max="46" width="4.625" style="4" customWidth="1"/>
    <col min="47" max="53" width="2.875" style="4" customWidth="1"/>
    <col min="54" max="256" width="9" style="4"/>
    <col min="257" max="257" width="12.625" style="4" customWidth="1"/>
    <col min="258" max="260" width="2.5" style="4" customWidth="1"/>
    <col min="261" max="261" width="3.25" style="4" customWidth="1"/>
    <col min="262" max="262" width="1.375" style="4" customWidth="1"/>
    <col min="263" max="263" width="5.75" style="4" customWidth="1"/>
    <col min="264" max="264" width="2.875" style="4" customWidth="1"/>
    <col min="265" max="265" width="2.625" style="4" customWidth="1"/>
    <col min="266" max="266" width="5" style="4" customWidth="1"/>
    <col min="267" max="267" width="4.125" style="4" customWidth="1"/>
    <col min="268" max="268" width="2.375" style="4" customWidth="1"/>
    <col min="269" max="269" width="3.625" style="4" customWidth="1"/>
    <col min="270" max="270" width="2.125" style="4" customWidth="1"/>
    <col min="271" max="272" width="3.25" style="4" customWidth="1"/>
    <col min="273" max="273" width="2.5" style="4" customWidth="1"/>
    <col min="274" max="274" width="2.25" style="4" customWidth="1"/>
    <col min="275" max="275" width="2.5" style="4" customWidth="1"/>
    <col min="276" max="276" width="3.125" style="4" customWidth="1"/>
    <col min="277" max="277" width="3.375" style="4" customWidth="1"/>
    <col min="278" max="279" width="2.5" style="4" customWidth="1"/>
    <col min="280" max="280" width="5.125" style="4" customWidth="1"/>
    <col min="281" max="281" width="2" style="4" customWidth="1"/>
    <col min="282" max="282" width="3.5" style="4" customWidth="1"/>
    <col min="283" max="284" width="3.375" style="4" customWidth="1"/>
    <col min="285" max="285" width="5.125" style="4" customWidth="1"/>
    <col min="286" max="286" width="1.375" style="4" customWidth="1"/>
    <col min="287" max="287" width="3.75" style="4" customWidth="1"/>
    <col min="288" max="288" width="6.75" style="4" customWidth="1"/>
    <col min="289" max="289" width="5.75" style="4" customWidth="1"/>
    <col min="290" max="290" width="5" style="4" customWidth="1"/>
    <col min="291" max="291" width="4.375" style="4" customWidth="1"/>
    <col min="292" max="292" width="3.25" style="4" customWidth="1"/>
    <col min="293" max="293" width="5.75" style="4" customWidth="1"/>
    <col min="294" max="294" width="2" style="4" customWidth="1"/>
    <col min="295" max="295" width="4.125" style="4" customWidth="1"/>
    <col min="296" max="296" width="3.25" style="4" customWidth="1"/>
    <col min="297" max="297" width="2.5" style="4" customWidth="1"/>
    <col min="298" max="298" width="2.25" style="4" customWidth="1"/>
    <col min="299" max="299" width="4" style="4" customWidth="1"/>
    <col min="300" max="300" width="1.5" style="4" customWidth="1"/>
    <col min="301" max="301" width="3.125" style="4" customWidth="1"/>
    <col min="302" max="302" width="4.625" style="4" customWidth="1"/>
    <col min="303" max="309" width="2.875" style="4" customWidth="1"/>
    <col min="310" max="512" width="9" style="4"/>
    <col min="513" max="513" width="12.625" style="4" customWidth="1"/>
    <col min="514" max="516" width="2.5" style="4" customWidth="1"/>
    <col min="517" max="517" width="3.25" style="4" customWidth="1"/>
    <col min="518" max="518" width="1.375" style="4" customWidth="1"/>
    <col min="519" max="519" width="5.75" style="4" customWidth="1"/>
    <col min="520" max="520" width="2.875" style="4" customWidth="1"/>
    <col min="521" max="521" width="2.625" style="4" customWidth="1"/>
    <col min="522" max="522" width="5" style="4" customWidth="1"/>
    <col min="523" max="523" width="4.125" style="4" customWidth="1"/>
    <col min="524" max="524" width="2.375" style="4" customWidth="1"/>
    <col min="525" max="525" width="3.625" style="4" customWidth="1"/>
    <col min="526" max="526" width="2.125" style="4" customWidth="1"/>
    <col min="527" max="528" width="3.25" style="4" customWidth="1"/>
    <col min="529" max="529" width="2.5" style="4" customWidth="1"/>
    <col min="530" max="530" width="2.25" style="4" customWidth="1"/>
    <col min="531" max="531" width="2.5" style="4" customWidth="1"/>
    <col min="532" max="532" width="3.125" style="4" customWidth="1"/>
    <col min="533" max="533" width="3.375" style="4" customWidth="1"/>
    <col min="534" max="535" width="2.5" style="4" customWidth="1"/>
    <col min="536" max="536" width="5.125" style="4" customWidth="1"/>
    <col min="537" max="537" width="2" style="4" customWidth="1"/>
    <col min="538" max="538" width="3.5" style="4" customWidth="1"/>
    <col min="539" max="540" width="3.375" style="4" customWidth="1"/>
    <col min="541" max="541" width="5.125" style="4" customWidth="1"/>
    <col min="542" max="542" width="1.375" style="4" customWidth="1"/>
    <col min="543" max="543" width="3.75" style="4" customWidth="1"/>
    <col min="544" max="544" width="6.75" style="4" customWidth="1"/>
    <col min="545" max="545" width="5.75" style="4" customWidth="1"/>
    <col min="546" max="546" width="5" style="4" customWidth="1"/>
    <col min="547" max="547" width="4.375" style="4" customWidth="1"/>
    <col min="548" max="548" width="3.25" style="4" customWidth="1"/>
    <col min="549" max="549" width="5.75" style="4" customWidth="1"/>
    <col min="550" max="550" width="2" style="4" customWidth="1"/>
    <col min="551" max="551" width="4.125" style="4" customWidth="1"/>
    <col min="552" max="552" width="3.25" style="4" customWidth="1"/>
    <col min="553" max="553" width="2.5" style="4" customWidth="1"/>
    <col min="554" max="554" width="2.25" style="4" customWidth="1"/>
    <col min="555" max="555" width="4" style="4" customWidth="1"/>
    <col min="556" max="556" width="1.5" style="4" customWidth="1"/>
    <col min="557" max="557" width="3.125" style="4" customWidth="1"/>
    <col min="558" max="558" width="4.625" style="4" customWidth="1"/>
    <col min="559" max="565" width="2.875" style="4" customWidth="1"/>
    <col min="566" max="768" width="9" style="4"/>
    <col min="769" max="769" width="12.625" style="4" customWidth="1"/>
    <col min="770" max="772" width="2.5" style="4" customWidth="1"/>
    <col min="773" max="773" width="3.25" style="4" customWidth="1"/>
    <col min="774" max="774" width="1.375" style="4" customWidth="1"/>
    <col min="775" max="775" width="5.75" style="4" customWidth="1"/>
    <col min="776" max="776" width="2.875" style="4" customWidth="1"/>
    <col min="777" max="777" width="2.625" style="4" customWidth="1"/>
    <col min="778" max="778" width="5" style="4" customWidth="1"/>
    <col min="779" max="779" width="4.125" style="4" customWidth="1"/>
    <col min="780" max="780" width="2.375" style="4" customWidth="1"/>
    <col min="781" max="781" width="3.625" style="4" customWidth="1"/>
    <col min="782" max="782" width="2.125" style="4" customWidth="1"/>
    <col min="783" max="784" width="3.25" style="4" customWidth="1"/>
    <col min="785" max="785" width="2.5" style="4" customWidth="1"/>
    <col min="786" max="786" width="2.25" style="4" customWidth="1"/>
    <col min="787" max="787" width="2.5" style="4" customWidth="1"/>
    <col min="788" max="788" width="3.125" style="4" customWidth="1"/>
    <col min="789" max="789" width="3.375" style="4" customWidth="1"/>
    <col min="790" max="791" width="2.5" style="4" customWidth="1"/>
    <col min="792" max="792" width="5.125" style="4" customWidth="1"/>
    <col min="793" max="793" width="2" style="4" customWidth="1"/>
    <col min="794" max="794" width="3.5" style="4" customWidth="1"/>
    <col min="795" max="796" width="3.375" style="4" customWidth="1"/>
    <col min="797" max="797" width="5.125" style="4" customWidth="1"/>
    <col min="798" max="798" width="1.375" style="4" customWidth="1"/>
    <col min="799" max="799" width="3.75" style="4" customWidth="1"/>
    <col min="800" max="800" width="6.75" style="4" customWidth="1"/>
    <col min="801" max="801" width="5.75" style="4" customWidth="1"/>
    <col min="802" max="802" width="5" style="4" customWidth="1"/>
    <col min="803" max="803" width="4.375" style="4" customWidth="1"/>
    <col min="804" max="804" width="3.25" style="4" customWidth="1"/>
    <col min="805" max="805" width="5.75" style="4" customWidth="1"/>
    <col min="806" max="806" width="2" style="4" customWidth="1"/>
    <col min="807" max="807" width="4.125" style="4" customWidth="1"/>
    <col min="808" max="808" width="3.25" style="4" customWidth="1"/>
    <col min="809" max="809" width="2.5" style="4" customWidth="1"/>
    <col min="810" max="810" width="2.25" style="4" customWidth="1"/>
    <col min="811" max="811" width="4" style="4" customWidth="1"/>
    <col min="812" max="812" width="1.5" style="4" customWidth="1"/>
    <col min="813" max="813" width="3.125" style="4" customWidth="1"/>
    <col min="814" max="814" width="4.625" style="4" customWidth="1"/>
    <col min="815" max="821" width="2.875" style="4" customWidth="1"/>
    <col min="822" max="1024" width="9" style="4"/>
    <col min="1025" max="1025" width="12.625" style="4" customWidth="1"/>
    <col min="1026" max="1028" width="2.5" style="4" customWidth="1"/>
    <col min="1029" max="1029" width="3.25" style="4" customWidth="1"/>
    <col min="1030" max="1030" width="1.375" style="4" customWidth="1"/>
    <col min="1031" max="1031" width="5.75" style="4" customWidth="1"/>
    <col min="1032" max="1032" width="2.875" style="4" customWidth="1"/>
    <col min="1033" max="1033" width="2.625" style="4" customWidth="1"/>
    <col min="1034" max="1034" width="5" style="4" customWidth="1"/>
    <col min="1035" max="1035" width="4.125" style="4" customWidth="1"/>
    <col min="1036" max="1036" width="2.375" style="4" customWidth="1"/>
    <col min="1037" max="1037" width="3.625" style="4" customWidth="1"/>
    <col min="1038" max="1038" width="2.125" style="4" customWidth="1"/>
    <col min="1039" max="1040" width="3.25" style="4" customWidth="1"/>
    <col min="1041" max="1041" width="2.5" style="4" customWidth="1"/>
    <col min="1042" max="1042" width="2.25" style="4" customWidth="1"/>
    <col min="1043" max="1043" width="2.5" style="4" customWidth="1"/>
    <col min="1044" max="1044" width="3.125" style="4" customWidth="1"/>
    <col min="1045" max="1045" width="3.375" style="4" customWidth="1"/>
    <col min="1046" max="1047" width="2.5" style="4" customWidth="1"/>
    <col min="1048" max="1048" width="5.125" style="4" customWidth="1"/>
    <col min="1049" max="1049" width="2" style="4" customWidth="1"/>
    <col min="1050" max="1050" width="3.5" style="4" customWidth="1"/>
    <col min="1051" max="1052" width="3.375" style="4" customWidth="1"/>
    <col min="1053" max="1053" width="5.125" style="4" customWidth="1"/>
    <col min="1054" max="1054" width="1.375" style="4" customWidth="1"/>
    <col min="1055" max="1055" width="3.75" style="4" customWidth="1"/>
    <col min="1056" max="1056" width="6.75" style="4" customWidth="1"/>
    <col min="1057" max="1057" width="5.75" style="4" customWidth="1"/>
    <col min="1058" max="1058" width="5" style="4" customWidth="1"/>
    <col min="1059" max="1059" width="4.375" style="4" customWidth="1"/>
    <col min="1060" max="1060" width="3.25" style="4" customWidth="1"/>
    <col min="1061" max="1061" width="5.75" style="4" customWidth="1"/>
    <col min="1062" max="1062" width="2" style="4" customWidth="1"/>
    <col min="1063" max="1063" width="4.125" style="4" customWidth="1"/>
    <col min="1064" max="1064" width="3.25" style="4" customWidth="1"/>
    <col min="1065" max="1065" width="2.5" style="4" customWidth="1"/>
    <col min="1066" max="1066" width="2.25" style="4" customWidth="1"/>
    <col min="1067" max="1067" width="4" style="4" customWidth="1"/>
    <col min="1068" max="1068" width="1.5" style="4" customWidth="1"/>
    <col min="1069" max="1069" width="3.125" style="4" customWidth="1"/>
    <col min="1070" max="1070" width="4.625" style="4" customWidth="1"/>
    <col min="1071" max="1077" width="2.875" style="4" customWidth="1"/>
    <col min="1078" max="1280" width="9" style="4"/>
    <col min="1281" max="1281" width="12.625" style="4" customWidth="1"/>
    <col min="1282" max="1284" width="2.5" style="4" customWidth="1"/>
    <col min="1285" max="1285" width="3.25" style="4" customWidth="1"/>
    <col min="1286" max="1286" width="1.375" style="4" customWidth="1"/>
    <col min="1287" max="1287" width="5.75" style="4" customWidth="1"/>
    <col min="1288" max="1288" width="2.875" style="4" customWidth="1"/>
    <col min="1289" max="1289" width="2.625" style="4" customWidth="1"/>
    <col min="1290" max="1290" width="5" style="4" customWidth="1"/>
    <col min="1291" max="1291" width="4.125" style="4" customWidth="1"/>
    <col min="1292" max="1292" width="2.375" style="4" customWidth="1"/>
    <col min="1293" max="1293" width="3.625" style="4" customWidth="1"/>
    <col min="1294" max="1294" width="2.125" style="4" customWidth="1"/>
    <col min="1295" max="1296" width="3.25" style="4" customWidth="1"/>
    <col min="1297" max="1297" width="2.5" style="4" customWidth="1"/>
    <col min="1298" max="1298" width="2.25" style="4" customWidth="1"/>
    <col min="1299" max="1299" width="2.5" style="4" customWidth="1"/>
    <col min="1300" max="1300" width="3.125" style="4" customWidth="1"/>
    <col min="1301" max="1301" width="3.375" style="4" customWidth="1"/>
    <col min="1302" max="1303" width="2.5" style="4" customWidth="1"/>
    <col min="1304" max="1304" width="5.125" style="4" customWidth="1"/>
    <col min="1305" max="1305" width="2" style="4" customWidth="1"/>
    <col min="1306" max="1306" width="3.5" style="4" customWidth="1"/>
    <col min="1307" max="1308" width="3.375" style="4" customWidth="1"/>
    <col min="1309" max="1309" width="5.125" style="4" customWidth="1"/>
    <col min="1310" max="1310" width="1.375" style="4" customWidth="1"/>
    <col min="1311" max="1311" width="3.75" style="4" customWidth="1"/>
    <col min="1312" max="1312" width="6.75" style="4" customWidth="1"/>
    <col min="1313" max="1313" width="5.75" style="4" customWidth="1"/>
    <col min="1314" max="1314" width="5" style="4" customWidth="1"/>
    <col min="1315" max="1315" width="4.375" style="4" customWidth="1"/>
    <col min="1316" max="1316" width="3.25" style="4" customWidth="1"/>
    <col min="1317" max="1317" width="5.75" style="4" customWidth="1"/>
    <col min="1318" max="1318" width="2" style="4" customWidth="1"/>
    <col min="1319" max="1319" width="4.125" style="4" customWidth="1"/>
    <col min="1320" max="1320" width="3.25" style="4" customWidth="1"/>
    <col min="1321" max="1321" width="2.5" style="4" customWidth="1"/>
    <col min="1322" max="1322" width="2.25" style="4" customWidth="1"/>
    <col min="1323" max="1323" width="4" style="4" customWidth="1"/>
    <col min="1324" max="1324" width="1.5" style="4" customWidth="1"/>
    <col min="1325" max="1325" width="3.125" style="4" customWidth="1"/>
    <col min="1326" max="1326" width="4.625" style="4" customWidth="1"/>
    <col min="1327" max="1333" width="2.875" style="4" customWidth="1"/>
    <col min="1334" max="1536" width="9" style="4"/>
    <col min="1537" max="1537" width="12.625" style="4" customWidth="1"/>
    <col min="1538" max="1540" width="2.5" style="4" customWidth="1"/>
    <col min="1541" max="1541" width="3.25" style="4" customWidth="1"/>
    <col min="1542" max="1542" width="1.375" style="4" customWidth="1"/>
    <col min="1543" max="1543" width="5.75" style="4" customWidth="1"/>
    <col min="1544" max="1544" width="2.875" style="4" customWidth="1"/>
    <col min="1545" max="1545" width="2.625" style="4" customWidth="1"/>
    <col min="1546" max="1546" width="5" style="4" customWidth="1"/>
    <col min="1547" max="1547" width="4.125" style="4" customWidth="1"/>
    <col min="1548" max="1548" width="2.375" style="4" customWidth="1"/>
    <col min="1549" max="1549" width="3.625" style="4" customWidth="1"/>
    <col min="1550" max="1550" width="2.125" style="4" customWidth="1"/>
    <col min="1551" max="1552" width="3.25" style="4" customWidth="1"/>
    <col min="1553" max="1553" width="2.5" style="4" customWidth="1"/>
    <col min="1554" max="1554" width="2.25" style="4" customWidth="1"/>
    <col min="1555" max="1555" width="2.5" style="4" customWidth="1"/>
    <col min="1556" max="1556" width="3.125" style="4" customWidth="1"/>
    <col min="1557" max="1557" width="3.375" style="4" customWidth="1"/>
    <col min="1558" max="1559" width="2.5" style="4" customWidth="1"/>
    <col min="1560" max="1560" width="5.125" style="4" customWidth="1"/>
    <col min="1561" max="1561" width="2" style="4" customWidth="1"/>
    <col min="1562" max="1562" width="3.5" style="4" customWidth="1"/>
    <col min="1563" max="1564" width="3.375" style="4" customWidth="1"/>
    <col min="1565" max="1565" width="5.125" style="4" customWidth="1"/>
    <col min="1566" max="1566" width="1.375" style="4" customWidth="1"/>
    <col min="1567" max="1567" width="3.75" style="4" customWidth="1"/>
    <col min="1568" max="1568" width="6.75" style="4" customWidth="1"/>
    <col min="1569" max="1569" width="5.75" style="4" customWidth="1"/>
    <col min="1570" max="1570" width="5" style="4" customWidth="1"/>
    <col min="1571" max="1571" width="4.375" style="4" customWidth="1"/>
    <col min="1572" max="1572" width="3.25" style="4" customWidth="1"/>
    <col min="1573" max="1573" width="5.75" style="4" customWidth="1"/>
    <col min="1574" max="1574" width="2" style="4" customWidth="1"/>
    <col min="1575" max="1575" width="4.125" style="4" customWidth="1"/>
    <col min="1576" max="1576" width="3.25" style="4" customWidth="1"/>
    <col min="1577" max="1577" width="2.5" style="4" customWidth="1"/>
    <col min="1578" max="1578" width="2.25" style="4" customWidth="1"/>
    <col min="1579" max="1579" width="4" style="4" customWidth="1"/>
    <col min="1580" max="1580" width="1.5" style="4" customWidth="1"/>
    <col min="1581" max="1581" width="3.125" style="4" customWidth="1"/>
    <col min="1582" max="1582" width="4.625" style="4" customWidth="1"/>
    <col min="1583" max="1589" width="2.875" style="4" customWidth="1"/>
    <col min="1590" max="1792" width="9" style="4"/>
    <col min="1793" max="1793" width="12.625" style="4" customWidth="1"/>
    <col min="1794" max="1796" width="2.5" style="4" customWidth="1"/>
    <col min="1797" max="1797" width="3.25" style="4" customWidth="1"/>
    <col min="1798" max="1798" width="1.375" style="4" customWidth="1"/>
    <col min="1799" max="1799" width="5.75" style="4" customWidth="1"/>
    <col min="1800" max="1800" width="2.875" style="4" customWidth="1"/>
    <col min="1801" max="1801" width="2.625" style="4" customWidth="1"/>
    <col min="1802" max="1802" width="5" style="4" customWidth="1"/>
    <col min="1803" max="1803" width="4.125" style="4" customWidth="1"/>
    <col min="1804" max="1804" width="2.375" style="4" customWidth="1"/>
    <col min="1805" max="1805" width="3.625" style="4" customWidth="1"/>
    <col min="1806" max="1806" width="2.125" style="4" customWidth="1"/>
    <col min="1807" max="1808" width="3.25" style="4" customWidth="1"/>
    <col min="1809" max="1809" width="2.5" style="4" customWidth="1"/>
    <col min="1810" max="1810" width="2.25" style="4" customWidth="1"/>
    <col min="1811" max="1811" width="2.5" style="4" customWidth="1"/>
    <col min="1812" max="1812" width="3.125" style="4" customWidth="1"/>
    <col min="1813" max="1813" width="3.375" style="4" customWidth="1"/>
    <col min="1814" max="1815" width="2.5" style="4" customWidth="1"/>
    <col min="1816" max="1816" width="5.125" style="4" customWidth="1"/>
    <col min="1817" max="1817" width="2" style="4" customWidth="1"/>
    <col min="1818" max="1818" width="3.5" style="4" customWidth="1"/>
    <col min="1819" max="1820" width="3.375" style="4" customWidth="1"/>
    <col min="1821" max="1821" width="5.125" style="4" customWidth="1"/>
    <col min="1822" max="1822" width="1.375" style="4" customWidth="1"/>
    <col min="1823" max="1823" width="3.75" style="4" customWidth="1"/>
    <col min="1824" max="1824" width="6.75" style="4" customWidth="1"/>
    <col min="1825" max="1825" width="5.75" style="4" customWidth="1"/>
    <col min="1826" max="1826" width="5" style="4" customWidth="1"/>
    <col min="1827" max="1827" width="4.375" style="4" customWidth="1"/>
    <col min="1828" max="1828" width="3.25" style="4" customWidth="1"/>
    <col min="1829" max="1829" width="5.75" style="4" customWidth="1"/>
    <col min="1830" max="1830" width="2" style="4" customWidth="1"/>
    <col min="1831" max="1831" width="4.125" style="4" customWidth="1"/>
    <col min="1832" max="1832" width="3.25" style="4" customWidth="1"/>
    <col min="1833" max="1833" width="2.5" style="4" customWidth="1"/>
    <col min="1834" max="1834" width="2.25" style="4" customWidth="1"/>
    <col min="1835" max="1835" width="4" style="4" customWidth="1"/>
    <col min="1836" max="1836" width="1.5" style="4" customWidth="1"/>
    <col min="1837" max="1837" width="3.125" style="4" customWidth="1"/>
    <col min="1838" max="1838" width="4.625" style="4" customWidth="1"/>
    <col min="1839" max="1845" width="2.875" style="4" customWidth="1"/>
    <col min="1846" max="2048" width="9" style="4"/>
    <col min="2049" max="2049" width="12.625" style="4" customWidth="1"/>
    <col min="2050" max="2052" width="2.5" style="4" customWidth="1"/>
    <col min="2053" max="2053" width="3.25" style="4" customWidth="1"/>
    <col min="2054" max="2054" width="1.375" style="4" customWidth="1"/>
    <col min="2055" max="2055" width="5.75" style="4" customWidth="1"/>
    <col min="2056" max="2056" width="2.875" style="4" customWidth="1"/>
    <col min="2057" max="2057" width="2.625" style="4" customWidth="1"/>
    <col min="2058" max="2058" width="5" style="4" customWidth="1"/>
    <col min="2059" max="2059" width="4.125" style="4" customWidth="1"/>
    <col min="2060" max="2060" width="2.375" style="4" customWidth="1"/>
    <col min="2061" max="2061" width="3.625" style="4" customWidth="1"/>
    <col min="2062" max="2062" width="2.125" style="4" customWidth="1"/>
    <col min="2063" max="2064" width="3.25" style="4" customWidth="1"/>
    <col min="2065" max="2065" width="2.5" style="4" customWidth="1"/>
    <col min="2066" max="2066" width="2.25" style="4" customWidth="1"/>
    <col min="2067" max="2067" width="2.5" style="4" customWidth="1"/>
    <col min="2068" max="2068" width="3.125" style="4" customWidth="1"/>
    <col min="2069" max="2069" width="3.375" style="4" customWidth="1"/>
    <col min="2070" max="2071" width="2.5" style="4" customWidth="1"/>
    <col min="2072" max="2072" width="5.125" style="4" customWidth="1"/>
    <col min="2073" max="2073" width="2" style="4" customWidth="1"/>
    <col min="2074" max="2074" width="3.5" style="4" customWidth="1"/>
    <col min="2075" max="2076" width="3.375" style="4" customWidth="1"/>
    <col min="2077" max="2077" width="5.125" style="4" customWidth="1"/>
    <col min="2078" max="2078" width="1.375" style="4" customWidth="1"/>
    <col min="2079" max="2079" width="3.75" style="4" customWidth="1"/>
    <col min="2080" max="2080" width="6.75" style="4" customWidth="1"/>
    <col min="2081" max="2081" width="5.75" style="4" customWidth="1"/>
    <col min="2082" max="2082" width="5" style="4" customWidth="1"/>
    <col min="2083" max="2083" width="4.375" style="4" customWidth="1"/>
    <col min="2084" max="2084" width="3.25" style="4" customWidth="1"/>
    <col min="2085" max="2085" width="5.75" style="4" customWidth="1"/>
    <col min="2086" max="2086" width="2" style="4" customWidth="1"/>
    <col min="2087" max="2087" width="4.125" style="4" customWidth="1"/>
    <col min="2088" max="2088" width="3.25" style="4" customWidth="1"/>
    <col min="2089" max="2089" width="2.5" style="4" customWidth="1"/>
    <col min="2090" max="2090" width="2.25" style="4" customWidth="1"/>
    <col min="2091" max="2091" width="4" style="4" customWidth="1"/>
    <col min="2092" max="2092" width="1.5" style="4" customWidth="1"/>
    <col min="2093" max="2093" width="3.125" style="4" customWidth="1"/>
    <col min="2094" max="2094" width="4.625" style="4" customWidth="1"/>
    <col min="2095" max="2101" width="2.875" style="4" customWidth="1"/>
    <col min="2102" max="2304" width="9" style="4"/>
    <col min="2305" max="2305" width="12.625" style="4" customWidth="1"/>
    <col min="2306" max="2308" width="2.5" style="4" customWidth="1"/>
    <col min="2309" max="2309" width="3.25" style="4" customWidth="1"/>
    <col min="2310" max="2310" width="1.375" style="4" customWidth="1"/>
    <col min="2311" max="2311" width="5.75" style="4" customWidth="1"/>
    <col min="2312" max="2312" width="2.875" style="4" customWidth="1"/>
    <col min="2313" max="2313" width="2.625" style="4" customWidth="1"/>
    <col min="2314" max="2314" width="5" style="4" customWidth="1"/>
    <col min="2315" max="2315" width="4.125" style="4" customWidth="1"/>
    <col min="2316" max="2316" width="2.375" style="4" customWidth="1"/>
    <col min="2317" max="2317" width="3.625" style="4" customWidth="1"/>
    <col min="2318" max="2318" width="2.125" style="4" customWidth="1"/>
    <col min="2319" max="2320" width="3.25" style="4" customWidth="1"/>
    <col min="2321" max="2321" width="2.5" style="4" customWidth="1"/>
    <col min="2322" max="2322" width="2.25" style="4" customWidth="1"/>
    <col min="2323" max="2323" width="2.5" style="4" customWidth="1"/>
    <col min="2324" max="2324" width="3.125" style="4" customWidth="1"/>
    <col min="2325" max="2325" width="3.375" style="4" customWidth="1"/>
    <col min="2326" max="2327" width="2.5" style="4" customWidth="1"/>
    <col min="2328" max="2328" width="5.125" style="4" customWidth="1"/>
    <col min="2329" max="2329" width="2" style="4" customWidth="1"/>
    <col min="2330" max="2330" width="3.5" style="4" customWidth="1"/>
    <col min="2331" max="2332" width="3.375" style="4" customWidth="1"/>
    <col min="2333" max="2333" width="5.125" style="4" customWidth="1"/>
    <col min="2334" max="2334" width="1.375" style="4" customWidth="1"/>
    <col min="2335" max="2335" width="3.75" style="4" customWidth="1"/>
    <col min="2336" max="2336" width="6.75" style="4" customWidth="1"/>
    <col min="2337" max="2337" width="5.75" style="4" customWidth="1"/>
    <col min="2338" max="2338" width="5" style="4" customWidth="1"/>
    <col min="2339" max="2339" width="4.375" style="4" customWidth="1"/>
    <col min="2340" max="2340" width="3.25" style="4" customWidth="1"/>
    <col min="2341" max="2341" width="5.75" style="4" customWidth="1"/>
    <col min="2342" max="2342" width="2" style="4" customWidth="1"/>
    <col min="2343" max="2343" width="4.125" style="4" customWidth="1"/>
    <col min="2344" max="2344" width="3.25" style="4" customWidth="1"/>
    <col min="2345" max="2345" width="2.5" style="4" customWidth="1"/>
    <col min="2346" max="2346" width="2.25" style="4" customWidth="1"/>
    <col min="2347" max="2347" width="4" style="4" customWidth="1"/>
    <col min="2348" max="2348" width="1.5" style="4" customWidth="1"/>
    <col min="2349" max="2349" width="3.125" style="4" customWidth="1"/>
    <col min="2350" max="2350" width="4.625" style="4" customWidth="1"/>
    <col min="2351" max="2357" width="2.875" style="4" customWidth="1"/>
    <col min="2358" max="2560" width="9" style="4"/>
    <col min="2561" max="2561" width="12.625" style="4" customWidth="1"/>
    <col min="2562" max="2564" width="2.5" style="4" customWidth="1"/>
    <col min="2565" max="2565" width="3.25" style="4" customWidth="1"/>
    <col min="2566" max="2566" width="1.375" style="4" customWidth="1"/>
    <col min="2567" max="2567" width="5.75" style="4" customWidth="1"/>
    <col min="2568" max="2568" width="2.875" style="4" customWidth="1"/>
    <col min="2569" max="2569" width="2.625" style="4" customWidth="1"/>
    <col min="2570" max="2570" width="5" style="4" customWidth="1"/>
    <col min="2571" max="2571" width="4.125" style="4" customWidth="1"/>
    <col min="2572" max="2572" width="2.375" style="4" customWidth="1"/>
    <col min="2573" max="2573" width="3.625" style="4" customWidth="1"/>
    <col min="2574" max="2574" width="2.125" style="4" customWidth="1"/>
    <col min="2575" max="2576" width="3.25" style="4" customWidth="1"/>
    <col min="2577" max="2577" width="2.5" style="4" customWidth="1"/>
    <col min="2578" max="2578" width="2.25" style="4" customWidth="1"/>
    <col min="2579" max="2579" width="2.5" style="4" customWidth="1"/>
    <col min="2580" max="2580" width="3.125" style="4" customWidth="1"/>
    <col min="2581" max="2581" width="3.375" style="4" customWidth="1"/>
    <col min="2582" max="2583" width="2.5" style="4" customWidth="1"/>
    <col min="2584" max="2584" width="5.125" style="4" customWidth="1"/>
    <col min="2585" max="2585" width="2" style="4" customWidth="1"/>
    <col min="2586" max="2586" width="3.5" style="4" customWidth="1"/>
    <col min="2587" max="2588" width="3.375" style="4" customWidth="1"/>
    <col min="2589" max="2589" width="5.125" style="4" customWidth="1"/>
    <col min="2590" max="2590" width="1.375" style="4" customWidth="1"/>
    <col min="2591" max="2591" width="3.75" style="4" customWidth="1"/>
    <col min="2592" max="2592" width="6.75" style="4" customWidth="1"/>
    <col min="2593" max="2593" width="5.75" style="4" customWidth="1"/>
    <col min="2594" max="2594" width="5" style="4" customWidth="1"/>
    <col min="2595" max="2595" width="4.375" style="4" customWidth="1"/>
    <col min="2596" max="2596" width="3.25" style="4" customWidth="1"/>
    <col min="2597" max="2597" width="5.75" style="4" customWidth="1"/>
    <col min="2598" max="2598" width="2" style="4" customWidth="1"/>
    <col min="2599" max="2599" width="4.125" style="4" customWidth="1"/>
    <col min="2600" max="2600" width="3.25" style="4" customWidth="1"/>
    <col min="2601" max="2601" width="2.5" style="4" customWidth="1"/>
    <col min="2602" max="2602" width="2.25" style="4" customWidth="1"/>
    <col min="2603" max="2603" width="4" style="4" customWidth="1"/>
    <col min="2604" max="2604" width="1.5" style="4" customWidth="1"/>
    <col min="2605" max="2605" width="3.125" style="4" customWidth="1"/>
    <col min="2606" max="2606" width="4.625" style="4" customWidth="1"/>
    <col min="2607" max="2613" width="2.875" style="4" customWidth="1"/>
    <col min="2614" max="2816" width="9" style="4"/>
    <col min="2817" max="2817" width="12.625" style="4" customWidth="1"/>
    <col min="2818" max="2820" width="2.5" style="4" customWidth="1"/>
    <col min="2821" max="2821" width="3.25" style="4" customWidth="1"/>
    <col min="2822" max="2822" width="1.375" style="4" customWidth="1"/>
    <col min="2823" max="2823" width="5.75" style="4" customWidth="1"/>
    <col min="2824" max="2824" width="2.875" style="4" customWidth="1"/>
    <col min="2825" max="2825" width="2.625" style="4" customWidth="1"/>
    <col min="2826" max="2826" width="5" style="4" customWidth="1"/>
    <col min="2827" max="2827" width="4.125" style="4" customWidth="1"/>
    <col min="2828" max="2828" width="2.375" style="4" customWidth="1"/>
    <col min="2829" max="2829" width="3.625" style="4" customWidth="1"/>
    <col min="2830" max="2830" width="2.125" style="4" customWidth="1"/>
    <col min="2831" max="2832" width="3.25" style="4" customWidth="1"/>
    <col min="2833" max="2833" width="2.5" style="4" customWidth="1"/>
    <col min="2834" max="2834" width="2.25" style="4" customWidth="1"/>
    <col min="2835" max="2835" width="2.5" style="4" customWidth="1"/>
    <col min="2836" max="2836" width="3.125" style="4" customWidth="1"/>
    <col min="2837" max="2837" width="3.375" style="4" customWidth="1"/>
    <col min="2838" max="2839" width="2.5" style="4" customWidth="1"/>
    <col min="2840" max="2840" width="5.125" style="4" customWidth="1"/>
    <col min="2841" max="2841" width="2" style="4" customWidth="1"/>
    <col min="2842" max="2842" width="3.5" style="4" customWidth="1"/>
    <col min="2843" max="2844" width="3.375" style="4" customWidth="1"/>
    <col min="2845" max="2845" width="5.125" style="4" customWidth="1"/>
    <col min="2846" max="2846" width="1.375" style="4" customWidth="1"/>
    <col min="2847" max="2847" width="3.75" style="4" customWidth="1"/>
    <col min="2848" max="2848" width="6.75" style="4" customWidth="1"/>
    <col min="2849" max="2849" width="5.75" style="4" customWidth="1"/>
    <col min="2850" max="2850" width="5" style="4" customWidth="1"/>
    <col min="2851" max="2851" width="4.375" style="4" customWidth="1"/>
    <col min="2852" max="2852" width="3.25" style="4" customWidth="1"/>
    <col min="2853" max="2853" width="5.75" style="4" customWidth="1"/>
    <col min="2854" max="2854" width="2" style="4" customWidth="1"/>
    <col min="2855" max="2855" width="4.125" style="4" customWidth="1"/>
    <col min="2856" max="2856" width="3.25" style="4" customWidth="1"/>
    <col min="2857" max="2857" width="2.5" style="4" customWidth="1"/>
    <col min="2858" max="2858" width="2.25" style="4" customWidth="1"/>
    <col min="2859" max="2859" width="4" style="4" customWidth="1"/>
    <col min="2860" max="2860" width="1.5" style="4" customWidth="1"/>
    <col min="2861" max="2861" width="3.125" style="4" customWidth="1"/>
    <col min="2862" max="2862" width="4.625" style="4" customWidth="1"/>
    <col min="2863" max="2869" width="2.875" style="4" customWidth="1"/>
    <col min="2870" max="3072" width="9" style="4"/>
    <col min="3073" max="3073" width="12.625" style="4" customWidth="1"/>
    <col min="3074" max="3076" width="2.5" style="4" customWidth="1"/>
    <col min="3077" max="3077" width="3.25" style="4" customWidth="1"/>
    <col min="3078" max="3078" width="1.375" style="4" customWidth="1"/>
    <col min="3079" max="3079" width="5.75" style="4" customWidth="1"/>
    <col min="3080" max="3080" width="2.875" style="4" customWidth="1"/>
    <col min="3081" max="3081" width="2.625" style="4" customWidth="1"/>
    <col min="3082" max="3082" width="5" style="4" customWidth="1"/>
    <col min="3083" max="3083" width="4.125" style="4" customWidth="1"/>
    <col min="3084" max="3084" width="2.375" style="4" customWidth="1"/>
    <col min="3085" max="3085" width="3.625" style="4" customWidth="1"/>
    <col min="3086" max="3086" width="2.125" style="4" customWidth="1"/>
    <col min="3087" max="3088" width="3.25" style="4" customWidth="1"/>
    <col min="3089" max="3089" width="2.5" style="4" customWidth="1"/>
    <col min="3090" max="3090" width="2.25" style="4" customWidth="1"/>
    <col min="3091" max="3091" width="2.5" style="4" customWidth="1"/>
    <col min="3092" max="3092" width="3.125" style="4" customWidth="1"/>
    <col min="3093" max="3093" width="3.375" style="4" customWidth="1"/>
    <col min="3094" max="3095" width="2.5" style="4" customWidth="1"/>
    <col min="3096" max="3096" width="5.125" style="4" customWidth="1"/>
    <col min="3097" max="3097" width="2" style="4" customWidth="1"/>
    <col min="3098" max="3098" width="3.5" style="4" customWidth="1"/>
    <col min="3099" max="3100" width="3.375" style="4" customWidth="1"/>
    <col min="3101" max="3101" width="5.125" style="4" customWidth="1"/>
    <col min="3102" max="3102" width="1.375" style="4" customWidth="1"/>
    <col min="3103" max="3103" width="3.75" style="4" customWidth="1"/>
    <col min="3104" max="3104" width="6.75" style="4" customWidth="1"/>
    <col min="3105" max="3105" width="5.75" style="4" customWidth="1"/>
    <col min="3106" max="3106" width="5" style="4" customWidth="1"/>
    <col min="3107" max="3107" width="4.375" style="4" customWidth="1"/>
    <col min="3108" max="3108" width="3.25" style="4" customWidth="1"/>
    <col min="3109" max="3109" width="5.75" style="4" customWidth="1"/>
    <col min="3110" max="3110" width="2" style="4" customWidth="1"/>
    <col min="3111" max="3111" width="4.125" style="4" customWidth="1"/>
    <col min="3112" max="3112" width="3.25" style="4" customWidth="1"/>
    <col min="3113" max="3113" width="2.5" style="4" customWidth="1"/>
    <col min="3114" max="3114" width="2.25" style="4" customWidth="1"/>
    <col min="3115" max="3115" width="4" style="4" customWidth="1"/>
    <col min="3116" max="3116" width="1.5" style="4" customWidth="1"/>
    <col min="3117" max="3117" width="3.125" style="4" customWidth="1"/>
    <col min="3118" max="3118" width="4.625" style="4" customWidth="1"/>
    <col min="3119" max="3125" width="2.875" style="4" customWidth="1"/>
    <col min="3126" max="3328" width="9" style="4"/>
    <col min="3329" max="3329" width="12.625" style="4" customWidth="1"/>
    <col min="3330" max="3332" width="2.5" style="4" customWidth="1"/>
    <col min="3333" max="3333" width="3.25" style="4" customWidth="1"/>
    <col min="3334" max="3334" width="1.375" style="4" customWidth="1"/>
    <col min="3335" max="3335" width="5.75" style="4" customWidth="1"/>
    <col min="3336" max="3336" width="2.875" style="4" customWidth="1"/>
    <col min="3337" max="3337" width="2.625" style="4" customWidth="1"/>
    <col min="3338" max="3338" width="5" style="4" customWidth="1"/>
    <col min="3339" max="3339" width="4.125" style="4" customWidth="1"/>
    <col min="3340" max="3340" width="2.375" style="4" customWidth="1"/>
    <col min="3341" max="3341" width="3.625" style="4" customWidth="1"/>
    <col min="3342" max="3342" width="2.125" style="4" customWidth="1"/>
    <col min="3343" max="3344" width="3.25" style="4" customWidth="1"/>
    <col min="3345" max="3345" width="2.5" style="4" customWidth="1"/>
    <col min="3346" max="3346" width="2.25" style="4" customWidth="1"/>
    <col min="3347" max="3347" width="2.5" style="4" customWidth="1"/>
    <col min="3348" max="3348" width="3.125" style="4" customWidth="1"/>
    <col min="3349" max="3349" width="3.375" style="4" customWidth="1"/>
    <col min="3350" max="3351" width="2.5" style="4" customWidth="1"/>
    <col min="3352" max="3352" width="5.125" style="4" customWidth="1"/>
    <col min="3353" max="3353" width="2" style="4" customWidth="1"/>
    <col min="3354" max="3354" width="3.5" style="4" customWidth="1"/>
    <col min="3355" max="3356" width="3.375" style="4" customWidth="1"/>
    <col min="3357" max="3357" width="5.125" style="4" customWidth="1"/>
    <col min="3358" max="3358" width="1.375" style="4" customWidth="1"/>
    <col min="3359" max="3359" width="3.75" style="4" customWidth="1"/>
    <col min="3360" max="3360" width="6.75" style="4" customWidth="1"/>
    <col min="3361" max="3361" width="5.75" style="4" customWidth="1"/>
    <col min="3362" max="3362" width="5" style="4" customWidth="1"/>
    <col min="3363" max="3363" width="4.375" style="4" customWidth="1"/>
    <col min="3364" max="3364" width="3.25" style="4" customWidth="1"/>
    <col min="3365" max="3365" width="5.75" style="4" customWidth="1"/>
    <col min="3366" max="3366" width="2" style="4" customWidth="1"/>
    <col min="3367" max="3367" width="4.125" style="4" customWidth="1"/>
    <col min="3368" max="3368" width="3.25" style="4" customWidth="1"/>
    <col min="3369" max="3369" width="2.5" style="4" customWidth="1"/>
    <col min="3370" max="3370" width="2.25" style="4" customWidth="1"/>
    <col min="3371" max="3371" width="4" style="4" customWidth="1"/>
    <col min="3372" max="3372" width="1.5" style="4" customWidth="1"/>
    <col min="3373" max="3373" width="3.125" style="4" customWidth="1"/>
    <col min="3374" max="3374" width="4.625" style="4" customWidth="1"/>
    <col min="3375" max="3381" width="2.875" style="4" customWidth="1"/>
    <col min="3382" max="3584" width="9" style="4"/>
    <col min="3585" max="3585" width="12.625" style="4" customWidth="1"/>
    <col min="3586" max="3588" width="2.5" style="4" customWidth="1"/>
    <col min="3589" max="3589" width="3.25" style="4" customWidth="1"/>
    <col min="3590" max="3590" width="1.375" style="4" customWidth="1"/>
    <col min="3591" max="3591" width="5.75" style="4" customWidth="1"/>
    <col min="3592" max="3592" width="2.875" style="4" customWidth="1"/>
    <col min="3593" max="3593" width="2.625" style="4" customWidth="1"/>
    <col min="3594" max="3594" width="5" style="4" customWidth="1"/>
    <col min="3595" max="3595" width="4.125" style="4" customWidth="1"/>
    <col min="3596" max="3596" width="2.375" style="4" customWidth="1"/>
    <col min="3597" max="3597" width="3.625" style="4" customWidth="1"/>
    <col min="3598" max="3598" width="2.125" style="4" customWidth="1"/>
    <col min="3599" max="3600" width="3.25" style="4" customWidth="1"/>
    <col min="3601" max="3601" width="2.5" style="4" customWidth="1"/>
    <col min="3602" max="3602" width="2.25" style="4" customWidth="1"/>
    <col min="3603" max="3603" width="2.5" style="4" customWidth="1"/>
    <col min="3604" max="3604" width="3.125" style="4" customWidth="1"/>
    <col min="3605" max="3605" width="3.375" style="4" customWidth="1"/>
    <col min="3606" max="3607" width="2.5" style="4" customWidth="1"/>
    <col min="3608" max="3608" width="5.125" style="4" customWidth="1"/>
    <col min="3609" max="3609" width="2" style="4" customWidth="1"/>
    <col min="3610" max="3610" width="3.5" style="4" customWidth="1"/>
    <col min="3611" max="3612" width="3.375" style="4" customWidth="1"/>
    <col min="3613" max="3613" width="5.125" style="4" customWidth="1"/>
    <col min="3614" max="3614" width="1.375" style="4" customWidth="1"/>
    <col min="3615" max="3615" width="3.75" style="4" customWidth="1"/>
    <col min="3616" max="3616" width="6.75" style="4" customWidth="1"/>
    <col min="3617" max="3617" width="5.75" style="4" customWidth="1"/>
    <col min="3618" max="3618" width="5" style="4" customWidth="1"/>
    <col min="3619" max="3619" width="4.375" style="4" customWidth="1"/>
    <col min="3620" max="3620" width="3.25" style="4" customWidth="1"/>
    <col min="3621" max="3621" width="5.75" style="4" customWidth="1"/>
    <col min="3622" max="3622" width="2" style="4" customWidth="1"/>
    <col min="3623" max="3623" width="4.125" style="4" customWidth="1"/>
    <col min="3624" max="3624" width="3.25" style="4" customWidth="1"/>
    <col min="3625" max="3625" width="2.5" style="4" customWidth="1"/>
    <col min="3626" max="3626" width="2.25" style="4" customWidth="1"/>
    <col min="3627" max="3627" width="4" style="4" customWidth="1"/>
    <col min="3628" max="3628" width="1.5" style="4" customWidth="1"/>
    <col min="3629" max="3629" width="3.125" style="4" customWidth="1"/>
    <col min="3630" max="3630" width="4.625" style="4" customWidth="1"/>
    <col min="3631" max="3637" width="2.875" style="4" customWidth="1"/>
    <col min="3638" max="3840" width="9" style="4"/>
    <col min="3841" max="3841" width="12.625" style="4" customWidth="1"/>
    <col min="3842" max="3844" width="2.5" style="4" customWidth="1"/>
    <col min="3845" max="3845" width="3.25" style="4" customWidth="1"/>
    <col min="3846" max="3846" width="1.375" style="4" customWidth="1"/>
    <col min="3847" max="3847" width="5.75" style="4" customWidth="1"/>
    <col min="3848" max="3848" width="2.875" style="4" customWidth="1"/>
    <col min="3849" max="3849" width="2.625" style="4" customWidth="1"/>
    <col min="3850" max="3850" width="5" style="4" customWidth="1"/>
    <col min="3851" max="3851" width="4.125" style="4" customWidth="1"/>
    <col min="3852" max="3852" width="2.375" style="4" customWidth="1"/>
    <col min="3853" max="3853" width="3.625" style="4" customWidth="1"/>
    <col min="3854" max="3854" width="2.125" style="4" customWidth="1"/>
    <col min="3855" max="3856" width="3.25" style="4" customWidth="1"/>
    <col min="3857" max="3857" width="2.5" style="4" customWidth="1"/>
    <col min="3858" max="3858" width="2.25" style="4" customWidth="1"/>
    <col min="3859" max="3859" width="2.5" style="4" customWidth="1"/>
    <col min="3860" max="3860" width="3.125" style="4" customWidth="1"/>
    <col min="3861" max="3861" width="3.375" style="4" customWidth="1"/>
    <col min="3862" max="3863" width="2.5" style="4" customWidth="1"/>
    <col min="3864" max="3864" width="5.125" style="4" customWidth="1"/>
    <col min="3865" max="3865" width="2" style="4" customWidth="1"/>
    <col min="3866" max="3866" width="3.5" style="4" customWidth="1"/>
    <col min="3867" max="3868" width="3.375" style="4" customWidth="1"/>
    <col min="3869" max="3869" width="5.125" style="4" customWidth="1"/>
    <col min="3870" max="3870" width="1.375" style="4" customWidth="1"/>
    <col min="3871" max="3871" width="3.75" style="4" customWidth="1"/>
    <col min="3872" max="3872" width="6.75" style="4" customWidth="1"/>
    <col min="3873" max="3873" width="5.75" style="4" customWidth="1"/>
    <col min="3874" max="3874" width="5" style="4" customWidth="1"/>
    <col min="3875" max="3875" width="4.375" style="4" customWidth="1"/>
    <col min="3876" max="3876" width="3.25" style="4" customWidth="1"/>
    <col min="3877" max="3877" width="5.75" style="4" customWidth="1"/>
    <col min="3878" max="3878" width="2" style="4" customWidth="1"/>
    <col min="3879" max="3879" width="4.125" style="4" customWidth="1"/>
    <col min="3880" max="3880" width="3.25" style="4" customWidth="1"/>
    <col min="3881" max="3881" width="2.5" style="4" customWidth="1"/>
    <col min="3882" max="3882" width="2.25" style="4" customWidth="1"/>
    <col min="3883" max="3883" width="4" style="4" customWidth="1"/>
    <col min="3884" max="3884" width="1.5" style="4" customWidth="1"/>
    <col min="3885" max="3885" width="3.125" style="4" customWidth="1"/>
    <col min="3886" max="3886" width="4.625" style="4" customWidth="1"/>
    <col min="3887" max="3893" width="2.875" style="4" customWidth="1"/>
    <col min="3894" max="4096" width="9" style="4"/>
    <col min="4097" max="4097" width="12.625" style="4" customWidth="1"/>
    <col min="4098" max="4100" width="2.5" style="4" customWidth="1"/>
    <col min="4101" max="4101" width="3.25" style="4" customWidth="1"/>
    <col min="4102" max="4102" width="1.375" style="4" customWidth="1"/>
    <col min="4103" max="4103" width="5.75" style="4" customWidth="1"/>
    <col min="4104" max="4104" width="2.875" style="4" customWidth="1"/>
    <col min="4105" max="4105" width="2.625" style="4" customWidth="1"/>
    <col min="4106" max="4106" width="5" style="4" customWidth="1"/>
    <col min="4107" max="4107" width="4.125" style="4" customWidth="1"/>
    <col min="4108" max="4108" width="2.375" style="4" customWidth="1"/>
    <col min="4109" max="4109" width="3.625" style="4" customWidth="1"/>
    <col min="4110" max="4110" width="2.125" style="4" customWidth="1"/>
    <col min="4111" max="4112" width="3.25" style="4" customWidth="1"/>
    <col min="4113" max="4113" width="2.5" style="4" customWidth="1"/>
    <col min="4114" max="4114" width="2.25" style="4" customWidth="1"/>
    <col min="4115" max="4115" width="2.5" style="4" customWidth="1"/>
    <col min="4116" max="4116" width="3.125" style="4" customWidth="1"/>
    <col min="4117" max="4117" width="3.375" style="4" customWidth="1"/>
    <col min="4118" max="4119" width="2.5" style="4" customWidth="1"/>
    <col min="4120" max="4120" width="5.125" style="4" customWidth="1"/>
    <col min="4121" max="4121" width="2" style="4" customWidth="1"/>
    <col min="4122" max="4122" width="3.5" style="4" customWidth="1"/>
    <col min="4123" max="4124" width="3.375" style="4" customWidth="1"/>
    <col min="4125" max="4125" width="5.125" style="4" customWidth="1"/>
    <col min="4126" max="4126" width="1.375" style="4" customWidth="1"/>
    <col min="4127" max="4127" width="3.75" style="4" customWidth="1"/>
    <col min="4128" max="4128" width="6.75" style="4" customWidth="1"/>
    <col min="4129" max="4129" width="5.75" style="4" customWidth="1"/>
    <col min="4130" max="4130" width="5" style="4" customWidth="1"/>
    <col min="4131" max="4131" width="4.375" style="4" customWidth="1"/>
    <col min="4132" max="4132" width="3.25" style="4" customWidth="1"/>
    <col min="4133" max="4133" width="5.75" style="4" customWidth="1"/>
    <col min="4134" max="4134" width="2" style="4" customWidth="1"/>
    <col min="4135" max="4135" width="4.125" style="4" customWidth="1"/>
    <col min="4136" max="4136" width="3.25" style="4" customWidth="1"/>
    <col min="4137" max="4137" width="2.5" style="4" customWidth="1"/>
    <col min="4138" max="4138" width="2.25" style="4" customWidth="1"/>
    <col min="4139" max="4139" width="4" style="4" customWidth="1"/>
    <col min="4140" max="4140" width="1.5" style="4" customWidth="1"/>
    <col min="4141" max="4141" width="3.125" style="4" customWidth="1"/>
    <col min="4142" max="4142" width="4.625" style="4" customWidth="1"/>
    <col min="4143" max="4149" width="2.875" style="4" customWidth="1"/>
    <col min="4150" max="4352" width="9" style="4"/>
    <col min="4353" max="4353" width="12.625" style="4" customWidth="1"/>
    <col min="4354" max="4356" width="2.5" style="4" customWidth="1"/>
    <col min="4357" max="4357" width="3.25" style="4" customWidth="1"/>
    <col min="4358" max="4358" width="1.375" style="4" customWidth="1"/>
    <col min="4359" max="4359" width="5.75" style="4" customWidth="1"/>
    <col min="4360" max="4360" width="2.875" style="4" customWidth="1"/>
    <col min="4361" max="4361" width="2.625" style="4" customWidth="1"/>
    <col min="4362" max="4362" width="5" style="4" customWidth="1"/>
    <col min="4363" max="4363" width="4.125" style="4" customWidth="1"/>
    <col min="4364" max="4364" width="2.375" style="4" customWidth="1"/>
    <col min="4365" max="4365" width="3.625" style="4" customWidth="1"/>
    <col min="4366" max="4366" width="2.125" style="4" customWidth="1"/>
    <col min="4367" max="4368" width="3.25" style="4" customWidth="1"/>
    <col min="4369" max="4369" width="2.5" style="4" customWidth="1"/>
    <col min="4370" max="4370" width="2.25" style="4" customWidth="1"/>
    <col min="4371" max="4371" width="2.5" style="4" customWidth="1"/>
    <col min="4372" max="4372" width="3.125" style="4" customWidth="1"/>
    <col min="4373" max="4373" width="3.375" style="4" customWidth="1"/>
    <col min="4374" max="4375" width="2.5" style="4" customWidth="1"/>
    <col min="4376" max="4376" width="5.125" style="4" customWidth="1"/>
    <col min="4377" max="4377" width="2" style="4" customWidth="1"/>
    <col min="4378" max="4378" width="3.5" style="4" customWidth="1"/>
    <col min="4379" max="4380" width="3.375" style="4" customWidth="1"/>
    <col min="4381" max="4381" width="5.125" style="4" customWidth="1"/>
    <col min="4382" max="4382" width="1.375" style="4" customWidth="1"/>
    <col min="4383" max="4383" width="3.75" style="4" customWidth="1"/>
    <col min="4384" max="4384" width="6.75" style="4" customWidth="1"/>
    <col min="4385" max="4385" width="5.75" style="4" customWidth="1"/>
    <col min="4386" max="4386" width="5" style="4" customWidth="1"/>
    <col min="4387" max="4387" width="4.375" style="4" customWidth="1"/>
    <col min="4388" max="4388" width="3.25" style="4" customWidth="1"/>
    <col min="4389" max="4389" width="5.75" style="4" customWidth="1"/>
    <col min="4390" max="4390" width="2" style="4" customWidth="1"/>
    <col min="4391" max="4391" width="4.125" style="4" customWidth="1"/>
    <col min="4392" max="4392" width="3.25" style="4" customWidth="1"/>
    <col min="4393" max="4393" width="2.5" style="4" customWidth="1"/>
    <col min="4394" max="4394" width="2.25" style="4" customWidth="1"/>
    <col min="4395" max="4395" width="4" style="4" customWidth="1"/>
    <col min="4396" max="4396" width="1.5" style="4" customWidth="1"/>
    <col min="4397" max="4397" width="3.125" style="4" customWidth="1"/>
    <col min="4398" max="4398" width="4.625" style="4" customWidth="1"/>
    <col min="4399" max="4405" width="2.875" style="4" customWidth="1"/>
    <col min="4406" max="4608" width="9" style="4"/>
    <col min="4609" max="4609" width="12.625" style="4" customWidth="1"/>
    <col min="4610" max="4612" width="2.5" style="4" customWidth="1"/>
    <col min="4613" max="4613" width="3.25" style="4" customWidth="1"/>
    <col min="4614" max="4614" width="1.375" style="4" customWidth="1"/>
    <col min="4615" max="4615" width="5.75" style="4" customWidth="1"/>
    <col min="4616" max="4616" width="2.875" style="4" customWidth="1"/>
    <col min="4617" max="4617" width="2.625" style="4" customWidth="1"/>
    <col min="4618" max="4618" width="5" style="4" customWidth="1"/>
    <col min="4619" max="4619" width="4.125" style="4" customWidth="1"/>
    <col min="4620" max="4620" width="2.375" style="4" customWidth="1"/>
    <col min="4621" max="4621" width="3.625" style="4" customWidth="1"/>
    <col min="4622" max="4622" width="2.125" style="4" customWidth="1"/>
    <col min="4623" max="4624" width="3.25" style="4" customWidth="1"/>
    <col min="4625" max="4625" width="2.5" style="4" customWidth="1"/>
    <col min="4626" max="4626" width="2.25" style="4" customWidth="1"/>
    <col min="4627" max="4627" width="2.5" style="4" customWidth="1"/>
    <col min="4628" max="4628" width="3.125" style="4" customWidth="1"/>
    <col min="4629" max="4629" width="3.375" style="4" customWidth="1"/>
    <col min="4630" max="4631" width="2.5" style="4" customWidth="1"/>
    <col min="4632" max="4632" width="5.125" style="4" customWidth="1"/>
    <col min="4633" max="4633" width="2" style="4" customWidth="1"/>
    <col min="4634" max="4634" width="3.5" style="4" customWidth="1"/>
    <col min="4635" max="4636" width="3.375" style="4" customWidth="1"/>
    <col min="4637" max="4637" width="5.125" style="4" customWidth="1"/>
    <col min="4638" max="4638" width="1.375" style="4" customWidth="1"/>
    <col min="4639" max="4639" width="3.75" style="4" customWidth="1"/>
    <col min="4640" max="4640" width="6.75" style="4" customWidth="1"/>
    <col min="4641" max="4641" width="5.75" style="4" customWidth="1"/>
    <col min="4642" max="4642" width="5" style="4" customWidth="1"/>
    <col min="4643" max="4643" width="4.375" style="4" customWidth="1"/>
    <col min="4644" max="4644" width="3.25" style="4" customWidth="1"/>
    <col min="4645" max="4645" width="5.75" style="4" customWidth="1"/>
    <col min="4646" max="4646" width="2" style="4" customWidth="1"/>
    <col min="4647" max="4647" width="4.125" style="4" customWidth="1"/>
    <col min="4648" max="4648" width="3.25" style="4" customWidth="1"/>
    <col min="4649" max="4649" width="2.5" style="4" customWidth="1"/>
    <col min="4650" max="4650" width="2.25" style="4" customWidth="1"/>
    <col min="4651" max="4651" width="4" style="4" customWidth="1"/>
    <col min="4652" max="4652" width="1.5" style="4" customWidth="1"/>
    <col min="4653" max="4653" width="3.125" style="4" customWidth="1"/>
    <col min="4654" max="4654" width="4.625" style="4" customWidth="1"/>
    <col min="4655" max="4661" width="2.875" style="4" customWidth="1"/>
    <col min="4662" max="4864" width="9" style="4"/>
    <col min="4865" max="4865" width="12.625" style="4" customWidth="1"/>
    <col min="4866" max="4868" width="2.5" style="4" customWidth="1"/>
    <col min="4869" max="4869" width="3.25" style="4" customWidth="1"/>
    <col min="4870" max="4870" width="1.375" style="4" customWidth="1"/>
    <col min="4871" max="4871" width="5.75" style="4" customWidth="1"/>
    <col min="4872" max="4872" width="2.875" style="4" customWidth="1"/>
    <col min="4873" max="4873" width="2.625" style="4" customWidth="1"/>
    <col min="4874" max="4874" width="5" style="4" customWidth="1"/>
    <col min="4875" max="4875" width="4.125" style="4" customWidth="1"/>
    <col min="4876" max="4876" width="2.375" style="4" customWidth="1"/>
    <col min="4877" max="4877" width="3.625" style="4" customWidth="1"/>
    <col min="4878" max="4878" width="2.125" style="4" customWidth="1"/>
    <col min="4879" max="4880" width="3.25" style="4" customWidth="1"/>
    <col min="4881" max="4881" width="2.5" style="4" customWidth="1"/>
    <col min="4882" max="4882" width="2.25" style="4" customWidth="1"/>
    <col min="4883" max="4883" width="2.5" style="4" customWidth="1"/>
    <col min="4884" max="4884" width="3.125" style="4" customWidth="1"/>
    <col min="4885" max="4885" width="3.375" style="4" customWidth="1"/>
    <col min="4886" max="4887" width="2.5" style="4" customWidth="1"/>
    <col min="4888" max="4888" width="5.125" style="4" customWidth="1"/>
    <col min="4889" max="4889" width="2" style="4" customWidth="1"/>
    <col min="4890" max="4890" width="3.5" style="4" customWidth="1"/>
    <col min="4891" max="4892" width="3.375" style="4" customWidth="1"/>
    <col min="4893" max="4893" width="5.125" style="4" customWidth="1"/>
    <col min="4894" max="4894" width="1.375" style="4" customWidth="1"/>
    <col min="4895" max="4895" width="3.75" style="4" customWidth="1"/>
    <col min="4896" max="4896" width="6.75" style="4" customWidth="1"/>
    <col min="4897" max="4897" width="5.75" style="4" customWidth="1"/>
    <col min="4898" max="4898" width="5" style="4" customWidth="1"/>
    <col min="4899" max="4899" width="4.375" style="4" customWidth="1"/>
    <col min="4900" max="4900" width="3.25" style="4" customWidth="1"/>
    <col min="4901" max="4901" width="5.75" style="4" customWidth="1"/>
    <col min="4902" max="4902" width="2" style="4" customWidth="1"/>
    <col min="4903" max="4903" width="4.125" style="4" customWidth="1"/>
    <col min="4904" max="4904" width="3.25" style="4" customWidth="1"/>
    <col min="4905" max="4905" width="2.5" style="4" customWidth="1"/>
    <col min="4906" max="4906" width="2.25" style="4" customWidth="1"/>
    <col min="4907" max="4907" width="4" style="4" customWidth="1"/>
    <col min="4908" max="4908" width="1.5" style="4" customWidth="1"/>
    <col min="4909" max="4909" width="3.125" style="4" customWidth="1"/>
    <col min="4910" max="4910" width="4.625" style="4" customWidth="1"/>
    <col min="4911" max="4917" width="2.875" style="4" customWidth="1"/>
    <col min="4918" max="5120" width="9" style="4"/>
    <col min="5121" max="5121" width="12.625" style="4" customWidth="1"/>
    <col min="5122" max="5124" width="2.5" style="4" customWidth="1"/>
    <col min="5125" max="5125" width="3.25" style="4" customWidth="1"/>
    <col min="5126" max="5126" width="1.375" style="4" customWidth="1"/>
    <col min="5127" max="5127" width="5.75" style="4" customWidth="1"/>
    <col min="5128" max="5128" width="2.875" style="4" customWidth="1"/>
    <col min="5129" max="5129" width="2.625" style="4" customWidth="1"/>
    <col min="5130" max="5130" width="5" style="4" customWidth="1"/>
    <col min="5131" max="5131" width="4.125" style="4" customWidth="1"/>
    <col min="5132" max="5132" width="2.375" style="4" customWidth="1"/>
    <col min="5133" max="5133" width="3.625" style="4" customWidth="1"/>
    <col min="5134" max="5134" width="2.125" style="4" customWidth="1"/>
    <col min="5135" max="5136" width="3.25" style="4" customWidth="1"/>
    <col min="5137" max="5137" width="2.5" style="4" customWidth="1"/>
    <col min="5138" max="5138" width="2.25" style="4" customWidth="1"/>
    <col min="5139" max="5139" width="2.5" style="4" customWidth="1"/>
    <col min="5140" max="5140" width="3.125" style="4" customWidth="1"/>
    <col min="5141" max="5141" width="3.375" style="4" customWidth="1"/>
    <col min="5142" max="5143" width="2.5" style="4" customWidth="1"/>
    <col min="5144" max="5144" width="5.125" style="4" customWidth="1"/>
    <col min="5145" max="5145" width="2" style="4" customWidth="1"/>
    <col min="5146" max="5146" width="3.5" style="4" customWidth="1"/>
    <col min="5147" max="5148" width="3.375" style="4" customWidth="1"/>
    <col min="5149" max="5149" width="5.125" style="4" customWidth="1"/>
    <col min="5150" max="5150" width="1.375" style="4" customWidth="1"/>
    <col min="5151" max="5151" width="3.75" style="4" customWidth="1"/>
    <col min="5152" max="5152" width="6.75" style="4" customWidth="1"/>
    <col min="5153" max="5153" width="5.75" style="4" customWidth="1"/>
    <col min="5154" max="5154" width="5" style="4" customWidth="1"/>
    <col min="5155" max="5155" width="4.375" style="4" customWidth="1"/>
    <col min="5156" max="5156" width="3.25" style="4" customWidth="1"/>
    <col min="5157" max="5157" width="5.75" style="4" customWidth="1"/>
    <col min="5158" max="5158" width="2" style="4" customWidth="1"/>
    <col min="5159" max="5159" width="4.125" style="4" customWidth="1"/>
    <col min="5160" max="5160" width="3.25" style="4" customWidth="1"/>
    <col min="5161" max="5161" width="2.5" style="4" customWidth="1"/>
    <col min="5162" max="5162" width="2.25" style="4" customWidth="1"/>
    <col min="5163" max="5163" width="4" style="4" customWidth="1"/>
    <col min="5164" max="5164" width="1.5" style="4" customWidth="1"/>
    <col min="5165" max="5165" width="3.125" style="4" customWidth="1"/>
    <col min="5166" max="5166" width="4.625" style="4" customWidth="1"/>
    <col min="5167" max="5173" width="2.875" style="4" customWidth="1"/>
    <col min="5174" max="5376" width="9" style="4"/>
    <col min="5377" max="5377" width="12.625" style="4" customWidth="1"/>
    <col min="5378" max="5380" width="2.5" style="4" customWidth="1"/>
    <col min="5381" max="5381" width="3.25" style="4" customWidth="1"/>
    <col min="5382" max="5382" width="1.375" style="4" customWidth="1"/>
    <col min="5383" max="5383" width="5.75" style="4" customWidth="1"/>
    <col min="5384" max="5384" width="2.875" style="4" customWidth="1"/>
    <col min="5385" max="5385" width="2.625" style="4" customWidth="1"/>
    <col min="5386" max="5386" width="5" style="4" customWidth="1"/>
    <col min="5387" max="5387" width="4.125" style="4" customWidth="1"/>
    <col min="5388" max="5388" width="2.375" style="4" customWidth="1"/>
    <col min="5389" max="5389" width="3.625" style="4" customWidth="1"/>
    <col min="5390" max="5390" width="2.125" style="4" customWidth="1"/>
    <col min="5391" max="5392" width="3.25" style="4" customWidth="1"/>
    <col min="5393" max="5393" width="2.5" style="4" customWidth="1"/>
    <col min="5394" max="5394" width="2.25" style="4" customWidth="1"/>
    <col min="5395" max="5395" width="2.5" style="4" customWidth="1"/>
    <col min="5396" max="5396" width="3.125" style="4" customWidth="1"/>
    <col min="5397" max="5397" width="3.375" style="4" customWidth="1"/>
    <col min="5398" max="5399" width="2.5" style="4" customWidth="1"/>
    <col min="5400" max="5400" width="5.125" style="4" customWidth="1"/>
    <col min="5401" max="5401" width="2" style="4" customWidth="1"/>
    <col min="5402" max="5402" width="3.5" style="4" customWidth="1"/>
    <col min="5403" max="5404" width="3.375" style="4" customWidth="1"/>
    <col min="5405" max="5405" width="5.125" style="4" customWidth="1"/>
    <col min="5406" max="5406" width="1.375" style="4" customWidth="1"/>
    <col min="5407" max="5407" width="3.75" style="4" customWidth="1"/>
    <col min="5408" max="5408" width="6.75" style="4" customWidth="1"/>
    <col min="5409" max="5409" width="5.75" style="4" customWidth="1"/>
    <col min="5410" max="5410" width="5" style="4" customWidth="1"/>
    <col min="5411" max="5411" width="4.375" style="4" customWidth="1"/>
    <col min="5412" max="5412" width="3.25" style="4" customWidth="1"/>
    <col min="5413" max="5413" width="5.75" style="4" customWidth="1"/>
    <col min="5414" max="5414" width="2" style="4" customWidth="1"/>
    <col min="5415" max="5415" width="4.125" style="4" customWidth="1"/>
    <col min="5416" max="5416" width="3.25" style="4" customWidth="1"/>
    <col min="5417" max="5417" width="2.5" style="4" customWidth="1"/>
    <col min="5418" max="5418" width="2.25" style="4" customWidth="1"/>
    <col min="5419" max="5419" width="4" style="4" customWidth="1"/>
    <col min="5420" max="5420" width="1.5" style="4" customWidth="1"/>
    <col min="5421" max="5421" width="3.125" style="4" customWidth="1"/>
    <col min="5422" max="5422" width="4.625" style="4" customWidth="1"/>
    <col min="5423" max="5429" width="2.875" style="4" customWidth="1"/>
    <col min="5430" max="5632" width="9" style="4"/>
    <col min="5633" max="5633" width="12.625" style="4" customWidth="1"/>
    <col min="5634" max="5636" width="2.5" style="4" customWidth="1"/>
    <col min="5637" max="5637" width="3.25" style="4" customWidth="1"/>
    <col min="5638" max="5638" width="1.375" style="4" customWidth="1"/>
    <col min="5639" max="5639" width="5.75" style="4" customWidth="1"/>
    <col min="5640" max="5640" width="2.875" style="4" customWidth="1"/>
    <col min="5641" max="5641" width="2.625" style="4" customWidth="1"/>
    <col min="5642" max="5642" width="5" style="4" customWidth="1"/>
    <col min="5643" max="5643" width="4.125" style="4" customWidth="1"/>
    <col min="5644" max="5644" width="2.375" style="4" customWidth="1"/>
    <col min="5645" max="5645" width="3.625" style="4" customWidth="1"/>
    <col min="5646" max="5646" width="2.125" style="4" customWidth="1"/>
    <col min="5647" max="5648" width="3.25" style="4" customWidth="1"/>
    <col min="5649" max="5649" width="2.5" style="4" customWidth="1"/>
    <col min="5650" max="5650" width="2.25" style="4" customWidth="1"/>
    <col min="5651" max="5651" width="2.5" style="4" customWidth="1"/>
    <col min="5652" max="5652" width="3.125" style="4" customWidth="1"/>
    <col min="5653" max="5653" width="3.375" style="4" customWidth="1"/>
    <col min="5654" max="5655" width="2.5" style="4" customWidth="1"/>
    <col min="5656" max="5656" width="5.125" style="4" customWidth="1"/>
    <col min="5657" max="5657" width="2" style="4" customWidth="1"/>
    <col min="5658" max="5658" width="3.5" style="4" customWidth="1"/>
    <col min="5659" max="5660" width="3.375" style="4" customWidth="1"/>
    <col min="5661" max="5661" width="5.125" style="4" customWidth="1"/>
    <col min="5662" max="5662" width="1.375" style="4" customWidth="1"/>
    <col min="5663" max="5663" width="3.75" style="4" customWidth="1"/>
    <col min="5664" max="5664" width="6.75" style="4" customWidth="1"/>
    <col min="5665" max="5665" width="5.75" style="4" customWidth="1"/>
    <col min="5666" max="5666" width="5" style="4" customWidth="1"/>
    <col min="5667" max="5667" width="4.375" style="4" customWidth="1"/>
    <col min="5668" max="5668" width="3.25" style="4" customWidth="1"/>
    <col min="5669" max="5669" width="5.75" style="4" customWidth="1"/>
    <col min="5670" max="5670" width="2" style="4" customWidth="1"/>
    <col min="5671" max="5671" width="4.125" style="4" customWidth="1"/>
    <col min="5672" max="5672" width="3.25" style="4" customWidth="1"/>
    <col min="5673" max="5673" width="2.5" style="4" customWidth="1"/>
    <col min="5674" max="5674" width="2.25" style="4" customWidth="1"/>
    <col min="5675" max="5675" width="4" style="4" customWidth="1"/>
    <col min="5676" max="5676" width="1.5" style="4" customWidth="1"/>
    <col min="5677" max="5677" width="3.125" style="4" customWidth="1"/>
    <col min="5678" max="5678" width="4.625" style="4" customWidth="1"/>
    <col min="5679" max="5685" width="2.875" style="4" customWidth="1"/>
    <col min="5686" max="5888" width="9" style="4"/>
    <col min="5889" max="5889" width="12.625" style="4" customWidth="1"/>
    <col min="5890" max="5892" width="2.5" style="4" customWidth="1"/>
    <col min="5893" max="5893" width="3.25" style="4" customWidth="1"/>
    <col min="5894" max="5894" width="1.375" style="4" customWidth="1"/>
    <col min="5895" max="5895" width="5.75" style="4" customWidth="1"/>
    <col min="5896" max="5896" width="2.875" style="4" customWidth="1"/>
    <col min="5897" max="5897" width="2.625" style="4" customWidth="1"/>
    <col min="5898" max="5898" width="5" style="4" customWidth="1"/>
    <col min="5899" max="5899" width="4.125" style="4" customWidth="1"/>
    <col min="5900" max="5900" width="2.375" style="4" customWidth="1"/>
    <col min="5901" max="5901" width="3.625" style="4" customWidth="1"/>
    <col min="5902" max="5902" width="2.125" style="4" customWidth="1"/>
    <col min="5903" max="5904" width="3.25" style="4" customWidth="1"/>
    <col min="5905" max="5905" width="2.5" style="4" customWidth="1"/>
    <col min="5906" max="5906" width="2.25" style="4" customWidth="1"/>
    <col min="5907" max="5907" width="2.5" style="4" customWidth="1"/>
    <col min="5908" max="5908" width="3.125" style="4" customWidth="1"/>
    <col min="5909" max="5909" width="3.375" style="4" customWidth="1"/>
    <col min="5910" max="5911" width="2.5" style="4" customWidth="1"/>
    <col min="5912" max="5912" width="5.125" style="4" customWidth="1"/>
    <col min="5913" max="5913" width="2" style="4" customWidth="1"/>
    <col min="5914" max="5914" width="3.5" style="4" customWidth="1"/>
    <col min="5915" max="5916" width="3.375" style="4" customWidth="1"/>
    <col min="5917" max="5917" width="5.125" style="4" customWidth="1"/>
    <col min="5918" max="5918" width="1.375" style="4" customWidth="1"/>
    <col min="5919" max="5919" width="3.75" style="4" customWidth="1"/>
    <col min="5920" max="5920" width="6.75" style="4" customWidth="1"/>
    <col min="5921" max="5921" width="5.75" style="4" customWidth="1"/>
    <col min="5922" max="5922" width="5" style="4" customWidth="1"/>
    <col min="5923" max="5923" width="4.375" style="4" customWidth="1"/>
    <col min="5924" max="5924" width="3.25" style="4" customWidth="1"/>
    <col min="5925" max="5925" width="5.75" style="4" customWidth="1"/>
    <col min="5926" max="5926" width="2" style="4" customWidth="1"/>
    <col min="5927" max="5927" width="4.125" style="4" customWidth="1"/>
    <col min="5928" max="5928" width="3.25" style="4" customWidth="1"/>
    <col min="5929" max="5929" width="2.5" style="4" customWidth="1"/>
    <col min="5930" max="5930" width="2.25" style="4" customWidth="1"/>
    <col min="5931" max="5931" width="4" style="4" customWidth="1"/>
    <col min="5932" max="5932" width="1.5" style="4" customWidth="1"/>
    <col min="5933" max="5933" width="3.125" style="4" customWidth="1"/>
    <col min="5934" max="5934" width="4.625" style="4" customWidth="1"/>
    <col min="5935" max="5941" width="2.875" style="4" customWidth="1"/>
    <col min="5942" max="6144" width="9" style="4"/>
    <col min="6145" max="6145" width="12.625" style="4" customWidth="1"/>
    <col min="6146" max="6148" width="2.5" style="4" customWidth="1"/>
    <col min="6149" max="6149" width="3.25" style="4" customWidth="1"/>
    <col min="6150" max="6150" width="1.375" style="4" customWidth="1"/>
    <col min="6151" max="6151" width="5.75" style="4" customWidth="1"/>
    <col min="6152" max="6152" width="2.875" style="4" customWidth="1"/>
    <col min="6153" max="6153" width="2.625" style="4" customWidth="1"/>
    <col min="6154" max="6154" width="5" style="4" customWidth="1"/>
    <col min="6155" max="6155" width="4.125" style="4" customWidth="1"/>
    <col min="6156" max="6156" width="2.375" style="4" customWidth="1"/>
    <col min="6157" max="6157" width="3.625" style="4" customWidth="1"/>
    <col min="6158" max="6158" width="2.125" style="4" customWidth="1"/>
    <col min="6159" max="6160" width="3.25" style="4" customWidth="1"/>
    <col min="6161" max="6161" width="2.5" style="4" customWidth="1"/>
    <col min="6162" max="6162" width="2.25" style="4" customWidth="1"/>
    <col min="6163" max="6163" width="2.5" style="4" customWidth="1"/>
    <col min="6164" max="6164" width="3.125" style="4" customWidth="1"/>
    <col min="6165" max="6165" width="3.375" style="4" customWidth="1"/>
    <col min="6166" max="6167" width="2.5" style="4" customWidth="1"/>
    <col min="6168" max="6168" width="5.125" style="4" customWidth="1"/>
    <col min="6169" max="6169" width="2" style="4" customWidth="1"/>
    <col min="6170" max="6170" width="3.5" style="4" customWidth="1"/>
    <col min="6171" max="6172" width="3.375" style="4" customWidth="1"/>
    <col min="6173" max="6173" width="5.125" style="4" customWidth="1"/>
    <col min="6174" max="6174" width="1.375" style="4" customWidth="1"/>
    <col min="6175" max="6175" width="3.75" style="4" customWidth="1"/>
    <col min="6176" max="6176" width="6.75" style="4" customWidth="1"/>
    <col min="6177" max="6177" width="5.75" style="4" customWidth="1"/>
    <col min="6178" max="6178" width="5" style="4" customWidth="1"/>
    <col min="6179" max="6179" width="4.375" style="4" customWidth="1"/>
    <col min="6180" max="6180" width="3.25" style="4" customWidth="1"/>
    <col min="6181" max="6181" width="5.75" style="4" customWidth="1"/>
    <col min="6182" max="6182" width="2" style="4" customWidth="1"/>
    <col min="6183" max="6183" width="4.125" style="4" customWidth="1"/>
    <col min="6184" max="6184" width="3.25" style="4" customWidth="1"/>
    <col min="6185" max="6185" width="2.5" style="4" customWidth="1"/>
    <col min="6186" max="6186" width="2.25" style="4" customWidth="1"/>
    <col min="6187" max="6187" width="4" style="4" customWidth="1"/>
    <col min="6188" max="6188" width="1.5" style="4" customWidth="1"/>
    <col min="6189" max="6189" width="3.125" style="4" customWidth="1"/>
    <col min="6190" max="6190" width="4.625" style="4" customWidth="1"/>
    <col min="6191" max="6197" width="2.875" style="4" customWidth="1"/>
    <col min="6198" max="6400" width="9" style="4"/>
    <col min="6401" max="6401" width="12.625" style="4" customWidth="1"/>
    <col min="6402" max="6404" width="2.5" style="4" customWidth="1"/>
    <col min="6405" max="6405" width="3.25" style="4" customWidth="1"/>
    <col min="6406" max="6406" width="1.375" style="4" customWidth="1"/>
    <col min="6407" max="6407" width="5.75" style="4" customWidth="1"/>
    <col min="6408" max="6408" width="2.875" style="4" customWidth="1"/>
    <col min="6409" max="6409" width="2.625" style="4" customWidth="1"/>
    <col min="6410" max="6410" width="5" style="4" customWidth="1"/>
    <col min="6411" max="6411" width="4.125" style="4" customWidth="1"/>
    <col min="6412" max="6412" width="2.375" style="4" customWidth="1"/>
    <col min="6413" max="6413" width="3.625" style="4" customWidth="1"/>
    <col min="6414" max="6414" width="2.125" style="4" customWidth="1"/>
    <col min="6415" max="6416" width="3.25" style="4" customWidth="1"/>
    <col min="6417" max="6417" width="2.5" style="4" customWidth="1"/>
    <col min="6418" max="6418" width="2.25" style="4" customWidth="1"/>
    <col min="6419" max="6419" width="2.5" style="4" customWidth="1"/>
    <col min="6420" max="6420" width="3.125" style="4" customWidth="1"/>
    <col min="6421" max="6421" width="3.375" style="4" customWidth="1"/>
    <col min="6422" max="6423" width="2.5" style="4" customWidth="1"/>
    <col min="6424" max="6424" width="5.125" style="4" customWidth="1"/>
    <col min="6425" max="6425" width="2" style="4" customWidth="1"/>
    <col min="6426" max="6426" width="3.5" style="4" customWidth="1"/>
    <col min="6427" max="6428" width="3.375" style="4" customWidth="1"/>
    <col min="6429" max="6429" width="5.125" style="4" customWidth="1"/>
    <col min="6430" max="6430" width="1.375" style="4" customWidth="1"/>
    <col min="6431" max="6431" width="3.75" style="4" customWidth="1"/>
    <col min="6432" max="6432" width="6.75" style="4" customWidth="1"/>
    <col min="6433" max="6433" width="5.75" style="4" customWidth="1"/>
    <col min="6434" max="6434" width="5" style="4" customWidth="1"/>
    <col min="6435" max="6435" width="4.375" style="4" customWidth="1"/>
    <col min="6436" max="6436" width="3.25" style="4" customWidth="1"/>
    <col min="6437" max="6437" width="5.75" style="4" customWidth="1"/>
    <col min="6438" max="6438" width="2" style="4" customWidth="1"/>
    <col min="6439" max="6439" width="4.125" style="4" customWidth="1"/>
    <col min="6440" max="6440" width="3.25" style="4" customWidth="1"/>
    <col min="6441" max="6441" width="2.5" style="4" customWidth="1"/>
    <col min="6442" max="6442" width="2.25" style="4" customWidth="1"/>
    <col min="6443" max="6443" width="4" style="4" customWidth="1"/>
    <col min="6444" max="6444" width="1.5" style="4" customWidth="1"/>
    <col min="6445" max="6445" width="3.125" style="4" customWidth="1"/>
    <col min="6446" max="6446" width="4.625" style="4" customWidth="1"/>
    <col min="6447" max="6453" width="2.875" style="4" customWidth="1"/>
    <col min="6454" max="6656" width="9" style="4"/>
    <col min="6657" max="6657" width="12.625" style="4" customWidth="1"/>
    <col min="6658" max="6660" width="2.5" style="4" customWidth="1"/>
    <col min="6661" max="6661" width="3.25" style="4" customWidth="1"/>
    <col min="6662" max="6662" width="1.375" style="4" customWidth="1"/>
    <col min="6663" max="6663" width="5.75" style="4" customWidth="1"/>
    <col min="6664" max="6664" width="2.875" style="4" customWidth="1"/>
    <col min="6665" max="6665" width="2.625" style="4" customWidth="1"/>
    <col min="6666" max="6666" width="5" style="4" customWidth="1"/>
    <col min="6667" max="6667" width="4.125" style="4" customWidth="1"/>
    <col min="6668" max="6668" width="2.375" style="4" customWidth="1"/>
    <col min="6669" max="6669" width="3.625" style="4" customWidth="1"/>
    <col min="6670" max="6670" width="2.125" style="4" customWidth="1"/>
    <col min="6671" max="6672" width="3.25" style="4" customWidth="1"/>
    <col min="6673" max="6673" width="2.5" style="4" customWidth="1"/>
    <col min="6674" max="6674" width="2.25" style="4" customWidth="1"/>
    <col min="6675" max="6675" width="2.5" style="4" customWidth="1"/>
    <col min="6676" max="6676" width="3.125" style="4" customWidth="1"/>
    <col min="6677" max="6677" width="3.375" style="4" customWidth="1"/>
    <col min="6678" max="6679" width="2.5" style="4" customWidth="1"/>
    <col min="6680" max="6680" width="5.125" style="4" customWidth="1"/>
    <col min="6681" max="6681" width="2" style="4" customWidth="1"/>
    <col min="6682" max="6682" width="3.5" style="4" customWidth="1"/>
    <col min="6683" max="6684" width="3.375" style="4" customWidth="1"/>
    <col min="6685" max="6685" width="5.125" style="4" customWidth="1"/>
    <col min="6686" max="6686" width="1.375" style="4" customWidth="1"/>
    <col min="6687" max="6687" width="3.75" style="4" customWidth="1"/>
    <col min="6688" max="6688" width="6.75" style="4" customWidth="1"/>
    <col min="6689" max="6689" width="5.75" style="4" customWidth="1"/>
    <col min="6690" max="6690" width="5" style="4" customWidth="1"/>
    <col min="6691" max="6691" width="4.375" style="4" customWidth="1"/>
    <col min="6692" max="6692" width="3.25" style="4" customWidth="1"/>
    <col min="6693" max="6693" width="5.75" style="4" customWidth="1"/>
    <col min="6694" max="6694" width="2" style="4" customWidth="1"/>
    <col min="6695" max="6695" width="4.125" style="4" customWidth="1"/>
    <col min="6696" max="6696" width="3.25" style="4" customWidth="1"/>
    <col min="6697" max="6697" width="2.5" style="4" customWidth="1"/>
    <col min="6698" max="6698" width="2.25" style="4" customWidth="1"/>
    <col min="6699" max="6699" width="4" style="4" customWidth="1"/>
    <col min="6700" max="6700" width="1.5" style="4" customWidth="1"/>
    <col min="6701" max="6701" width="3.125" style="4" customWidth="1"/>
    <col min="6702" max="6702" width="4.625" style="4" customWidth="1"/>
    <col min="6703" max="6709" width="2.875" style="4" customWidth="1"/>
    <col min="6710" max="6912" width="9" style="4"/>
    <col min="6913" max="6913" width="12.625" style="4" customWidth="1"/>
    <col min="6914" max="6916" width="2.5" style="4" customWidth="1"/>
    <col min="6917" max="6917" width="3.25" style="4" customWidth="1"/>
    <col min="6918" max="6918" width="1.375" style="4" customWidth="1"/>
    <col min="6919" max="6919" width="5.75" style="4" customWidth="1"/>
    <col min="6920" max="6920" width="2.875" style="4" customWidth="1"/>
    <col min="6921" max="6921" width="2.625" style="4" customWidth="1"/>
    <col min="6922" max="6922" width="5" style="4" customWidth="1"/>
    <col min="6923" max="6923" width="4.125" style="4" customWidth="1"/>
    <col min="6924" max="6924" width="2.375" style="4" customWidth="1"/>
    <col min="6925" max="6925" width="3.625" style="4" customWidth="1"/>
    <col min="6926" max="6926" width="2.125" style="4" customWidth="1"/>
    <col min="6927" max="6928" width="3.25" style="4" customWidth="1"/>
    <col min="6929" max="6929" width="2.5" style="4" customWidth="1"/>
    <col min="6930" max="6930" width="2.25" style="4" customWidth="1"/>
    <col min="6931" max="6931" width="2.5" style="4" customWidth="1"/>
    <col min="6932" max="6932" width="3.125" style="4" customWidth="1"/>
    <col min="6933" max="6933" width="3.375" style="4" customWidth="1"/>
    <col min="6934" max="6935" width="2.5" style="4" customWidth="1"/>
    <col min="6936" max="6936" width="5.125" style="4" customWidth="1"/>
    <col min="6937" max="6937" width="2" style="4" customWidth="1"/>
    <col min="6938" max="6938" width="3.5" style="4" customWidth="1"/>
    <col min="6939" max="6940" width="3.375" style="4" customWidth="1"/>
    <col min="6941" max="6941" width="5.125" style="4" customWidth="1"/>
    <col min="6942" max="6942" width="1.375" style="4" customWidth="1"/>
    <col min="6943" max="6943" width="3.75" style="4" customWidth="1"/>
    <col min="6944" max="6944" width="6.75" style="4" customWidth="1"/>
    <col min="6945" max="6945" width="5.75" style="4" customWidth="1"/>
    <col min="6946" max="6946" width="5" style="4" customWidth="1"/>
    <col min="6947" max="6947" width="4.375" style="4" customWidth="1"/>
    <col min="6948" max="6948" width="3.25" style="4" customWidth="1"/>
    <col min="6949" max="6949" width="5.75" style="4" customWidth="1"/>
    <col min="6950" max="6950" width="2" style="4" customWidth="1"/>
    <col min="6951" max="6951" width="4.125" style="4" customWidth="1"/>
    <col min="6952" max="6952" width="3.25" style="4" customWidth="1"/>
    <col min="6953" max="6953" width="2.5" style="4" customWidth="1"/>
    <col min="6954" max="6954" width="2.25" style="4" customWidth="1"/>
    <col min="6955" max="6955" width="4" style="4" customWidth="1"/>
    <col min="6956" max="6956" width="1.5" style="4" customWidth="1"/>
    <col min="6957" max="6957" width="3.125" style="4" customWidth="1"/>
    <col min="6958" max="6958" width="4.625" style="4" customWidth="1"/>
    <col min="6959" max="6965" width="2.875" style="4" customWidth="1"/>
    <col min="6966" max="7168" width="9" style="4"/>
    <col min="7169" max="7169" width="12.625" style="4" customWidth="1"/>
    <col min="7170" max="7172" width="2.5" style="4" customWidth="1"/>
    <col min="7173" max="7173" width="3.25" style="4" customWidth="1"/>
    <col min="7174" max="7174" width="1.375" style="4" customWidth="1"/>
    <col min="7175" max="7175" width="5.75" style="4" customWidth="1"/>
    <col min="7176" max="7176" width="2.875" style="4" customWidth="1"/>
    <col min="7177" max="7177" width="2.625" style="4" customWidth="1"/>
    <col min="7178" max="7178" width="5" style="4" customWidth="1"/>
    <col min="7179" max="7179" width="4.125" style="4" customWidth="1"/>
    <col min="7180" max="7180" width="2.375" style="4" customWidth="1"/>
    <col min="7181" max="7181" width="3.625" style="4" customWidth="1"/>
    <col min="7182" max="7182" width="2.125" style="4" customWidth="1"/>
    <col min="7183" max="7184" width="3.25" style="4" customWidth="1"/>
    <col min="7185" max="7185" width="2.5" style="4" customWidth="1"/>
    <col min="7186" max="7186" width="2.25" style="4" customWidth="1"/>
    <col min="7187" max="7187" width="2.5" style="4" customWidth="1"/>
    <col min="7188" max="7188" width="3.125" style="4" customWidth="1"/>
    <col min="7189" max="7189" width="3.375" style="4" customWidth="1"/>
    <col min="7190" max="7191" width="2.5" style="4" customWidth="1"/>
    <col min="7192" max="7192" width="5.125" style="4" customWidth="1"/>
    <col min="7193" max="7193" width="2" style="4" customWidth="1"/>
    <col min="7194" max="7194" width="3.5" style="4" customWidth="1"/>
    <col min="7195" max="7196" width="3.375" style="4" customWidth="1"/>
    <col min="7197" max="7197" width="5.125" style="4" customWidth="1"/>
    <col min="7198" max="7198" width="1.375" style="4" customWidth="1"/>
    <col min="7199" max="7199" width="3.75" style="4" customWidth="1"/>
    <col min="7200" max="7200" width="6.75" style="4" customWidth="1"/>
    <col min="7201" max="7201" width="5.75" style="4" customWidth="1"/>
    <col min="7202" max="7202" width="5" style="4" customWidth="1"/>
    <col min="7203" max="7203" width="4.375" style="4" customWidth="1"/>
    <col min="7204" max="7204" width="3.25" style="4" customWidth="1"/>
    <col min="7205" max="7205" width="5.75" style="4" customWidth="1"/>
    <col min="7206" max="7206" width="2" style="4" customWidth="1"/>
    <col min="7207" max="7207" width="4.125" style="4" customWidth="1"/>
    <col min="7208" max="7208" width="3.25" style="4" customWidth="1"/>
    <col min="7209" max="7209" width="2.5" style="4" customWidth="1"/>
    <col min="7210" max="7210" width="2.25" style="4" customWidth="1"/>
    <col min="7211" max="7211" width="4" style="4" customWidth="1"/>
    <col min="7212" max="7212" width="1.5" style="4" customWidth="1"/>
    <col min="7213" max="7213" width="3.125" style="4" customWidth="1"/>
    <col min="7214" max="7214" width="4.625" style="4" customWidth="1"/>
    <col min="7215" max="7221" width="2.875" style="4" customWidth="1"/>
    <col min="7222" max="7424" width="9" style="4"/>
    <col min="7425" max="7425" width="12.625" style="4" customWidth="1"/>
    <col min="7426" max="7428" width="2.5" style="4" customWidth="1"/>
    <col min="7429" max="7429" width="3.25" style="4" customWidth="1"/>
    <col min="7430" max="7430" width="1.375" style="4" customWidth="1"/>
    <col min="7431" max="7431" width="5.75" style="4" customWidth="1"/>
    <col min="7432" max="7432" width="2.875" style="4" customWidth="1"/>
    <col min="7433" max="7433" width="2.625" style="4" customWidth="1"/>
    <col min="7434" max="7434" width="5" style="4" customWidth="1"/>
    <col min="7435" max="7435" width="4.125" style="4" customWidth="1"/>
    <col min="7436" max="7436" width="2.375" style="4" customWidth="1"/>
    <col min="7437" max="7437" width="3.625" style="4" customWidth="1"/>
    <col min="7438" max="7438" width="2.125" style="4" customWidth="1"/>
    <col min="7439" max="7440" width="3.25" style="4" customWidth="1"/>
    <col min="7441" max="7441" width="2.5" style="4" customWidth="1"/>
    <col min="7442" max="7442" width="2.25" style="4" customWidth="1"/>
    <col min="7443" max="7443" width="2.5" style="4" customWidth="1"/>
    <col min="7444" max="7444" width="3.125" style="4" customWidth="1"/>
    <col min="7445" max="7445" width="3.375" style="4" customWidth="1"/>
    <col min="7446" max="7447" width="2.5" style="4" customWidth="1"/>
    <col min="7448" max="7448" width="5.125" style="4" customWidth="1"/>
    <col min="7449" max="7449" width="2" style="4" customWidth="1"/>
    <col min="7450" max="7450" width="3.5" style="4" customWidth="1"/>
    <col min="7451" max="7452" width="3.375" style="4" customWidth="1"/>
    <col min="7453" max="7453" width="5.125" style="4" customWidth="1"/>
    <col min="7454" max="7454" width="1.375" style="4" customWidth="1"/>
    <col min="7455" max="7455" width="3.75" style="4" customWidth="1"/>
    <col min="7456" max="7456" width="6.75" style="4" customWidth="1"/>
    <col min="7457" max="7457" width="5.75" style="4" customWidth="1"/>
    <col min="7458" max="7458" width="5" style="4" customWidth="1"/>
    <col min="7459" max="7459" width="4.375" style="4" customWidth="1"/>
    <col min="7460" max="7460" width="3.25" style="4" customWidth="1"/>
    <col min="7461" max="7461" width="5.75" style="4" customWidth="1"/>
    <col min="7462" max="7462" width="2" style="4" customWidth="1"/>
    <col min="7463" max="7463" width="4.125" style="4" customWidth="1"/>
    <col min="7464" max="7464" width="3.25" style="4" customWidth="1"/>
    <col min="7465" max="7465" width="2.5" style="4" customWidth="1"/>
    <col min="7466" max="7466" width="2.25" style="4" customWidth="1"/>
    <col min="7467" max="7467" width="4" style="4" customWidth="1"/>
    <col min="7468" max="7468" width="1.5" style="4" customWidth="1"/>
    <col min="7469" max="7469" width="3.125" style="4" customWidth="1"/>
    <col min="7470" max="7470" width="4.625" style="4" customWidth="1"/>
    <col min="7471" max="7477" width="2.875" style="4" customWidth="1"/>
    <col min="7478" max="7680" width="9" style="4"/>
    <col min="7681" max="7681" width="12.625" style="4" customWidth="1"/>
    <col min="7682" max="7684" width="2.5" style="4" customWidth="1"/>
    <col min="7685" max="7685" width="3.25" style="4" customWidth="1"/>
    <col min="7686" max="7686" width="1.375" style="4" customWidth="1"/>
    <col min="7687" max="7687" width="5.75" style="4" customWidth="1"/>
    <col min="7688" max="7688" width="2.875" style="4" customWidth="1"/>
    <col min="7689" max="7689" width="2.625" style="4" customWidth="1"/>
    <col min="7690" max="7690" width="5" style="4" customWidth="1"/>
    <col min="7691" max="7691" width="4.125" style="4" customWidth="1"/>
    <col min="7692" max="7692" width="2.375" style="4" customWidth="1"/>
    <col min="7693" max="7693" width="3.625" style="4" customWidth="1"/>
    <col min="7694" max="7694" width="2.125" style="4" customWidth="1"/>
    <col min="7695" max="7696" width="3.25" style="4" customWidth="1"/>
    <col min="7697" max="7697" width="2.5" style="4" customWidth="1"/>
    <col min="7698" max="7698" width="2.25" style="4" customWidth="1"/>
    <col min="7699" max="7699" width="2.5" style="4" customWidth="1"/>
    <col min="7700" max="7700" width="3.125" style="4" customWidth="1"/>
    <col min="7701" max="7701" width="3.375" style="4" customWidth="1"/>
    <col min="7702" max="7703" width="2.5" style="4" customWidth="1"/>
    <col min="7704" max="7704" width="5.125" style="4" customWidth="1"/>
    <col min="7705" max="7705" width="2" style="4" customWidth="1"/>
    <col min="7706" max="7706" width="3.5" style="4" customWidth="1"/>
    <col min="7707" max="7708" width="3.375" style="4" customWidth="1"/>
    <col min="7709" max="7709" width="5.125" style="4" customWidth="1"/>
    <col min="7710" max="7710" width="1.375" style="4" customWidth="1"/>
    <col min="7711" max="7711" width="3.75" style="4" customWidth="1"/>
    <col min="7712" max="7712" width="6.75" style="4" customWidth="1"/>
    <col min="7713" max="7713" width="5.75" style="4" customWidth="1"/>
    <col min="7714" max="7714" width="5" style="4" customWidth="1"/>
    <col min="7715" max="7715" width="4.375" style="4" customWidth="1"/>
    <col min="7716" max="7716" width="3.25" style="4" customWidth="1"/>
    <col min="7717" max="7717" width="5.75" style="4" customWidth="1"/>
    <col min="7718" max="7718" width="2" style="4" customWidth="1"/>
    <col min="7719" max="7719" width="4.125" style="4" customWidth="1"/>
    <col min="7720" max="7720" width="3.25" style="4" customWidth="1"/>
    <col min="7721" max="7721" width="2.5" style="4" customWidth="1"/>
    <col min="7722" max="7722" width="2.25" style="4" customWidth="1"/>
    <col min="7723" max="7723" width="4" style="4" customWidth="1"/>
    <col min="7724" max="7724" width="1.5" style="4" customWidth="1"/>
    <col min="7725" max="7725" width="3.125" style="4" customWidth="1"/>
    <col min="7726" max="7726" width="4.625" style="4" customWidth="1"/>
    <col min="7727" max="7733" width="2.875" style="4" customWidth="1"/>
    <col min="7734" max="7936" width="9" style="4"/>
    <col min="7937" max="7937" width="12.625" style="4" customWidth="1"/>
    <col min="7938" max="7940" width="2.5" style="4" customWidth="1"/>
    <col min="7941" max="7941" width="3.25" style="4" customWidth="1"/>
    <col min="7942" max="7942" width="1.375" style="4" customWidth="1"/>
    <col min="7943" max="7943" width="5.75" style="4" customWidth="1"/>
    <col min="7944" max="7944" width="2.875" style="4" customWidth="1"/>
    <col min="7945" max="7945" width="2.625" style="4" customWidth="1"/>
    <col min="7946" max="7946" width="5" style="4" customWidth="1"/>
    <col min="7947" max="7947" width="4.125" style="4" customWidth="1"/>
    <col min="7948" max="7948" width="2.375" style="4" customWidth="1"/>
    <col min="7949" max="7949" width="3.625" style="4" customWidth="1"/>
    <col min="7950" max="7950" width="2.125" style="4" customWidth="1"/>
    <col min="7951" max="7952" width="3.25" style="4" customWidth="1"/>
    <col min="7953" max="7953" width="2.5" style="4" customWidth="1"/>
    <col min="7954" max="7954" width="2.25" style="4" customWidth="1"/>
    <col min="7955" max="7955" width="2.5" style="4" customWidth="1"/>
    <col min="7956" max="7956" width="3.125" style="4" customWidth="1"/>
    <col min="7957" max="7957" width="3.375" style="4" customWidth="1"/>
    <col min="7958" max="7959" width="2.5" style="4" customWidth="1"/>
    <col min="7960" max="7960" width="5.125" style="4" customWidth="1"/>
    <col min="7961" max="7961" width="2" style="4" customWidth="1"/>
    <col min="7962" max="7962" width="3.5" style="4" customWidth="1"/>
    <col min="7963" max="7964" width="3.375" style="4" customWidth="1"/>
    <col min="7965" max="7965" width="5.125" style="4" customWidth="1"/>
    <col min="7966" max="7966" width="1.375" style="4" customWidth="1"/>
    <col min="7967" max="7967" width="3.75" style="4" customWidth="1"/>
    <col min="7968" max="7968" width="6.75" style="4" customWidth="1"/>
    <col min="7969" max="7969" width="5.75" style="4" customWidth="1"/>
    <col min="7970" max="7970" width="5" style="4" customWidth="1"/>
    <col min="7971" max="7971" width="4.375" style="4" customWidth="1"/>
    <col min="7972" max="7972" width="3.25" style="4" customWidth="1"/>
    <col min="7973" max="7973" width="5.75" style="4" customWidth="1"/>
    <col min="7974" max="7974" width="2" style="4" customWidth="1"/>
    <col min="7975" max="7975" width="4.125" style="4" customWidth="1"/>
    <col min="7976" max="7976" width="3.25" style="4" customWidth="1"/>
    <col min="7977" max="7977" width="2.5" style="4" customWidth="1"/>
    <col min="7978" max="7978" width="2.25" style="4" customWidth="1"/>
    <col min="7979" max="7979" width="4" style="4" customWidth="1"/>
    <col min="7980" max="7980" width="1.5" style="4" customWidth="1"/>
    <col min="7981" max="7981" width="3.125" style="4" customWidth="1"/>
    <col min="7982" max="7982" width="4.625" style="4" customWidth="1"/>
    <col min="7983" max="7989" width="2.875" style="4" customWidth="1"/>
    <col min="7990" max="8192" width="9" style="4"/>
    <col min="8193" max="8193" width="12.625" style="4" customWidth="1"/>
    <col min="8194" max="8196" width="2.5" style="4" customWidth="1"/>
    <col min="8197" max="8197" width="3.25" style="4" customWidth="1"/>
    <col min="8198" max="8198" width="1.375" style="4" customWidth="1"/>
    <col min="8199" max="8199" width="5.75" style="4" customWidth="1"/>
    <col min="8200" max="8200" width="2.875" style="4" customWidth="1"/>
    <col min="8201" max="8201" width="2.625" style="4" customWidth="1"/>
    <col min="8202" max="8202" width="5" style="4" customWidth="1"/>
    <col min="8203" max="8203" width="4.125" style="4" customWidth="1"/>
    <col min="8204" max="8204" width="2.375" style="4" customWidth="1"/>
    <col min="8205" max="8205" width="3.625" style="4" customWidth="1"/>
    <col min="8206" max="8206" width="2.125" style="4" customWidth="1"/>
    <col min="8207" max="8208" width="3.25" style="4" customWidth="1"/>
    <col min="8209" max="8209" width="2.5" style="4" customWidth="1"/>
    <col min="8210" max="8210" width="2.25" style="4" customWidth="1"/>
    <col min="8211" max="8211" width="2.5" style="4" customWidth="1"/>
    <col min="8212" max="8212" width="3.125" style="4" customWidth="1"/>
    <col min="8213" max="8213" width="3.375" style="4" customWidth="1"/>
    <col min="8214" max="8215" width="2.5" style="4" customWidth="1"/>
    <col min="8216" max="8216" width="5.125" style="4" customWidth="1"/>
    <col min="8217" max="8217" width="2" style="4" customWidth="1"/>
    <col min="8218" max="8218" width="3.5" style="4" customWidth="1"/>
    <col min="8219" max="8220" width="3.375" style="4" customWidth="1"/>
    <col min="8221" max="8221" width="5.125" style="4" customWidth="1"/>
    <col min="8222" max="8222" width="1.375" style="4" customWidth="1"/>
    <col min="8223" max="8223" width="3.75" style="4" customWidth="1"/>
    <col min="8224" max="8224" width="6.75" style="4" customWidth="1"/>
    <col min="8225" max="8225" width="5.75" style="4" customWidth="1"/>
    <col min="8226" max="8226" width="5" style="4" customWidth="1"/>
    <col min="8227" max="8227" width="4.375" style="4" customWidth="1"/>
    <col min="8228" max="8228" width="3.25" style="4" customWidth="1"/>
    <col min="8229" max="8229" width="5.75" style="4" customWidth="1"/>
    <col min="8230" max="8230" width="2" style="4" customWidth="1"/>
    <col min="8231" max="8231" width="4.125" style="4" customWidth="1"/>
    <col min="8232" max="8232" width="3.25" style="4" customWidth="1"/>
    <col min="8233" max="8233" width="2.5" style="4" customWidth="1"/>
    <col min="8234" max="8234" width="2.25" style="4" customWidth="1"/>
    <col min="8235" max="8235" width="4" style="4" customWidth="1"/>
    <col min="8236" max="8236" width="1.5" style="4" customWidth="1"/>
    <col min="8237" max="8237" width="3.125" style="4" customWidth="1"/>
    <col min="8238" max="8238" width="4.625" style="4" customWidth="1"/>
    <col min="8239" max="8245" width="2.875" style="4" customWidth="1"/>
    <col min="8246" max="8448" width="9" style="4"/>
    <col min="8449" max="8449" width="12.625" style="4" customWidth="1"/>
    <col min="8450" max="8452" width="2.5" style="4" customWidth="1"/>
    <col min="8453" max="8453" width="3.25" style="4" customWidth="1"/>
    <col min="8454" max="8454" width="1.375" style="4" customWidth="1"/>
    <col min="8455" max="8455" width="5.75" style="4" customWidth="1"/>
    <col min="8456" max="8456" width="2.875" style="4" customWidth="1"/>
    <col min="8457" max="8457" width="2.625" style="4" customWidth="1"/>
    <col min="8458" max="8458" width="5" style="4" customWidth="1"/>
    <col min="8459" max="8459" width="4.125" style="4" customWidth="1"/>
    <col min="8460" max="8460" width="2.375" style="4" customWidth="1"/>
    <col min="8461" max="8461" width="3.625" style="4" customWidth="1"/>
    <col min="8462" max="8462" width="2.125" style="4" customWidth="1"/>
    <col min="8463" max="8464" width="3.25" style="4" customWidth="1"/>
    <col min="8465" max="8465" width="2.5" style="4" customWidth="1"/>
    <col min="8466" max="8466" width="2.25" style="4" customWidth="1"/>
    <col min="8467" max="8467" width="2.5" style="4" customWidth="1"/>
    <col min="8468" max="8468" width="3.125" style="4" customWidth="1"/>
    <col min="8469" max="8469" width="3.375" style="4" customWidth="1"/>
    <col min="8470" max="8471" width="2.5" style="4" customWidth="1"/>
    <col min="8472" max="8472" width="5.125" style="4" customWidth="1"/>
    <col min="8473" max="8473" width="2" style="4" customWidth="1"/>
    <col min="8474" max="8474" width="3.5" style="4" customWidth="1"/>
    <col min="8475" max="8476" width="3.375" style="4" customWidth="1"/>
    <col min="8477" max="8477" width="5.125" style="4" customWidth="1"/>
    <col min="8478" max="8478" width="1.375" style="4" customWidth="1"/>
    <col min="8479" max="8479" width="3.75" style="4" customWidth="1"/>
    <col min="8480" max="8480" width="6.75" style="4" customWidth="1"/>
    <col min="8481" max="8481" width="5.75" style="4" customWidth="1"/>
    <col min="8482" max="8482" width="5" style="4" customWidth="1"/>
    <col min="8483" max="8483" width="4.375" style="4" customWidth="1"/>
    <col min="8484" max="8484" width="3.25" style="4" customWidth="1"/>
    <col min="8485" max="8485" width="5.75" style="4" customWidth="1"/>
    <col min="8486" max="8486" width="2" style="4" customWidth="1"/>
    <col min="8487" max="8487" width="4.125" style="4" customWidth="1"/>
    <col min="8488" max="8488" width="3.25" style="4" customWidth="1"/>
    <col min="8489" max="8489" width="2.5" style="4" customWidth="1"/>
    <col min="8490" max="8490" width="2.25" style="4" customWidth="1"/>
    <col min="8491" max="8491" width="4" style="4" customWidth="1"/>
    <col min="8492" max="8492" width="1.5" style="4" customWidth="1"/>
    <col min="8493" max="8493" width="3.125" style="4" customWidth="1"/>
    <col min="8494" max="8494" width="4.625" style="4" customWidth="1"/>
    <col min="8495" max="8501" width="2.875" style="4" customWidth="1"/>
    <col min="8502" max="8704" width="9" style="4"/>
    <col min="8705" max="8705" width="12.625" style="4" customWidth="1"/>
    <col min="8706" max="8708" width="2.5" style="4" customWidth="1"/>
    <col min="8709" max="8709" width="3.25" style="4" customWidth="1"/>
    <col min="8710" max="8710" width="1.375" style="4" customWidth="1"/>
    <col min="8711" max="8711" width="5.75" style="4" customWidth="1"/>
    <col min="8712" max="8712" width="2.875" style="4" customWidth="1"/>
    <col min="8713" max="8713" width="2.625" style="4" customWidth="1"/>
    <col min="8714" max="8714" width="5" style="4" customWidth="1"/>
    <col min="8715" max="8715" width="4.125" style="4" customWidth="1"/>
    <col min="8716" max="8716" width="2.375" style="4" customWidth="1"/>
    <col min="8717" max="8717" width="3.625" style="4" customWidth="1"/>
    <col min="8718" max="8718" width="2.125" style="4" customWidth="1"/>
    <col min="8719" max="8720" width="3.25" style="4" customWidth="1"/>
    <col min="8721" max="8721" width="2.5" style="4" customWidth="1"/>
    <col min="8722" max="8722" width="2.25" style="4" customWidth="1"/>
    <col min="8723" max="8723" width="2.5" style="4" customWidth="1"/>
    <col min="8724" max="8724" width="3.125" style="4" customWidth="1"/>
    <col min="8725" max="8725" width="3.375" style="4" customWidth="1"/>
    <col min="8726" max="8727" width="2.5" style="4" customWidth="1"/>
    <col min="8728" max="8728" width="5.125" style="4" customWidth="1"/>
    <col min="8729" max="8729" width="2" style="4" customWidth="1"/>
    <col min="8730" max="8730" width="3.5" style="4" customWidth="1"/>
    <col min="8731" max="8732" width="3.375" style="4" customWidth="1"/>
    <col min="8733" max="8733" width="5.125" style="4" customWidth="1"/>
    <col min="8734" max="8734" width="1.375" style="4" customWidth="1"/>
    <col min="8735" max="8735" width="3.75" style="4" customWidth="1"/>
    <col min="8736" max="8736" width="6.75" style="4" customWidth="1"/>
    <col min="8737" max="8737" width="5.75" style="4" customWidth="1"/>
    <col min="8738" max="8738" width="5" style="4" customWidth="1"/>
    <col min="8739" max="8739" width="4.375" style="4" customWidth="1"/>
    <col min="8740" max="8740" width="3.25" style="4" customWidth="1"/>
    <col min="8741" max="8741" width="5.75" style="4" customWidth="1"/>
    <col min="8742" max="8742" width="2" style="4" customWidth="1"/>
    <col min="8743" max="8743" width="4.125" style="4" customWidth="1"/>
    <col min="8744" max="8744" width="3.25" style="4" customWidth="1"/>
    <col min="8745" max="8745" width="2.5" style="4" customWidth="1"/>
    <col min="8746" max="8746" width="2.25" style="4" customWidth="1"/>
    <col min="8747" max="8747" width="4" style="4" customWidth="1"/>
    <col min="8748" max="8748" width="1.5" style="4" customWidth="1"/>
    <col min="8749" max="8749" width="3.125" style="4" customWidth="1"/>
    <col min="8750" max="8750" width="4.625" style="4" customWidth="1"/>
    <col min="8751" max="8757" width="2.875" style="4" customWidth="1"/>
    <col min="8758" max="8960" width="9" style="4"/>
    <col min="8961" max="8961" width="12.625" style="4" customWidth="1"/>
    <col min="8962" max="8964" width="2.5" style="4" customWidth="1"/>
    <col min="8965" max="8965" width="3.25" style="4" customWidth="1"/>
    <col min="8966" max="8966" width="1.375" style="4" customWidth="1"/>
    <col min="8967" max="8967" width="5.75" style="4" customWidth="1"/>
    <col min="8968" max="8968" width="2.875" style="4" customWidth="1"/>
    <col min="8969" max="8969" width="2.625" style="4" customWidth="1"/>
    <col min="8970" max="8970" width="5" style="4" customWidth="1"/>
    <col min="8971" max="8971" width="4.125" style="4" customWidth="1"/>
    <col min="8972" max="8972" width="2.375" style="4" customWidth="1"/>
    <col min="8973" max="8973" width="3.625" style="4" customWidth="1"/>
    <col min="8974" max="8974" width="2.125" style="4" customWidth="1"/>
    <col min="8975" max="8976" width="3.25" style="4" customWidth="1"/>
    <col min="8977" max="8977" width="2.5" style="4" customWidth="1"/>
    <col min="8978" max="8978" width="2.25" style="4" customWidth="1"/>
    <col min="8979" max="8979" width="2.5" style="4" customWidth="1"/>
    <col min="8980" max="8980" width="3.125" style="4" customWidth="1"/>
    <col min="8981" max="8981" width="3.375" style="4" customWidth="1"/>
    <col min="8982" max="8983" width="2.5" style="4" customWidth="1"/>
    <col min="8984" max="8984" width="5.125" style="4" customWidth="1"/>
    <col min="8985" max="8985" width="2" style="4" customWidth="1"/>
    <col min="8986" max="8986" width="3.5" style="4" customWidth="1"/>
    <col min="8987" max="8988" width="3.375" style="4" customWidth="1"/>
    <col min="8989" max="8989" width="5.125" style="4" customWidth="1"/>
    <col min="8990" max="8990" width="1.375" style="4" customWidth="1"/>
    <col min="8991" max="8991" width="3.75" style="4" customWidth="1"/>
    <col min="8992" max="8992" width="6.75" style="4" customWidth="1"/>
    <col min="8993" max="8993" width="5.75" style="4" customWidth="1"/>
    <col min="8994" max="8994" width="5" style="4" customWidth="1"/>
    <col min="8995" max="8995" width="4.375" style="4" customWidth="1"/>
    <col min="8996" max="8996" width="3.25" style="4" customWidth="1"/>
    <col min="8997" max="8997" width="5.75" style="4" customWidth="1"/>
    <col min="8998" max="8998" width="2" style="4" customWidth="1"/>
    <col min="8999" max="8999" width="4.125" style="4" customWidth="1"/>
    <col min="9000" max="9000" width="3.25" style="4" customWidth="1"/>
    <col min="9001" max="9001" width="2.5" style="4" customWidth="1"/>
    <col min="9002" max="9002" width="2.25" style="4" customWidth="1"/>
    <col min="9003" max="9003" width="4" style="4" customWidth="1"/>
    <col min="9004" max="9004" width="1.5" style="4" customWidth="1"/>
    <col min="9005" max="9005" width="3.125" style="4" customWidth="1"/>
    <col min="9006" max="9006" width="4.625" style="4" customWidth="1"/>
    <col min="9007" max="9013" width="2.875" style="4" customWidth="1"/>
    <col min="9014" max="9216" width="9" style="4"/>
    <col min="9217" max="9217" width="12.625" style="4" customWidth="1"/>
    <col min="9218" max="9220" width="2.5" style="4" customWidth="1"/>
    <col min="9221" max="9221" width="3.25" style="4" customWidth="1"/>
    <col min="9222" max="9222" width="1.375" style="4" customWidth="1"/>
    <col min="9223" max="9223" width="5.75" style="4" customWidth="1"/>
    <col min="9224" max="9224" width="2.875" style="4" customWidth="1"/>
    <col min="9225" max="9225" width="2.625" style="4" customWidth="1"/>
    <col min="9226" max="9226" width="5" style="4" customWidth="1"/>
    <col min="9227" max="9227" width="4.125" style="4" customWidth="1"/>
    <col min="9228" max="9228" width="2.375" style="4" customWidth="1"/>
    <col min="9229" max="9229" width="3.625" style="4" customWidth="1"/>
    <col min="9230" max="9230" width="2.125" style="4" customWidth="1"/>
    <col min="9231" max="9232" width="3.25" style="4" customWidth="1"/>
    <col min="9233" max="9233" width="2.5" style="4" customWidth="1"/>
    <col min="9234" max="9234" width="2.25" style="4" customWidth="1"/>
    <col min="9235" max="9235" width="2.5" style="4" customWidth="1"/>
    <col min="9236" max="9236" width="3.125" style="4" customWidth="1"/>
    <col min="9237" max="9237" width="3.375" style="4" customWidth="1"/>
    <col min="9238" max="9239" width="2.5" style="4" customWidth="1"/>
    <col min="9240" max="9240" width="5.125" style="4" customWidth="1"/>
    <col min="9241" max="9241" width="2" style="4" customWidth="1"/>
    <col min="9242" max="9242" width="3.5" style="4" customWidth="1"/>
    <col min="9243" max="9244" width="3.375" style="4" customWidth="1"/>
    <col min="9245" max="9245" width="5.125" style="4" customWidth="1"/>
    <col min="9246" max="9246" width="1.375" style="4" customWidth="1"/>
    <col min="9247" max="9247" width="3.75" style="4" customWidth="1"/>
    <col min="9248" max="9248" width="6.75" style="4" customWidth="1"/>
    <col min="9249" max="9249" width="5.75" style="4" customWidth="1"/>
    <col min="9250" max="9250" width="5" style="4" customWidth="1"/>
    <col min="9251" max="9251" width="4.375" style="4" customWidth="1"/>
    <col min="9252" max="9252" width="3.25" style="4" customWidth="1"/>
    <col min="9253" max="9253" width="5.75" style="4" customWidth="1"/>
    <col min="9254" max="9254" width="2" style="4" customWidth="1"/>
    <col min="9255" max="9255" width="4.125" style="4" customWidth="1"/>
    <col min="9256" max="9256" width="3.25" style="4" customWidth="1"/>
    <col min="9257" max="9257" width="2.5" style="4" customWidth="1"/>
    <col min="9258" max="9258" width="2.25" style="4" customWidth="1"/>
    <col min="9259" max="9259" width="4" style="4" customWidth="1"/>
    <col min="9260" max="9260" width="1.5" style="4" customWidth="1"/>
    <col min="9261" max="9261" width="3.125" style="4" customWidth="1"/>
    <col min="9262" max="9262" width="4.625" style="4" customWidth="1"/>
    <col min="9263" max="9269" width="2.875" style="4" customWidth="1"/>
    <col min="9270" max="9472" width="9" style="4"/>
    <col min="9473" max="9473" width="12.625" style="4" customWidth="1"/>
    <col min="9474" max="9476" width="2.5" style="4" customWidth="1"/>
    <col min="9477" max="9477" width="3.25" style="4" customWidth="1"/>
    <col min="9478" max="9478" width="1.375" style="4" customWidth="1"/>
    <col min="9479" max="9479" width="5.75" style="4" customWidth="1"/>
    <col min="9480" max="9480" width="2.875" style="4" customWidth="1"/>
    <col min="9481" max="9481" width="2.625" style="4" customWidth="1"/>
    <col min="9482" max="9482" width="5" style="4" customWidth="1"/>
    <col min="9483" max="9483" width="4.125" style="4" customWidth="1"/>
    <col min="9484" max="9484" width="2.375" style="4" customWidth="1"/>
    <col min="9485" max="9485" width="3.625" style="4" customWidth="1"/>
    <col min="9486" max="9486" width="2.125" style="4" customWidth="1"/>
    <col min="9487" max="9488" width="3.25" style="4" customWidth="1"/>
    <col min="9489" max="9489" width="2.5" style="4" customWidth="1"/>
    <col min="9490" max="9490" width="2.25" style="4" customWidth="1"/>
    <col min="9491" max="9491" width="2.5" style="4" customWidth="1"/>
    <col min="9492" max="9492" width="3.125" style="4" customWidth="1"/>
    <col min="9493" max="9493" width="3.375" style="4" customWidth="1"/>
    <col min="9494" max="9495" width="2.5" style="4" customWidth="1"/>
    <col min="9496" max="9496" width="5.125" style="4" customWidth="1"/>
    <col min="9497" max="9497" width="2" style="4" customWidth="1"/>
    <col min="9498" max="9498" width="3.5" style="4" customWidth="1"/>
    <col min="9499" max="9500" width="3.375" style="4" customWidth="1"/>
    <col min="9501" max="9501" width="5.125" style="4" customWidth="1"/>
    <col min="9502" max="9502" width="1.375" style="4" customWidth="1"/>
    <col min="9503" max="9503" width="3.75" style="4" customWidth="1"/>
    <col min="9504" max="9504" width="6.75" style="4" customWidth="1"/>
    <col min="9505" max="9505" width="5.75" style="4" customWidth="1"/>
    <col min="9506" max="9506" width="5" style="4" customWidth="1"/>
    <col min="9507" max="9507" width="4.375" style="4" customWidth="1"/>
    <col min="9508" max="9508" width="3.25" style="4" customWidth="1"/>
    <col min="9509" max="9509" width="5.75" style="4" customWidth="1"/>
    <col min="9510" max="9510" width="2" style="4" customWidth="1"/>
    <col min="9511" max="9511" width="4.125" style="4" customWidth="1"/>
    <col min="9512" max="9512" width="3.25" style="4" customWidth="1"/>
    <col min="9513" max="9513" width="2.5" style="4" customWidth="1"/>
    <col min="9514" max="9514" width="2.25" style="4" customWidth="1"/>
    <col min="9515" max="9515" width="4" style="4" customWidth="1"/>
    <col min="9516" max="9516" width="1.5" style="4" customWidth="1"/>
    <col min="9517" max="9517" width="3.125" style="4" customWidth="1"/>
    <col min="9518" max="9518" width="4.625" style="4" customWidth="1"/>
    <col min="9519" max="9525" width="2.875" style="4" customWidth="1"/>
    <col min="9526" max="9728" width="9" style="4"/>
    <col min="9729" max="9729" width="12.625" style="4" customWidth="1"/>
    <col min="9730" max="9732" width="2.5" style="4" customWidth="1"/>
    <col min="9733" max="9733" width="3.25" style="4" customWidth="1"/>
    <col min="9734" max="9734" width="1.375" style="4" customWidth="1"/>
    <col min="9735" max="9735" width="5.75" style="4" customWidth="1"/>
    <col min="9736" max="9736" width="2.875" style="4" customWidth="1"/>
    <col min="9737" max="9737" width="2.625" style="4" customWidth="1"/>
    <col min="9738" max="9738" width="5" style="4" customWidth="1"/>
    <col min="9739" max="9739" width="4.125" style="4" customWidth="1"/>
    <col min="9740" max="9740" width="2.375" style="4" customWidth="1"/>
    <col min="9741" max="9741" width="3.625" style="4" customWidth="1"/>
    <col min="9742" max="9742" width="2.125" style="4" customWidth="1"/>
    <col min="9743" max="9744" width="3.25" style="4" customWidth="1"/>
    <col min="9745" max="9745" width="2.5" style="4" customWidth="1"/>
    <col min="9746" max="9746" width="2.25" style="4" customWidth="1"/>
    <col min="9747" max="9747" width="2.5" style="4" customWidth="1"/>
    <col min="9748" max="9748" width="3.125" style="4" customWidth="1"/>
    <col min="9749" max="9749" width="3.375" style="4" customWidth="1"/>
    <col min="9750" max="9751" width="2.5" style="4" customWidth="1"/>
    <col min="9752" max="9752" width="5.125" style="4" customWidth="1"/>
    <col min="9753" max="9753" width="2" style="4" customWidth="1"/>
    <col min="9754" max="9754" width="3.5" style="4" customWidth="1"/>
    <col min="9755" max="9756" width="3.375" style="4" customWidth="1"/>
    <col min="9757" max="9757" width="5.125" style="4" customWidth="1"/>
    <col min="9758" max="9758" width="1.375" style="4" customWidth="1"/>
    <col min="9759" max="9759" width="3.75" style="4" customWidth="1"/>
    <col min="9760" max="9760" width="6.75" style="4" customWidth="1"/>
    <col min="9761" max="9761" width="5.75" style="4" customWidth="1"/>
    <col min="9762" max="9762" width="5" style="4" customWidth="1"/>
    <col min="9763" max="9763" width="4.375" style="4" customWidth="1"/>
    <col min="9764" max="9764" width="3.25" style="4" customWidth="1"/>
    <col min="9765" max="9765" width="5.75" style="4" customWidth="1"/>
    <col min="9766" max="9766" width="2" style="4" customWidth="1"/>
    <col min="9767" max="9767" width="4.125" style="4" customWidth="1"/>
    <col min="9768" max="9768" width="3.25" style="4" customWidth="1"/>
    <col min="9769" max="9769" width="2.5" style="4" customWidth="1"/>
    <col min="9770" max="9770" width="2.25" style="4" customWidth="1"/>
    <col min="9771" max="9771" width="4" style="4" customWidth="1"/>
    <col min="9772" max="9772" width="1.5" style="4" customWidth="1"/>
    <col min="9773" max="9773" width="3.125" style="4" customWidth="1"/>
    <col min="9774" max="9774" width="4.625" style="4" customWidth="1"/>
    <col min="9775" max="9781" width="2.875" style="4" customWidth="1"/>
    <col min="9782" max="9984" width="9" style="4"/>
    <col min="9985" max="9985" width="12.625" style="4" customWidth="1"/>
    <col min="9986" max="9988" width="2.5" style="4" customWidth="1"/>
    <col min="9989" max="9989" width="3.25" style="4" customWidth="1"/>
    <col min="9990" max="9990" width="1.375" style="4" customWidth="1"/>
    <col min="9991" max="9991" width="5.75" style="4" customWidth="1"/>
    <col min="9992" max="9992" width="2.875" style="4" customWidth="1"/>
    <col min="9993" max="9993" width="2.625" style="4" customWidth="1"/>
    <col min="9994" max="9994" width="5" style="4" customWidth="1"/>
    <col min="9995" max="9995" width="4.125" style="4" customWidth="1"/>
    <col min="9996" max="9996" width="2.375" style="4" customWidth="1"/>
    <col min="9997" max="9997" width="3.625" style="4" customWidth="1"/>
    <col min="9998" max="9998" width="2.125" style="4" customWidth="1"/>
    <col min="9999" max="10000" width="3.25" style="4" customWidth="1"/>
    <col min="10001" max="10001" width="2.5" style="4" customWidth="1"/>
    <col min="10002" max="10002" width="2.25" style="4" customWidth="1"/>
    <col min="10003" max="10003" width="2.5" style="4" customWidth="1"/>
    <col min="10004" max="10004" width="3.125" style="4" customWidth="1"/>
    <col min="10005" max="10005" width="3.375" style="4" customWidth="1"/>
    <col min="10006" max="10007" width="2.5" style="4" customWidth="1"/>
    <col min="10008" max="10008" width="5.125" style="4" customWidth="1"/>
    <col min="10009" max="10009" width="2" style="4" customWidth="1"/>
    <col min="10010" max="10010" width="3.5" style="4" customWidth="1"/>
    <col min="10011" max="10012" width="3.375" style="4" customWidth="1"/>
    <col min="10013" max="10013" width="5.125" style="4" customWidth="1"/>
    <col min="10014" max="10014" width="1.375" style="4" customWidth="1"/>
    <col min="10015" max="10015" width="3.75" style="4" customWidth="1"/>
    <col min="10016" max="10016" width="6.75" style="4" customWidth="1"/>
    <col min="10017" max="10017" width="5.75" style="4" customWidth="1"/>
    <col min="10018" max="10018" width="5" style="4" customWidth="1"/>
    <col min="10019" max="10019" width="4.375" style="4" customWidth="1"/>
    <col min="10020" max="10020" width="3.25" style="4" customWidth="1"/>
    <col min="10021" max="10021" width="5.75" style="4" customWidth="1"/>
    <col min="10022" max="10022" width="2" style="4" customWidth="1"/>
    <col min="10023" max="10023" width="4.125" style="4" customWidth="1"/>
    <col min="10024" max="10024" width="3.25" style="4" customWidth="1"/>
    <col min="10025" max="10025" width="2.5" style="4" customWidth="1"/>
    <col min="10026" max="10026" width="2.25" style="4" customWidth="1"/>
    <col min="10027" max="10027" width="4" style="4" customWidth="1"/>
    <col min="10028" max="10028" width="1.5" style="4" customWidth="1"/>
    <col min="10029" max="10029" width="3.125" style="4" customWidth="1"/>
    <col min="10030" max="10030" width="4.625" style="4" customWidth="1"/>
    <col min="10031" max="10037" width="2.875" style="4" customWidth="1"/>
    <col min="10038" max="10240" width="9" style="4"/>
    <col min="10241" max="10241" width="12.625" style="4" customWidth="1"/>
    <col min="10242" max="10244" width="2.5" style="4" customWidth="1"/>
    <col min="10245" max="10245" width="3.25" style="4" customWidth="1"/>
    <col min="10246" max="10246" width="1.375" style="4" customWidth="1"/>
    <col min="10247" max="10247" width="5.75" style="4" customWidth="1"/>
    <col min="10248" max="10248" width="2.875" style="4" customWidth="1"/>
    <col min="10249" max="10249" width="2.625" style="4" customWidth="1"/>
    <col min="10250" max="10250" width="5" style="4" customWidth="1"/>
    <col min="10251" max="10251" width="4.125" style="4" customWidth="1"/>
    <col min="10252" max="10252" width="2.375" style="4" customWidth="1"/>
    <col min="10253" max="10253" width="3.625" style="4" customWidth="1"/>
    <col min="10254" max="10254" width="2.125" style="4" customWidth="1"/>
    <col min="10255" max="10256" width="3.25" style="4" customWidth="1"/>
    <col min="10257" max="10257" width="2.5" style="4" customWidth="1"/>
    <col min="10258" max="10258" width="2.25" style="4" customWidth="1"/>
    <col min="10259" max="10259" width="2.5" style="4" customWidth="1"/>
    <col min="10260" max="10260" width="3.125" style="4" customWidth="1"/>
    <col min="10261" max="10261" width="3.375" style="4" customWidth="1"/>
    <col min="10262" max="10263" width="2.5" style="4" customWidth="1"/>
    <col min="10264" max="10264" width="5.125" style="4" customWidth="1"/>
    <col min="10265" max="10265" width="2" style="4" customWidth="1"/>
    <col min="10266" max="10266" width="3.5" style="4" customWidth="1"/>
    <col min="10267" max="10268" width="3.375" style="4" customWidth="1"/>
    <col min="10269" max="10269" width="5.125" style="4" customWidth="1"/>
    <col min="10270" max="10270" width="1.375" style="4" customWidth="1"/>
    <col min="10271" max="10271" width="3.75" style="4" customWidth="1"/>
    <col min="10272" max="10272" width="6.75" style="4" customWidth="1"/>
    <col min="10273" max="10273" width="5.75" style="4" customWidth="1"/>
    <col min="10274" max="10274" width="5" style="4" customWidth="1"/>
    <col min="10275" max="10275" width="4.375" style="4" customWidth="1"/>
    <col min="10276" max="10276" width="3.25" style="4" customWidth="1"/>
    <col min="10277" max="10277" width="5.75" style="4" customWidth="1"/>
    <col min="10278" max="10278" width="2" style="4" customWidth="1"/>
    <col min="10279" max="10279" width="4.125" style="4" customWidth="1"/>
    <col min="10280" max="10280" width="3.25" style="4" customWidth="1"/>
    <col min="10281" max="10281" width="2.5" style="4" customWidth="1"/>
    <col min="10282" max="10282" width="2.25" style="4" customWidth="1"/>
    <col min="10283" max="10283" width="4" style="4" customWidth="1"/>
    <col min="10284" max="10284" width="1.5" style="4" customWidth="1"/>
    <col min="10285" max="10285" width="3.125" style="4" customWidth="1"/>
    <col min="10286" max="10286" width="4.625" style="4" customWidth="1"/>
    <col min="10287" max="10293" width="2.875" style="4" customWidth="1"/>
    <col min="10294" max="10496" width="9" style="4"/>
    <col min="10497" max="10497" width="12.625" style="4" customWidth="1"/>
    <col min="10498" max="10500" width="2.5" style="4" customWidth="1"/>
    <col min="10501" max="10501" width="3.25" style="4" customWidth="1"/>
    <col min="10502" max="10502" width="1.375" style="4" customWidth="1"/>
    <col min="10503" max="10503" width="5.75" style="4" customWidth="1"/>
    <col min="10504" max="10504" width="2.875" style="4" customWidth="1"/>
    <col min="10505" max="10505" width="2.625" style="4" customWidth="1"/>
    <col min="10506" max="10506" width="5" style="4" customWidth="1"/>
    <col min="10507" max="10507" width="4.125" style="4" customWidth="1"/>
    <col min="10508" max="10508" width="2.375" style="4" customWidth="1"/>
    <col min="10509" max="10509" width="3.625" style="4" customWidth="1"/>
    <col min="10510" max="10510" width="2.125" style="4" customWidth="1"/>
    <col min="10511" max="10512" width="3.25" style="4" customWidth="1"/>
    <col min="10513" max="10513" width="2.5" style="4" customWidth="1"/>
    <col min="10514" max="10514" width="2.25" style="4" customWidth="1"/>
    <col min="10515" max="10515" width="2.5" style="4" customWidth="1"/>
    <col min="10516" max="10516" width="3.125" style="4" customWidth="1"/>
    <col min="10517" max="10517" width="3.375" style="4" customWidth="1"/>
    <col min="10518" max="10519" width="2.5" style="4" customWidth="1"/>
    <col min="10520" max="10520" width="5.125" style="4" customWidth="1"/>
    <col min="10521" max="10521" width="2" style="4" customWidth="1"/>
    <col min="10522" max="10522" width="3.5" style="4" customWidth="1"/>
    <col min="10523" max="10524" width="3.375" style="4" customWidth="1"/>
    <col min="10525" max="10525" width="5.125" style="4" customWidth="1"/>
    <col min="10526" max="10526" width="1.375" style="4" customWidth="1"/>
    <col min="10527" max="10527" width="3.75" style="4" customWidth="1"/>
    <col min="10528" max="10528" width="6.75" style="4" customWidth="1"/>
    <col min="10529" max="10529" width="5.75" style="4" customWidth="1"/>
    <col min="10530" max="10530" width="5" style="4" customWidth="1"/>
    <col min="10531" max="10531" width="4.375" style="4" customWidth="1"/>
    <col min="10532" max="10532" width="3.25" style="4" customWidth="1"/>
    <col min="10533" max="10533" width="5.75" style="4" customWidth="1"/>
    <col min="10534" max="10534" width="2" style="4" customWidth="1"/>
    <col min="10535" max="10535" width="4.125" style="4" customWidth="1"/>
    <col min="10536" max="10536" width="3.25" style="4" customWidth="1"/>
    <col min="10537" max="10537" width="2.5" style="4" customWidth="1"/>
    <col min="10538" max="10538" width="2.25" style="4" customWidth="1"/>
    <col min="10539" max="10539" width="4" style="4" customWidth="1"/>
    <col min="10540" max="10540" width="1.5" style="4" customWidth="1"/>
    <col min="10541" max="10541" width="3.125" style="4" customWidth="1"/>
    <col min="10542" max="10542" width="4.625" style="4" customWidth="1"/>
    <col min="10543" max="10549" width="2.875" style="4" customWidth="1"/>
    <col min="10550" max="10752" width="9" style="4"/>
    <col min="10753" max="10753" width="12.625" style="4" customWidth="1"/>
    <col min="10754" max="10756" width="2.5" style="4" customWidth="1"/>
    <col min="10757" max="10757" width="3.25" style="4" customWidth="1"/>
    <col min="10758" max="10758" width="1.375" style="4" customWidth="1"/>
    <col min="10759" max="10759" width="5.75" style="4" customWidth="1"/>
    <col min="10760" max="10760" width="2.875" style="4" customWidth="1"/>
    <col min="10761" max="10761" width="2.625" style="4" customWidth="1"/>
    <col min="10762" max="10762" width="5" style="4" customWidth="1"/>
    <col min="10763" max="10763" width="4.125" style="4" customWidth="1"/>
    <col min="10764" max="10764" width="2.375" style="4" customWidth="1"/>
    <col min="10765" max="10765" width="3.625" style="4" customWidth="1"/>
    <col min="10766" max="10766" width="2.125" style="4" customWidth="1"/>
    <col min="10767" max="10768" width="3.25" style="4" customWidth="1"/>
    <col min="10769" max="10769" width="2.5" style="4" customWidth="1"/>
    <col min="10770" max="10770" width="2.25" style="4" customWidth="1"/>
    <col min="10771" max="10771" width="2.5" style="4" customWidth="1"/>
    <col min="10772" max="10772" width="3.125" style="4" customWidth="1"/>
    <col min="10773" max="10773" width="3.375" style="4" customWidth="1"/>
    <col min="10774" max="10775" width="2.5" style="4" customWidth="1"/>
    <col min="10776" max="10776" width="5.125" style="4" customWidth="1"/>
    <col min="10777" max="10777" width="2" style="4" customWidth="1"/>
    <col min="10778" max="10778" width="3.5" style="4" customWidth="1"/>
    <col min="10779" max="10780" width="3.375" style="4" customWidth="1"/>
    <col min="10781" max="10781" width="5.125" style="4" customWidth="1"/>
    <col min="10782" max="10782" width="1.375" style="4" customWidth="1"/>
    <col min="10783" max="10783" width="3.75" style="4" customWidth="1"/>
    <col min="10784" max="10784" width="6.75" style="4" customWidth="1"/>
    <col min="10785" max="10785" width="5.75" style="4" customWidth="1"/>
    <col min="10786" max="10786" width="5" style="4" customWidth="1"/>
    <col min="10787" max="10787" width="4.375" style="4" customWidth="1"/>
    <col min="10788" max="10788" width="3.25" style="4" customWidth="1"/>
    <col min="10789" max="10789" width="5.75" style="4" customWidth="1"/>
    <col min="10790" max="10790" width="2" style="4" customWidth="1"/>
    <col min="10791" max="10791" width="4.125" style="4" customWidth="1"/>
    <col min="10792" max="10792" width="3.25" style="4" customWidth="1"/>
    <col min="10793" max="10793" width="2.5" style="4" customWidth="1"/>
    <col min="10794" max="10794" width="2.25" style="4" customWidth="1"/>
    <col min="10795" max="10795" width="4" style="4" customWidth="1"/>
    <col min="10796" max="10796" width="1.5" style="4" customWidth="1"/>
    <col min="10797" max="10797" width="3.125" style="4" customWidth="1"/>
    <col min="10798" max="10798" width="4.625" style="4" customWidth="1"/>
    <col min="10799" max="10805" width="2.875" style="4" customWidth="1"/>
    <col min="10806" max="11008" width="9" style="4"/>
    <col min="11009" max="11009" width="12.625" style="4" customWidth="1"/>
    <col min="11010" max="11012" width="2.5" style="4" customWidth="1"/>
    <col min="11013" max="11013" width="3.25" style="4" customWidth="1"/>
    <col min="11014" max="11014" width="1.375" style="4" customWidth="1"/>
    <col min="11015" max="11015" width="5.75" style="4" customWidth="1"/>
    <col min="11016" max="11016" width="2.875" style="4" customWidth="1"/>
    <col min="11017" max="11017" width="2.625" style="4" customWidth="1"/>
    <col min="11018" max="11018" width="5" style="4" customWidth="1"/>
    <col min="11019" max="11019" width="4.125" style="4" customWidth="1"/>
    <col min="11020" max="11020" width="2.375" style="4" customWidth="1"/>
    <col min="11021" max="11021" width="3.625" style="4" customWidth="1"/>
    <col min="11022" max="11022" width="2.125" style="4" customWidth="1"/>
    <col min="11023" max="11024" width="3.25" style="4" customWidth="1"/>
    <col min="11025" max="11025" width="2.5" style="4" customWidth="1"/>
    <col min="11026" max="11026" width="2.25" style="4" customWidth="1"/>
    <col min="11027" max="11027" width="2.5" style="4" customWidth="1"/>
    <col min="11028" max="11028" width="3.125" style="4" customWidth="1"/>
    <col min="11029" max="11029" width="3.375" style="4" customWidth="1"/>
    <col min="11030" max="11031" width="2.5" style="4" customWidth="1"/>
    <col min="11032" max="11032" width="5.125" style="4" customWidth="1"/>
    <col min="11033" max="11033" width="2" style="4" customWidth="1"/>
    <col min="11034" max="11034" width="3.5" style="4" customWidth="1"/>
    <col min="11035" max="11036" width="3.375" style="4" customWidth="1"/>
    <col min="11037" max="11037" width="5.125" style="4" customWidth="1"/>
    <col min="11038" max="11038" width="1.375" style="4" customWidth="1"/>
    <col min="11039" max="11039" width="3.75" style="4" customWidth="1"/>
    <col min="11040" max="11040" width="6.75" style="4" customWidth="1"/>
    <col min="11041" max="11041" width="5.75" style="4" customWidth="1"/>
    <col min="11042" max="11042" width="5" style="4" customWidth="1"/>
    <col min="11043" max="11043" width="4.375" style="4" customWidth="1"/>
    <col min="11044" max="11044" width="3.25" style="4" customWidth="1"/>
    <col min="11045" max="11045" width="5.75" style="4" customWidth="1"/>
    <col min="11046" max="11046" width="2" style="4" customWidth="1"/>
    <col min="11047" max="11047" width="4.125" style="4" customWidth="1"/>
    <col min="11048" max="11048" width="3.25" style="4" customWidth="1"/>
    <col min="11049" max="11049" width="2.5" style="4" customWidth="1"/>
    <col min="11050" max="11050" width="2.25" style="4" customWidth="1"/>
    <col min="11051" max="11051" width="4" style="4" customWidth="1"/>
    <col min="11052" max="11052" width="1.5" style="4" customWidth="1"/>
    <col min="11053" max="11053" width="3.125" style="4" customWidth="1"/>
    <col min="11054" max="11054" width="4.625" style="4" customWidth="1"/>
    <col min="11055" max="11061" width="2.875" style="4" customWidth="1"/>
    <col min="11062" max="11264" width="9" style="4"/>
    <col min="11265" max="11265" width="12.625" style="4" customWidth="1"/>
    <col min="11266" max="11268" width="2.5" style="4" customWidth="1"/>
    <col min="11269" max="11269" width="3.25" style="4" customWidth="1"/>
    <col min="11270" max="11270" width="1.375" style="4" customWidth="1"/>
    <col min="11271" max="11271" width="5.75" style="4" customWidth="1"/>
    <col min="11272" max="11272" width="2.875" style="4" customWidth="1"/>
    <col min="11273" max="11273" width="2.625" style="4" customWidth="1"/>
    <col min="11274" max="11274" width="5" style="4" customWidth="1"/>
    <col min="11275" max="11275" width="4.125" style="4" customWidth="1"/>
    <col min="11276" max="11276" width="2.375" style="4" customWidth="1"/>
    <col min="11277" max="11277" width="3.625" style="4" customWidth="1"/>
    <col min="11278" max="11278" width="2.125" style="4" customWidth="1"/>
    <col min="11279" max="11280" width="3.25" style="4" customWidth="1"/>
    <col min="11281" max="11281" width="2.5" style="4" customWidth="1"/>
    <col min="11282" max="11282" width="2.25" style="4" customWidth="1"/>
    <col min="11283" max="11283" width="2.5" style="4" customWidth="1"/>
    <col min="11284" max="11284" width="3.125" style="4" customWidth="1"/>
    <col min="11285" max="11285" width="3.375" style="4" customWidth="1"/>
    <col min="11286" max="11287" width="2.5" style="4" customWidth="1"/>
    <col min="11288" max="11288" width="5.125" style="4" customWidth="1"/>
    <col min="11289" max="11289" width="2" style="4" customWidth="1"/>
    <col min="11290" max="11290" width="3.5" style="4" customWidth="1"/>
    <col min="11291" max="11292" width="3.375" style="4" customWidth="1"/>
    <col min="11293" max="11293" width="5.125" style="4" customWidth="1"/>
    <col min="11294" max="11294" width="1.375" style="4" customWidth="1"/>
    <col min="11295" max="11295" width="3.75" style="4" customWidth="1"/>
    <col min="11296" max="11296" width="6.75" style="4" customWidth="1"/>
    <col min="11297" max="11297" width="5.75" style="4" customWidth="1"/>
    <col min="11298" max="11298" width="5" style="4" customWidth="1"/>
    <col min="11299" max="11299" width="4.375" style="4" customWidth="1"/>
    <col min="11300" max="11300" width="3.25" style="4" customWidth="1"/>
    <col min="11301" max="11301" width="5.75" style="4" customWidth="1"/>
    <col min="11302" max="11302" width="2" style="4" customWidth="1"/>
    <col min="11303" max="11303" width="4.125" style="4" customWidth="1"/>
    <col min="11304" max="11304" width="3.25" style="4" customWidth="1"/>
    <col min="11305" max="11305" width="2.5" style="4" customWidth="1"/>
    <col min="11306" max="11306" width="2.25" style="4" customWidth="1"/>
    <col min="11307" max="11307" width="4" style="4" customWidth="1"/>
    <col min="11308" max="11308" width="1.5" style="4" customWidth="1"/>
    <col min="11309" max="11309" width="3.125" style="4" customWidth="1"/>
    <col min="11310" max="11310" width="4.625" style="4" customWidth="1"/>
    <col min="11311" max="11317" width="2.875" style="4" customWidth="1"/>
    <col min="11318" max="11520" width="9" style="4"/>
    <col min="11521" max="11521" width="12.625" style="4" customWidth="1"/>
    <col min="11522" max="11524" width="2.5" style="4" customWidth="1"/>
    <col min="11525" max="11525" width="3.25" style="4" customWidth="1"/>
    <col min="11526" max="11526" width="1.375" style="4" customWidth="1"/>
    <col min="11527" max="11527" width="5.75" style="4" customWidth="1"/>
    <col min="11528" max="11528" width="2.875" style="4" customWidth="1"/>
    <col min="11529" max="11529" width="2.625" style="4" customWidth="1"/>
    <col min="11530" max="11530" width="5" style="4" customWidth="1"/>
    <col min="11531" max="11531" width="4.125" style="4" customWidth="1"/>
    <col min="11532" max="11532" width="2.375" style="4" customWidth="1"/>
    <col min="11533" max="11533" width="3.625" style="4" customWidth="1"/>
    <col min="11534" max="11534" width="2.125" style="4" customWidth="1"/>
    <col min="11535" max="11536" width="3.25" style="4" customWidth="1"/>
    <col min="11537" max="11537" width="2.5" style="4" customWidth="1"/>
    <col min="11538" max="11538" width="2.25" style="4" customWidth="1"/>
    <col min="11539" max="11539" width="2.5" style="4" customWidth="1"/>
    <col min="11540" max="11540" width="3.125" style="4" customWidth="1"/>
    <col min="11541" max="11541" width="3.375" style="4" customWidth="1"/>
    <col min="11542" max="11543" width="2.5" style="4" customWidth="1"/>
    <col min="11544" max="11544" width="5.125" style="4" customWidth="1"/>
    <col min="11545" max="11545" width="2" style="4" customWidth="1"/>
    <col min="11546" max="11546" width="3.5" style="4" customWidth="1"/>
    <col min="11547" max="11548" width="3.375" style="4" customWidth="1"/>
    <col min="11549" max="11549" width="5.125" style="4" customWidth="1"/>
    <col min="11550" max="11550" width="1.375" style="4" customWidth="1"/>
    <col min="11551" max="11551" width="3.75" style="4" customWidth="1"/>
    <col min="11552" max="11552" width="6.75" style="4" customWidth="1"/>
    <col min="11553" max="11553" width="5.75" style="4" customWidth="1"/>
    <col min="11554" max="11554" width="5" style="4" customWidth="1"/>
    <col min="11555" max="11555" width="4.375" style="4" customWidth="1"/>
    <col min="11556" max="11556" width="3.25" style="4" customWidth="1"/>
    <col min="11557" max="11557" width="5.75" style="4" customWidth="1"/>
    <col min="11558" max="11558" width="2" style="4" customWidth="1"/>
    <col min="11559" max="11559" width="4.125" style="4" customWidth="1"/>
    <col min="11560" max="11560" width="3.25" style="4" customWidth="1"/>
    <col min="11561" max="11561" width="2.5" style="4" customWidth="1"/>
    <col min="11562" max="11562" width="2.25" style="4" customWidth="1"/>
    <col min="11563" max="11563" width="4" style="4" customWidth="1"/>
    <col min="11564" max="11564" width="1.5" style="4" customWidth="1"/>
    <col min="11565" max="11565" width="3.125" style="4" customWidth="1"/>
    <col min="11566" max="11566" width="4.625" style="4" customWidth="1"/>
    <col min="11567" max="11573" width="2.875" style="4" customWidth="1"/>
    <col min="11574" max="11776" width="9" style="4"/>
    <col min="11777" max="11777" width="12.625" style="4" customWidth="1"/>
    <col min="11778" max="11780" width="2.5" style="4" customWidth="1"/>
    <col min="11781" max="11781" width="3.25" style="4" customWidth="1"/>
    <col min="11782" max="11782" width="1.375" style="4" customWidth="1"/>
    <col min="11783" max="11783" width="5.75" style="4" customWidth="1"/>
    <col min="11784" max="11784" width="2.875" style="4" customWidth="1"/>
    <col min="11785" max="11785" width="2.625" style="4" customWidth="1"/>
    <col min="11786" max="11786" width="5" style="4" customWidth="1"/>
    <col min="11787" max="11787" width="4.125" style="4" customWidth="1"/>
    <col min="11788" max="11788" width="2.375" style="4" customWidth="1"/>
    <col min="11789" max="11789" width="3.625" style="4" customWidth="1"/>
    <col min="11790" max="11790" width="2.125" style="4" customWidth="1"/>
    <col min="11791" max="11792" width="3.25" style="4" customWidth="1"/>
    <col min="11793" max="11793" width="2.5" style="4" customWidth="1"/>
    <col min="11794" max="11794" width="2.25" style="4" customWidth="1"/>
    <col min="11795" max="11795" width="2.5" style="4" customWidth="1"/>
    <col min="11796" max="11796" width="3.125" style="4" customWidth="1"/>
    <col min="11797" max="11797" width="3.375" style="4" customWidth="1"/>
    <col min="11798" max="11799" width="2.5" style="4" customWidth="1"/>
    <col min="11800" max="11800" width="5.125" style="4" customWidth="1"/>
    <col min="11801" max="11801" width="2" style="4" customWidth="1"/>
    <col min="11802" max="11802" width="3.5" style="4" customWidth="1"/>
    <col min="11803" max="11804" width="3.375" style="4" customWidth="1"/>
    <col min="11805" max="11805" width="5.125" style="4" customWidth="1"/>
    <col min="11806" max="11806" width="1.375" style="4" customWidth="1"/>
    <col min="11807" max="11807" width="3.75" style="4" customWidth="1"/>
    <col min="11808" max="11808" width="6.75" style="4" customWidth="1"/>
    <col min="11809" max="11809" width="5.75" style="4" customWidth="1"/>
    <col min="11810" max="11810" width="5" style="4" customWidth="1"/>
    <col min="11811" max="11811" width="4.375" style="4" customWidth="1"/>
    <col min="11812" max="11812" width="3.25" style="4" customWidth="1"/>
    <col min="11813" max="11813" width="5.75" style="4" customWidth="1"/>
    <col min="11814" max="11814" width="2" style="4" customWidth="1"/>
    <col min="11815" max="11815" width="4.125" style="4" customWidth="1"/>
    <col min="11816" max="11816" width="3.25" style="4" customWidth="1"/>
    <col min="11817" max="11817" width="2.5" style="4" customWidth="1"/>
    <col min="11818" max="11818" width="2.25" style="4" customWidth="1"/>
    <col min="11819" max="11819" width="4" style="4" customWidth="1"/>
    <col min="11820" max="11820" width="1.5" style="4" customWidth="1"/>
    <col min="11821" max="11821" width="3.125" style="4" customWidth="1"/>
    <col min="11822" max="11822" width="4.625" style="4" customWidth="1"/>
    <col min="11823" max="11829" width="2.875" style="4" customWidth="1"/>
    <col min="11830" max="12032" width="9" style="4"/>
    <col min="12033" max="12033" width="12.625" style="4" customWidth="1"/>
    <col min="12034" max="12036" width="2.5" style="4" customWidth="1"/>
    <col min="12037" max="12037" width="3.25" style="4" customWidth="1"/>
    <col min="12038" max="12038" width="1.375" style="4" customWidth="1"/>
    <col min="12039" max="12039" width="5.75" style="4" customWidth="1"/>
    <col min="12040" max="12040" width="2.875" style="4" customWidth="1"/>
    <col min="12041" max="12041" width="2.625" style="4" customWidth="1"/>
    <col min="12042" max="12042" width="5" style="4" customWidth="1"/>
    <col min="12043" max="12043" width="4.125" style="4" customWidth="1"/>
    <col min="12044" max="12044" width="2.375" style="4" customWidth="1"/>
    <col min="12045" max="12045" width="3.625" style="4" customWidth="1"/>
    <col min="12046" max="12046" width="2.125" style="4" customWidth="1"/>
    <col min="12047" max="12048" width="3.25" style="4" customWidth="1"/>
    <col min="12049" max="12049" width="2.5" style="4" customWidth="1"/>
    <col min="12050" max="12050" width="2.25" style="4" customWidth="1"/>
    <col min="12051" max="12051" width="2.5" style="4" customWidth="1"/>
    <col min="12052" max="12052" width="3.125" style="4" customWidth="1"/>
    <col min="12053" max="12053" width="3.375" style="4" customWidth="1"/>
    <col min="12054" max="12055" width="2.5" style="4" customWidth="1"/>
    <col min="12056" max="12056" width="5.125" style="4" customWidth="1"/>
    <col min="12057" max="12057" width="2" style="4" customWidth="1"/>
    <col min="12058" max="12058" width="3.5" style="4" customWidth="1"/>
    <col min="12059" max="12060" width="3.375" style="4" customWidth="1"/>
    <col min="12061" max="12061" width="5.125" style="4" customWidth="1"/>
    <col min="12062" max="12062" width="1.375" style="4" customWidth="1"/>
    <col min="12063" max="12063" width="3.75" style="4" customWidth="1"/>
    <col min="12064" max="12064" width="6.75" style="4" customWidth="1"/>
    <col min="12065" max="12065" width="5.75" style="4" customWidth="1"/>
    <col min="12066" max="12066" width="5" style="4" customWidth="1"/>
    <col min="12067" max="12067" width="4.375" style="4" customWidth="1"/>
    <col min="12068" max="12068" width="3.25" style="4" customWidth="1"/>
    <col min="12069" max="12069" width="5.75" style="4" customWidth="1"/>
    <col min="12070" max="12070" width="2" style="4" customWidth="1"/>
    <col min="12071" max="12071" width="4.125" style="4" customWidth="1"/>
    <col min="12072" max="12072" width="3.25" style="4" customWidth="1"/>
    <col min="12073" max="12073" width="2.5" style="4" customWidth="1"/>
    <col min="12074" max="12074" width="2.25" style="4" customWidth="1"/>
    <col min="12075" max="12075" width="4" style="4" customWidth="1"/>
    <col min="12076" max="12076" width="1.5" style="4" customWidth="1"/>
    <col min="12077" max="12077" width="3.125" style="4" customWidth="1"/>
    <col min="12078" max="12078" width="4.625" style="4" customWidth="1"/>
    <col min="12079" max="12085" width="2.875" style="4" customWidth="1"/>
    <col min="12086" max="12288" width="9" style="4"/>
    <col min="12289" max="12289" width="12.625" style="4" customWidth="1"/>
    <col min="12290" max="12292" width="2.5" style="4" customWidth="1"/>
    <col min="12293" max="12293" width="3.25" style="4" customWidth="1"/>
    <col min="12294" max="12294" width="1.375" style="4" customWidth="1"/>
    <col min="12295" max="12295" width="5.75" style="4" customWidth="1"/>
    <col min="12296" max="12296" width="2.875" style="4" customWidth="1"/>
    <col min="12297" max="12297" width="2.625" style="4" customWidth="1"/>
    <col min="12298" max="12298" width="5" style="4" customWidth="1"/>
    <col min="12299" max="12299" width="4.125" style="4" customWidth="1"/>
    <col min="12300" max="12300" width="2.375" style="4" customWidth="1"/>
    <col min="12301" max="12301" width="3.625" style="4" customWidth="1"/>
    <col min="12302" max="12302" width="2.125" style="4" customWidth="1"/>
    <col min="12303" max="12304" width="3.25" style="4" customWidth="1"/>
    <col min="12305" max="12305" width="2.5" style="4" customWidth="1"/>
    <col min="12306" max="12306" width="2.25" style="4" customWidth="1"/>
    <col min="12307" max="12307" width="2.5" style="4" customWidth="1"/>
    <col min="12308" max="12308" width="3.125" style="4" customWidth="1"/>
    <col min="12309" max="12309" width="3.375" style="4" customWidth="1"/>
    <col min="12310" max="12311" width="2.5" style="4" customWidth="1"/>
    <col min="12312" max="12312" width="5.125" style="4" customWidth="1"/>
    <col min="12313" max="12313" width="2" style="4" customWidth="1"/>
    <col min="12314" max="12314" width="3.5" style="4" customWidth="1"/>
    <col min="12315" max="12316" width="3.375" style="4" customWidth="1"/>
    <col min="12317" max="12317" width="5.125" style="4" customWidth="1"/>
    <col min="12318" max="12318" width="1.375" style="4" customWidth="1"/>
    <col min="12319" max="12319" width="3.75" style="4" customWidth="1"/>
    <col min="12320" max="12320" width="6.75" style="4" customWidth="1"/>
    <col min="12321" max="12321" width="5.75" style="4" customWidth="1"/>
    <col min="12322" max="12322" width="5" style="4" customWidth="1"/>
    <col min="12323" max="12323" width="4.375" style="4" customWidth="1"/>
    <col min="12324" max="12324" width="3.25" style="4" customWidth="1"/>
    <col min="12325" max="12325" width="5.75" style="4" customWidth="1"/>
    <col min="12326" max="12326" width="2" style="4" customWidth="1"/>
    <col min="12327" max="12327" width="4.125" style="4" customWidth="1"/>
    <col min="12328" max="12328" width="3.25" style="4" customWidth="1"/>
    <col min="12329" max="12329" width="2.5" style="4" customWidth="1"/>
    <col min="12330" max="12330" width="2.25" style="4" customWidth="1"/>
    <col min="12331" max="12331" width="4" style="4" customWidth="1"/>
    <col min="12332" max="12332" width="1.5" style="4" customWidth="1"/>
    <col min="12333" max="12333" width="3.125" style="4" customWidth="1"/>
    <col min="12334" max="12334" width="4.625" style="4" customWidth="1"/>
    <col min="12335" max="12341" width="2.875" style="4" customWidth="1"/>
    <col min="12342" max="12544" width="9" style="4"/>
    <col min="12545" max="12545" width="12.625" style="4" customWidth="1"/>
    <col min="12546" max="12548" width="2.5" style="4" customWidth="1"/>
    <col min="12549" max="12549" width="3.25" style="4" customWidth="1"/>
    <col min="12550" max="12550" width="1.375" style="4" customWidth="1"/>
    <col min="12551" max="12551" width="5.75" style="4" customWidth="1"/>
    <col min="12552" max="12552" width="2.875" style="4" customWidth="1"/>
    <col min="12553" max="12553" width="2.625" style="4" customWidth="1"/>
    <col min="12554" max="12554" width="5" style="4" customWidth="1"/>
    <col min="12555" max="12555" width="4.125" style="4" customWidth="1"/>
    <col min="12556" max="12556" width="2.375" style="4" customWidth="1"/>
    <col min="12557" max="12557" width="3.625" style="4" customWidth="1"/>
    <col min="12558" max="12558" width="2.125" style="4" customWidth="1"/>
    <col min="12559" max="12560" width="3.25" style="4" customWidth="1"/>
    <col min="12561" max="12561" width="2.5" style="4" customWidth="1"/>
    <col min="12562" max="12562" width="2.25" style="4" customWidth="1"/>
    <col min="12563" max="12563" width="2.5" style="4" customWidth="1"/>
    <col min="12564" max="12564" width="3.125" style="4" customWidth="1"/>
    <col min="12565" max="12565" width="3.375" style="4" customWidth="1"/>
    <col min="12566" max="12567" width="2.5" style="4" customWidth="1"/>
    <col min="12568" max="12568" width="5.125" style="4" customWidth="1"/>
    <col min="12569" max="12569" width="2" style="4" customWidth="1"/>
    <col min="12570" max="12570" width="3.5" style="4" customWidth="1"/>
    <col min="12571" max="12572" width="3.375" style="4" customWidth="1"/>
    <col min="12573" max="12573" width="5.125" style="4" customWidth="1"/>
    <col min="12574" max="12574" width="1.375" style="4" customWidth="1"/>
    <col min="12575" max="12575" width="3.75" style="4" customWidth="1"/>
    <col min="12576" max="12576" width="6.75" style="4" customWidth="1"/>
    <col min="12577" max="12577" width="5.75" style="4" customWidth="1"/>
    <col min="12578" max="12578" width="5" style="4" customWidth="1"/>
    <col min="12579" max="12579" width="4.375" style="4" customWidth="1"/>
    <col min="12580" max="12580" width="3.25" style="4" customWidth="1"/>
    <col min="12581" max="12581" width="5.75" style="4" customWidth="1"/>
    <col min="12582" max="12582" width="2" style="4" customWidth="1"/>
    <col min="12583" max="12583" width="4.125" style="4" customWidth="1"/>
    <col min="12584" max="12584" width="3.25" style="4" customWidth="1"/>
    <col min="12585" max="12585" width="2.5" style="4" customWidth="1"/>
    <col min="12586" max="12586" width="2.25" style="4" customWidth="1"/>
    <col min="12587" max="12587" width="4" style="4" customWidth="1"/>
    <col min="12588" max="12588" width="1.5" style="4" customWidth="1"/>
    <col min="12589" max="12589" width="3.125" style="4" customWidth="1"/>
    <col min="12590" max="12590" width="4.625" style="4" customWidth="1"/>
    <col min="12591" max="12597" width="2.875" style="4" customWidth="1"/>
    <col min="12598" max="12800" width="9" style="4"/>
    <col min="12801" max="12801" width="12.625" style="4" customWidth="1"/>
    <col min="12802" max="12804" width="2.5" style="4" customWidth="1"/>
    <col min="12805" max="12805" width="3.25" style="4" customWidth="1"/>
    <col min="12806" max="12806" width="1.375" style="4" customWidth="1"/>
    <col min="12807" max="12807" width="5.75" style="4" customWidth="1"/>
    <col min="12808" max="12808" width="2.875" style="4" customWidth="1"/>
    <col min="12809" max="12809" width="2.625" style="4" customWidth="1"/>
    <col min="12810" max="12810" width="5" style="4" customWidth="1"/>
    <col min="12811" max="12811" width="4.125" style="4" customWidth="1"/>
    <col min="12812" max="12812" width="2.375" style="4" customWidth="1"/>
    <col min="12813" max="12813" width="3.625" style="4" customWidth="1"/>
    <col min="12814" max="12814" width="2.125" style="4" customWidth="1"/>
    <col min="12815" max="12816" width="3.25" style="4" customWidth="1"/>
    <col min="12817" max="12817" width="2.5" style="4" customWidth="1"/>
    <col min="12818" max="12818" width="2.25" style="4" customWidth="1"/>
    <col min="12819" max="12819" width="2.5" style="4" customWidth="1"/>
    <col min="12820" max="12820" width="3.125" style="4" customWidth="1"/>
    <col min="12821" max="12821" width="3.375" style="4" customWidth="1"/>
    <col min="12822" max="12823" width="2.5" style="4" customWidth="1"/>
    <col min="12824" max="12824" width="5.125" style="4" customWidth="1"/>
    <col min="12825" max="12825" width="2" style="4" customWidth="1"/>
    <col min="12826" max="12826" width="3.5" style="4" customWidth="1"/>
    <col min="12827" max="12828" width="3.375" style="4" customWidth="1"/>
    <col min="12829" max="12829" width="5.125" style="4" customWidth="1"/>
    <col min="12830" max="12830" width="1.375" style="4" customWidth="1"/>
    <col min="12831" max="12831" width="3.75" style="4" customWidth="1"/>
    <col min="12832" max="12832" width="6.75" style="4" customWidth="1"/>
    <col min="12833" max="12833" width="5.75" style="4" customWidth="1"/>
    <col min="12834" max="12834" width="5" style="4" customWidth="1"/>
    <col min="12835" max="12835" width="4.375" style="4" customWidth="1"/>
    <col min="12836" max="12836" width="3.25" style="4" customWidth="1"/>
    <col min="12837" max="12837" width="5.75" style="4" customWidth="1"/>
    <col min="12838" max="12838" width="2" style="4" customWidth="1"/>
    <col min="12839" max="12839" width="4.125" style="4" customWidth="1"/>
    <col min="12840" max="12840" width="3.25" style="4" customWidth="1"/>
    <col min="12841" max="12841" width="2.5" style="4" customWidth="1"/>
    <col min="12842" max="12842" width="2.25" style="4" customWidth="1"/>
    <col min="12843" max="12843" width="4" style="4" customWidth="1"/>
    <col min="12844" max="12844" width="1.5" style="4" customWidth="1"/>
    <col min="12845" max="12845" width="3.125" style="4" customWidth="1"/>
    <col min="12846" max="12846" width="4.625" style="4" customWidth="1"/>
    <col min="12847" max="12853" width="2.875" style="4" customWidth="1"/>
    <col min="12854" max="13056" width="9" style="4"/>
    <col min="13057" max="13057" width="12.625" style="4" customWidth="1"/>
    <col min="13058" max="13060" width="2.5" style="4" customWidth="1"/>
    <col min="13061" max="13061" width="3.25" style="4" customWidth="1"/>
    <col min="13062" max="13062" width="1.375" style="4" customWidth="1"/>
    <col min="13063" max="13063" width="5.75" style="4" customWidth="1"/>
    <col min="13064" max="13064" width="2.875" style="4" customWidth="1"/>
    <col min="13065" max="13065" width="2.625" style="4" customWidth="1"/>
    <col min="13066" max="13066" width="5" style="4" customWidth="1"/>
    <col min="13067" max="13067" width="4.125" style="4" customWidth="1"/>
    <col min="13068" max="13068" width="2.375" style="4" customWidth="1"/>
    <col min="13069" max="13069" width="3.625" style="4" customWidth="1"/>
    <col min="13070" max="13070" width="2.125" style="4" customWidth="1"/>
    <col min="13071" max="13072" width="3.25" style="4" customWidth="1"/>
    <col min="13073" max="13073" width="2.5" style="4" customWidth="1"/>
    <col min="13074" max="13074" width="2.25" style="4" customWidth="1"/>
    <col min="13075" max="13075" width="2.5" style="4" customWidth="1"/>
    <col min="13076" max="13076" width="3.125" style="4" customWidth="1"/>
    <col min="13077" max="13077" width="3.375" style="4" customWidth="1"/>
    <col min="13078" max="13079" width="2.5" style="4" customWidth="1"/>
    <col min="13080" max="13080" width="5.125" style="4" customWidth="1"/>
    <col min="13081" max="13081" width="2" style="4" customWidth="1"/>
    <col min="13082" max="13082" width="3.5" style="4" customWidth="1"/>
    <col min="13083" max="13084" width="3.375" style="4" customWidth="1"/>
    <col min="13085" max="13085" width="5.125" style="4" customWidth="1"/>
    <col min="13086" max="13086" width="1.375" style="4" customWidth="1"/>
    <col min="13087" max="13087" width="3.75" style="4" customWidth="1"/>
    <col min="13088" max="13088" width="6.75" style="4" customWidth="1"/>
    <col min="13089" max="13089" width="5.75" style="4" customWidth="1"/>
    <col min="13090" max="13090" width="5" style="4" customWidth="1"/>
    <col min="13091" max="13091" width="4.375" style="4" customWidth="1"/>
    <col min="13092" max="13092" width="3.25" style="4" customWidth="1"/>
    <col min="13093" max="13093" width="5.75" style="4" customWidth="1"/>
    <col min="13094" max="13094" width="2" style="4" customWidth="1"/>
    <col min="13095" max="13095" width="4.125" style="4" customWidth="1"/>
    <col min="13096" max="13096" width="3.25" style="4" customWidth="1"/>
    <col min="13097" max="13097" width="2.5" style="4" customWidth="1"/>
    <col min="13098" max="13098" width="2.25" style="4" customWidth="1"/>
    <col min="13099" max="13099" width="4" style="4" customWidth="1"/>
    <col min="13100" max="13100" width="1.5" style="4" customWidth="1"/>
    <col min="13101" max="13101" width="3.125" style="4" customWidth="1"/>
    <col min="13102" max="13102" width="4.625" style="4" customWidth="1"/>
    <col min="13103" max="13109" width="2.875" style="4" customWidth="1"/>
    <col min="13110" max="13312" width="9" style="4"/>
    <col min="13313" max="13313" width="12.625" style="4" customWidth="1"/>
    <col min="13314" max="13316" width="2.5" style="4" customWidth="1"/>
    <col min="13317" max="13317" width="3.25" style="4" customWidth="1"/>
    <col min="13318" max="13318" width="1.375" style="4" customWidth="1"/>
    <col min="13319" max="13319" width="5.75" style="4" customWidth="1"/>
    <col min="13320" max="13320" width="2.875" style="4" customWidth="1"/>
    <col min="13321" max="13321" width="2.625" style="4" customWidth="1"/>
    <col min="13322" max="13322" width="5" style="4" customWidth="1"/>
    <col min="13323" max="13323" width="4.125" style="4" customWidth="1"/>
    <col min="13324" max="13324" width="2.375" style="4" customWidth="1"/>
    <col min="13325" max="13325" width="3.625" style="4" customWidth="1"/>
    <col min="13326" max="13326" width="2.125" style="4" customWidth="1"/>
    <col min="13327" max="13328" width="3.25" style="4" customWidth="1"/>
    <col min="13329" max="13329" width="2.5" style="4" customWidth="1"/>
    <col min="13330" max="13330" width="2.25" style="4" customWidth="1"/>
    <col min="13331" max="13331" width="2.5" style="4" customWidth="1"/>
    <col min="13332" max="13332" width="3.125" style="4" customWidth="1"/>
    <col min="13333" max="13333" width="3.375" style="4" customWidth="1"/>
    <col min="13334" max="13335" width="2.5" style="4" customWidth="1"/>
    <col min="13336" max="13336" width="5.125" style="4" customWidth="1"/>
    <col min="13337" max="13337" width="2" style="4" customWidth="1"/>
    <col min="13338" max="13338" width="3.5" style="4" customWidth="1"/>
    <col min="13339" max="13340" width="3.375" style="4" customWidth="1"/>
    <col min="13341" max="13341" width="5.125" style="4" customWidth="1"/>
    <col min="13342" max="13342" width="1.375" style="4" customWidth="1"/>
    <col min="13343" max="13343" width="3.75" style="4" customWidth="1"/>
    <col min="13344" max="13344" width="6.75" style="4" customWidth="1"/>
    <col min="13345" max="13345" width="5.75" style="4" customWidth="1"/>
    <col min="13346" max="13346" width="5" style="4" customWidth="1"/>
    <col min="13347" max="13347" width="4.375" style="4" customWidth="1"/>
    <col min="13348" max="13348" width="3.25" style="4" customWidth="1"/>
    <col min="13349" max="13349" width="5.75" style="4" customWidth="1"/>
    <col min="13350" max="13350" width="2" style="4" customWidth="1"/>
    <col min="13351" max="13351" width="4.125" style="4" customWidth="1"/>
    <col min="13352" max="13352" width="3.25" style="4" customWidth="1"/>
    <col min="13353" max="13353" width="2.5" style="4" customWidth="1"/>
    <col min="13354" max="13354" width="2.25" style="4" customWidth="1"/>
    <col min="13355" max="13355" width="4" style="4" customWidth="1"/>
    <col min="13356" max="13356" width="1.5" style="4" customWidth="1"/>
    <col min="13357" max="13357" width="3.125" style="4" customWidth="1"/>
    <col min="13358" max="13358" width="4.625" style="4" customWidth="1"/>
    <col min="13359" max="13365" width="2.875" style="4" customWidth="1"/>
    <col min="13366" max="13568" width="9" style="4"/>
    <col min="13569" max="13569" width="12.625" style="4" customWidth="1"/>
    <col min="13570" max="13572" width="2.5" style="4" customWidth="1"/>
    <col min="13573" max="13573" width="3.25" style="4" customWidth="1"/>
    <col min="13574" max="13574" width="1.375" style="4" customWidth="1"/>
    <col min="13575" max="13575" width="5.75" style="4" customWidth="1"/>
    <col min="13576" max="13576" width="2.875" style="4" customWidth="1"/>
    <col min="13577" max="13577" width="2.625" style="4" customWidth="1"/>
    <col min="13578" max="13578" width="5" style="4" customWidth="1"/>
    <col min="13579" max="13579" width="4.125" style="4" customWidth="1"/>
    <col min="13580" max="13580" width="2.375" style="4" customWidth="1"/>
    <col min="13581" max="13581" width="3.625" style="4" customWidth="1"/>
    <col min="13582" max="13582" width="2.125" style="4" customWidth="1"/>
    <col min="13583" max="13584" width="3.25" style="4" customWidth="1"/>
    <col min="13585" max="13585" width="2.5" style="4" customWidth="1"/>
    <col min="13586" max="13586" width="2.25" style="4" customWidth="1"/>
    <col min="13587" max="13587" width="2.5" style="4" customWidth="1"/>
    <col min="13588" max="13588" width="3.125" style="4" customWidth="1"/>
    <col min="13589" max="13589" width="3.375" style="4" customWidth="1"/>
    <col min="13590" max="13591" width="2.5" style="4" customWidth="1"/>
    <col min="13592" max="13592" width="5.125" style="4" customWidth="1"/>
    <col min="13593" max="13593" width="2" style="4" customWidth="1"/>
    <col min="13594" max="13594" width="3.5" style="4" customWidth="1"/>
    <col min="13595" max="13596" width="3.375" style="4" customWidth="1"/>
    <col min="13597" max="13597" width="5.125" style="4" customWidth="1"/>
    <col min="13598" max="13598" width="1.375" style="4" customWidth="1"/>
    <col min="13599" max="13599" width="3.75" style="4" customWidth="1"/>
    <col min="13600" max="13600" width="6.75" style="4" customWidth="1"/>
    <col min="13601" max="13601" width="5.75" style="4" customWidth="1"/>
    <col min="13602" max="13602" width="5" style="4" customWidth="1"/>
    <col min="13603" max="13603" width="4.375" style="4" customWidth="1"/>
    <col min="13604" max="13604" width="3.25" style="4" customWidth="1"/>
    <col min="13605" max="13605" width="5.75" style="4" customWidth="1"/>
    <col min="13606" max="13606" width="2" style="4" customWidth="1"/>
    <col min="13607" max="13607" width="4.125" style="4" customWidth="1"/>
    <col min="13608" max="13608" width="3.25" style="4" customWidth="1"/>
    <col min="13609" max="13609" width="2.5" style="4" customWidth="1"/>
    <col min="13610" max="13610" width="2.25" style="4" customWidth="1"/>
    <col min="13611" max="13611" width="4" style="4" customWidth="1"/>
    <col min="13612" max="13612" width="1.5" style="4" customWidth="1"/>
    <col min="13613" max="13613" width="3.125" style="4" customWidth="1"/>
    <col min="13614" max="13614" width="4.625" style="4" customWidth="1"/>
    <col min="13615" max="13621" width="2.875" style="4" customWidth="1"/>
    <col min="13622" max="13824" width="9" style="4"/>
    <col min="13825" max="13825" width="12.625" style="4" customWidth="1"/>
    <col min="13826" max="13828" width="2.5" style="4" customWidth="1"/>
    <col min="13829" max="13829" width="3.25" style="4" customWidth="1"/>
    <col min="13830" max="13830" width="1.375" style="4" customWidth="1"/>
    <col min="13831" max="13831" width="5.75" style="4" customWidth="1"/>
    <col min="13832" max="13832" width="2.875" style="4" customWidth="1"/>
    <col min="13833" max="13833" width="2.625" style="4" customWidth="1"/>
    <col min="13834" max="13834" width="5" style="4" customWidth="1"/>
    <col min="13835" max="13835" width="4.125" style="4" customWidth="1"/>
    <col min="13836" max="13836" width="2.375" style="4" customWidth="1"/>
    <col min="13837" max="13837" width="3.625" style="4" customWidth="1"/>
    <col min="13838" max="13838" width="2.125" style="4" customWidth="1"/>
    <col min="13839" max="13840" width="3.25" style="4" customWidth="1"/>
    <col min="13841" max="13841" width="2.5" style="4" customWidth="1"/>
    <col min="13842" max="13842" width="2.25" style="4" customWidth="1"/>
    <col min="13843" max="13843" width="2.5" style="4" customWidth="1"/>
    <col min="13844" max="13844" width="3.125" style="4" customWidth="1"/>
    <col min="13845" max="13845" width="3.375" style="4" customWidth="1"/>
    <col min="13846" max="13847" width="2.5" style="4" customWidth="1"/>
    <col min="13848" max="13848" width="5.125" style="4" customWidth="1"/>
    <col min="13849" max="13849" width="2" style="4" customWidth="1"/>
    <col min="13850" max="13850" width="3.5" style="4" customWidth="1"/>
    <col min="13851" max="13852" width="3.375" style="4" customWidth="1"/>
    <col min="13853" max="13853" width="5.125" style="4" customWidth="1"/>
    <col min="13854" max="13854" width="1.375" style="4" customWidth="1"/>
    <col min="13855" max="13855" width="3.75" style="4" customWidth="1"/>
    <col min="13856" max="13856" width="6.75" style="4" customWidth="1"/>
    <col min="13857" max="13857" width="5.75" style="4" customWidth="1"/>
    <col min="13858" max="13858" width="5" style="4" customWidth="1"/>
    <col min="13859" max="13859" width="4.375" style="4" customWidth="1"/>
    <col min="13860" max="13860" width="3.25" style="4" customWidth="1"/>
    <col min="13861" max="13861" width="5.75" style="4" customWidth="1"/>
    <col min="13862" max="13862" width="2" style="4" customWidth="1"/>
    <col min="13863" max="13863" width="4.125" style="4" customWidth="1"/>
    <col min="13864" max="13864" width="3.25" style="4" customWidth="1"/>
    <col min="13865" max="13865" width="2.5" style="4" customWidth="1"/>
    <col min="13866" max="13866" width="2.25" style="4" customWidth="1"/>
    <col min="13867" max="13867" width="4" style="4" customWidth="1"/>
    <col min="13868" max="13868" width="1.5" style="4" customWidth="1"/>
    <col min="13869" max="13869" width="3.125" style="4" customWidth="1"/>
    <col min="13870" max="13870" width="4.625" style="4" customWidth="1"/>
    <col min="13871" max="13877" width="2.875" style="4" customWidth="1"/>
    <col min="13878" max="14080" width="9" style="4"/>
    <col min="14081" max="14081" width="12.625" style="4" customWidth="1"/>
    <col min="14082" max="14084" width="2.5" style="4" customWidth="1"/>
    <col min="14085" max="14085" width="3.25" style="4" customWidth="1"/>
    <col min="14086" max="14086" width="1.375" style="4" customWidth="1"/>
    <col min="14087" max="14087" width="5.75" style="4" customWidth="1"/>
    <col min="14088" max="14088" width="2.875" style="4" customWidth="1"/>
    <col min="14089" max="14089" width="2.625" style="4" customWidth="1"/>
    <col min="14090" max="14090" width="5" style="4" customWidth="1"/>
    <col min="14091" max="14091" width="4.125" style="4" customWidth="1"/>
    <col min="14092" max="14092" width="2.375" style="4" customWidth="1"/>
    <col min="14093" max="14093" width="3.625" style="4" customWidth="1"/>
    <col min="14094" max="14094" width="2.125" style="4" customWidth="1"/>
    <col min="14095" max="14096" width="3.25" style="4" customWidth="1"/>
    <col min="14097" max="14097" width="2.5" style="4" customWidth="1"/>
    <col min="14098" max="14098" width="2.25" style="4" customWidth="1"/>
    <col min="14099" max="14099" width="2.5" style="4" customWidth="1"/>
    <col min="14100" max="14100" width="3.125" style="4" customWidth="1"/>
    <col min="14101" max="14101" width="3.375" style="4" customWidth="1"/>
    <col min="14102" max="14103" width="2.5" style="4" customWidth="1"/>
    <col min="14104" max="14104" width="5.125" style="4" customWidth="1"/>
    <col min="14105" max="14105" width="2" style="4" customWidth="1"/>
    <col min="14106" max="14106" width="3.5" style="4" customWidth="1"/>
    <col min="14107" max="14108" width="3.375" style="4" customWidth="1"/>
    <col min="14109" max="14109" width="5.125" style="4" customWidth="1"/>
    <col min="14110" max="14110" width="1.375" style="4" customWidth="1"/>
    <col min="14111" max="14111" width="3.75" style="4" customWidth="1"/>
    <col min="14112" max="14112" width="6.75" style="4" customWidth="1"/>
    <col min="14113" max="14113" width="5.75" style="4" customWidth="1"/>
    <col min="14114" max="14114" width="5" style="4" customWidth="1"/>
    <col min="14115" max="14115" width="4.375" style="4" customWidth="1"/>
    <col min="14116" max="14116" width="3.25" style="4" customWidth="1"/>
    <col min="14117" max="14117" width="5.75" style="4" customWidth="1"/>
    <col min="14118" max="14118" width="2" style="4" customWidth="1"/>
    <col min="14119" max="14119" width="4.125" style="4" customWidth="1"/>
    <col min="14120" max="14120" width="3.25" style="4" customWidth="1"/>
    <col min="14121" max="14121" width="2.5" style="4" customWidth="1"/>
    <col min="14122" max="14122" width="2.25" style="4" customWidth="1"/>
    <col min="14123" max="14123" width="4" style="4" customWidth="1"/>
    <col min="14124" max="14124" width="1.5" style="4" customWidth="1"/>
    <col min="14125" max="14125" width="3.125" style="4" customWidth="1"/>
    <col min="14126" max="14126" width="4.625" style="4" customWidth="1"/>
    <col min="14127" max="14133" width="2.875" style="4" customWidth="1"/>
    <col min="14134" max="14336" width="9" style="4"/>
    <col min="14337" max="14337" width="12.625" style="4" customWidth="1"/>
    <col min="14338" max="14340" width="2.5" style="4" customWidth="1"/>
    <col min="14341" max="14341" width="3.25" style="4" customWidth="1"/>
    <col min="14342" max="14342" width="1.375" style="4" customWidth="1"/>
    <col min="14343" max="14343" width="5.75" style="4" customWidth="1"/>
    <col min="14344" max="14344" width="2.875" style="4" customWidth="1"/>
    <col min="14345" max="14345" width="2.625" style="4" customWidth="1"/>
    <col min="14346" max="14346" width="5" style="4" customWidth="1"/>
    <col min="14347" max="14347" width="4.125" style="4" customWidth="1"/>
    <col min="14348" max="14348" width="2.375" style="4" customWidth="1"/>
    <col min="14349" max="14349" width="3.625" style="4" customWidth="1"/>
    <col min="14350" max="14350" width="2.125" style="4" customWidth="1"/>
    <col min="14351" max="14352" width="3.25" style="4" customWidth="1"/>
    <col min="14353" max="14353" width="2.5" style="4" customWidth="1"/>
    <col min="14354" max="14354" width="2.25" style="4" customWidth="1"/>
    <col min="14355" max="14355" width="2.5" style="4" customWidth="1"/>
    <col min="14356" max="14356" width="3.125" style="4" customWidth="1"/>
    <col min="14357" max="14357" width="3.375" style="4" customWidth="1"/>
    <col min="14358" max="14359" width="2.5" style="4" customWidth="1"/>
    <col min="14360" max="14360" width="5.125" style="4" customWidth="1"/>
    <col min="14361" max="14361" width="2" style="4" customWidth="1"/>
    <col min="14362" max="14362" width="3.5" style="4" customWidth="1"/>
    <col min="14363" max="14364" width="3.375" style="4" customWidth="1"/>
    <col min="14365" max="14365" width="5.125" style="4" customWidth="1"/>
    <col min="14366" max="14366" width="1.375" style="4" customWidth="1"/>
    <col min="14367" max="14367" width="3.75" style="4" customWidth="1"/>
    <col min="14368" max="14368" width="6.75" style="4" customWidth="1"/>
    <col min="14369" max="14369" width="5.75" style="4" customWidth="1"/>
    <col min="14370" max="14370" width="5" style="4" customWidth="1"/>
    <col min="14371" max="14371" width="4.375" style="4" customWidth="1"/>
    <col min="14372" max="14372" width="3.25" style="4" customWidth="1"/>
    <col min="14373" max="14373" width="5.75" style="4" customWidth="1"/>
    <col min="14374" max="14374" width="2" style="4" customWidth="1"/>
    <col min="14375" max="14375" width="4.125" style="4" customWidth="1"/>
    <col min="14376" max="14376" width="3.25" style="4" customWidth="1"/>
    <col min="14377" max="14377" width="2.5" style="4" customWidth="1"/>
    <col min="14378" max="14378" width="2.25" style="4" customWidth="1"/>
    <col min="14379" max="14379" width="4" style="4" customWidth="1"/>
    <col min="14380" max="14380" width="1.5" style="4" customWidth="1"/>
    <col min="14381" max="14381" width="3.125" style="4" customWidth="1"/>
    <col min="14382" max="14382" width="4.625" style="4" customWidth="1"/>
    <col min="14383" max="14389" width="2.875" style="4" customWidth="1"/>
    <col min="14390" max="14592" width="9" style="4"/>
    <col min="14593" max="14593" width="12.625" style="4" customWidth="1"/>
    <col min="14594" max="14596" width="2.5" style="4" customWidth="1"/>
    <col min="14597" max="14597" width="3.25" style="4" customWidth="1"/>
    <col min="14598" max="14598" width="1.375" style="4" customWidth="1"/>
    <col min="14599" max="14599" width="5.75" style="4" customWidth="1"/>
    <col min="14600" max="14600" width="2.875" style="4" customWidth="1"/>
    <col min="14601" max="14601" width="2.625" style="4" customWidth="1"/>
    <col min="14602" max="14602" width="5" style="4" customWidth="1"/>
    <col min="14603" max="14603" width="4.125" style="4" customWidth="1"/>
    <col min="14604" max="14604" width="2.375" style="4" customWidth="1"/>
    <col min="14605" max="14605" width="3.625" style="4" customWidth="1"/>
    <col min="14606" max="14606" width="2.125" style="4" customWidth="1"/>
    <col min="14607" max="14608" width="3.25" style="4" customWidth="1"/>
    <col min="14609" max="14609" width="2.5" style="4" customWidth="1"/>
    <col min="14610" max="14610" width="2.25" style="4" customWidth="1"/>
    <col min="14611" max="14611" width="2.5" style="4" customWidth="1"/>
    <col min="14612" max="14612" width="3.125" style="4" customWidth="1"/>
    <col min="14613" max="14613" width="3.375" style="4" customWidth="1"/>
    <col min="14614" max="14615" width="2.5" style="4" customWidth="1"/>
    <col min="14616" max="14616" width="5.125" style="4" customWidth="1"/>
    <col min="14617" max="14617" width="2" style="4" customWidth="1"/>
    <col min="14618" max="14618" width="3.5" style="4" customWidth="1"/>
    <col min="14619" max="14620" width="3.375" style="4" customWidth="1"/>
    <col min="14621" max="14621" width="5.125" style="4" customWidth="1"/>
    <col min="14622" max="14622" width="1.375" style="4" customWidth="1"/>
    <col min="14623" max="14623" width="3.75" style="4" customWidth="1"/>
    <col min="14624" max="14624" width="6.75" style="4" customWidth="1"/>
    <col min="14625" max="14625" width="5.75" style="4" customWidth="1"/>
    <col min="14626" max="14626" width="5" style="4" customWidth="1"/>
    <col min="14627" max="14627" width="4.375" style="4" customWidth="1"/>
    <col min="14628" max="14628" width="3.25" style="4" customWidth="1"/>
    <col min="14629" max="14629" width="5.75" style="4" customWidth="1"/>
    <col min="14630" max="14630" width="2" style="4" customWidth="1"/>
    <col min="14631" max="14631" width="4.125" style="4" customWidth="1"/>
    <col min="14632" max="14632" width="3.25" style="4" customWidth="1"/>
    <col min="14633" max="14633" width="2.5" style="4" customWidth="1"/>
    <col min="14634" max="14634" width="2.25" style="4" customWidth="1"/>
    <col min="14635" max="14635" width="4" style="4" customWidth="1"/>
    <col min="14636" max="14636" width="1.5" style="4" customWidth="1"/>
    <col min="14637" max="14637" width="3.125" style="4" customWidth="1"/>
    <col min="14638" max="14638" width="4.625" style="4" customWidth="1"/>
    <col min="14639" max="14645" width="2.875" style="4" customWidth="1"/>
    <col min="14646" max="14848" width="9" style="4"/>
    <col min="14849" max="14849" width="12.625" style="4" customWidth="1"/>
    <col min="14850" max="14852" width="2.5" style="4" customWidth="1"/>
    <col min="14853" max="14853" width="3.25" style="4" customWidth="1"/>
    <col min="14854" max="14854" width="1.375" style="4" customWidth="1"/>
    <col min="14855" max="14855" width="5.75" style="4" customWidth="1"/>
    <col min="14856" max="14856" width="2.875" style="4" customWidth="1"/>
    <col min="14857" max="14857" width="2.625" style="4" customWidth="1"/>
    <col min="14858" max="14858" width="5" style="4" customWidth="1"/>
    <col min="14859" max="14859" width="4.125" style="4" customWidth="1"/>
    <col min="14860" max="14860" width="2.375" style="4" customWidth="1"/>
    <col min="14861" max="14861" width="3.625" style="4" customWidth="1"/>
    <col min="14862" max="14862" width="2.125" style="4" customWidth="1"/>
    <col min="14863" max="14864" width="3.25" style="4" customWidth="1"/>
    <col min="14865" max="14865" width="2.5" style="4" customWidth="1"/>
    <col min="14866" max="14866" width="2.25" style="4" customWidth="1"/>
    <col min="14867" max="14867" width="2.5" style="4" customWidth="1"/>
    <col min="14868" max="14868" width="3.125" style="4" customWidth="1"/>
    <col min="14869" max="14869" width="3.375" style="4" customWidth="1"/>
    <col min="14870" max="14871" width="2.5" style="4" customWidth="1"/>
    <col min="14872" max="14872" width="5.125" style="4" customWidth="1"/>
    <col min="14873" max="14873" width="2" style="4" customWidth="1"/>
    <col min="14874" max="14874" width="3.5" style="4" customWidth="1"/>
    <col min="14875" max="14876" width="3.375" style="4" customWidth="1"/>
    <col min="14877" max="14877" width="5.125" style="4" customWidth="1"/>
    <col min="14878" max="14878" width="1.375" style="4" customWidth="1"/>
    <col min="14879" max="14879" width="3.75" style="4" customWidth="1"/>
    <col min="14880" max="14880" width="6.75" style="4" customWidth="1"/>
    <col min="14881" max="14881" width="5.75" style="4" customWidth="1"/>
    <col min="14882" max="14882" width="5" style="4" customWidth="1"/>
    <col min="14883" max="14883" width="4.375" style="4" customWidth="1"/>
    <col min="14884" max="14884" width="3.25" style="4" customWidth="1"/>
    <col min="14885" max="14885" width="5.75" style="4" customWidth="1"/>
    <col min="14886" max="14886" width="2" style="4" customWidth="1"/>
    <col min="14887" max="14887" width="4.125" style="4" customWidth="1"/>
    <col min="14888" max="14888" width="3.25" style="4" customWidth="1"/>
    <col min="14889" max="14889" width="2.5" style="4" customWidth="1"/>
    <col min="14890" max="14890" width="2.25" style="4" customWidth="1"/>
    <col min="14891" max="14891" width="4" style="4" customWidth="1"/>
    <col min="14892" max="14892" width="1.5" style="4" customWidth="1"/>
    <col min="14893" max="14893" width="3.125" style="4" customWidth="1"/>
    <col min="14894" max="14894" width="4.625" style="4" customWidth="1"/>
    <col min="14895" max="14901" width="2.875" style="4" customWidth="1"/>
    <col min="14902" max="15104" width="9" style="4"/>
    <col min="15105" max="15105" width="12.625" style="4" customWidth="1"/>
    <col min="15106" max="15108" width="2.5" style="4" customWidth="1"/>
    <col min="15109" max="15109" width="3.25" style="4" customWidth="1"/>
    <col min="15110" max="15110" width="1.375" style="4" customWidth="1"/>
    <col min="15111" max="15111" width="5.75" style="4" customWidth="1"/>
    <col min="15112" max="15112" width="2.875" style="4" customWidth="1"/>
    <col min="15113" max="15113" width="2.625" style="4" customWidth="1"/>
    <col min="15114" max="15114" width="5" style="4" customWidth="1"/>
    <col min="15115" max="15115" width="4.125" style="4" customWidth="1"/>
    <col min="15116" max="15116" width="2.375" style="4" customWidth="1"/>
    <col min="15117" max="15117" width="3.625" style="4" customWidth="1"/>
    <col min="15118" max="15118" width="2.125" style="4" customWidth="1"/>
    <col min="15119" max="15120" width="3.25" style="4" customWidth="1"/>
    <col min="15121" max="15121" width="2.5" style="4" customWidth="1"/>
    <col min="15122" max="15122" width="2.25" style="4" customWidth="1"/>
    <col min="15123" max="15123" width="2.5" style="4" customWidth="1"/>
    <col min="15124" max="15124" width="3.125" style="4" customWidth="1"/>
    <col min="15125" max="15125" width="3.375" style="4" customWidth="1"/>
    <col min="15126" max="15127" width="2.5" style="4" customWidth="1"/>
    <col min="15128" max="15128" width="5.125" style="4" customWidth="1"/>
    <col min="15129" max="15129" width="2" style="4" customWidth="1"/>
    <col min="15130" max="15130" width="3.5" style="4" customWidth="1"/>
    <col min="15131" max="15132" width="3.375" style="4" customWidth="1"/>
    <col min="15133" max="15133" width="5.125" style="4" customWidth="1"/>
    <col min="15134" max="15134" width="1.375" style="4" customWidth="1"/>
    <col min="15135" max="15135" width="3.75" style="4" customWidth="1"/>
    <col min="15136" max="15136" width="6.75" style="4" customWidth="1"/>
    <col min="15137" max="15137" width="5.75" style="4" customWidth="1"/>
    <col min="15138" max="15138" width="5" style="4" customWidth="1"/>
    <col min="15139" max="15139" width="4.375" style="4" customWidth="1"/>
    <col min="15140" max="15140" width="3.25" style="4" customWidth="1"/>
    <col min="15141" max="15141" width="5.75" style="4" customWidth="1"/>
    <col min="15142" max="15142" width="2" style="4" customWidth="1"/>
    <col min="15143" max="15143" width="4.125" style="4" customWidth="1"/>
    <col min="15144" max="15144" width="3.25" style="4" customWidth="1"/>
    <col min="15145" max="15145" width="2.5" style="4" customWidth="1"/>
    <col min="15146" max="15146" width="2.25" style="4" customWidth="1"/>
    <col min="15147" max="15147" width="4" style="4" customWidth="1"/>
    <col min="15148" max="15148" width="1.5" style="4" customWidth="1"/>
    <col min="15149" max="15149" width="3.125" style="4" customWidth="1"/>
    <col min="15150" max="15150" width="4.625" style="4" customWidth="1"/>
    <col min="15151" max="15157" width="2.875" style="4" customWidth="1"/>
    <col min="15158" max="15360" width="9" style="4"/>
    <col min="15361" max="15361" width="12.625" style="4" customWidth="1"/>
    <col min="15362" max="15364" width="2.5" style="4" customWidth="1"/>
    <col min="15365" max="15365" width="3.25" style="4" customWidth="1"/>
    <col min="15366" max="15366" width="1.375" style="4" customWidth="1"/>
    <col min="15367" max="15367" width="5.75" style="4" customWidth="1"/>
    <col min="15368" max="15368" width="2.875" style="4" customWidth="1"/>
    <col min="15369" max="15369" width="2.625" style="4" customWidth="1"/>
    <col min="15370" max="15370" width="5" style="4" customWidth="1"/>
    <col min="15371" max="15371" width="4.125" style="4" customWidth="1"/>
    <col min="15372" max="15372" width="2.375" style="4" customWidth="1"/>
    <col min="15373" max="15373" width="3.625" style="4" customWidth="1"/>
    <col min="15374" max="15374" width="2.125" style="4" customWidth="1"/>
    <col min="15375" max="15376" width="3.25" style="4" customWidth="1"/>
    <col min="15377" max="15377" width="2.5" style="4" customWidth="1"/>
    <col min="15378" max="15378" width="2.25" style="4" customWidth="1"/>
    <col min="15379" max="15379" width="2.5" style="4" customWidth="1"/>
    <col min="15380" max="15380" width="3.125" style="4" customWidth="1"/>
    <col min="15381" max="15381" width="3.375" style="4" customWidth="1"/>
    <col min="15382" max="15383" width="2.5" style="4" customWidth="1"/>
    <col min="15384" max="15384" width="5.125" style="4" customWidth="1"/>
    <col min="15385" max="15385" width="2" style="4" customWidth="1"/>
    <col min="15386" max="15386" width="3.5" style="4" customWidth="1"/>
    <col min="15387" max="15388" width="3.375" style="4" customWidth="1"/>
    <col min="15389" max="15389" width="5.125" style="4" customWidth="1"/>
    <col min="15390" max="15390" width="1.375" style="4" customWidth="1"/>
    <col min="15391" max="15391" width="3.75" style="4" customWidth="1"/>
    <col min="15392" max="15392" width="6.75" style="4" customWidth="1"/>
    <col min="15393" max="15393" width="5.75" style="4" customWidth="1"/>
    <col min="15394" max="15394" width="5" style="4" customWidth="1"/>
    <col min="15395" max="15395" width="4.375" style="4" customWidth="1"/>
    <col min="15396" max="15396" width="3.25" style="4" customWidth="1"/>
    <col min="15397" max="15397" width="5.75" style="4" customWidth="1"/>
    <col min="15398" max="15398" width="2" style="4" customWidth="1"/>
    <col min="15399" max="15399" width="4.125" style="4" customWidth="1"/>
    <col min="15400" max="15400" width="3.25" style="4" customWidth="1"/>
    <col min="15401" max="15401" width="2.5" style="4" customWidth="1"/>
    <col min="15402" max="15402" width="2.25" style="4" customWidth="1"/>
    <col min="15403" max="15403" width="4" style="4" customWidth="1"/>
    <col min="15404" max="15404" width="1.5" style="4" customWidth="1"/>
    <col min="15405" max="15405" width="3.125" style="4" customWidth="1"/>
    <col min="15406" max="15406" width="4.625" style="4" customWidth="1"/>
    <col min="15407" max="15413" width="2.875" style="4" customWidth="1"/>
    <col min="15414" max="15616" width="9" style="4"/>
    <col min="15617" max="15617" width="12.625" style="4" customWidth="1"/>
    <col min="15618" max="15620" width="2.5" style="4" customWidth="1"/>
    <col min="15621" max="15621" width="3.25" style="4" customWidth="1"/>
    <col min="15622" max="15622" width="1.375" style="4" customWidth="1"/>
    <col min="15623" max="15623" width="5.75" style="4" customWidth="1"/>
    <col min="15624" max="15624" width="2.875" style="4" customWidth="1"/>
    <col min="15625" max="15625" width="2.625" style="4" customWidth="1"/>
    <col min="15626" max="15626" width="5" style="4" customWidth="1"/>
    <col min="15627" max="15627" width="4.125" style="4" customWidth="1"/>
    <col min="15628" max="15628" width="2.375" style="4" customWidth="1"/>
    <col min="15629" max="15629" width="3.625" style="4" customWidth="1"/>
    <col min="15630" max="15630" width="2.125" style="4" customWidth="1"/>
    <col min="15631" max="15632" width="3.25" style="4" customWidth="1"/>
    <col min="15633" max="15633" width="2.5" style="4" customWidth="1"/>
    <col min="15634" max="15634" width="2.25" style="4" customWidth="1"/>
    <col min="15635" max="15635" width="2.5" style="4" customWidth="1"/>
    <col min="15636" max="15636" width="3.125" style="4" customWidth="1"/>
    <col min="15637" max="15637" width="3.375" style="4" customWidth="1"/>
    <col min="15638" max="15639" width="2.5" style="4" customWidth="1"/>
    <col min="15640" max="15640" width="5.125" style="4" customWidth="1"/>
    <col min="15641" max="15641" width="2" style="4" customWidth="1"/>
    <col min="15642" max="15642" width="3.5" style="4" customWidth="1"/>
    <col min="15643" max="15644" width="3.375" style="4" customWidth="1"/>
    <col min="15645" max="15645" width="5.125" style="4" customWidth="1"/>
    <col min="15646" max="15646" width="1.375" style="4" customWidth="1"/>
    <col min="15647" max="15647" width="3.75" style="4" customWidth="1"/>
    <col min="15648" max="15648" width="6.75" style="4" customWidth="1"/>
    <col min="15649" max="15649" width="5.75" style="4" customWidth="1"/>
    <col min="15650" max="15650" width="5" style="4" customWidth="1"/>
    <col min="15651" max="15651" width="4.375" style="4" customWidth="1"/>
    <col min="15652" max="15652" width="3.25" style="4" customWidth="1"/>
    <col min="15653" max="15653" width="5.75" style="4" customWidth="1"/>
    <col min="15654" max="15654" width="2" style="4" customWidth="1"/>
    <col min="15655" max="15655" width="4.125" style="4" customWidth="1"/>
    <col min="15656" max="15656" width="3.25" style="4" customWidth="1"/>
    <col min="15657" max="15657" width="2.5" style="4" customWidth="1"/>
    <col min="15658" max="15658" width="2.25" style="4" customWidth="1"/>
    <col min="15659" max="15659" width="4" style="4" customWidth="1"/>
    <col min="15660" max="15660" width="1.5" style="4" customWidth="1"/>
    <col min="15661" max="15661" width="3.125" style="4" customWidth="1"/>
    <col min="15662" max="15662" width="4.625" style="4" customWidth="1"/>
    <col min="15663" max="15669" width="2.875" style="4" customWidth="1"/>
    <col min="15670" max="15872" width="9" style="4"/>
    <col min="15873" max="15873" width="12.625" style="4" customWidth="1"/>
    <col min="15874" max="15876" width="2.5" style="4" customWidth="1"/>
    <col min="15877" max="15877" width="3.25" style="4" customWidth="1"/>
    <col min="15878" max="15878" width="1.375" style="4" customWidth="1"/>
    <col min="15879" max="15879" width="5.75" style="4" customWidth="1"/>
    <col min="15880" max="15880" width="2.875" style="4" customWidth="1"/>
    <col min="15881" max="15881" width="2.625" style="4" customWidth="1"/>
    <col min="15882" max="15882" width="5" style="4" customWidth="1"/>
    <col min="15883" max="15883" width="4.125" style="4" customWidth="1"/>
    <col min="15884" max="15884" width="2.375" style="4" customWidth="1"/>
    <col min="15885" max="15885" width="3.625" style="4" customWidth="1"/>
    <col min="15886" max="15886" width="2.125" style="4" customWidth="1"/>
    <col min="15887" max="15888" width="3.25" style="4" customWidth="1"/>
    <col min="15889" max="15889" width="2.5" style="4" customWidth="1"/>
    <col min="15890" max="15890" width="2.25" style="4" customWidth="1"/>
    <col min="15891" max="15891" width="2.5" style="4" customWidth="1"/>
    <col min="15892" max="15892" width="3.125" style="4" customWidth="1"/>
    <col min="15893" max="15893" width="3.375" style="4" customWidth="1"/>
    <col min="15894" max="15895" width="2.5" style="4" customWidth="1"/>
    <col min="15896" max="15896" width="5.125" style="4" customWidth="1"/>
    <col min="15897" max="15897" width="2" style="4" customWidth="1"/>
    <col min="15898" max="15898" width="3.5" style="4" customWidth="1"/>
    <col min="15899" max="15900" width="3.375" style="4" customWidth="1"/>
    <col min="15901" max="15901" width="5.125" style="4" customWidth="1"/>
    <col min="15902" max="15902" width="1.375" style="4" customWidth="1"/>
    <col min="15903" max="15903" width="3.75" style="4" customWidth="1"/>
    <col min="15904" max="15904" width="6.75" style="4" customWidth="1"/>
    <col min="15905" max="15905" width="5.75" style="4" customWidth="1"/>
    <col min="15906" max="15906" width="5" style="4" customWidth="1"/>
    <col min="15907" max="15907" width="4.375" style="4" customWidth="1"/>
    <col min="15908" max="15908" width="3.25" style="4" customWidth="1"/>
    <col min="15909" max="15909" width="5.75" style="4" customWidth="1"/>
    <col min="15910" max="15910" width="2" style="4" customWidth="1"/>
    <col min="15911" max="15911" width="4.125" style="4" customWidth="1"/>
    <col min="15912" max="15912" width="3.25" style="4" customWidth="1"/>
    <col min="15913" max="15913" width="2.5" style="4" customWidth="1"/>
    <col min="15914" max="15914" width="2.25" style="4" customWidth="1"/>
    <col min="15915" max="15915" width="4" style="4" customWidth="1"/>
    <col min="15916" max="15916" width="1.5" style="4" customWidth="1"/>
    <col min="15917" max="15917" width="3.125" style="4" customWidth="1"/>
    <col min="15918" max="15918" width="4.625" style="4" customWidth="1"/>
    <col min="15919" max="15925" width="2.875" style="4" customWidth="1"/>
    <col min="15926" max="16128" width="9" style="4"/>
    <col min="16129" max="16129" width="12.625" style="4" customWidth="1"/>
    <col min="16130" max="16132" width="2.5" style="4" customWidth="1"/>
    <col min="16133" max="16133" width="3.25" style="4" customWidth="1"/>
    <col min="16134" max="16134" width="1.375" style="4" customWidth="1"/>
    <col min="16135" max="16135" width="5.75" style="4" customWidth="1"/>
    <col min="16136" max="16136" width="2.875" style="4" customWidth="1"/>
    <col min="16137" max="16137" width="2.625" style="4" customWidth="1"/>
    <col min="16138" max="16138" width="5" style="4" customWidth="1"/>
    <col min="16139" max="16139" width="4.125" style="4" customWidth="1"/>
    <col min="16140" max="16140" width="2.375" style="4" customWidth="1"/>
    <col min="16141" max="16141" width="3.625" style="4" customWidth="1"/>
    <col min="16142" max="16142" width="2.125" style="4" customWidth="1"/>
    <col min="16143" max="16144" width="3.25" style="4" customWidth="1"/>
    <col min="16145" max="16145" width="2.5" style="4" customWidth="1"/>
    <col min="16146" max="16146" width="2.25" style="4" customWidth="1"/>
    <col min="16147" max="16147" width="2.5" style="4" customWidth="1"/>
    <col min="16148" max="16148" width="3.125" style="4" customWidth="1"/>
    <col min="16149" max="16149" width="3.375" style="4" customWidth="1"/>
    <col min="16150" max="16151" width="2.5" style="4" customWidth="1"/>
    <col min="16152" max="16152" width="5.125" style="4" customWidth="1"/>
    <col min="16153" max="16153" width="2" style="4" customWidth="1"/>
    <col min="16154" max="16154" width="3.5" style="4" customWidth="1"/>
    <col min="16155" max="16156" width="3.375" style="4" customWidth="1"/>
    <col min="16157" max="16157" width="5.125" style="4" customWidth="1"/>
    <col min="16158" max="16158" width="1.375" style="4" customWidth="1"/>
    <col min="16159" max="16159" width="3.75" style="4" customWidth="1"/>
    <col min="16160" max="16160" width="6.75" style="4" customWidth="1"/>
    <col min="16161" max="16161" width="5.75" style="4" customWidth="1"/>
    <col min="16162" max="16162" width="5" style="4" customWidth="1"/>
    <col min="16163" max="16163" width="4.375" style="4" customWidth="1"/>
    <col min="16164" max="16164" width="3.25" style="4" customWidth="1"/>
    <col min="16165" max="16165" width="5.75" style="4" customWidth="1"/>
    <col min="16166" max="16166" width="2" style="4" customWidth="1"/>
    <col min="16167" max="16167" width="4.125" style="4" customWidth="1"/>
    <col min="16168" max="16168" width="3.25" style="4" customWidth="1"/>
    <col min="16169" max="16169" width="2.5" style="4" customWidth="1"/>
    <col min="16170" max="16170" width="2.25" style="4" customWidth="1"/>
    <col min="16171" max="16171" width="4" style="4" customWidth="1"/>
    <col min="16172" max="16172" width="1.5" style="4" customWidth="1"/>
    <col min="16173" max="16173" width="3.125" style="4" customWidth="1"/>
    <col min="16174" max="16174" width="4.625" style="4" customWidth="1"/>
    <col min="16175" max="16181" width="2.875" style="4" customWidth="1"/>
    <col min="16182" max="16384" width="9" style="4"/>
  </cols>
  <sheetData>
    <row r="1" spans="1:46" ht="22.5" customHeight="1" thickBot="1">
      <c r="A1" s="429" t="s">
        <v>267</v>
      </c>
      <c r="B1" s="429"/>
      <c r="C1" s="429"/>
      <c r="D1" s="429"/>
      <c r="E1" s="429"/>
      <c r="F1" s="429"/>
      <c r="G1" s="429"/>
      <c r="H1" s="429"/>
      <c r="I1" s="429"/>
      <c r="J1" s="429"/>
      <c r="K1" s="429"/>
      <c r="L1" s="429"/>
      <c r="M1" s="429"/>
      <c r="N1" s="429"/>
      <c r="O1" s="11"/>
      <c r="P1" s="11"/>
      <c r="Q1" s="11"/>
      <c r="R1" s="11"/>
      <c r="S1" s="11"/>
      <c r="T1" s="11"/>
      <c r="U1" s="11"/>
      <c r="V1" s="11"/>
      <c r="W1" s="11"/>
      <c r="X1" s="11"/>
      <c r="Y1" s="11"/>
      <c r="Z1" s="11"/>
      <c r="AA1" s="11"/>
      <c r="AB1" s="11"/>
      <c r="AC1" s="11"/>
      <c r="AD1" s="11"/>
      <c r="AE1" s="11"/>
      <c r="AF1" s="11"/>
      <c r="AG1" s="11"/>
      <c r="AH1" s="11"/>
      <c r="AI1" s="11"/>
      <c r="AJ1" s="11"/>
      <c r="AK1" s="95" t="s">
        <v>249</v>
      </c>
      <c r="AL1" s="95"/>
      <c r="AM1" s="95"/>
      <c r="AN1" s="95"/>
      <c r="AO1" s="95"/>
      <c r="AP1" s="90"/>
      <c r="AQ1" s="90"/>
      <c r="AR1" s="90"/>
      <c r="AS1" s="90"/>
    </row>
    <row r="2" spans="1:46" ht="22.5" customHeight="1">
      <c r="A2" s="59"/>
      <c r="B2" s="430" t="s">
        <v>6</v>
      </c>
      <c r="C2" s="431"/>
      <c r="D2" s="431"/>
      <c r="E2" s="431"/>
      <c r="F2" s="431"/>
      <c r="G2" s="431"/>
      <c r="H2" s="431"/>
      <c r="I2" s="431"/>
      <c r="J2" s="431"/>
      <c r="K2" s="431"/>
      <c r="L2" s="431"/>
      <c r="M2" s="431"/>
      <c r="N2" s="431"/>
      <c r="O2" s="431"/>
      <c r="P2" s="432"/>
      <c r="Q2" s="430" t="s">
        <v>268</v>
      </c>
      <c r="R2" s="431"/>
      <c r="S2" s="431"/>
      <c r="T2" s="431"/>
      <c r="U2" s="431"/>
      <c r="V2" s="431"/>
      <c r="W2" s="431"/>
      <c r="X2" s="431"/>
      <c r="Y2" s="431"/>
      <c r="Z2" s="431"/>
      <c r="AA2" s="431"/>
      <c r="AB2" s="431"/>
      <c r="AC2" s="431"/>
      <c r="AD2" s="432"/>
      <c r="AE2" s="430" t="s">
        <v>269</v>
      </c>
      <c r="AF2" s="431"/>
      <c r="AG2" s="431"/>
      <c r="AH2" s="431"/>
      <c r="AI2" s="431"/>
      <c r="AJ2" s="431"/>
      <c r="AK2" s="431"/>
      <c r="AL2" s="431"/>
      <c r="AM2" s="431"/>
      <c r="AN2" s="431"/>
      <c r="AO2" s="431"/>
      <c r="AP2" s="433"/>
      <c r="AQ2" s="433"/>
      <c r="AR2" s="433"/>
      <c r="AS2" s="433"/>
      <c r="AT2" s="433"/>
    </row>
    <row r="3" spans="1:46" ht="45.2" customHeight="1">
      <c r="A3" s="66"/>
      <c r="B3" s="434" t="s">
        <v>270</v>
      </c>
      <c r="C3" s="435"/>
      <c r="D3" s="435"/>
      <c r="E3" s="435"/>
      <c r="F3" s="435"/>
      <c r="G3" s="435"/>
      <c r="H3" s="107" t="s">
        <v>271</v>
      </c>
      <c r="I3" s="108"/>
      <c r="J3" s="109"/>
      <c r="K3" s="436" t="s">
        <v>272</v>
      </c>
      <c r="L3" s="437"/>
      <c r="M3" s="401" t="s">
        <v>273</v>
      </c>
      <c r="N3" s="402"/>
      <c r="O3" s="402"/>
      <c r="P3" s="403"/>
      <c r="Q3" s="401" t="s">
        <v>274</v>
      </c>
      <c r="R3" s="402"/>
      <c r="S3" s="402"/>
      <c r="T3" s="402"/>
      <c r="U3" s="402"/>
      <c r="V3" s="403"/>
      <c r="W3" s="401" t="s">
        <v>271</v>
      </c>
      <c r="X3" s="402"/>
      <c r="Y3" s="403"/>
      <c r="Z3" s="438" t="s">
        <v>272</v>
      </c>
      <c r="AA3" s="439"/>
      <c r="AB3" s="401" t="s">
        <v>273</v>
      </c>
      <c r="AC3" s="402"/>
      <c r="AD3" s="402"/>
      <c r="AE3" s="434" t="s">
        <v>274</v>
      </c>
      <c r="AF3" s="435"/>
      <c r="AG3" s="440"/>
      <c r="AH3" s="434" t="s">
        <v>271</v>
      </c>
      <c r="AI3" s="435"/>
      <c r="AJ3" s="440"/>
      <c r="AK3" s="441" t="s">
        <v>272</v>
      </c>
      <c r="AL3" s="435" t="s">
        <v>273</v>
      </c>
      <c r="AM3" s="435"/>
      <c r="AN3" s="435"/>
      <c r="AO3" s="435"/>
      <c r="AP3" s="442"/>
      <c r="AQ3" s="442"/>
      <c r="AR3" s="442"/>
      <c r="AS3" s="443"/>
      <c r="AT3" s="444"/>
    </row>
    <row r="4" spans="1:46" ht="20.25" customHeight="1">
      <c r="A4" s="445" t="s">
        <v>6</v>
      </c>
      <c r="B4" s="446">
        <f>SUM(B5:G16)</f>
        <v>172261</v>
      </c>
      <c r="C4" s="447"/>
      <c r="D4" s="447"/>
      <c r="E4" s="447"/>
      <c r="F4" s="447"/>
      <c r="G4" s="447"/>
      <c r="H4" s="447">
        <f>SUM(H5:J16)</f>
        <v>34364</v>
      </c>
      <c r="I4" s="447"/>
      <c r="J4" s="447"/>
      <c r="K4" s="447">
        <f>SUM(K5:L16)</f>
        <v>33</v>
      </c>
      <c r="L4" s="447"/>
      <c r="M4" s="447">
        <f>SUM(M5:P16)</f>
        <v>137864</v>
      </c>
      <c r="N4" s="447"/>
      <c r="O4" s="447"/>
      <c r="P4" s="447"/>
      <c r="Q4" s="448">
        <f>SUM(W4:AD4)</f>
        <v>15196</v>
      </c>
      <c r="R4" s="448"/>
      <c r="S4" s="448"/>
      <c r="T4" s="448"/>
      <c r="U4" s="448"/>
      <c r="V4" s="448"/>
      <c r="W4" s="449">
        <f>SUM(W5:Y16)</f>
        <v>6994</v>
      </c>
      <c r="X4" s="449"/>
      <c r="Y4" s="449"/>
      <c r="Z4" s="448">
        <f>SUM(Z5:AA16)</f>
        <v>5</v>
      </c>
      <c r="AA4" s="448"/>
      <c r="AB4" s="448">
        <f>SUM(AB5:AD16)</f>
        <v>8197</v>
      </c>
      <c r="AC4" s="448"/>
      <c r="AD4" s="448"/>
      <c r="AE4" s="448">
        <f>SUM(AH4:AO4)</f>
        <v>157065</v>
      </c>
      <c r="AF4" s="448"/>
      <c r="AG4" s="448"/>
      <c r="AH4" s="448">
        <f>SUM(AH5:AJ16)</f>
        <v>27370</v>
      </c>
      <c r="AI4" s="448"/>
      <c r="AJ4" s="448"/>
      <c r="AK4" s="450">
        <f>SUM(AK5:AK16)</f>
        <v>28</v>
      </c>
      <c r="AL4" s="447">
        <f>SUM(AL5:AO16)</f>
        <v>129667</v>
      </c>
      <c r="AM4" s="447"/>
      <c r="AN4" s="447"/>
      <c r="AO4" s="447"/>
      <c r="AP4" s="451"/>
      <c r="AQ4" s="451"/>
      <c r="AR4" s="451"/>
      <c r="AS4" s="451"/>
      <c r="AT4" s="451"/>
    </row>
    <row r="5" spans="1:46" ht="20.25" customHeight="1">
      <c r="A5" s="405" t="s">
        <v>275</v>
      </c>
      <c r="B5" s="452">
        <f>SUM(H5:P5)</f>
        <v>14884</v>
      </c>
      <c r="C5" s="453"/>
      <c r="D5" s="453"/>
      <c r="E5" s="453"/>
      <c r="F5" s="453"/>
      <c r="G5" s="453"/>
      <c r="H5" s="453">
        <f>W5+AH5</f>
        <v>2334</v>
      </c>
      <c r="I5" s="453"/>
      <c r="J5" s="453"/>
      <c r="K5" s="453">
        <f>Z5+AK5</f>
        <v>0</v>
      </c>
      <c r="L5" s="453"/>
      <c r="M5" s="453">
        <f>AB5+AL5</f>
        <v>12550</v>
      </c>
      <c r="N5" s="453"/>
      <c r="O5" s="453"/>
      <c r="P5" s="453"/>
      <c r="Q5" s="454">
        <f>SUM(W5:AD5)</f>
        <v>975</v>
      </c>
      <c r="R5" s="454"/>
      <c r="S5" s="454"/>
      <c r="T5" s="454"/>
      <c r="U5" s="454"/>
      <c r="V5" s="454"/>
      <c r="W5" s="454">
        <v>441</v>
      </c>
      <c r="X5" s="454"/>
      <c r="Y5" s="454"/>
      <c r="Z5" s="454">
        <v>0</v>
      </c>
      <c r="AA5" s="454"/>
      <c r="AB5" s="454">
        <v>534</v>
      </c>
      <c r="AC5" s="454"/>
      <c r="AD5" s="454"/>
      <c r="AE5" s="454">
        <f>SUM(AH5:AO5)</f>
        <v>13909</v>
      </c>
      <c r="AF5" s="454"/>
      <c r="AG5" s="454"/>
      <c r="AH5" s="454">
        <v>1893</v>
      </c>
      <c r="AI5" s="454"/>
      <c r="AJ5" s="454"/>
      <c r="AK5" s="455" t="s">
        <v>33</v>
      </c>
      <c r="AL5" s="453">
        <v>12016</v>
      </c>
      <c r="AM5" s="453"/>
      <c r="AN5" s="453"/>
      <c r="AO5" s="453"/>
      <c r="AP5" s="451"/>
      <c r="AQ5" s="451"/>
      <c r="AR5" s="451"/>
      <c r="AS5" s="455"/>
      <c r="AT5" s="456"/>
    </row>
    <row r="6" spans="1:46" ht="20.25" customHeight="1">
      <c r="A6" s="405" t="s">
        <v>255</v>
      </c>
      <c r="B6" s="452">
        <f t="shared" ref="B6:B15" si="0">SUM(H6:P6)</f>
        <v>13079</v>
      </c>
      <c r="C6" s="453"/>
      <c r="D6" s="453"/>
      <c r="E6" s="453"/>
      <c r="F6" s="453"/>
      <c r="G6" s="453"/>
      <c r="H6" s="453">
        <f t="shared" ref="H6:H15" si="1">W6+AH6</f>
        <v>2330</v>
      </c>
      <c r="I6" s="453"/>
      <c r="J6" s="453"/>
      <c r="K6" s="453">
        <f t="shared" ref="K6:K15" si="2">Z6+AK6</f>
        <v>9</v>
      </c>
      <c r="L6" s="453"/>
      <c r="M6" s="453">
        <f t="shared" ref="M6:M16" si="3">AB6+AL6</f>
        <v>10740</v>
      </c>
      <c r="N6" s="453"/>
      <c r="O6" s="453"/>
      <c r="P6" s="453"/>
      <c r="Q6" s="454">
        <f>SUM(W6:AD6)</f>
        <v>1122</v>
      </c>
      <c r="R6" s="454"/>
      <c r="S6" s="454"/>
      <c r="T6" s="454"/>
      <c r="U6" s="454"/>
      <c r="V6" s="454"/>
      <c r="W6" s="454">
        <v>469</v>
      </c>
      <c r="X6" s="454"/>
      <c r="Y6" s="454"/>
      <c r="Z6" s="454">
        <v>3</v>
      </c>
      <c r="AA6" s="454"/>
      <c r="AB6" s="454">
        <v>650</v>
      </c>
      <c r="AC6" s="454"/>
      <c r="AD6" s="454"/>
      <c r="AE6" s="454">
        <f t="shared" ref="AE6:AE16" si="4">SUM(AH6:AO6)</f>
        <v>11957</v>
      </c>
      <c r="AF6" s="454"/>
      <c r="AG6" s="454"/>
      <c r="AH6" s="454">
        <v>1861</v>
      </c>
      <c r="AI6" s="454"/>
      <c r="AJ6" s="454"/>
      <c r="AK6" s="455">
        <v>6</v>
      </c>
      <c r="AL6" s="453">
        <v>10090</v>
      </c>
      <c r="AM6" s="453"/>
      <c r="AN6" s="453"/>
      <c r="AO6" s="453"/>
      <c r="AP6" s="451"/>
      <c r="AQ6" s="451"/>
      <c r="AR6" s="451"/>
      <c r="AS6" s="455"/>
      <c r="AT6" s="456"/>
    </row>
    <row r="7" spans="1:46" ht="20.25" customHeight="1">
      <c r="A7" s="405" t="s">
        <v>256</v>
      </c>
      <c r="B7" s="452">
        <f>SUM(H7:P7)</f>
        <v>12747</v>
      </c>
      <c r="C7" s="453"/>
      <c r="D7" s="453"/>
      <c r="E7" s="453"/>
      <c r="F7" s="453"/>
      <c r="G7" s="453"/>
      <c r="H7" s="453">
        <f t="shared" si="1"/>
        <v>2673</v>
      </c>
      <c r="I7" s="453"/>
      <c r="J7" s="453"/>
      <c r="K7" s="453">
        <f t="shared" si="2"/>
        <v>2</v>
      </c>
      <c r="L7" s="453"/>
      <c r="M7" s="453">
        <f t="shared" si="3"/>
        <v>10072</v>
      </c>
      <c r="N7" s="453"/>
      <c r="O7" s="453"/>
      <c r="P7" s="453"/>
      <c r="Q7" s="454">
        <f t="shared" ref="Q7:Q15" si="5">SUM(W7:AD7)</f>
        <v>1188</v>
      </c>
      <c r="R7" s="454"/>
      <c r="S7" s="454"/>
      <c r="T7" s="454"/>
      <c r="U7" s="454"/>
      <c r="V7" s="454"/>
      <c r="W7" s="454">
        <v>613</v>
      </c>
      <c r="X7" s="454"/>
      <c r="Y7" s="454"/>
      <c r="Z7" s="454">
        <v>0</v>
      </c>
      <c r="AA7" s="454"/>
      <c r="AB7" s="454">
        <v>575</v>
      </c>
      <c r="AC7" s="454"/>
      <c r="AD7" s="454"/>
      <c r="AE7" s="454">
        <f t="shared" si="4"/>
        <v>11559</v>
      </c>
      <c r="AF7" s="454"/>
      <c r="AG7" s="454"/>
      <c r="AH7" s="454">
        <v>2060</v>
      </c>
      <c r="AI7" s="454"/>
      <c r="AJ7" s="454"/>
      <c r="AK7" s="455">
        <v>2</v>
      </c>
      <c r="AL7" s="453">
        <v>9497</v>
      </c>
      <c r="AM7" s="453"/>
      <c r="AN7" s="453"/>
      <c r="AO7" s="453"/>
      <c r="AP7" s="451"/>
      <c r="AQ7" s="451"/>
      <c r="AR7" s="451"/>
      <c r="AS7" s="455"/>
      <c r="AT7" s="456"/>
    </row>
    <row r="8" spans="1:46" ht="20.25" customHeight="1">
      <c r="A8" s="405" t="s">
        <v>257</v>
      </c>
      <c r="B8" s="452">
        <f t="shared" si="0"/>
        <v>13450</v>
      </c>
      <c r="C8" s="453"/>
      <c r="D8" s="453"/>
      <c r="E8" s="453"/>
      <c r="F8" s="453"/>
      <c r="G8" s="453"/>
      <c r="H8" s="453">
        <f>W8+AH8</f>
        <v>2918</v>
      </c>
      <c r="I8" s="453"/>
      <c r="J8" s="453"/>
      <c r="K8" s="453">
        <f t="shared" si="2"/>
        <v>2</v>
      </c>
      <c r="L8" s="453"/>
      <c r="M8" s="453">
        <f t="shared" si="3"/>
        <v>10530</v>
      </c>
      <c r="N8" s="453"/>
      <c r="O8" s="453"/>
      <c r="P8" s="453"/>
      <c r="Q8" s="454">
        <f t="shared" si="5"/>
        <v>1040</v>
      </c>
      <c r="R8" s="454"/>
      <c r="S8" s="454"/>
      <c r="T8" s="454"/>
      <c r="U8" s="454"/>
      <c r="V8" s="454"/>
      <c r="W8" s="454">
        <v>569</v>
      </c>
      <c r="X8" s="454"/>
      <c r="Y8" s="454"/>
      <c r="Z8" s="454">
        <v>0</v>
      </c>
      <c r="AA8" s="454"/>
      <c r="AB8" s="454">
        <v>471</v>
      </c>
      <c r="AC8" s="454"/>
      <c r="AD8" s="454"/>
      <c r="AE8" s="454">
        <f t="shared" si="4"/>
        <v>12410</v>
      </c>
      <c r="AF8" s="454"/>
      <c r="AG8" s="454"/>
      <c r="AH8" s="457">
        <v>2349</v>
      </c>
      <c r="AI8" s="457"/>
      <c r="AJ8" s="457"/>
      <c r="AK8" s="455">
        <v>2</v>
      </c>
      <c r="AL8" s="453">
        <v>10059</v>
      </c>
      <c r="AM8" s="453"/>
      <c r="AN8" s="453"/>
      <c r="AO8" s="453"/>
      <c r="AP8" s="451"/>
      <c r="AQ8" s="451"/>
      <c r="AR8" s="451"/>
      <c r="AS8" s="455"/>
      <c r="AT8" s="456"/>
    </row>
    <row r="9" spans="1:46" ht="20.25" customHeight="1">
      <c r="A9" s="405" t="s">
        <v>258</v>
      </c>
      <c r="B9" s="452">
        <f t="shared" si="0"/>
        <v>12294</v>
      </c>
      <c r="C9" s="453"/>
      <c r="D9" s="453"/>
      <c r="E9" s="453"/>
      <c r="F9" s="453"/>
      <c r="G9" s="453"/>
      <c r="H9" s="453">
        <f t="shared" si="1"/>
        <v>2483</v>
      </c>
      <c r="I9" s="453"/>
      <c r="J9" s="453"/>
      <c r="K9" s="453">
        <f t="shared" si="2"/>
        <v>0</v>
      </c>
      <c r="L9" s="453"/>
      <c r="M9" s="453">
        <f t="shared" si="3"/>
        <v>9811</v>
      </c>
      <c r="N9" s="453"/>
      <c r="O9" s="453"/>
      <c r="P9" s="453"/>
      <c r="Q9" s="454">
        <f t="shared" si="5"/>
        <v>969</v>
      </c>
      <c r="R9" s="454"/>
      <c r="S9" s="454"/>
      <c r="T9" s="454"/>
      <c r="U9" s="454"/>
      <c r="V9" s="454"/>
      <c r="W9" s="454">
        <v>468</v>
      </c>
      <c r="X9" s="454"/>
      <c r="Y9" s="454"/>
      <c r="Z9" s="454" t="s">
        <v>33</v>
      </c>
      <c r="AA9" s="454"/>
      <c r="AB9" s="457">
        <v>501</v>
      </c>
      <c r="AC9" s="457"/>
      <c r="AD9" s="457"/>
      <c r="AE9" s="454">
        <f t="shared" si="4"/>
        <v>11325</v>
      </c>
      <c r="AF9" s="454"/>
      <c r="AG9" s="454"/>
      <c r="AH9" s="457">
        <v>2015</v>
      </c>
      <c r="AI9" s="457"/>
      <c r="AJ9" s="457"/>
      <c r="AK9" s="455">
        <v>0</v>
      </c>
      <c r="AL9" s="453">
        <v>9310</v>
      </c>
      <c r="AM9" s="453"/>
      <c r="AN9" s="453"/>
      <c r="AO9" s="453"/>
      <c r="AP9" s="451"/>
      <c r="AQ9" s="451"/>
      <c r="AR9" s="451"/>
      <c r="AS9" s="455"/>
      <c r="AT9" s="456"/>
    </row>
    <row r="10" spans="1:46" ht="20.25" customHeight="1">
      <c r="A10" s="405" t="s">
        <v>259</v>
      </c>
      <c r="B10" s="452">
        <f t="shared" si="0"/>
        <v>14251</v>
      </c>
      <c r="C10" s="453"/>
      <c r="D10" s="453"/>
      <c r="E10" s="453"/>
      <c r="F10" s="453"/>
      <c r="G10" s="453"/>
      <c r="H10" s="453">
        <f t="shared" si="1"/>
        <v>2788</v>
      </c>
      <c r="I10" s="453"/>
      <c r="J10" s="453"/>
      <c r="K10" s="453">
        <f t="shared" si="2"/>
        <v>4</v>
      </c>
      <c r="L10" s="453"/>
      <c r="M10" s="453">
        <f t="shared" si="3"/>
        <v>11459</v>
      </c>
      <c r="N10" s="453"/>
      <c r="O10" s="453"/>
      <c r="P10" s="453"/>
      <c r="Q10" s="454">
        <f t="shared" si="5"/>
        <v>1160</v>
      </c>
      <c r="R10" s="454"/>
      <c r="S10" s="454"/>
      <c r="T10" s="454"/>
      <c r="U10" s="454"/>
      <c r="V10" s="454"/>
      <c r="W10" s="454">
        <v>537</v>
      </c>
      <c r="X10" s="454"/>
      <c r="Y10" s="454"/>
      <c r="Z10" s="454">
        <v>0</v>
      </c>
      <c r="AA10" s="454"/>
      <c r="AB10" s="457">
        <v>623</v>
      </c>
      <c r="AC10" s="457"/>
      <c r="AD10" s="457"/>
      <c r="AE10" s="454">
        <f t="shared" si="4"/>
        <v>13091</v>
      </c>
      <c r="AF10" s="454"/>
      <c r="AG10" s="454"/>
      <c r="AH10" s="457">
        <v>2251</v>
      </c>
      <c r="AI10" s="457"/>
      <c r="AJ10" s="457"/>
      <c r="AK10" s="455">
        <v>4</v>
      </c>
      <c r="AL10" s="453">
        <v>10836</v>
      </c>
      <c r="AM10" s="453"/>
      <c r="AN10" s="453"/>
      <c r="AO10" s="453"/>
      <c r="AP10" s="451"/>
      <c r="AQ10" s="451"/>
      <c r="AR10" s="451"/>
      <c r="AS10" s="455"/>
      <c r="AT10" s="456"/>
    </row>
    <row r="11" spans="1:46" ht="20.25" customHeight="1">
      <c r="A11" s="405" t="s">
        <v>260</v>
      </c>
      <c r="B11" s="452">
        <f t="shared" si="0"/>
        <v>15140</v>
      </c>
      <c r="C11" s="453"/>
      <c r="D11" s="453"/>
      <c r="E11" s="453"/>
      <c r="F11" s="453"/>
      <c r="G11" s="453"/>
      <c r="H11" s="453">
        <f t="shared" si="1"/>
        <v>3204</v>
      </c>
      <c r="I11" s="453"/>
      <c r="J11" s="453"/>
      <c r="K11" s="453">
        <f t="shared" si="2"/>
        <v>7</v>
      </c>
      <c r="L11" s="453"/>
      <c r="M11" s="453">
        <f t="shared" si="3"/>
        <v>11929</v>
      </c>
      <c r="N11" s="453"/>
      <c r="O11" s="453"/>
      <c r="P11" s="453"/>
      <c r="Q11" s="454">
        <f t="shared" si="5"/>
        <v>1571</v>
      </c>
      <c r="R11" s="454"/>
      <c r="S11" s="454"/>
      <c r="T11" s="454"/>
      <c r="U11" s="454"/>
      <c r="V11" s="454"/>
      <c r="W11" s="454">
        <v>690</v>
      </c>
      <c r="X11" s="454"/>
      <c r="Y11" s="454"/>
      <c r="Z11" s="454">
        <v>1</v>
      </c>
      <c r="AA11" s="454"/>
      <c r="AB11" s="457">
        <v>880</v>
      </c>
      <c r="AC11" s="457"/>
      <c r="AD11" s="457"/>
      <c r="AE11" s="454">
        <f t="shared" si="4"/>
        <v>13569</v>
      </c>
      <c r="AF11" s="454"/>
      <c r="AG11" s="454"/>
      <c r="AH11" s="457">
        <v>2514</v>
      </c>
      <c r="AI11" s="457"/>
      <c r="AJ11" s="457"/>
      <c r="AK11" s="455">
        <v>6</v>
      </c>
      <c r="AL11" s="453">
        <v>11049</v>
      </c>
      <c r="AM11" s="453"/>
      <c r="AN11" s="453"/>
      <c r="AO11" s="453"/>
      <c r="AP11" s="451"/>
      <c r="AQ11" s="451"/>
      <c r="AR11" s="451"/>
      <c r="AS11" s="455"/>
      <c r="AT11" s="456"/>
    </row>
    <row r="12" spans="1:46" ht="20.25" customHeight="1">
      <c r="A12" s="405" t="s">
        <v>261</v>
      </c>
      <c r="B12" s="452">
        <f>SUM(H12:P12)</f>
        <v>15609</v>
      </c>
      <c r="C12" s="453"/>
      <c r="D12" s="453"/>
      <c r="E12" s="453"/>
      <c r="F12" s="453"/>
      <c r="G12" s="453"/>
      <c r="H12" s="453">
        <f>W12+AH12</f>
        <v>3371</v>
      </c>
      <c r="I12" s="453"/>
      <c r="J12" s="453"/>
      <c r="K12" s="453">
        <f t="shared" si="2"/>
        <v>0</v>
      </c>
      <c r="L12" s="453"/>
      <c r="M12" s="453">
        <f t="shared" si="3"/>
        <v>12238</v>
      </c>
      <c r="N12" s="453"/>
      <c r="O12" s="453"/>
      <c r="P12" s="453"/>
      <c r="Q12" s="454">
        <f t="shared" si="5"/>
        <v>1532</v>
      </c>
      <c r="R12" s="454"/>
      <c r="S12" s="454"/>
      <c r="T12" s="454"/>
      <c r="U12" s="454"/>
      <c r="V12" s="454"/>
      <c r="W12" s="454">
        <v>672</v>
      </c>
      <c r="X12" s="454"/>
      <c r="Y12" s="454"/>
      <c r="Z12" s="454" t="s">
        <v>33</v>
      </c>
      <c r="AA12" s="454"/>
      <c r="AB12" s="457">
        <v>860</v>
      </c>
      <c r="AC12" s="457"/>
      <c r="AD12" s="457"/>
      <c r="AE12" s="454">
        <f t="shared" si="4"/>
        <v>14077</v>
      </c>
      <c r="AF12" s="454"/>
      <c r="AG12" s="454"/>
      <c r="AH12" s="457">
        <v>2699</v>
      </c>
      <c r="AI12" s="457"/>
      <c r="AJ12" s="457"/>
      <c r="AK12" s="455" t="s">
        <v>33</v>
      </c>
      <c r="AL12" s="453">
        <v>11378</v>
      </c>
      <c r="AM12" s="453"/>
      <c r="AN12" s="453"/>
      <c r="AO12" s="453"/>
      <c r="AP12" s="451"/>
      <c r="AQ12" s="451"/>
      <c r="AR12" s="451"/>
      <c r="AS12" s="455"/>
      <c r="AT12" s="456"/>
    </row>
    <row r="13" spans="1:46" ht="20.25" customHeight="1">
      <c r="A13" s="405" t="s">
        <v>262</v>
      </c>
      <c r="B13" s="452">
        <f t="shared" si="0"/>
        <v>15732</v>
      </c>
      <c r="C13" s="453"/>
      <c r="D13" s="453"/>
      <c r="E13" s="453"/>
      <c r="F13" s="453"/>
      <c r="G13" s="453"/>
      <c r="H13" s="453">
        <f t="shared" si="1"/>
        <v>2907</v>
      </c>
      <c r="I13" s="453"/>
      <c r="J13" s="453"/>
      <c r="K13" s="453">
        <f t="shared" si="2"/>
        <v>0</v>
      </c>
      <c r="L13" s="453"/>
      <c r="M13" s="453">
        <f t="shared" si="3"/>
        <v>12825</v>
      </c>
      <c r="N13" s="453"/>
      <c r="O13" s="453"/>
      <c r="P13" s="453"/>
      <c r="Q13" s="454">
        <f t="shared" si="5"/>
        <v>1422</v>
      </c>
      <c r="R13" s="454"/>
      <c r="S13" s="454"/>
      <c r="T13" s="454"/>
      <c r="U13" s="454"/>
      <c r="V13" s="454"/>
      <c r="W13" s="454">
        <v>564</v>
      </c>
      <c r="X13" s="454"/>
      <c r="Y13" s="454"/>
      <c r="Z13" s="454">
        <v>0</v>
      </c>
      <c r="AA13" s="454"/>
      <c r="AB13" s="457">
        <v>858</v>
      </c>
      <c r="AC13" s="457"/>
      <c r="AD13" s="457"/>
      <c r="AE13" s="454">
        <f t="shared" si="4"/>
        <v>14310</v>
      </c>
      <c r="AF13" s="454"/>
      <c r="AG13" s="454"/>
      <c r="AH13" s="457">
        <v>2343</v>
      </c>
      <c r="AI13" s="457"/>
      <c r="AJ13" s="457"/>
      <c r="AK13" s="455" t="s">
        <v>33</v>
      </c>
      <c r="AL13" s="453">
        <v>11967</v>
      </c>
      <c r="AM13" s="453"/>
      <c r="AN13" s="453"/>
      <c r="AO13" s="453"/>
      <c r="AP13" s="451"/>
      <c r="AQ13" s="451"/>
      <c r="AR13" s="451"/>
      <c r="AS13" s="455"/>
      <c r="AT13" s="456"/>
    </row>
    <row r="14" spans="1:46" ht="20.25" customHeight="1">
      <c r="A14" s="405" t="s">
        <v>276</v>
      </c>
      <c r="B14" s="452">
        <f t="shared" si="0"/>
        <v>15229</v>
      </c>
      <c r="C14" s="453"/>
      <c r="D14" s="453"/>
      <c r="E14" s="453"/>
      <c r="F14" s="453"/>
      <c r="G14" s="453"/>
      <c r="H14" s="453">
        <f t="shared" si="1"/>
        <v>2691</v>
      </c>
      <c r="I14" s="453"/>
      <c r="J14" s="453"/>
      <c r="K14" s="453">
        <f>Z14+AK14</f>
        <v>7</v>
      </c>
      <c r="L14" s="453"/>
      <c r="M14" s="453">
        <f t="shared" si="3"/>
        <v>12531</v>
      </c>
      <c r="N14" s="453"/>
      <c r="O14" s="453"/>
      <c r="P14" s="453"/>
      <c r="Q14" s="454">
        <f t="shared" si="5"/>
        <v>1406</v>
      </c>
      <c r="R14" s="454"/>
      <c r="S14" s="454"/>
      <c r="T14" s="454"/>
      <c r="U14" s="454"/>
      <c r="V14" s="454"/>
      <c r="W14" s="454">
        <v>508</v>
      </c>
      <c r="X14" s="454"/>
      <c r="Y14" s="454"/>
      <c r="Z14" s="454">
        <v>1</v>
      </c>
      <c r="AA14" s="454"/>
      <c r="AB14" s="457">
        <v>897</v>
      </c>
      <c r="AC14" s="457"/>
      <c r="AD14" s="457"/>
      <c r="AE14" s="454">
        <f t="shared" si="4"/>
        <v>13823</v>
      </c>
      <c r="AF14" s="454"/>
      <c r="AG14" s="454"/>
      <c r="AH14" s="457">
        <v>2183</v>
      </c>
      <c r="AI14" s="457"/>
      <c r="AJ14" s="457"/>
      <c r="AK14" s="455">
        <v>6</v>
      </c>
      <c r="AL14" s="453">
        <v>11634</v>
      </c>
      <c r="AM14" s="453"/>
      <c r="AN14" s="453"/>
      <c r="AO14" s="453"/>
      <c r="AP14" s="451"/>
      <c r="AQ14" s="451"/>
      <c r="AR14" s="451"/>
      <c r="AS14" s="455"/>
      <c r="AT14" s="456"/>
    </row>
    <row r="15" spans="1:46" ht="20.25" customHeight="1">
      <c r="A15" s="405" t="s">
        <v>264</v>
      </c>
      <c r="B15" s="452">
        <f t="shared" si="0"/>
        <v>13982</v>
      </c>
      <c r="C15" s="453"/>
      <c r="D15" s="453"/>
      <c r="E15" s="453"/>
      <c r="F15" s="453"/>
      <c r="G15" s="453"/>
      <c r="H15" s="453">
        <f t="shared" si="1"/>
        <v>2907</v>
      </c>
      <c r="I15" s="453"/>
      <c r="J15" s="453"/>
      <c r="K15" s="453">
        <f t="shared" si="2"/>
        <v>0</v>
      </c>
      <c r="L15" s="453"/>
      <c r="M15" s="453">
        <f t="shared" si="3"/>
        <v>11075</v>
      </c>
      <c r="N15" s="453"/>
      <c r="O15" s="453"/>
      <c r="P15" s="453"/>
      <c r="Q15" s="454">
        <f t="shared" si="5"/>
        <v>1340</v>
      </c>
      <c r="R15" s="454"/>
      <c r="S15" s="454"/>
      <c r="T15" s="454"/>
      <c r="U15" s="454"/>
      <c r="V15" s="454"/>
      <c r="W15" s="454">
        <v>639</v>
      </c>
      <c r="X15" s="454"/>
      <c r="Y15" s="454"/>
      <c r="Z15" s="454">
        <v>0</v>
      </c>
      <c r="AA15" s="454"/>
      <c r="AB15" s="454">
        <v>701</v>
      </c>
      <c r="AC15" s="454"/>
      <c r="AD15" s="454"/>
      <c r="AE15" s="454">
        <f t="shared" si="4"/>
        <v>12642</v>
      </c>
      <c r="AF15" s="454"/>
      <c r="AG15" s="454"/>
      <c r="AH15" s="457">
        <v>2268</v>
      </c>
      <c r="AI15" s="457"/>
      <c r="AJ15" s="457"/>
      <c r="AK15" s="455" t="s">
        <v>33</v>
      </c>
      <c r="AL15" s="453">
        <v>10374</v>
      </c>
      <c r="AM15" s="453"/>
      <c r="AN15" s="453"/>
      <c r="AO15" s="453"/>
      <c r="AP15" s="451"/>
      <c r="AQ15" s="451"/>
      <c r="AR15" s="451"/>
      <c r="AS15" s="455"/>
      <c r="AT15" s="456"/>
    </row>
    <row r="16" spans="1:46" ht="20.25" customHeight="1" thickBot="1">
      <c r="A16" s="424" t="s">
        <v>265</v>
      </c>
      <c r="B16" s="458">
        <f>SUM(H16:P16)</f>
        <v>15864</v>
      </c>
      <c r="C16" s="459"/>
      <c r="D16" s="459"/>
      <c r="E16" s="459"/>
      <c r="F16" s="459"/>
      <c r="G16" s="459"/>
      <c r="H16" s="459">
        <f>W16+AH16</f>
        <v>3758</v>
      </c>
      <c r="I16" s="459"/>
      <c r="J16" s="459"/>
      <c r="K16" s="459">
        <f>Z16+AK16</f>
        <v>2</v>
      </c>
      <c r="L16" s="459"/>
      <c r="M16" s="453">
        <f t="shared" si="3"/>
        <v>12104</v>
      </c>
      <c r="N16" s="453"/>
      <c r="O16" s="453"/>
      <c r="P16" s="453"/>
      <c r="Q16" s="460">
        <f>SUM(W16:AD16)</f>
        <v>1471</v>
      </c>
      <c r="R16" s="460"/>
      <c r="S16" s="460"/>
      <c r="T16" s="460"/>
      <c r="U16" s="460"/>
      <c r="V16" s="460"/>
      <c r="W16" s="460">
        <v>824</v>
      </c>
      <c r="X16" s="460"/>
      <c r="Y16" s="460"/>
      <c r="Z16" s="454">
        <v>0</v>
      </c>
      <c r="AA16" s="454"/>
      <c r="AB16" s="461">
        <v>647</v>
      </c>
      <c r="AC16" s="461"/>
      <c r="AD16" s="461"/>
      <c r="AE16" s="460">
        <f t="shared" si="4"/>
        <v>14393</v>
      </c>
      <c r="AF16" s="460"/>
      <c r="AG16" s="460"/>
      <c r="AH16" s="461">
        <v>2934</v>
      </c>
      <c r="AI16" s="461"/>
      <c r="AJ16" s="461"/>
      <c r="AK16" s="455">
        <v>2</v>
      </c>
      <c r="AL16" s="459">
        <v>11457</v>
      </c>
      <c r="AM16" s="459"/>
      <c r="AN16" s="459"/>
      <c r="AO16" s="459"/>
      <c r="AP16" s="451"/>
      <c r="AQ16" s="451"/>
      <c r="AR16" s="451"/>
      <c r="AS16" s="455"/>
      <c r="AT16" s="456"/>
    </row>
    <row r="17" spans="1:45">
      <c r="A17" s="56"/>
      <c r="B17" s="56"/>
      <c r="C17" s="56"/>
      <c r="D17" s="56"/>
      <c r="E17" s="56"/>
      <c r="F17" s="321"/>
      <c r="G17" s="56"/>
      <c r="H17" s="56"/>
      <c r="I17" s="56"/>
      <c r="J17" s="321"/>
      <c r="K17" s="56"/>
      <c r="L17" s="321"/>
      <c r="M17" s="56"/>
      <c r="N17" s="56"/>
      <c r="O17" s="56"/>
      <c r="P17" s="321"/>
      <c r="Q17" s="56"/>
      <c r="R17" s="321"/>
      <c r="S17" s="56"/>
      <c r="T17" s="56"/>
      <c r="U17" s="56"/>
      <c r="V17" s="56"/>
      <c r="W17" s="56"/>
      <c r="X17" s="56"/>
      <c r="Y17" s="321"/>
      <c r="Z17" s="56"/>
      <c r="AA17" s="56"/>
      <c r="AB17" s="321"/>
      <c r="AC17" s="462"/>
      <c r="AD17" s="462"/>
      <c r="AE17" s="462"/>
      <c r="AF17" s="462"/>
      <c r="AG17" s="462"/>
      <c r="AH17" s="462"/>
      <c r="AI17" s="462"/>
      <c r="AJ17" s="462"/>
      <c r="AK17" s="462"/>
      <c r="AL17" s="462"/>
      <c r="AM17" s="462"/>
      <c r="AN17" s="462"/>
      <c r="AO17" s="462"/>
      <c r="AP17" s="463"/>
      <c r="AQ17" s="463"/>
      <c r="AR17" s="463"/>
      <c r="AS17" s="463"/>
    </row>
    <row r="18" spans="1:45" ht="15.2" customHeight="1">
      <c r="A18" s="7"/>
      <c r="B18" s="161"/>
      <c r="C18" s="161"/>
      <c r="D18" s="161"/>
      <c r="E18" s="161"/>
      <c r="F18" s="161"/>
      <c r="G18" s="161"/>
      <c r="H18" s="161"/>
      <c r="I18" s="161"/>
      <c r="J18" s="161"/>
      <c r="K18" s="161"/>
      <c r="L18" s="161"/>
      <c r="M18" s="7"/>
      <c r="N18" s="7"/>
      <c r="O18" s="7"/>
      <c r="P18" s="161"/>
      <c r="Q18" s="7"/>
      <c r="R18" s="161"/>
      <c r="S18" s="161"/>
      <c r="T18" s="161"/>
      <c r="U18" s="161"/>
      <c r="V18" s="161"/>
      <c r="W18" s="161"/>
      <c r="X18" s="161"/>
      <c r="Y18" s="161"/>
      <c r="Z18" s="7"/>
      <c r="AA18" s="7"/>
      <c r="AB18" s="7"/>
      <c r="AC18" s="7"/>
      <c r="AD18" s="7"/>
      <c r="AE18" s="7"/>
      <c r="AF18" s="7"/>
      <c r="AG18" s="7"/>
      <c r="AH18" s="7"/>
      <c r="AI18" s="7"/>
      <c r="AJ18" s="7"/>
      <c r="AK18" s="7"/>
      <c r="AL18" s="7"/>
      <c r="AM18" s="7"/>
      <c r="AN18" s="7"/>
      <c r="AO18" s="7"/>
      <c r="AP18" s="7"/>
      <c r="AQ18" s="7"/>
      <c r="AR18" s="7"/>
      <c r="AS18" s="7"/>
    </row>
    <row r="19" spans="1:45" ht="22.5" customHeight="1" thickBot="1">
      <c r="A19" s="429" t="s">
        <v>277</v>
      </c>
      <c r="B19" s="429"/>
      <c r="C19" s="429"/>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11"/>
      <c r="AF19" s="11"/>
      <c r="AG19" s="11"/>
      <c r="AH19" s="11"/>
      <c r="AI19" s="11"/>
      <c r="AJ19" s="11"/>
      <c r="AK19" s="95" t="s">
        <v>245</v>
      </c>
      <c r="AL19" s="95"/>
      <c r="AM19" s="95"/>
      <c r="AN19" s="95"/>
      <c r="AO19" s="95"/>
      <c r="AP19" s="90"/>
      <c r="AQ19" s="90"/>
      <c r="AR19" s="90"/>
      <c r="AS19" s="90"/>
    </row>
    <row r="20" spans="1:45" ht="22.5" customHeight="1">
      <c r="A20" s="59"/>
      <c r="B20" s="394" t="s">
        <v>6</v>
      </c>
      <c r="C20" s="395"/>
      <c r="D20" s="395"/>
      <c r="E20" s="395"/>
      <c r="F20" s="396"/>
      <c r="G20" s="413" t="s">
        <v>278</v>
      </c>
      <c r="H20" s="414"/>
      <c r="I20" s="414"/>
      <c r="J20" s="413" t="s">
        <v>279</v>
      </c>
      <c r="K20" s="414"/>
      <c r="L20" s="415"/>
      <c r="M20" s="413" t="s">
        <v>280</v>
      </c>
      <c r="N20" s="414"/>
      <c r="O20" s="415"/>
      <c r="P20" s="394" t="s">
        <v>281</v>
      </c>
      <c r="Q20" s="395"/>
      <c r="R20" s="395"/>
      <c r="S20" s="395"/>
      <c r="T20" s="395"/>
      <c r="U20" s="395"/>
      <c r="V20" s="396"/>
      <c r="W20" s="394" t="s">
        <v>282</v>
      </c>
      <c r="X20" s="395"/>
      <c r="Y20" s="395"/>
      <c r="Z20" s="395"/>
      <c r="AA20" s="395"/>
      <c r="AB20" s="395"/>
      <c r="AC20" s="395"/>
      <c r="AD20" s="395"/>
      <c r="AE20" s="396"/>
      <c r="AF20" s="413" t="s">
        <v>283</v>
      </c>
      <c r="AG20" s="415"/>
      <c r="AH20" s="413" t="s">
        <v>284</v>
      </c>
      <c r="AI20" s="414"/>
      <c r="AJ20" s="415"/>
      <c r="AK20" s="413" t="s">
        <v>285</v>
      </c>
      <c r="AL20" s="414"/>
      <c r="AM20" s="414"/>
      <c r="AN20" s="414"/>
      <c r="AO20" s="414"/>
      <c r="AP20" s="464"/>
      <c r="AQ20" s="464"/>
      <c r="AR20" s="7"/>
      <c r="AS20" s="7"/>
    </row>
    <row r="21" spans="1:45" s="327" customFormat="1" ht="22.5" customHeight="1">
      <c r="A21" s="465"/>
      <c r="B21" s="466"/>
      <c r="C21" s="467"/>
      <c r="D21" s="467"/>
      <c r="E21" s="467"/>
      <c r="F21" s="468"/>
      <c r="G21" s="469"/>
      <c r="H21" s="470"/>
      <c r="I21" s="470"/>
      <c r="J21" s="469"/>
      <c r="K21" s="470"/>
      <c r="L21" s="471"/>
      <c r="M21" s="469"/>
      <c r="N21" s="470"/>
      <c r="O21" s="471"/>
      <c r="P21" s="472" t="s">
        <v>286</v>
      </c>
      <c r="Q21" s="473"/>
      <c r="R21" s="474"/>
      <c r="S21" s="107" t="s">
        <v>287</v>
      </c>
      <c r="T21" s="108"/>
      <c r="U21" s="108"/>
      <c r="V21" s="109"/>
      <c r="W21" s="107" t="s">
        <v>288</v>
      </c>
      <c r="X21" s="108"/>
      <c r="Y21" s="109"/>
      <c r="Z21" s="107" t="s">
        <v>289</v>
      </c>
      <c r="AA21" s="108"/>
      <c r="AB21" s="109"/>
      <c r="AC21" s="107" t="s">
        <v>287</v>
      </c>
      <c r="AD21" s="108"/>
      <c r="AE21" s="109"/>
      <c r="AF21" s="469"/>
      <c r="AG21" s="471"/>
      <c r="AH21" s="469"/>
      <c r="AI21" s="470"/>
      <c r="AJ21" s="471"/>
      <c r="AK21" s="469"/>
      <c r="AL21" s="470"/>
      <c r="AM21" s="470"/>
      <c r="AN21" s="470"/>
      <c r="AO21" s="470"/>
      <c r="AP21" s="475"/>
      <c r="AQ21" s="475"/>
      <c r="AR21" s="476"/>
      <c r="AS21" s="476"/>
    </row>
    <row r="22" spans="1:45" s="137" customFormat="1" ht="22.5" customHeight="1">
      <c r="A22" s="477" t="s">
        <v>6</v>
      </c>
      <c r="B22" s="478">
        <f>SUM(B23:F25)</f>
        <v>109325</v>
      </c>
      <c r="C22" s="479"/>
      <c r="D22" s="479"/>
      <c r="E22" s="479"/>
      <c r="F22" s="479"/>
      <c r="G22" s="480">
        <f>SUM(G23:I25)</f>
        <v>6</v>
      </c>
      <c r="H22" s="480"/>
      <c r="I22" s="480"/>
      <c r="J22" s="480">
        <f>SUM(J23:L25)</f>
        <v>3664</v>
      </c>
      <c r="K22" s="480"/>
      <c r="L22" s="480"/>
      <c r="M22" s="481">
        <f>SUM(M23:O25)</f>
        <v>24</v>
      </c>
      <c r="N22" s="481"/>
      <c r="O22" s="481"/>
      <c r="P22" s="480">
        <f>SUM(P23:R25)</f>
        <v>19</v>
      </c>
      <c r="Q22" s="480"/>
      <c r="R22" s="480"/>
      <c r="S22" s="480">
        <f>SUM(S23:V25)</f>
        <v>0</v>
      </c>
      <c r="T22" s="480"/>
      <c r="U22" s="480"/>
      <c r="V22" s="480"/>
      <c r="W22" s="480">
        <f>SUM(W23:Y25)</f>
        <v>0</v>
      </c>
      <c r="X22" s="480"/>
      <c r="Y22" s="480"/>
      <c r="Z22" s="480">
        <f>SUM(Z23:AB25)</f>
        <v>155</v>
      </c>
      <c r="AA22" s="480"/>
      <c r="AB22" s="480"/>
      <c r="AC22" s="480">
        <f>SUM(AC23:AE25)</f>
        <v>0</v>
      </c>
      <c r="AD22" s="480"/>
      <c r="AE22" s="480"/>
      <c r="AF22" s="480">
        <f>SUM(AF23:AG25)</f>
        <v>97779</v>
      </c>
      <c r="AG22" s="480"/>
      <c r="AH22" s="479">
        <f>SUM(AH23:AJ25)</f>
        <v>6048</v>
      </c>
      <c r="AI22" s="479"/>
      <c r="AJ22" s="479"/>
      <c r="AK22" s="480">
        <f>SUM(AK23:AO25)</f>
        <v>20548</v>
      </c>
      <c r="AL22" s="480"/>
      <c r="AM22" s="480"/>
      <c r="AN22" s="480"/>
      <c r="AO22" s="480"/>
      <c r="AP22" s="482"/>
      <c r="AQ22" s="482"/>
      <c r="AR22" s="136"/>
      <c r="AS22" s="136"/>
    </row>
    <row r="23" spans="1:45" ht="22.5" customHeight="1">
      <c r="A23" s="483" t="s">
        <v>235</v>
      </c>
      <c r="B23" s="343">
        <v>19071</v>
      </c>
      <c r="C23" s="344"/>
      <c r="D23" s="344"/>
      <c r="E23" s="344"/>
      <c r="F23" s="344"/>
      <c r="G23" s="340">
        <v>6</v>
      </c>
      <c r="H23" s="340"/>
      <c r="I23" s="340"/>
      <c r="J23" s="340">
        <v>3138</v>
      </c>
      <c r="K23" s="340"/>
      <c r="L23" s="340"/>
      <c r="M23" s="484">
        <v>19</v>
      </c>
      <c r="N23" s="484"/>
      <c r="O23" s="484"/>
      <c r="P23" s="340">
        <v>19</v>
      </c>
      <c r="Q23" s="340"/>
      <c r="R23" s="340"/>
      <c r="S23" s="340" t="s">
        <v>33</v>
      </c>
      <c r="T23" s="340"/>
      <c r="U23" s="340"/>
      <c r="V23" s="340"/>
      <c r="W23" s="340" t="s">
        <v>33</v>
      </c>
      <c r="X23" s="340"/>
      <c r="Y23" s="340"/>
      <c r="Z23" s="340">
        <v>155</v>
      </c>
      <c r="AA23" s="340"/>
      <c r="AB23" s="340"/>
      <c r="AC23" s="340">
        <v>0</v>
      </c>
      <c r="AD23" s="340"/>
      <c r="AE23" s="340"/>
      <c r="AF23" s="340">
        <v>13245</v>
      </c>
      <c r="AG23" s="340"/>
      <c r="AH23" s="344">
        <v>2838</v>
      </c>
      <c r="AI23" s="344"/>
      <c r="AJ23" s="344"/>
      <c r="AK23" s="340">
        <v>10907</v>
      </c>
      <c r="AL23" s="340"/>
      <c r="AM23" s="340"/>
      <c r="AN23" s="340"/>
      <c r="AO23" s="340"/>
      <c r="AP23" s="485"/>
      <c r="AQ23" s="485"/>
      <c r="AR23" s="7"/>
      <c r="AS23" s="7"/>
    </row>
    <row r="24" spans="1:45" ht="22.5" customHeight="1">
      <c r="A24" s="483" t="s">
        <v>290</v>
      </c>
      <c r="B24" s="343">
        <v>15</v>
      </c>
      <c r="C24" s="344"/>
      <c r="D24" s="344"/>
      <c r="E24" s="344"/>
      <c r="F24" s="344"/>
      <c r="G24" s="340">
        <v>0</v>
      </c>
      <c r="H24" s="340"/>
      <c r="I24" s="340"/>
      <c r="J24" s="340">
        <v>1</v>
      </c>
      <c r="K24" s="340"/>
      <c r="L24" s="340"/>
      <c r="M24" s="340">
        <v>0</v>
      </c>
      <c r="N24" s="340"/>
      <c r="O24" s="340"/>
      <c r="P24" s="340">
        <v>0</v>
      </c>
      <c r="Q24" s="340"/>
      <c r="R24" s="340"/>
      <c r="S24" s="340">
        <v>0</v>
      </c>
      <c r="T24" s="340"/>
      <c r="U24" s="340"/>
      <c r="V24" s="340"/>
      <c r="W24" s="340">
        <v>0</v>
      </c>
      <c r="X24" s="340"/>
      <c r="Y24" s="340"/>
      <c r="Z24" s="340">
        <v>0</v>
      </c>
      <c r="AA24" s="340"/>
      <c r="AB24" s="340"/>
      <c r="AC24" s="340">
        <v>0</v>
      </c>
      <c r="AD24" s="340"/>
      <c r="AE24" s="340"/>
      <c r="AF24" s="340">
        <v>15</v>
      </c>
      <c r="AG24" s="340"/>
      <c r="AH24" s="340">
        <v>2</v>
      </c>
      <c r="AI24" s="340"/>
      <c r="AJ24" s="340"/>
      <c r="AK24" s="340">
        <v>4</v>
      </c>
      <c r="AL24" s="340"/>
      <c r="AM24" s="340"/>
      <c r="AN24" s="340"/>
      <c r="AO24" s="340"/>
      <c r="AP24" s="485"/>
      <c r="AQ24" s="485"/>
      <c r="AR24" s="7"/>
      <c r="AS24" s="7"/>
    </row>
    <row r="25" spans="1:45" ht="22.5" customHeight="1">
      <c r="A25" s="486" t="s">
        <v>251</v>
      </c>
      <c r="B25" s="487">
        <v>90239</v>
      </c>
      <c r="C25" s="488"/>
      <c r="D25" s="488"/>
      <c r="E25" s="488"/>
      <c r="F25" s="488"/>
      <c r="G25" s="489" t="s">
        <v>33</v>
      </c>
      <c r="H25" s="489"/>
      <c r="I25" s="489"/>
      <c r="J25" s="489">
        <v>525</v>
      </c>
      <c r="K25" s="489"/>
      <c r="L25" s="489"/>
      <c r="M25" s="489">
        <v>5</v>
      </c>
      <c r="N25" s="489"/>
      <c r="O25" s="489"/>
      <c r="P25" s="489">
        <v>0</v>
      </c>
      <c r="Q25" s="489"/>
      <c r="R25" s="489"/>
      <c r="S25" s="489">
        <v>0</v>
      </c>
      <c r="T25" s="489"/>
      <c r="U25" s="489"/>
      <c r="V25" s="489"/>
      <c r="W25" s="489">
        <v>0</v>
      </c>
      <c r="X25" s="489"/>
      <c r="Y25" s="489"/>
      <c r="Z25" s="489">
        <v>0</v>
      </c>
      <c r="AA25" s="489"/>
      <c r="AB25" s="489"/>
      <c r="AC25" s="489">
        <v>0</v>
      </c>
      <c r="AD25" s="489"/>
      <c r="AE25" s="489"/>
      <c r="AF25" s="340">
        <v>84519</v>
      </c>
      <c r="AG25" s="340"/>
      <c r="AH25" s="344">
        <v>3208</v>
      </c>
      <c r="AI25" s="344"/>
      <c r="AJ25" s="344"/>
      <c r="AK25" s="340">
        <v>9637</v>
      </c>
      <c r="AL25" s="340"/>
      <c r="AM25" s="340"/>
      <c r="AN25" s="340"/>
      <c r="AO25" s="340"/>
      <c r="AP25" s="485"/>
      <c r="AQ25" s="485"/>
      <c r="AR25" s="7"/>
      <c r="AS25" s="7"/>
    </row>
    <row r="26" spans="1:45" ht="22.5" customHeight="1">
      <c r="A26" s="7"/>
      <c r="B26" s="7"/>
      <c r="C26" s="7"/>
      <c r="D26" s="7"/>
      <c r="E26" s="7"/>
      <c r="F26" s="7"/>
      <c r="G26" s="161"/>
      <c r="H26" s="7"/>
      <c r="I26" s="7"/>
      <c r="J26" s="7"/>
      <c r="K26" s="161"/>
      <c r="L26" s="7"/>
      <c r="M26" s="7"/>
      <c r="N26" s="7"/>
      <c r="O26" s="161"/>
      <c r="P26" s="7"/>
      <c r="Q26" s="7"/>
      <c r="R26" s="7"/>
      <c r="S26" s="161"/>
      <c r="T26" s="161"/>
      <c r="U26" s="161"/>
      <c r="V26" s="161"/>
      <c r="W26" s="161"/>
      <c r="X26" s="7"/>
      <c r="Y26" s="7"/>
      <c r="Z26" s="161"/>
      <c r="AA26" s="7"/>
      <c r="AB26" s="7"/>
      <c r="AC26" s="490"/>
      <c r="AD26" s="490"/>
      <c r="AE26" s="490"/>
      <c r="AF26" s="490"/>
      <c r="AG26" s="490"/>
      <c r="AH26" s="490"/>
      <c r="AI26" s="490"/>
      <c r="AJ26" s="490"/>
      <c r="AK26" s="490"/>
      <c r="AL26" s="490"/>
      <c r="AM26" s="490"/>
      <c r="AN26" s="490"/>
      <c r="AO26" s="490"/>
      <c r="AP26" s="482"/>
      <c r="AQ26" s="482"/>
      <c r="AR26" s="7"/>
      <c r="AS26" s="7"/>
    </row>
    <row r="27" spans="1:45">
      <c r="AJ27" s="7"/>
      <c r="AK27" s="7"/>
      <c r="AL27" s="7"/>
      <c r="AM27" s="7"/>
      <c r="AP27" s="463"/>
      <c r="AQ27" s="463"/>
      <c r="AR27" s="463"/>
      <c r="AS27" s="463"/>
    </row>
    <row r="28" spans="1:45" ht="22.5" customHeight="1" thickBot="1">
      <c r="A28" s="288" t="s">
        <v>291</v>
      </c>
      <c r="B28" s="288"/>
      <c r="C28" s="288"/>
      <c r="D28" s="288"/>
      <c r="E28" s="288"/>
      <c r="F28" s="288"/>
      <c r="G28" s="288"/>
      <c r="H28" s="288"/>
      <c r="I28" s="288"/>
      <c r="J28" s="288"/>
      <c r="K28" s="288"/>
      <c r="L28" s="288"/>
      <c r="M28" s="7"/>
      <c r="N28" s="7"/>
      <c r="O28" s="7"/>
      <c r="P28" s="7"/>
      <c r="Q28" s="7"/>
      <c r="R28" s="7"/>
      <c r="S28" s="7"/>
      <c r="T28" s="7"/>
      <c r="U28" s="7"/>
      <c r="V28" s="7"/>
      <c r="W28" s="7"/>
      <c r="X28" s="7"/>
      <c r="Y28" s="7"/>
      <c r="Z28" s="7"/>
      <c r="AA28" s="7"/>
      <c r="AB28" s="7"/>
      <c r="AC28" s="7"/>
      <c r="AD28" s="491"/>
      <c r="AE28" s="491"/>
      <c r="AF28" s="491"/>
      <c r="AG28" s="7"/>
      <c r="AH28" s="7"/>
      <c r="AI28" s="7"/>
      <c r="AJ28" s="95" t="s">
        <v>245</v>
      </c>
      <c r="AK28" s="95"/>
      <c r="AL28" s="95"/>
      <c r="AM28" s="95"/>
      <c r="AN28" s="95"/>
      <c r="AO28" s="95"/>
    </row>
    <row r="29" spans="1:45" ht="44.25" customHeight="1">
      <c r="A29" s="59"/>
      <c r="B29" s="396" t="s">
        <v>6</v>
      </c>
      <c r="C29" s="492"/>
      <c r="D29" s="492"/>
      <c r="E29" s="492"/>
      <c r="F29" s="492"/>
      <c r="G29" s="394" t="s">
        <v>292</v>
      </c>
      <c r="H29" s="493"/>
      <c r="I29" s="494"/>
      <c r="J29" s="394" t="s">
        <v>293</v>
      </c>
      <c r="K29" s="395"/>
      <c r="L29" s="396"/>
      <c r="M29" s="394" t="s">
        <v>294</v>
      </c>
      <c r="N29" s="395"/>
      <c r="O29" s="395"/>
      <c r="P29" s="396"/>
      <c r="Q29" s="394" t="s">
        <v>295</v>
      </c>
      <c r="R29" s="395"/>
      <c r="S29" s="395"/>
      <c r="T29" s="395"/>
      <c r="U29" s="396"/>
      <c r="V29" s="495" t="s">
        <v>296</v>
      </c>
      <c r="W29" s="493"/>
      <c r="X29" s="494"/>
      <c r="Y29" s="495" t="s">
        <v>297</v>
      </c>
      <c r="Z29" s="493"/>
      <c r="AA29" s="493"/>
      <c r="AB29" s="494"/>
      <c r="AC29" s="495" t="s">
        <v>298</v>
      </c>
      <c r="AD29" s="493"/>
      <c r="AE29" s="494"/>
      <c r="AF29" s="495" t="s">
        <v>299</v>
      </c>
      <c r="AG29" s="494"/>
      <c r="AH29" s="496" t="s">
        <v>300</v>
      </c>
      <c r="AI29" s="497"/>
      <c r="AJ29" s="493" t="s">
        <v>301</v>
      </c>
      <c r="AK29" s="494"/>
      <c r="AL29" s="495" t="s">
        <v>302</v>
      </c>
      <c r="AM29" s="493"/>
      <c r="AN29" s="493"/>
      <c r="AO29" s="493"/>
      <c r="AP29" s="90"/>
      <c r="AQ29" s="90"/>
      <c r="AR29" s="90"/>
      <c r="AS29" s="90"/>
    </row>
    <row r="30" spans="1:45" ht="22.5" customHeight="1">
      <c r="A30" s="66"/>
      <c r="B30" s="468"/>
      <c r="C30" s="498"/>
      <c r="D30" s="498"/>
      <c r="E30" s="498"/>
      <c r="F30" s="498"/>
      <c r="G30" s="401" t="s">
        <v>251</v>
      </c>
      <c r="H30" s="467"/>
      <c r="I30" s="467"/>
      <c r="J30" s="499" t="s">
        <v>271</v>
      </c>
      <c r="K30" s="466" t="s">
        <v>273</v>
      </c>
      <c r="L30" s="468"/>
      <c r="M30" s="466" t="s">
        <v>271</v>
      </c>
      <c r="N30" s="468"/>
      <c r="O30" s="467" t="s">
        <v>273</v>
      </c>
      <c r="P30" s="468"/>
      <c r="Q30" s="401" t="s">
        <v>271</v>
      </c>
      <c r="R30" s="402"/>
      <c r="S30" s="403"/>
      <c r="T30" s="466" t="s">
        <v>273</v>
      </c>
      <c r="U30" s="468"/>
      <c r="V30" s="467" t="s">
        <v>271</v>
      </c>
      <c r="W30" s="468"/>
      <c r="X30" s="500" t="s">
        <v>273</v>
      </c>
      <c r="Y30" s="401" t="s">
        <v>271</v>
      </c>
      <c r="Z30" s="468"/>
      <c r="AA30" s="466" t="s">
        <v>273</v>
      </c>
      <c r="AB30" s="468"/>
      <c r="AC30" s="501" t="s">
        <v>271</v>
      </c>
      <c r="AD30" s="467" t="s">
        <v>273</v>
      </c>
      <c r="AE30" s="468"/>
      <c r="AF30" s="501" t="s">
        <v>271</v>
      </c>
      <c r="AG30" s="502" t="s">
        <v>273</v>
      </c>
      <c r="AH30" s="466" t="s">
        <v>271</v>
      </c>
      <c r="AI30" s="468"/>
      <c r="AJ30" s="466" t="s">
        <v>273</v>
      </c>
      <c r="AK30" s="468"/>
      <c r="AL30" s="466" t="s">
        <v>271</v>
      </c>
      <c r="AM30" s="503"/>
      <c r="AN30" s="467" t="s">
        <v>273</v>
      </c>
      <c r="AO30" s="467"/>
      <c r="AP30" s="491"/>
      <c r="AQ30" s="491"/>
      <c r="AR30" s="491"/>
      <c r="AS30" s="7"/>
    </row>
    <row r="31" spans="1:45" ht="22.5" customHeight="1">
      <c r="A31" s="504" t="s">
        <v>6</v>
      </c>
      <c r="B31" s="505">
        <f>SUM(G31:AO31)</f>
        <v>243</v>
      </c>
      <c r="C31" s="419"/>
      <c r="D31" s="419"/>
      <c r="E31" s="419"/>
      <c r="F31" s="419"/>
      <c r="G31" s="419">
        <f>SUM(G32:I43)</f>
        <v>0</v>
      </c>
      <c r="H31" s="506"/>
      <c r="I31" s="506"/>
      <c r="J31" s="507">
        <f>SUM(J32:J43)</f>
        <v>0</v>
      </c>
      <c r="K31" s="419">
        <f>SUM(K32:L43)</f>
        <v>0</v>
      </c>
      <c r="L31" s="419"/>
      <c r="M31" s="419">
        <f>SUM(M32:N43)</f>
        <v>2</v>
      </c>
      <c r="N31" s="419"/>
      <c r="O31" s="419">
        <f>SUM(O32:P43)</f>
        <v>61</v>
      </c>
      <c r="P31" s="419"/>
      <c r="Q31" s="419">
        <f>SUM(Q32:S43)</f>
        <v>11</v>
      </c>
      <c r="R31" s="419"/>
      <c r="S31" s="419"/>
      <c r="T31" s="506">
        <f>SUM(T32:U43)</f>
        <v>76</v>
      </c>
      <c r="U31" s="506"/>
      <c r="V31" s="506">
        <f>SUM(V32:W43)</f>
        <v>5</v>
      </c>
      <c r="W31" s="506"/>
      <c r="X31" s="485">
        <f>SUM(X32:X43)</f>
        <v>0</v>
      </c>
      <c r="Y31" s="506">
        <f>SUM(Y32:Z43)</f>
        <v>4</v>
      </c>
      <c r="Z31" s="506"/>
      <c r="AA31" s="506">
        <f>SUM(AA32:AB43)</f>
        <v>2</v>
      </c>
      <c r="AB31" s="506"/>
      <c r="AC31" s="508">
        <f>SUM(AC32:AC43)</f>
        <v>1</v>
      </c>
      <c r="AD31" s="506">
        <f>SUM(AD32:AE43)</f>
        <v>1</v>
      </c>
      <c r="AE31" s="506"/>
      <c r="AF31" s="509">
        <f>SUM(AF32:AF43)</f>
        <v>3</v>
      </c>
      <c r="AG31" s="510">
        <f>SUM(AG32:AG43)</f>
        <v>0</v>
      </c>
      <c r="AH31" s="511">
        <f>SUM(AH32:AI43)</f>
        <v>76</v>
      </c>
      <c r="AI31" s="511"/>
      <c r="AJ31" s="511">
        <f>SUM(AJ32:AK43)</f>
        <v>1</v>
      </c>
      <c r="AK31" s="511"/>
      <c r="AL31" s="511">
        <f>SUM(AL32:AM43)</f>
        <v>0</v>
      </c>
      <c r="AM31" s="512"/>
      <c r="AN31" s="511">
        <f>SUM(AN32:AO43)</f>
        <v>0</v>
      </c>
      <c r="AO31" s="512"/>
      <c r="AP31" s="491"/>
      <c r="AQ31" s="491"/>
      <c r="AR31" s="491"/>
    </row>
    <row r="32" spans="1:45" ht="22.5" customHeight="1">
      <c r="A32" s="405" t="s">
        <v>253</v>
      </c>
      <c r="B32" s="513">
        <f>SUM(G32:AO32)</f>
        <v>20</v>
      </c>
      <c r="C32" s="423"/>
      <c r="D32" s="423"/>
      <c r="E32" s="423"/>
      <c r="F32" s="423"/>
      <c r="G32" s="423" t="s">
        <v>33</v>
      </c>
      <c r="H32" s="423"/>
      <c r="I32" s="423"/>
      <c r="J32" s="514">
        <v>0</v>
      </c>
      <c r="K32" s="515">
        <v>0</v>
      </c>
      <c r="L32" s="515"/>
      <c r="M32" s="423">
        <v>0</v>
      </c>
      <c r="N32" s="423"/>
      <c r="O32" s="515">
        <v>5</v>
      </c>
      <c r="P32" s="515"/>
      <c r="Q32" s="423" t="s">
        <v>33</v>
      </c>
      <c r="R32" s="423"/>
      <c r="S32" s="423"/>
      <c r="T32" s="515">
        <v>10</v>
      </c>
      <c r="U32" s="515"/>
      <c r="V32" s="515">
        <v>0</v>
      </c>
      <c r="W32" s="515"/>
      <c r="X32" s="485">
        <v>0</v>
      </c>
      <c r="Y32" s="515">
        <v>0</v>
      </c>
      <c r="Z32" s="515"/>
      <c r="AA32" s="515">
        <v>0</v>
      </c>
      <c r="AB32" s="515"/>
      <c r="AC32" s="516">
        <v>0</v>
      </c>
      <c r="AD32" s="515">
        <v>0</v>
      </c>
      <c r="AE32" s="515"/>
      <c r="AF32" s="517">
        <v>1</v>
      </c>
      <c r="AG32" s="518">
        <v>0</v>
      </c>
      <c r="AH32" s="515">
        <v>4</v>
      </c>
      <c r="AI32" s="515"/>
      <c r="AJ32" s="515">
        <v>0</v>
      </c>
      <c r="AK32" s="515"/>
      <c r="AL32" s="515">
        <v>0</v>
      </c>
      <c r="AM32" s="519"/>
      <c r="AN32" s="515">
        <v>0</v>
      </c>
      <c r="AO32" s="519"/>
      <c r="AP32" s="520"/>
      <c r="AQ32" s="520"/>
      <c r="AR32" s="520"/>
    </row>
    <row r="33" spans="1:45" ht="22.5" customHeight="1">
      <c r="A33" s="405" t="s">
        <v>255</v>
      </c>
      <c r="B33" s="513">
        <f t="shared" ref="B33:B42" si="6">SUM(G33:AO33)</f>
        <v>15</v>
      </c>
      <c r="C33" s="423"/>
      <c r="D33" s="423"/>
      <c r="E33" s="423"/>
      <c r="F33" s="423"/>
      <c r="G33" s="423">
        <v>0</v>
      </c>
      <c r="H33" s="423"/>
      <c r="I33" s="423"/>
      <c r="J33" s="514">
        <v>0</v>
      </c>
      <c r="K33" s="515">
        <v>0</v>
      </c>
      <c r="L33" s="515"/>
      <c r="M33" s="423">
        <v>0</v>
      </c>
      <c r="N33" s="423"/>
      <c r="O33" s="515" t="s">
        <v>33</v>
      </c>
      <c r="P33" s="515"/>
      <c r="Q33" s="423">
        <v>1</v>
      </c>
      <c r="R33" s="423"/>
      <c r="S33" s="423"/>
      <c r="T33" s="515">
        <v>9</v>
      </c>
      <c r="U33" s="515"/>
      <c r="V33" s="515">
        <v>0</v>
      </c>
      <c r="W33" s="515"/>
      <c r="X33" s="485">
        <v>0</v>
      </c>
      <c r="Y33" s="515">
        <v>0</v>
      </c>
      <c r="Z33" s="515"/>
      <c r="AA33" s="515">
        <v>0</v>
      </c>
      <c r="AB33" s="515"/>
      <c r="AC33" s="516">
        <v>0</v>
      </c>
      <c r="AD33" s="515">
        <v>0</v>
      </c>
      <c r="AE33" s="515"/>
      <c r="AF33" s="517">
        <v>0</v>
      </c>
      <c r="AG33" s="518">
        <v>0</v>
      </c>
      <c r="AH33" s="515">
        <v>5</v>
      </c>
      <c r="AI33" s="515"/>
      <c r="AJ33" s="515">
        <v>0</v>
      </c>
      <c r="AK33" s="515"/>
      <c r="AL33" s="515">
        <v>0</v>
      </c>
      <c r="AM33" s="519"/>
      <c r="AN33" s="515">
        <v>0</v>
      </c>
      <c r="AO33" s="519"/>
      <c r="AP33" s="518"/>
      <c r="AQ33" s="518"/>
      <c r="AR33" s="518"/>
    </row>
    <row r="34" spans="1:45" ht="22.5" customHeight="1">
      <c r="A34" s="405" t="s">
        <v>256</v>
      </c>
      <c r="B34" s="513">
        <f>SUM(G34:AO34)</f>
        <v>14</v>
      </c>
      <c r="C34" s="423"/>
      <c r="D34" s="423"/>
      <c r="E34" s="423"/>
      <c r="F34" s="423"/>
      <c r="G34" s="423">
        <v>0</v>
      </c>
      <c r="H34" s="423"/>
      <c r="I34" s="423"/>
      <c r="J34" s="514">
        <v>0</v>
      </c>
      <c r="K34" s="515">
        <v>0</v>
      </c>
      <c r="L34" s="515"/>
      <c r="M34" s="423">
        <v>0</v>
      </c>
      <c r="N34" s="423"/>
      <c r="O34" s="515">
        <v>1</v>
      </c>
      <c r="P34" s="515"/>
      <c r="Q34" s="423">
        <v>3</v>
      </c>
      <c r="R34" s="423"/>
      <c r="S34" s="423"/>
      <c r="T34" s="515">
        <v>6</v>
      </c>
      <c r="U34" s="515"/>
      <c r="V34" s="515">
        <v>1</v>
      </c>
      <c r="W34" s="515"/>
      <c r="X34" s="485">
        <v>0</v>
      </c>
      <c r="Y34" s="515">
        <v>1</v>
      </c>
      <c r="Z34" s="515"/>
      <c r="AA34" s="515">
        <v>1</v>
      </c>
      <c r="AB34" s="515"/>
      <c r="AC34" s="516">
        <v>0</v>
      </c>
      <c r="AD34" s="515">
        <v>0</v>
      </c>
      <c r="AE34" s="515"/>
      <c r="AF34" s="517">
        <v>0</v>
      </c>
      <c r="AG34" s="518">
        <v>0</v>
      </c>
      <c r="AH34" s="515">
        <v>1</v>
      </c>
      <c r="AI34" s="515"/>
      <c r="AJ34" s="515">
        <v>0</v>
      </c>
      <c r="AK34" s="515"/>
      <c r="AL34" s="515">
        <v>0</v>
      </c>
      <c r="AM34" s="519"/>
      <c r="AN34" s="515">
        <v>0</v>
      </c>
      <c r="AO34" s="519"/>
      <c r="AP34" s="518"/>
      <c r="AQ34" s="518"/>
      <c r="AR34" s="518"/>
    </row>
    <row r="35" spans="1:45" ht="22.5" customHeight="1">
      <c r="A35" s="405" t="s">
        <v>257</v>
      </c>
      <c r="B35" s="513">
        <f t="shared" si="6"/>
        <v>8</v>
      </c>
      <c r="C35" s="423"/>
      <c r="D35" s="423"/>
      <c r="E35" s="423"/>
      <c r="F35" s="423"/>
      <c r="G35" s="423">
        <v>0</v>
      </c>
      <c r="H35" s="423"/>
      <c r="I35" s="423"/>
      <c r="J35" s="514">
        <v>0</v>
      </c>
      <c r="K35" s="515">
        <v>0</v>
      </c>
      <c r="L35" s="515"/>
      <c r="M35" s="423">
        <v>1</v>
      </c>
      <c r="N35" s="423"/>
      <c r="O35" s="515" t="s">
        <v>33</v>
      </c>
      <c r="P35" s="515"/>
      <c r="Q35" s="423" t="s">
        <v>33</v>
      </c>
      <c r="R35" s="423"/>
      <c r="S35" s="423"/>
      <c r="T35" s="515">
        <v>2</v>
      </c>
      <c r="U35" s="515"/>
      <c r="V35" s="515">
        <v>0</v>
      </c>
      <c r="W35" s="515"/>
      <c r="X35" s="485">
        <v>0</v>
      </c>
      <c r="Y35" s="515">
        <v>0</v>
      </c>
      <c r="Z35" s="515"/>
      <c r="AA35" s="515">
        <v>0</v>
      </c>
      <c r="AB35" s="515"/>
      <c r="AC35" s="516">
        <v>0</v>
      </c>
      <c r="AD35" s="515">
        <v>0</v>
      </c>
      <c r="AE35" s="515"/>
      <c r="AF35" s="517">
        <v>0</v>
      </c>
      <c r="AG35" s="518">
        <v>0</v>
      </c>
      <c r="AH35" s="515">
        <v>5</v>
      </c>
      <c r="AI35" s="515"/>
      <c r="AJ35" s="515">
        <v>0</v>
      </c>
      <c r="AK35" s="515"/>
      <c r="AL35" s="515">
        <v>0</v>
      </c>
      <c r="AM35" s="519"/>
      <c r="AN35" s="515">
        <v>0</v>
      </c>
      <c r="AO35" s="519"/>
      <c r="AP35" s="518"/>
      <c r="AQ35" s="518"/>
      <c r="AR35" s="518"/>
    </row>
    <row r="36" spans="1:45" ht="22.5" customHeight="1">
      <c r="A36" s="405" t="s">
        <v>258</v>
      </c>
      <c r="B36" s="513">
        <f t="shared" si="6"/>
        <v>15</v>
      </c>
      <c r="C36" s="423"/>
      <c r="D36" s="423"/>
      <c r="E36" s="423"/>
      <c r="F36" s="423"/>
      <c r="G36" s="423">
        <v>0</v>
      </c>
      <c r="H36" s="423"/>
      <c r="I36" s="423"/>
      <c r="J36" s="514">
        <v>0</v>
      </c>
      <c r="K36" s="515">
        <v>0</v>
      </c>
      <c r="L36" s="515"/>
      <c r="M36" s="423">
        <v>0</v>
      </c>
      <c r="N36" s="423"/>
      <c r="O36" s="515">
        <v>4</v>
      </c>
      <c r="P36" s="515"/>
      <c r="Q36" s="423">
        <v>1</v>
      </c>
      <c r="R36" s="423"/>
      <c r="S36" s="423"/>
      <c r="T36" s="515">
        <v>3</v>
      </c>
      <c r="U36" s="515"/>
      <c r="V36" s="515">
        <v>0</v>
      </c>
      <c r="W36" s="515"/>
      <c r="X36" s="485">
        <v>0</v>
      </c>
      <c r="Y36" s="515">
        <v>1</v>
      </c>
      <c r="Z36" s="515"/>
      <c r="AA36" s="515">
        <v>0</v>
      </c>
      <c r="AB36" s="515"/>
      <c r="AC36" s="516">
        <v>0</v>
      </c>
      <c r="AD36" s="515">
        <v>1</v>
      </c>
      <c r="AE36" s="515"/>
      <c r="AF36" s="517">
        <v>0</v>
      </c>
      <c r="AG36" s="518">
        <v>0</v>
      </c>
      <c r="AH36" s="515">
        <v>5</v>
      </c>
      <c r="AI36" s="515"/>
      <c r="AJ36" s="515">
        <v>0</v>
      </c>
      <c r="AK36" s="515"/>
      <c r="AL36" s="515">
        <v>0</v>
      </c>
      <c r="AM36" s="519"/>
      <c r="AN36" s="515">
        <v>0</v>
      </c>
      <c r="AO36" s="519"/>
      <c r="AP36" s="518"/>
      <c r="AQ36" s="518"/>
      <c r="AR36" s="518"/>
    </row>
    <row r="37" spans="1:45" ht="22.5" customHeight="1">
      <c r="A37" s="405" t="s">
        <v>259</v>
      </c>
      <c r="B37" s="513">
        <f t="shared" si="6"/>
        <v>26</v>
      </c>
      <c r="C37" s="423"/>
      <c r="D37" s="423"/>
      <c r="E37" s="423"/>
      <c r="F37" s="423"/>
      <c r="G37" s="423">
        <v>0</v>
      </c>
      <c r="H37" s="423"/>
      <c r="I37" s="423"/>
      <c r="J37" s="514">
        <v>0</v>
      </c>
      <c r="K37" s="515">
        <v>0</v>
      </c>
      <c r="L37" s="515"/>
      <c r="M37" s="423">
        <v>1</v>
      </c>
      <c r="N37" s="423"/>
      <c r="O37" s="515">
        <v>7</v>
      </c>
      <c r="P37" s="515"/>
      <c r="Q37" s="423">
        <v>1</v>
      </c>
      <c r="R37" s="423"/>
      <c r="S37" s="423"/>
      <c r="T37" s="515">
        <v>11</v>
      </c>
      <c r="U37" s="515"/>
      <c r="V37" s="515">
        <v>0</v>
      </c>
      <c r="W37" s="515"/>
      <c r="X37" s="485">
        <v>0</v>
      </c>
      <c r="Y37" s="515">
        <v>1</v>
      </c>
      <c r="Z37" s="515"/>
      <c r="AA37" s="515" t="s">
        <v>33</v>
      </c>
      <c r="AB37" s="515"/>
      <c r="AC37" s="516">
        <v>0</v>
      </c>
      <c r="AD37" s="515">
        <v>0</v>
      </c>
      <c r="AE37" s="515"/>
      <c r="AF37" s="517">
        <v>1</v>
      </c>
      <c r="AG37" s="518">
        <v>0</v>
      </c>
      <c r="AH37" s="515">
        <v>4</v>
      </c>
      <c r="AI37" s="515"/>
      <c r="AJ37" s="515">
        <v>0</v>
      </c>
      <c r="AK37" s="515"/>
      <c r="AL37" s="515">
        <v>0</v>
      </c>
      <c r="AM37" s="519"/>
      <c r="AN37" s="515">
        <v>0</v>
      </c>
      <c r="AO37" s="519"/>
      <c r="AP37" s="518"/>
      <c r="AQ37" s="518"/>
      <c r="AR37" s="518"/>
    </row>
    <row r="38" spans="1:45" ht="22.5" customHeight="1">
      <c r="A38" s="405" t="s">
        <v>260</v>
      </c>
      <c r="B38" s="513">
        <f>SUM(G38:AO38)</f>
        <v>38</v>
      </c>
      <c r="C38" s="423"/>
      <c r="D38" s="423"/>
      <c r="E38" s="423"/>
      <c r="F38" s="423"/>
      <c r="G38" s="423">
        <v>0</v>
      </c>
      <c r="H38" s="423"/>
      <c r="I38" s="423"/>
      <c r="J38" s="514">
        <v>0</v>
      </c>
      <c r="K38" s="515">
        <v>0</v>
      </c>
      <c r="L38" s="515"/>
      <c r="M38" s="423">
        <v>0</v>
      </c>
      <c r="N38" s="423"/>
      <c r="O38" s="423">
        <v>6</v>
      </c>
      <c r="P38" s="423"/>
      <c r="Q38" s="423">
        <v>2</v>
      </c>
      <c r="R38" s="423"/>
      <c r="S38" s="423"/>
      <c r="T38" s="515">
        <v>14</v>
      </c>
      <c r="U38" s="515"/>
      <c r="V38" s="423">
        <v>2</v>
      </c>
      <c r="W38" s="423"/>
      <c r="X38" s="485">
        <v>0</v>
      </c>
      <c r="Y38" s="515">
        <v>0</v>
      </c>
      <c r="Z38" s="515"/>
      <c r="AA38" s="515" t="s">
        <v>33</v>
      </c>
      <c r="AB38" s="515"/>
      <c r="AC38" s="516">
        <v>0</v>
      </c>
      <c r="AD38" s="515">
        <v>0</v>
      </c>
      <c r="AE38" s="515"/>
      <c r="AF38" s="517">
        <v>1</v>
      </c>
      <c r="AG38" s="518">
        <v>0</v>
      </c>
      <c r="AH38" s="515">
        <v>13</v>
      </c>
      <c r="AI38" s="515"/>
      <c r="AJ38" s="515" t="s">
        <v>33</v>
      </c>
      <c r="AK38" s="515"/>
      <c r="AL38" s="515">
        <v>0</v>
      </c>
      <c r="AM38" s="515"/>
      <c r="AN38" s="515">
        <v>0</v>
      </c>
      <c r="AO38" s="515"/>
      <c r="AP38" s="158"/>
      <c r="AQ38" s="158"/>
      <c r="AR38" s="158"/>
    </row>
    <row r="39" spans="1:45" ht="22.5" customHeight="1">
      <c r="A39" s="405" t="s">
        <v>261</v>
      </c>
      <c r="B39" s="513">
        <f t="shared" si="6"/>
        <v>21</v>
      </c>
      <c r="C39" s="423"/>
      <c r="D39" s="423"/>
      <c r="E39" s="423"/>
      <c r="F39" s="423"/>
      <c r="G39" s="423">
        <v>0</v>
      </c>
      <c r="H39" s="423"/>
      <c r="I39" s="423"/>
      <c r="J39" s="514">
        <v>0</v>
      </c>
      <c r="K39" s="515">
        <v>0</v>
      </c>
      <c r="L39" s="515"/>
      <c r="M39" s="423">
        <v>0</v>
      </c>
      <c r="N39" s="423"/>
      <c r="O39" s="515">
        <v>8</v>
      </c>
      <c r="P39" s="515"/>
      <c r="Q39" s="423">
        <v>2</v>
      </c>
      <c r="R39" s="423"/>
      <c r="S39" s="423"/>
      <c r="T39" s="521">
        <v>6</v>
      </c>
      <c r="U39" s="521"/>
      <c r="V39" s="515" t="s">
        <v>33</v>
      </c>
      <c r="W39" s="515"/>
      <c r="X39" s="485">
        <v>0</v>
      </c>
      <c r="Y39" s="515">
        <v>0</v>
      </c>
      <c r="Z39" s="515"/>
      <c r="AA39" s="515" t="s">
        <v>33</v>
      </c>
      <c r="AB39" s="515"/>
      <c r="AC39" s="516" t="s">
        <v>33</v>
      </c>
      <c r="AD39" s="515">
        <v>0</v>
      </c>
      <c r="AE39" s="515"/>
      <c r="AF39" s="517">
        <v>0</v>
      </c>
      <c r="AG39" s="518">
        <v>0</v>
      </c>
      <c r="AH39" s="515">
        <v>5</v>
      </c>
      <c r="AI39" s="515"/>
      <c r="AJ39" s="515">
        <v>0</v>
      </c>
      <c r="AK39" s="515"/>
      <c r="AL39" s="515">
        <v>0</v>
      </c>
      <c r="AM39" s="515"/>
      <c r="AN39" s="515">
        <v>0</v>
      </c>
      <c r="AO39" s="515"/>
      <c r="AP39" s="518"/>
      <c r="AQ39" s="518"/>
      <c r="AR39" s="518"/>
    </row>
    <row r="40" spans="1:45" ht="22.5" customHeight="1">
      <c r="A40" s="405" t="s">
        <v>262</v>
      </c>
      <c r="B40" s="513">
        <f t="shared" si="6"/>
        <v>28</v>
      </c>
      <c r="C40" s="423"/>
      <c r="D40" s="423"/>
      <c r="E40" s="423"/>
      <c r="F40" s="423"/>
      <c r="G40" s="423">
        <v>0</v>
      </c>
      <c r="H40" s="423"/>
      <c r="I40" s="423"/>
      <c r="J40" s="514">
        <v>0</v>
      </c>
      <c r="K40" s="515">
        <v>0</v>
      </c>
      <c r="L40" s="515"/>
      <c r="M40" s="423">
        <v>0</v>
      </c>
      <c r="N40" s="423"/>
      <c r="O40" s="515">
        <v>13</v>
      </c>
      <c r="P40" s="515"/>
      <c r="Q40" s="423" t="s">
        <v>33</v>
      </c>
      <c r="R40" s="423"/>
      <c r="S40" s="423"/>
      <c r="T40" s="515">
        <v>7</v>
      </c>
      <c r="U40" s="515"/>
      <c r="V40" s="515">
        <v>1</v>
      </c>
      <c r="W40" s="515"/>
      <c r="X40" s="485" t="s">
        <v>33</v>
      </c>
      <c r="Y40" s="515">
        <v>1</v>
      </c>
      <c r="Z40" s="515"/>
      <c r="AA40" s="515">
        <v>0</v>
      </c>
      <c r="AB40" s="515"/>
      <c r="AC40" s="516">
        <v>0</v>
      </c>
      <c r="AD40" s="515">
        <v>0</v>
      </c>
      <c r="AE40" s="515"/>
      <c r="AF40" s="517">
        <v>0</v>
      </c>
      <c r="AG40" s="518">
        <v>0</v>
      </c>
      <c r="AH40" s="515">
        <v>6</v>
      </c>
      <c r="AI40" s="515"/>
      <c r="AJ40" s="515">
        <v>0</v>
      </c>
      <c r="AK40" s="515"/>
      <c r="AL40" s="515">
        <v>0</v>
      </c>
      <c r="AM40" s="515"/>
      <c r="AN40" s="515">
        <v>0</v>
      </c>
      <c r="AO40" s="515"/>
      <c r="AP40" s="518"/>
      <c r="AQ40" s="518"/>
      <c r="AR40" s="518"/>
    </row>
    <row r="41" spans="1:45" ht="22.5" customHeight="1">
      <c r="A41" s="405" t="s">
        <v>276</v>
      </c>
      <c r="B41" s="513">
        <f t="shared" si="6"/>
        <v>15</v>
      </c>
      <c r="C41" s="423"/>
      <c r="D41" s="423"/>
      <c r="E41" s="423"/>
      <c r="F41" s="423"/>
      <c r="G41" s="423">
        <v>0</v>
      </c>
      <c r="H41" s="423"/>
      <c r="I41" s="423"/>
      <c r="J41" s="514">
        <v>0</v>
      </c>
      <c r="K41" s="515">
        <v>0</v>
      </c>
      <c r="L41" s="515"/>
      <c r="M41" s="423" t="s">
        <v>33</v>
      </c>
      <c r="N41" s="423"/>
      <c r="O41" s="515">
        <v>6</v>
      </c>
      <c r="P41" s="515"/>
      <c r="Q41" s="423" t="s">
        <v>33</v>
      </c>
      <c r="R41" s="423"/>
      <c r="S41" s="423"/>
      <c r="T41" s="515">
        <v>1</v>
      </c>
      <c r="U41" s="515"/>
      <c r="V41" s="515">
        <v>1</v>
      </c>
      <c r="W41" s="515"/>
      <c r="X41" s="485">
        <v>0</v>
      </c>
      <c r="Y41" s="515">
        <v>0</v>
      </c>
      <c r="Z41" s="515"/>
      <c r="AA41" s="515" t="s">
        <v>33</v>
      </c>
      <c r="AB41" s="515"/>
      <c r="AC41" s="514">
        <v>0</v>
      </c>
      <c r="AD41" s="515">
        <v>0</v>
      </c>
      <c r="AE41" s="515"/>
      <c r="AF41" s="517">
        <v>0</v>
      </c>
      <c r="AG41" s="518">
        <v>0</v>
      </c>
      <c r="AH41" s="515">
        <v>7</v>
      </c>
      <c r="AI41" s="515"/>
      <c r="AJ41" s="515">
        <v>0</v>
      </c>
      <c r="AK41" s="515"/>
      <c r="AL41" s="515">
        <v>0</v>
      </c>
      <c r="AM41" s="515"/>
      <c r="AN41" s="515">
        <v>0</v>
      </c>
      <c r="AO41" s="515"/>
      <c r="AP41" s="518"/>
      <c r="AQ41" s="518"/>
      <c r="AR41" s="518"/>
    </row>
    <row r="42" spans="1:45" ht="22.5" customHeight="1">
      <c r="A42" s="405" t="s">
        <v>264</v>
      </c>
      <c r="B42" s="513">
        <f t="shared" si="6"/>
        <v>17</v>
      </c>
      <c r="C42" s="423"/>
      <c r="D42" s="423"/>
      <c r="E42" s="423"/>
      <c r="F42" s="423"/>
      <c r="G42" s="423" t="s">
        <v>33</v>
      </c>
      <c r="H42" s="423"/>
      <c r="I42" s="423"/>
      <c r="J42" s="514">
        <v>0</v>
      </c>
      <c r="K42" s="515">
        <v>0</v>
      </c>
      <c r="L42" s="515"/>
      <c r="M42" s="423">
        <v>0</v>
      </c>
      <c r="N42" s="423"/>
      <c r="O42" s="515">
        <v>4</v>
      </c>
      <c r="P42" s="515"/>
      <c r="Q42" s="423">
        <v>1</v>
      </c>
      <c r="R42" s="423"/>
      <c r="S42" s="423"/>
      <c r="T42" s="515">
        <v>2</v>
      </c>
      <c r="U42" s="515"/>
      <c r="V42" s="515">
        <v>0</v>
      </c>
      <c r="W42" s="515"/>
      <c r="X42" s="485">
        <v>0</v>
      </c>
      <c r="Y42" s="515">
        <v>0</v>
      </c>
      <c r="Z42" s="515"/>
      <c r="AA42" s="515">
        <v>1</v>
      </c>
      <c r="AB42" s="515"/>
      <c r="AC42" s="516">
        <v>1</v>
      </c>
      <c r="AD42" s="515" t="s">
        <v>33</v>
      </c>
      <c r="AE42" s="515"/>
      <c r="AF42" s="517">
        <v>0</v>
      </c>
      <c r="AG42" s="518">
        <v>0</v>
      </c>
      <c r="AH42" s="515">
        <v>8</v>
      </c>
      <c r="AI42" s="515"/>
      <c r="AJ42" s="515">
        <v>0</v>
      </c>
      <c r="AK42" s="515"/>
      <c r="AL42" s="515">
        <v>0</v>
      </c>
      <c r="AM42" s="515"/>
      <c r="AN42" s="515">
        <v>0</v>
      </c>
      <c r="AO42" s="515"/>
      <c r="AP42" s="518"/>
      <c r="AQ42" s="518"/>
      <c r="AR42" s="518"/>
    </row>
    <row r="43" spans="1:45" ht="22.5" customHeight="1" thickBot="1">
      <c r="A43" s="424" t="s">
        <v>265</v>
      </c>
      <c r="B43" s="522">
        <f>SUM(G43:AO43)</f>
        <v>26</v>
      </c>
      <c r="C43" s="427"/>
      <c r="D43" s="427"/>
      <c r="E43" s="427"/>
      <c r="F43" s="427"/>
      <c r="G43" s="427">
        <v>0</v>
      </c>
      <c r="H43" s="427"/>
      <c r="I43" s="427"/>
      <c r="J43" s="523">
        <v>0</v>
      </c>
      <c r="K43" s="524">
        <v>0</v>
      </c>
      <c r="L43" s="524"/>
      <c r="M43" s="427">
        <v>0</v>
      </c>
      <c r="N43" s="427"/>
      <c r="O43" s="524">
        <v>7</v>
      </c>
      <c r="P43" s="524"/>
      <c r="Q43" s="427" t="s">
        <v>33</v>
      </c>
      <c r="R43" s="427"/>
      <c r="S43" s="427"/>
      <c r="T43" s="524">
        <v>5</v>
      </c>
      <c r="U43" s="524"/>
      <c r="V43" s="524">
        <v>0</v>
      </c>
      <c r="W43" s="524"/>
      <c r="X43" s="525">
        <v>0</v>
      </c>
      <c r="Y43" s="524">
        <v>0</v>
      </c>
      <c r="Z43" s="524"/>
      <c r="AA43" s="524">
        <v>0</v>
      </c>
      <c r="AB43" s="524"/>
      <c r="AC43" s="525" t="s">
        <v>33</v>
      </c>
      <c r="AD43" s="524">
        <v>0</v>
      </c>
      <c r="AE43" s="524"/>
      <c r="AF43" s="526">
        <v>0</v>
      </c>
      <c r="AG43" s="527">
        <v>0</v>
      </c>
      <c r="AH43" s="524">
        <v>13</v>
      </c>
      <c r="AI43" s="524"/>
      <c r="AJ43" s="524">
        <v>1</v>
      </c>
      <c r="AK43" s="524"/>
      <c r="AL43" s="524">
        <v>0</v>
      </c>
      <c r="AM43" s="524"/>
      <c r="AN43" s="524">
        <v>0</v>
      </c>
      <c r="AO43" s="524"/>
      <c r="AP43" s="518"/>
      <c r="AQ43" s="518"/>
      <c r="AR43" s="518"/>
    </row>
    <row r="44" spans="1:45" ht="22.5" customHeight="1">
      <c r="A44" s="528"/>
      <c r="B44" s="7"/>
      <c r="C44" s="7"/>
      <c r="D44" s="7"/>
      <c r="E44" s="7"/>
      <c r="F44" s="7"/>
      <c r="G44" s="7"/>
      <c r="H44" s="7"/>
      <c r="I44" s="7"/>
      <c r="J44" s="7"/>
      <c r="K44" s="161"/>
      <c r="L44" s="161"/>
      <c r="M44" s="161"/>
      <c r="N44" s="161"/>
      <c r="O44" s="161"/>
      <c r="P44" s="161"/>
      <c r="Q44" s="161"/>
      <c r="R44" s="161"/>
      <c r="S44" s="161"/>
      <c r="T44" s="161"/>
      <c r="U44" s="161"/>
      <c r="V44" s="161"/>
      <c r="W44" s="161"/>
      <c r="X44" s="7"/>
      <c r="AI44" s="529"/>
      <c r="AJ44" s="360"/>
      <c r="AK44" s="360"/>
      <c r="AL44" s="360"/>
      <c r="AM44" s="360"/>
      <c r="AN44" s="360"/>
      <c r="AO44" s="360"/>
      <c r="AP44" s="518"/>
      <c r="AQ44" s="518"/>
      <c r="AR44" s="518"/>
    </row>
    <row r="45" spans="1:45">
      <c r="K45" s="161"/>
      <c r="L45" s="161"/>
      <c r="M45" s="7"/>
      <c r="N45" s="7"/>
      <c r="O45" s="7"/>
      <c r="P45" s="7"/>
      <c r="Q45" s="7"/>
      <c r="R45" s="7"/>
      <c r="S45" s="7"/>
      <c r="T45" s="7"/>
      <c r="U45" s="7"/>
      <c r="V45" s="7"/>
      <c r="W45" s="7"/>
      <c r="X45" s="7"/>
      <c r="AP45" s="360"/>
      <c r="AQ45" s="360"/>
      <c r="AR45" s="360"/>
      <c r="AS45" s="360"/>
    </row>
    <row r="46" spans="1:45" ht="22.5" customHeight="1" thickBot="1">
      <c r="A46" s="393" t="s">
        <v>303</v>
      </c>
      <c r="B46" s="393"/>
      <c r="C46" s="393"/>
      <c r="D46" s="393"/>
      <c r="E46" s="393"/>
      <c r="F46" s="393"/>
      <c r="G46" s="393"/>
      <c r="H46" s="393"/>
      <c r="I46" s="393"/>
      <c r="J46" s="393"/>
      <c r="K46" s="393"/>
      <c r="L46" s="393"/>
      <c r="M46" s="393"/>
      <c r="N46" s="393"/>
      <c r="O46" s="7"/>
      <c r="P46" s="7"/>
      <c r="Q46" s="7"/>
      <c r="R46" s="7"/>
      <c r="S46" s="7"/>
      <c r="T46" s="7"/>
      <c r="U46" s="7"/>
      <c r="V46" s="7"/>
      <c r="W46" s="7"/>
      <c r="X46" s="164" t="s">
        <v>245</v>
      </c>
      <c r="Y46" s="164"/>
      <c r="Z46" s="164"/>
      <c r="AA46" s="164"/>
      <c r="AB46" s="164"/>
      <c r="AC46" s="164"/>
      <c r="AI46" s="7"/>
    </row>
    <row r="47" spans="1:45" ht="22.5" customHeight="1">
      <c r="A47" s="530"/>
      <c r="B47" s="394" t="s">
        <v>304</v>
      </c>
      <c r="C47" s="395"/>
      <c r="D47" s="395"/>
      <c r="E47" s="395"/>
      <c r="F47" s="395"/>
      <c r="G47" s="395"/>
      <c r="H47" s="395"/>
      <c r="I47" s="395"/>
      <c r="J47" s="395"/>
      <c r="K47" s="395"/>
      <c r="L47" s="395"/>
      <c r="M47" s="395"/>
      <c r="N47" s="395"/>
      <c r="O47" s="394" t="s">
        <v>305</v>
      </c>
      <c r="P47" s="395"/>
      <c r="Q47" s="395"/>
      <c r="R47" s="395"/>
      <c r="S47" s="395"/>
      <c r="T47" s="395"/>
      <c r="U47" s="395"/>
      <c r="V47" s="395"/>
      <c r="W47" s="395"/>
      <c r="X47" s="395"/>
      <c r="Y47" s="395"/>
      <c r="Z47" s="395"/>
      <c r="AA47" s="395"/>
      <c r="AB47" s="395"/>
      <c r="AC47" s="395"/>
      <c r="AD47" s="531"/>
      <c r="AE47" s="531"/>
      <c r="AF47" s="531"/>
      <c r="AG47" s="531"/>
      <c r="AH47" s="327"/>
      <c r="AI47" s="476"/>
      <c r="AJ47" s="476"/>
      <c r="AK47" s="476"/>
      <c r="AL47" s="476"/>
      <c r="AM47" s="476"/>
      <c r="AN47" s="476"/>
      <c r="AO47" s="476"/>
      <c r="AP47" s="90"/>
      <c r="AQ47" s="90"/>
      <c r="AR47" s="90"/>
      <c r="AS47" s="90"/>
    </row>
    <row r="48" spans="1:45" s="327" customFormat="1" ht="22.5" customHeight="1">
      <c r="A48" s="532" t="s">
        <v>6</v>
      </c>
      <c r="B48" s="505">
        <v>1628</v>
      </c>
      <c r="C48" s="419"/>
      <c r="D48" s="419"/>
      <c r="E48" s="419"/>
      <c r="F48" s="419"/>
      <c r="G48" s="419"/>
      <c r="H48" s="419"/>
      <c r="I48" s="419"/>
      <c r="J48" s="419"/>
      <c r="K48" s="419"/>
      <c r="L48" s="419"/>
      <c r="M48" s="419"/>
      <c r="N48" s="419"/>
      <c r="O48" s="419">
        <v>7</v>
      </c>
      <c r="P48" s="419"/>
      <c r="Q48" s="419"/>
      <c r="R48" s="419"/>
      <c r="S48" s="419"/>
      <c r="T48" s="419"/>
      <c r="U48" s="419"/>
      <c r="V48" s="419"/>
      <c r="W48" s="419"/>
      <c r="X48" s="419"/>
      <c r="Y48" s="419"/>
      <c r="Z48" s="419"/>
      <c r="AA48" s="419"/>
      <c r="AB48" s="419"/>
      <c r="AC48" s="419"/>
      <c r="AD48" s="533"/>
      <c r="AE48" s="533"/>
      <c r="AF48" s="533"/>
      <c r="AG48" s="533"/>
      <c r="AH48" s="137"/>
      <c r="AI48" s="136"/>
      <c r="AJ48" s="136"/>
      <c r="AK48" s="136"/>
      <c r="AL48" s="136"/>
      <c r="AM48" s="136"/>
      <c r="AN48" s="136"/>
      <c r="AO48" s="136"/>
    </row>
    <row r="49" spans="1:45" s="137" customFormat="1" ht="22.5" customHeight="1">
      <c r="A49" s="534" t="s">
        <v>306</v>
      </c>
      <c r="B49" s="513">
        <v>583</v>
      </c>
      <c r="C49" s="423"/>
      <c r="D49" s="423"/>
      <c r="E49" s="423"/>
      <c r="F49" s="423"/>
      <c r="G49" s="423"/>
      <c r="H49" s="423"/>
      <c r="I49" s="423"/>
      <c r="J49" s="423"/>
      <c r="K49" s="423"/>
      <c r="L49" s="423"/>
      <c r="M49" s="423"/>
      <c r="N49" s="423"/>
      <c r="O49" s="423">
        <v>5</v>
      </c>
      <c r="P49" s="423"/>
      <c r="Q49" s="423"/>
      <c r="R49" s="423"/>
      <c r="S49" s="423"/>
      <c r="T49" s="423"/>
      <c r="U49" s="423"/>
      <c r="V49" s="423"/>
      <c r="W49" s="423"/>
      <c r="X49" s="423"/>
      <c r="Y49" s="423"/>
      <c r="Z49" s="423"/>
      <c r="AA49" s="423"/>
      <c r="AB49" s="423"/>
      <c r="AC49" s="423"/>
      <c r="AD49" s="535"/>
      <c r="AE49" s="535"/>
      <c r="AF49" s="535"/>
      <c r="AG49" s="535"/>
      <c r="AH49" s="4"/>
      <c r="AI49" s="4"/>
      <c r="AJ49" s="4"/>
      <c r="AK49" s="4"/>
      <c r="AL49" s="4"/>
      <c r="AM49" s="4"/>
      <c r="AN49" s="4"/>
      <c r="AO49" s="4"/>
    </row>
    <row r="50" spans="1:45" ht="22.5" customHeight="1">
      <c r="A50" s="536" t="s">
        <v>250</v>
      </c>
      <c r="B50" s="513">
        <v>12</v>
      </c>
      <c r="C50" s="423"/>
      <c r="D50" s="423"/>
      <c r="E50" s="423"/>
      <c r="F50" s="423"/>
      <c r="G50" s="423"/>
      <c r="H50" s="423"/>
      <c r="I50" s="423"/>
      <c r="J50" s="423"/>
      <c r="K50" s="423"/>
      <c r="L50" s="423"/>
      <c r="M50" s="423"/>
      <c r="N50" s="423"/>
      <c r="O50" s="423" t="s">
        <v>33</v>
      </c>
      <c r="P50" s="423"/>
      <c r="Q50" s="423"/>
      <c r="R50" s="423"/>
      <c r="S50" s="423"/>
      <c r="T50" s="423"/>
      <c r="U50" s="423"/>
      <c r="V50" s="423"/>
      <c r="W50" s="423"/>
      <c r="X50" s="423"/>
      <c r="Y50" s="423"/>
      <c r="Z50" s="423"/>
      <c r="AA50" s="423"/>
      <c r="AB50" s="423"/>
      <c r="AC50" s="423"/>
      <c r="AD50" s="535"/>
      <c r="AE50" s="535"/>
      <c r="AF50" s="535"/>
      <c r="AG50" s="535"/>
    </row>
    <row r="51" spans="1:45" ht="22.5" customHeight="1">
      <c r="A51" s="534" t="s">
        <v>307</v>
      </c>
      <c r="B51" s="513">
        <v>58</v>
      </c>
      <c r="C51" s="423"/>
      <c r="D51" s="423"/>
      <c r="E51" s="423"/>
      <c r="F51" s="423"/>
      <c r="G51" s="423"/>
      <c r="H51" s="423"/>
      <c r="I51" s="423"/>
      <c r="J51" s="423"/>
      <c r="K51" s="423"/>
      <c r="L51" s="423"/>
      <c r="M51" s="423"/>
      <c r="N51" s="423"/>
      <c r="O51" s="423">
        <v>0</v>
      </c>
      <c r="P51" s="423"/>
      <c r="Q51" s="423"/>
      <c r="R51" s="423"/>
      <c r="S51" s="423"/>
      <c r="T51" s="423"/>
      <c r="U51" s="423"/>
      <c r="V51" s="423"/>
      <c r="W51" s="423"/>
      <c r="X51" s="423"/>
      <c r="Y51" s="423"/>
      <c r="Z51" s="423"/>
      <c r="AA51" s="423"/>
      <c r="AB51" s="423"/>
      <c r="AC51" s="423"/>
      <c r="AD51" s="535"/>
      <c r="AE51" s="535"/>
      <c r="AF51" s="535"/>
      <c r="AG51" s="535"/>
    </row>
    <row r="52" spans="1:45" ht="22.5" customHeight="1" thickBot="1">
      <c r="A52" s="537" t="s">
        <v>308</v>
      </c>
      <c r="B52" s="522">
        <v>975</v>
      </c>
      <c r="C52" s="427"/>
      <c r="D52" s="427"/>
      <c r="E52" s="427"/>
      <c r="F52" s="427"/>
      <c r="G52" s="427"/>
      <c r="H52" s="427"/>
      <c r="I52" s="427"/>
      <c r="J52" s="427"/>
      <c r="K52" s="427"/>
      <c r="L52" s="427"/>
      <c r="M52" s="427"/>
      <c r="N52" s="427"/>
      <c r="O52" s="427">
        <v>2</v>
      </c>
      <c r="P52" s="427"/>
      <c r="Q52" s="427"/>
      <c r="R52" s="427"/>
      <c r="S52" s="427"/>
      <c r="T52" s="427"/>
      <c r="U52" s="427"/>
      <c r="V52" s="427"/>
      <c r="W52" s="427"/>
      <c r="X52" s="427"/>
      <c r="Y52" s="427"/>
      <c r="Z52" s="427"/>
      <c r="AA52" s="427"/>
      <c r="AB52" s="427"/>
      <c r="AC52" s="427"/>
      <c r="AD52" s="535"/>
      <c r="AE52" s="535"/>
      <c r="AF52" s="535"/>
      <c r="AG52" s="535"/>
      <c r="AM52" s="7"/>
    </row>
    <row r="53" spans="1:45" ht="22.5" customHeight="1">
      <c r="A53" s="160" t="s">
        <v>309</v>
      </c>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535"/>
      <c r="AF53" s="535"/>
      <c r="AG53" s="535"/>
      <c r="AH53" s="7"/>
      <c r="AI53" s="7"/>
      <c r="AJ53" s="7"/>
      <c r="AK53" s="7"/>
      <c r="AL53" s="7"/>
      <c r="AM53" s="7"/>
      <c r="AN53" s="7"/>
      <c r="AO53" s="7"/>
    </row>
    <row r="54" spans="1:45" ht="22.5" customHeight="1">
      <c r="AE54" s="7"/>
      <c r="AF54" s="538" t="s">
        <v>310</v>
      </c>
      <c r="AG54" s="538"/>
      <c r="AH54" s="538"/>
      <c r="AI54" s="538"/>
      <c r="AJ54" s="538"/>
      <c r="AK54" s="538"/>
      <c r="AL54" s="538"/>
      <c r="AM54" s="538"/>
      <c r="AN54" s="538"/>
      <c r="AO54" s="538"/>
    </row>
    <row r="55" spans="1:45">
      <c r="A55" s="7"/>
      <c r="B55" s="161"/>
      <c r="C55" s="161"/>
      <c r="D55" s="161"/>
      <c r="E55" s="161"/>
      <c r="F55" s="7"/>
      <c r="G55" s="7"/>
      <c r="H55" s="7"/>
      <c r="I55" s="7"/>
      <c r="J55" s="7"/>
      <c r="K55" s="7"/>
      <c r="L55" s="7"/>
      <c r="M55" s="7"/>
      <c r="N55" s="7"/>
      <c r="O55" s="7"/>
      <c r="P55" s="7"/>
      <c r="Q55" s="7"/>
      <c r="R55" s="7"/>
      <c r="S55" s="7"/>
      <c r="T55" s="7"/>
      <c r="U55" s="7"/>
      <c r="V55" s="7"/>
      <c r="W55" s="7"/>
      <c r="X55" s="7"/>
      <c r="Y55" s="7"/>
      <c r="Z55" s="7"/>
      <c r="AA55" s="7"/>
      <c r="AB55" s="7"/>
      <c r="AC55" s="7"/>
      <c r="AD55" s="7"/>
      <c r="AP55" s="463"/>
      <c r="AQ55" s="463"/>
      <c r="AR55" s="463"/>
      <c r="AS55" s="463"/>
    </row>
    <row r="56" spans="1:45">
      <c r="A56" s="7"/>
      <c r="B56" s="7"/>
      <c r="C56" s="7"/>
      <c r="D56" s="7"/>
      <c r="E56" s="7"/>
      <c r="F56" s="7"/>
      <c r="G56" s="7"/>
      <c r="H56" s="7"/>
      <c r="I56" s="7"/>
      <c r="J56" s="7"/>
      <c r="K56" s="7"/>
      <c r="L56" s="7"/>
    </row>
  </sheetData>
  <mergeCells count="464">
    <mergeCell ref="B51:N51"/>
    <mergeCell ref="O51:AC51"/>
    <mergeCell ref="B52:N52"/>
    <mergeCell ref="O52:AC52"/>
    <mergeCell ref="A53:AD53"/>
    <mergeCell ref="AF54:AO54"/>
    <mergeCell ref="B48:N48"/>
    <mergeCell ref="O48:AC48"/>
    <mergeCell ref="B49:N49"/>
    <mergeCell ref="O49:AC49"/>
    <mergeCell ref="B50:N50"/>
    <mergeCell ref="O50:AC50"/>
    <mergeCell ref="AL43:AM43"/>
    <mergeCell ref="AN43:AO43"/>
    <mergeCell ref="A46:N46"/>
    <mergeCell ref="X46:AC46"/>
    <mergeCell ref="B47:N47"/>
    <mergeCell ref="O47:AC47"/>
    <mergeCell ref="V43:W43"/>
    <mergeCell ref="Y43:Z43"/>
    <mergeCell ref="AA43:AB43"/>
    <mergeCell ref="AD43:AE43"/>
    <mergeCell ref="AH43:AI43"/>
    <mergeCell ref="AJ43:AK43"/>
    <mergeCell ref="AJ42:AK42"/>
    <mergeCell ref="AL42:AM42"/>
    <mergeCell ref="AN42:AO42"/>
    <mergeCell ref="B43:F43"/>
    <mergeCell ref="G43:I43"/>
    <mergeCell ref="K43:L43"/>
    <mergeCell ref="M43:N43"/>
    <mergeCell ref="O43:P43"/>
    <mergeCell ref="Q43:S43"/>
    <mergeCell ref="T43:U43"/>
    <mergeCell ref="T42:U42"/>
    <mergeCell ref="V42:W42"/>
    <mergeCell ref="Y42:Z42"/>
    <mergeCell ref="AA42:AB42"/>
    <mergeCell ref="AD42:AE42"/>
    <mergeCell ref="AH42:AI42"/>
    <mergeCell ref="B42:F42"/>
    <mergeCell ref="G42:I42"/>
    <mergeCell ref="K42:L42"/>
    <mergeCell ref="M42:N42"/>
    <mergeCell ref="O42:P42"/>
    <mergeCell ref="Q42:S42"/>
    <mergeCell ref="AA41:AB41"/>
    <mergeCell ref="AD41:AE41"/>
    <mergeCell ref="AH41:AI41"/>
    <mergeCell ref="AJ41:AK41"/>
    <mergeCell ref="AL41:AM41"/>
    <mergeCell ref="AN41:AO41"/>
    <mergeCell ref="AN40:AO40"/>
    <mergeCell ref="B41:F41"/>
    <mergeCell ref="G41:I41"/>
    <mergeCell ref="K41:L41"/>
    <mergeCell ref="M41:N41"/>
    <mergeCell ref="O41:P41"/>
    <mergeCell ref="Q41:S41"/>
    <mergeCell ref="T41:U41"/>
    <mergeCell ref="V41:W41"/>
    <mergeCell ref="Y41:Z41"/>
    <mergeCell ref="Y40:Z40"/>
    <mergeCell ref="AA40:AB40"/>
    <mergeCell ref="AD40:AE40"/>
    <mergeCell ref="AH40:AI40"/>
    <mergeCell ref="AJ40:AK40"/>
    <mergeCell ref="AL40:AM40"/>
    <mergeCell ref="AL39:AM39"/>
    <mergeCell ref="AN39:AO39"/>
    <mergeCell ref="B40:F40"/>
    <mergeCell ref="G40:I40"/>
    <mergeCell ref="K40:L40"/>
    <mergeCell ref="M40:N40"/>
    <mergeCell ref="O40:P40"/>
    <mergeCell ref="Q40:S40"/>
    <mergeCell ref="T40:U40"/>
    <mergeCell ref="V40:W40"/>
    <mergeCell ref="V39:W39"/>
    <mergeCell ref="Y39:Z39"/>
    <mergeCell ref="AA39:AB39"/>
    <mergeCell ref="AD39:AE39"/>
    <mergeCell ref="AH39:AI39"/>
    <mergeCell ref="AJ39:AK39"/>
    <mergeCell ref="AJ38:AK38"/>
    <mergeCell ref="AL38:AM38"/>
    <mergeCell ref="AN38:AO38"/>
    <mergeCell ref="B39:F39"/>
    <mergeCell ref="G39:I39"/>
    <mergeCell ref="K39:L39"/>
    <mergeCell ref="M39:N39"/>
    <mergeCell ref="O39:P39"/>
    <mergeCell ref="Q39:S39"/>
    <mergeCell ref="T39:U39"/>
    <mergeCell ref="T38:U38"/>
    <mergeCell ref="V38:W38"/>
    <mergeCell ref="Y38:Z38"/>
    <mergeCell ref="AA38:AB38"/>
    <mergeCell ref="AD38:AE38"/>
    <mergeCell ref="AH38:AI38"/>
    <mergeCell ref="B38:F38"/>
    <mergeCell ref="G38:I38"/>
    <mergeCell ref="K38:L38"/>
    <mergeCell ref="M38:N38"/>
    <mergeCell ref="O38:P38"/>
    <mergeCell ref="Q38:S38"/>
    <mergeCell ref="AA37:AB37"/>
    <mergeCell ref="AD37:AE37"/>
    <mergeCell ref="AH37:AI37"/>
    <mergeCell ref="AJ37:AK37"/>
    <mergeCell ref="AL37:AM37"/>
    <mergeCell ref="AN37:AO37"/>
    <mergeCell ref="AN36:AO36"/>
    <mergeCell ref="B37:F37"/>
    <mergeCell ref="G37:I37"/>
    <mergeCell ref="K37:L37"/>
    <mergeCell ref="M37:N37"/>
    <mergeCell ref="O37:P37"/>
    <mergeCell ref="Q37:S37"/>
    <mergeCell ref="T37:U37"/>
    <mergeCell ref="V37:W37"/>
    <mergeCell ref="Y37:Z37"/>
    <mergeCell ref="Y36:Z36"/>
    <mergeCell ref="AA36:AB36"/>
    <mergeCell ref="AD36:AE36"/>
    <mergeCell ref="AH36:AI36"/>
    <mergeCell ref="AJ36:AK36"/>
    <mergeCell ref="AL36:AM36"/>
    <mergeCell ref="AL35:AM35"/>
    <mergeCell ref="AN35:AO35"/>
    <mergeCell ref="B36:F36"/>
    <mergeCell ref="G36:I36"/>
    <mergeCell ref="K36:L36"/>
    <mergeCell ref="M36:N36"/>
    <mergeCell ref="O36:P36"/>
    <mergeCell ref="Q36:S36"/>
    <mergeCell ref="T36:U36"/>
    <mergeCell ref="V36:W36"/>
    <mergeCell ref="V35:W35"/>
    <mergeCell ref="Y35:Z35"/>
    <mergeCell ref="AA35:AB35"/>
    <mergeCell ref="AD35:AE35"/>
    <mergeCell ref="AH35:AI35"/>
    <mergeCell ref="AJ35:AK35"/>
    <mergeCell ref="AJ34:AK34"/>
    <mergeCell ref="AL34:AM34"/>
    <mergeCell ref="AN34:AO34"/>
    <mergeCell ref="B35:F35"/>
    <mergeCell ref="G35:I35"/>
    <mergeCell ref="K35:L35"/>
    <mergeCell ref="M35:N35"/>
    <mergeCell ref="O35:P35"/>
    <mergeCell ref="Q35:S35"/>
    <mergeCell ref="T35:U35"/>
    <mergeCell ref="T34:U34"/>
    <mergeCell ref="V34:W34"/>
    <mergeCell ref="Y34:Z34"/>
    <mergeCell ref="AA34:AB34"/>
    <mergeCell ref="AD34:AE34"/>
    <mergeCell ref="AH34:AI34"/>
    <mergeCell ref="B34:F34"/>
    <mergeCell ref="G34:I34"/>
    <mergeCell ref="K34:L34"/>
    <mergeCell ref="M34:N34"/>
    <mergeCell ref="O34:P34"/>
    <mergeCell ref="Q34:S34"/>
    <mergeCell ref="AA33:AB33"/>
    <mergeCell ref="AD33:AE33"/>
    <mergeCell ref="AH33:AI33"/>
    <mergeCell ref="AJ33:AK33"/>
    <mergeCell ref="AL33:AM33"/>
    <mergeCell ref="AN33:AO33"/>
    <mergeCell ref="AN32:AO32"/>
    <mergeCell ref="B33:F33"/>
    <mergeCell ref="G33:I33"/>
    <mergeCell ref="K33:L33"/>
    <mergeCell ref="M33:N33"/>
    <mergeCell ref="O33:P33"/>
    <mergeCell ref="Q33:S33"/>
    <mergeCell ref="T33:U33"/>
    <mergeCell ref="V33:W33"/>
    <mergeCell ref="Y33:Z33"/>
    <mergeCell ref="Y32:Z32"/>
    <mergeCell ref="AA32:AB32"/>
    <mergeCell ref="AD32:AE32"/>
    <mergeCell ref="AH32:AI32"/>
    <mergeCell ref="AJ32:AK32"/>
    <mergeCell ref="AL32:AM32"/>
    <mergeCell ref="AL31:AM31"/>
    <mergeCell ref="AN31:AO31"/>
    <mergeCell ref="B32:F32"/>
    <mergeCell ref="G32:I32"/>
    <mergeCell ref="K32:L32"/>
    <mergeCell ref="M32:N32"/>
    <mergeCell ref="O32:P32"/>
    <mergeCell ref="Q32:S32"/>
    <mergeCell ref="T32:U32"/>
    <mergeCell ref="V32:W32"/>
    <mergeCell ref="V31:W31"/>
    <mergeCell ref="Y31:Z31"/>
    <mergeCell ref="AA31:AB31"/>
    <mergeCell ref="AD31:AE31"/>
    <mergeCell ref="AH31:AI31"/>
    <mergeCell ref="AJ31:AK31"/>
    <mergeCell ref="AJ30:AK30"/>
    <mergeCell ref="AL30:AM30"/>
    <mergeCell ref="AN30:AO30"/>
    <mergeCell ref="B31:F31"/>
    <mergeCell ref="G31:I31"/>
    <mergeCell ref="K31:L31"/>
    <mergeCell ref="M31:N31"/>
    <mergeCell ref="O31:P31"/>
    <mergeCell ref="Q31:S31"/>
    <mergeCell ref="T31:U31"/>
    <mergeCell ref="T30:U30"/>
    <mergeCell ref="V30:W30"/>
    <mergeCell ref="Y30:Z30"/>
    <mergeCell ref="AA30:AB30"/>
    <mergeCell ref="AD30:AE30"/>
    <mergeCell ref="AH30:AI30"/>
    <mergeCell ref="AC29:AE29"/>
    <mergeCell ref="AF29:AG29"/>
    <mergeCell ref="AH29:AI29"/>
    <mergeCell ref="AJ29:AK29"/>
    <mergeCell ref="AL29:AO29"/>
    <mergeCell ref="G30:I30"/>
    <mergeCell ref="K30:L30"/>
    <mergeCell ref="M30:N30"/>
    <mergeCell ref="O30:P30"/>
    <mergeCell ref="Q30:S30"/>
    <mergeCell ref="AC26:AO26"/>
    <mergeCell ref="A28:L28"/>
    <mergeCell ref="AJ28:AO28"/>
    <mergeCell ref="B29:F30"/>
    <mergeCell ref="G29:I29"/>
    <mergeCell ref="J29:L29"/>
    <mergeCell ref="M29:P29"/>
    <mergeCell ref="Q29:U29"/>
    <mergeCell ref="V29:X29"/>
    <mergeCell ref="Y29:AB29"/>
    <mergeCell ref="W25:Y25"/>
    <mergeCell ref="Z25:AB25"/>
    <mergeCell ref="AC25:AE25"/>
    <mergeCell ref="AF25:AG25"/>
    <mergeCell ref="AH25:AJ25"/>
    <mergeCell ref="AK25:AO25"/>
    <mergeCell ref="B25:F25"/>
    <mergeCell ref="G25:I25"/>
    <mergeCell ref="J25:L25"/>
    <mergeCell ref="M25:O25"/>
    <mergeCell ref="P25:R25"/>
    <mergeCell ref="S25:V25"/>
    <mergeCell ref="W24:Y24"/>
    <mergeCell ref="Z24:AB24"/>
    <mergeCell ref="AC24:AE24"/>
    <mergeCell ref="AF24:AG24"/>
    <mergeCell ref="AH24:AJ24"/>
    <mergeCell ref="AK24:AO24"/>
    <mergeCell ref="B24:F24"/>
    <mergeCell ref="G24:I24"/>
    <mergeCell ref="J24:L24"/>
    <mergeCell ref="M24:O24"/>
    <mergeCell ref="P24:R24"/>
    <mergeCell ref="S24:V24"/>
    <mergeCell ref="W23:Y23"/>
    <mergeCell ref="Z23:AB23"/>
    <mergeCell ref="AC23:AE23"/>
    <mergeCell ref="AF23:AG23"/>
    <mergeCell ref="AH23:AJ23"/>
    <mergeCell ref="AK23:AO23"/>
    <mergeCell ref="B23:F23"/>
    <mergeCell ref="G23:I23"/>
    <mergeCell ref="J23:L23"/>
    <mergeCell ref="M23:O23"/>
    <mergeCell ref="P23:R23"/>
    <mergeCell ref="S23:V23"/>
    <mergeCell ref="W22:Y22"/>
    <mergeCell ref="Z22:AB22"/>
    <mergeCell ref="AC22:AE22"/>
    <mergeCell ref="AF22:AG22"/>
    <mergeCell ref="AH22:AJ22"/>
    <mergeCell ref="AK22:AO22"/>
    <mergeCell ref="B22:F22"/>
    <mergeCell ref="G22:I22"/>
    <mergeCell ref="J22:L22"/>
    <mergeCell ref="M22:O22"/>
    <mergeCell ref="P22:R22"/>
    <mergeCell ref="S22:V22"/>
    <mergeCell ref="AK20:AO21"/>
    <mergeCell ref="P21:R21"/>
    <mergeCell ref="S21:V21"/>
    <mergeCell ref="W21:Y21"/>
    <mergeCell ref="Z21:AB21"/>
    <mergeCell ref="AC21:AE21"/>
    <mergeCell ref="A19:AD19"/>
    <mergeCell ref="AK19:AO19"/>
    <mergeCell ref="B20:F21"/>
    <mergeCell ref="G20:I21"/>
    <mergeCell ref="J20:L21"/>
    <mergeCell ref="M20:O21"/>
    <mergeCell ref="P20:V20"/>
    <mergeCell ref="W20:AE20"/>
    <mergeCell ref="AF20:AG21"/>
    <mergeCell ref="AH20:AJ21"/>
    <mergeCell ref="Z16:AA16"/>
    <mergeCell ref="AB16:AD16"/>
    <mergeCell ref="AE16:AG16"/>
    <mergeCell ref="AH16:AJ16"/>
    <mergeCell ref="AL16:AO16"/>
    <mergeCell ref="AC17:AO17"/>
    <mergeCell ref="B16:G16"/>
    <mergeCell ref="H16:J16"/>
    <mergeCell ref="K16:L16"/>
    <mergeCell ref="M16:P16"/>
    <mergeCell ref="Q16:V16"/>
    <mergeCell ref="W16:Y16"/>
    <mergeCell ref="W15:Y15"/>
    <mergeCell ref="Z15:AA15"/>
    <mergeCell ref="AB15:AD15"/>
    <mergeCell ref="AE15:AG15"/>
    <mergeCell ref="AH15:AJ15"/>
    <mergeCell ref="AL15:AO15"/>
    <mergeCell ref="Z14:AA14"/>
    <mergeCell ref="AB14:AD14"/>
    <mergeCell ref="AE14:AG14"/>
    <mergeCell ref="AH14:AJ14"/>
    <mergeCell ref="AL14:AO14"/>
    <mergeCell ref="B15:G15"/>
    <mergeCell ref="H15:J15"/>
    <mergeCell ref="K15:L15"/>
    <mergeCell ref="M15:P15"/>
    <mergeCell ref="Q15:V15"/>
    <mergeCell ref="B14:G14"/>
    <mergeCell ref="H14:J14"/>
    <mergeCell ref="K14:L14"/>
    <mergeCell ref="M14:P14"/>
    <mergeCell ref="Q14:V14"/>
    <mergeCell ref="W14:Y14"/>
    <mergeCell ref="W13:Y13"/>
    <mergeCell ref="Z13:AA13"/>
    <mergeCell ref="AB13:AD13"/>
    <mergeCell ref="AE13:AG13"/>
    <mergeCell ref="AH13:AJ13"/>
    <mergeCell ref="AL13:AO13"/>
    <mergeCell ref="Z12:AA12"/>
    <mergeCell ref="AB12:AD12"/>
    <mergeCell ref="AE12:AG12"/>
    <mergeCell ref="AH12:AJ12"/>
    <mergeCell ref="AL12:AO12"/>
    <mergeCell ref="B13:G13"/>
    <mergeCell ref="H13:J13"/>
    <mergeCell ref="K13:L13"/>
    <mergeCell ref="M13:P13"/>
    <mergeCell ref="Q13:V13"/>
    <mergeCell ref="B12:G12"/>
    <mergeCell ref="H12:J12"/>
    <mergeCell ref="K12:L12"/>
    <mergeCell ref="M12:P12"/>
    <mergeCell ref="Q12:V12"/>
    <mergeCell ref="W12:Y12"/>
    <mergeCell ref="W11:Y11"/>
    <mergeCell ref="Z11:AA11"/>
    <mergeCell ref="AB11:AD11"/>
    <mergeCell ref="AE11:AG11"/>
    <mergeCell ref="AH11:AJ11"/>
    <mergeCell ref="AL11:AO11"/>
    <mergeCell ref="Z10:AA10"/>
    <mergeCell ref="AB10:AD10"/>
    <mergeCell ref="AE10:AG10"/>
    <mergeCell ref="AH10:AJ10"/>
    <mergeCell ref="AL10:AO10"/>
    <mergeCell ref="B11:G11"/>
    <mergeCell ref="H11:J11"/>
    <mergeCell ref="K11:L11"/>
    <mergeCell ref="M11:P11"/>
    <mergeCell ref="Q11:V11"/>
    <mergeCell ref="B10:G10"/>
    <mergeCell ref="H10:J10"/>
    <mergeCell ref="K10:L10"/>
    <mergeCell ref="M10:P10"/>
    <mergeCell ref="Q10:V10"/>
    <mergeCell ref="W10:Y10"/>
    <mergeCell ref="W9:Y9"/>
    <mergeCell ref="Z9:AA9"/>
    <mergeCell ref="AB9:AD9"/>
    <mergeCell ref="AE9:AG9"/>
    <mergeCell ref="AH9:AJ9"/>
    <mergeCell ref="AL9:AO9"/>
    <mergeCell ref="Z8:AA8"/>
    <mergeCell ref="AB8:AD8"/>
    <mergeCell ref="AE8:AG8"/>
    <mergeCell ref="AH8:AJ8"/>
    <mergeCell ref="AL8:AO8"/>
    <mergeCell ref="B9:G9"/>
    <mergeCell ref="H9:J9"/>
    <mergeCell ref="K9:L9"/>
    <mergeCell ref="M9:P9"/>
    <mergeCell ref="Q9:V9"/>
    <mergeCell ref="B8:G8"/>
    <mergeCell ref="H8:J8"/>
    <mergeCell ref="K8:L8"/>
    <mergeCell ref="M8:P8"/>
    <mergeCell ref="Q8:V8"/>
    <mergeCell ref="W8:Y8"/>
    <mergeCell ref="W7:Y7"/>
    <mergeCell ref="Z7:AA7"/>
    <mergeCell ref="AB7:AD7"/>
    <mergeCell ref="AE7:AG7"/>
    <mergeCell ref="AH7:AJ7"/>
    <mergeCell ref="AL7:AO7"/>
    <mergeCell ref="Z6:AA6"/>
    <mergeCell ref="AB6:AD6"/>
    <mergeCell ref="AE6:AG6"/>
    <mergeCell ref="AH6:AJ6"/>
    <mergeCell ref="AL6:AO6"/>
    <mergeCell ref="B7:G7"/>
    <mergeCell ref="H7:J7"/>
    <mergeCell ref="K7:L7"/>
    <mergeCell ref="M7:P7"/>
    <mergeCell ref="Q7:V7"/>
    <mergeCell ref="B6:G6"/>
    <mergeCell ref="H6:J6"/>
    <mergeCell ref="K6:L6"/>
    <mergeCell ref="M6:P6"/>
    <mergeCell ref="Q6:V6"/>
    <mergeCell ref="W6:Y6"/>
    <mergeCell ref="W5:Y5"/>
    <mergeCell ref="Z5:AA5"/>
    <mergeCell ref="AB5:AD5"/>
    <mergeCell ref="AE5:AG5"/>
    <mergeCell ref="AH5:AJ5"/>
    <mergeCell ref="AL5:AO5"/>
    <mergeCell ref="Z4:AA4"/>
    <mergeCell ref="AB4:AD4"/>
    <mergeCell ref="AE4:AG4"/>
    <mergeCell ref="AH4:AJ4"/>
    <mergeCell ref="AL4:AO4"/>
    <mergeCell ref="B5:G5"/>
    <mergeCell ref="H5:J5"/>
    <mergeCell ref="K5:L5"/>
    <mergeCell ref="M5:P5"/>
    <mergeCell ref="Q5:V5"/>
    <mergeCell ref="B4:G4"/>
    <mergeCell ref="H4:J4"/>
    <mergeCell ref="K4:L4"/>
    <mergeCell ref="M4:P4"/>
    <mergeCell ref="Q4:V4"/>
    <mergeCell ref="W4:Y4"/>
    <mergeCell ref="W3:Y3"/>
    <mergeCell ref="Z3:AA3"/>
    <mergeCell ref="AB3:AD3"/>
    <mergeCell ref="AE3:AG3"/>
    <mergeCell ref="AH3:AJ3"/>
    <mergeCell ref="AL3:AO3"/>
    <mergeCell ref="A1:N1"/>
    <mergeCell ref="AK1:AO1"/>
    <mergeCell ref="B2:P2"/>
    <mergeCell ref="Q2:AD2"/>
    <mergeCell ref="AE2:AO2"/>
    <mergeCell ref="B3:G3"/>
    <mergeCell ref="H3:J3"/>
    <mergeCell ref="K3:L3"/>
    <mergeCell ref="M3:P3"/>
    <mergeCell ref="Q3:V3"/>
  </mergeCells>
  <phoneticPr fontId="3"/>
  <printOptions horizontalCentered="1"/>
  <pageMargins left="0.39370078740157483" right="0.39370078740157483" top="0.59055118110236227" bottom="0.78740157480314965" header="0.51181102362204722" footer="0.39370078740157483"/>
  <pageSetup paperSize="9" scale="5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44"/>
  <sheetViews>
    <sheetView showGridLines="0" view="pageBreakPreview" topLeftCell="A25" zoomScale="75" zoomScaleNormal="75" zoomScaleSheetLayoutView="75" workbookViewId="0">
      <selection activeCell="R11" sqref="R11"/>
    </sheetView>
  </sheetViews>
  <sheetFormatPr defaultRowHeight="17.25"/>
  <cols>
    <col min="1" max="1" width="2.625" style="666" customWidth="1"/>
    <col min="2" max="2" width="15.875" style="666" customWidth="1"/>
    <col min="3" max="14" width="9" style="666" customWidth="1"/>
    <col min="15" max="15" width="9" style="660"/>
    <col min="16" max="16" width="12.375" style="660" bestFit="1" customWidth="1"/>
    <col min="17" max="17" width="11.75" style="660" bestFit="1" customWidth="1"/>
    <col min="18" max="256" width="9" style="660"/>
    <col min="257" max="257" width="2.625" style="660" customWidth="1"/>
    <col min="258" max="258" width="15.875" style="660" customWidth="1"/>
    <col min="259" max="270" width="9" style="660" customWidth="1"/>
    <col min="271" max="271" width="9" style="660"/>
    <col min="272" max="272" width="12.375" style="660" bestFit="1" customWidth="1"/>
    <col min="273" max="273" width="11.75" style="660" bestFit="1" customWidth="1"/>
    <col min="274" max="512" width="9" style="660"/>
    <col min="513" max="513" width="2.625" style="660" customWidth="1"/>
    <col min="514" max="514" width="15.875" style="660" customWidth="1"/>
    <col min="515" max="526" width="9" style="660" customWidth="1"/>
    <col min="527" max="527" width="9" style="660"/>
    <col min="528" max="528" width="12.375" style="660" bestFit="1" customWidth="1"/>
    <col min="529" max="529" width="11.75" style="660" bestFit="1" customWidth="1"/>
    <col min="530" max="768" width="9" style="660"/>
    <col min="769" max="769" width="2.625" style="660" customWidth="1"/>
    <col min="770" max="770" width="15.875" style="660" customWidth="1"/>
    <col min="771" max="782" width="9" style="660" customWidth="1"/>
    <col min="783" max="783" width="9" style="660"/>
    <col min="784" max="784" width="12.375" style="660" bestFit="1" customWidth="1"/>
    <col min="785" max="785" width="11.75" style="660" bestFit="1" customWidth="1"/>
    <col min="786" max="1024" width="9" style="660"/>
    <col min="1025" max="1025" width="2.625" style="660" customWidth="1"/>
    <col min="1026" max="1026" width="15.875" style="660" customWidth="1"/>
    <col min="1027" max="1038" width="9" style="660" customWidth="1"/>
    <col min="1039" max="1039" width="9" style="660"/>
    <col min="1040" max="1040" width="12.375" style="660" bestFit="1" customWidth="1"/>
    <col min="1041" max="1041" width="11.75" style="660" bestFit="1" customWidth="1"/>
    <col min="1042" max="1280" width="9" style="660"/>
    <col min="1281" max="1281" width="2.625" style="660" customWidth="1"/>
    <col min="1282" max="1282" width="15.875" style="660" customWidth="1"/>
    <col min="1283" max="1294" width="9" style="660" customWidth="1"/>
    <col min="1295" max="1295" width="9" style="660"/>
    <col min="1296" max="1296" width="12.375" style="660" bestFit="1" customWidth="1"/>
    <col min="1297" max="1297" width="11.75" style="660" bestFit="1" customWidth="1"/>
    <col min="1298" max="1536" width="9" style="660"/>
    <col min="1537" max="1537" width="2.625" style="660" customWidth="1"/>
    <col min="1538" max="1538" width="15.875" style="660" customWidth="1"/>
    <col min="1539" max="1550" width="9" style="660" customWidth="1"/>
    <col min="1551" max="1551" width="9" style="660"/>
    <col min="1552" max="1552" width="12.375" style="660" bestFit="1" customWidth="1"/>
    <col min="1553" max="1553" width="11.75" style="660" bestFit="1" customWidth="1"/>
    <col min="1554" max="1792" width="9" style="660"/>
    <col min="1793" max="1793" width="2.625" style="660" customWidth="1"/>
    <col min="1794" max="1794" width="15.875" style="660" customWidth="1"/>
    <col min="1795" max="1806" width="9" style="660" customWidth="1"/>
    <col min="1807" max="1807" width="9" style="660"/>
    <col min="1808" max="1808" width="12.375" style="660" bestFit="1" customWidth="1"/>
    <col min="1809" max="1809" width="11.75" style="660" bestFit="1" customWidth="1"/>
    <col min="1810" max="2048" width="9" style="660"/>
    <col min="2049" max="2049" width="2.625" style="660" customWidth="1"/>
    <col min="2050" max="2050" width="15.875" style="660" customWidth="1"/>
    <col min="2051" max="2062" width="9" style="660" customWidth="1"/>
    <col min="2063" max="2063" width="9" style="660"/>
    <col min="2064" max="2064" width="12.375" style="660" bestFit="1" customWidth="1"/>
    <col min="2065" max="2065" width="11.75" style="660" bestFit="1" customWidth="1"/>
    <col min="2066" max="2304" width="9" style="660"/>
    <col min="2305" max="2305" width="2.625" style="660" customWidth="1"/>
    <col min="2306" max="2306" width="15.875" style="660" customWidth="1"/>
    <col min="2307" max="2318" width="9" style="660" customWidth="1"/>
    <col min="2319" max="2319" width="9" style="660"/>
    <col min="2320" max="2320" width="12.375" style="660" bestFit="1" customWidth="1"/>
    <col min="2321" max="2321" width="11.75" style="660" bestFit="1" customWidth="1"/>
    <col min="2322" max="2560" width="9" style="660"/>
    <col min="2561" max="2561" width="2.625" style="660" customWidth="1"/>
    <col min="2562" max="2562" width="15.875" style="660" customWidth="1"/>
    <col min="2563" max="2574" width="9" style="660" customWidth="1"/>
    <col min="2575" max="2575" width="9" style="660"/>
    <col min="2576" max="2576" width="12.375" style="660" bestFit="1" customWidth="1"/>
    <col min="2577" max="2577" width="11.75" style="660" bestFit="1" customWidth="1"/>
    <col min="2578" max="2816" width="9" style="660"/>
    <col min="2817" max="2817" width="2.625" style="660" customWidth="1"/>
    <col min="2818" max="2818" width="15.875" style="660" customWidth="1"/>
    <col min="2819" max="2830" width="9" style="660" customWidth="1"/>
    <col min="2831" max="2831" width="9" style="660"/>
    <col min="2832" max="2832" width="12.375" style="660" bestFit="1" customWidth="1"/>
    <col min="2833" max="2833" width="11.75" style="660" bestFit="1" customWidth="1"/>
    <col min="2834" max="3072" width="9" style="660"/>
    <col min="3073" max="3073" width="2.625" style="660" customWidth="1"/>
    <col min="3074" max="3074" width="15.875" style="660" customWidth="1"/>
    <col min="3075" max="3086" width="9" style="660" customWidth="1"/>
    <col min="3087" max="3087" width="9" style="660"/>
    <col min="3088" max="3088" width="12.375" style="660" bestFit="1" customWidth="1"/>
    <col min="3089" max="3089" width="11.75" style="660" bestFit="1" customWidth="1"/>
    <col min="3090" max="3328" width="9" style="660"/>
    <col min="3329" max="3329" width="2.625" style="660" customWidth="1"/>
    <col min="3330" max="3330" width="15.875" style="660" customWidth="1"/>
    <col min="3331" max="3342" width="9" style="660" customWidth="1"/>
    <col min="3343" max="3343" width="9" style="660"/>
    <col min="3344" max="3344" width="12.375" style="660" bestFit="1" customWidth="1"/>
    <col min="3345" max="3345" width="11.75" style="660" bestFit="1" customWidth="1"/>
    <col min="3346" max="3584" width="9" style="660"/>
    <col min="3585" max="3585" width="2.625" style="660" customWidth="1"/>
    <col min="3586" max="3586" width="15.875" style="660" customWidth="1"/>
    <col min="3587" max="3598" width="9" style="660" customWidth="1"/>
    <col min="3599" max="3599" width="9" style="660"/>
    <col min="3600" max="3600" width="12.375" style="660" bestFit="1" customWidth="1"/>
    <col min="3601" max="3601" width="11.75" style="660" bestFit="1" customWidth="1"/>
    <col min="3602" max="3840" width="9" style="660"/>
    <col min="3841" max="3841" width="2.625" style="660" customWidth="1"/>
    <col min="3842" max="3842" width="15.875" style="660" customWidth="1"/>
    <col min="3843" max="3854" width="9" style="660" customWidth="1"/>
    <col min="3855" max="3855" width="9" style="660"/>
    <col min="3856" max="3856" width="12.375" style="660" bestFit="1" customWidth="1"/>
    <col min="3857" max="3857" width="11.75" style="660" bestFit="1" customWidth="1"/>
    <col min="3858" max="4096" width="9" style="660"/>
    <col min="4097" max="4097" width="2.625" style="660" customWidth="1"/>
    <col min="4098" max="4098" width="15.875" style="660" customWidth="1"/>
    <col min="4099" max="4110" width="9" style="660" customWidth="1"/>
    <col min="4111" max="4111" width="9" style="660"/>
    <col min="4112" max="4112" width="12.375" style="660" bestFit="1" customWidth="1"/>
    <col min="4113" max="4113" width="11.75" style="660" bestFit="1" customWidth="1"/>
    <col min="4114" max="4352" width="9" style="660"/>
    <col min="4353" max="4353" width="2.625" style="660" customWidth="1"/>
    <col min="4354" max="4354" width="15.875" style="660" customWidth="1"/>
    <col min="4355" max="4366" width="9" style="660" customWidth="1"/>
    <col min="4367" max="4367" width="9" style="660"/>
    <col min="4368" max="4368" width="12.375" style="660" bestFit="1" customWidth="1"/>
    <col min="4369" max="4369" width="11.75" style="660" bestFit="1" customWidth="1"/>
    <col min="4370" max="4608" width="9" style="660"/>
    <col min="4609" max="4609" width="2.625" style="660" customWidth="1"/>
    <col min="4610" max="4610" width="15.875" style="660" customWidth="1"/>
    <col min="4611" max="4622" width="9" style="660" customWidth="1"/>
    <col min="4623" max="4623" width="9" style="660"/>
    <col min="4624" max="4624" width="12.375" style="660" bestFit="1" customWidth="1"/>
    <col min="4625" max="4625" width="11.75" style="660" bestFit="1" customWidth="1"/>
    <col min="4626" max="4864" width="9" style="660"/>
    <col min="4865" max="4865" width="2.625" style="660" customWidth="1"/>
    <col min="4866" max="4866" width="15.875" style="660" customWidth="1"/>
    <col min="4867" max="4878" width="9" style="660" customWidth="1"/>
    <col min="4879" max="4879" width="9" style="660"/>
    <col min="4880" max="4880" width="12.375" style="660" bestFit="1" customWidth="1"/>
    <col min="4881" max="4881" width="11.75" style="660" bestFit="1" customWidth="1"/>
    <col min="4882" max="5120" width="9" style="660"/>
    <col min="5121" max="5121" width="2.625" style="660" customWidth="1"/>
    <col min="5122" max="5122" width="15.875" style="660" customWidth="1"/>
    <col min="5123" max="5134" width="9" style="660" customWidth="1"/>
    <col min="5135" max="5135" width="9" style="660"/>
    <col min="5136" max="5136" width="12.375" style="660" bestFit="1" customWidth="1"/>
    <col min="5137" max="5137" width="11.75" style="660" bestFit="1" customWidth="1"/>
    <col min="5138" max="5376" width="9" style="660"/>
    <col min="5377" max="5377" width="2.625" style="660" customWidth="1"/>
    <col min="5378" max="5378" width="15.875" style="660" customWidth="1"/>
    <col min="5379" max="5390" width="9" style="660" customWidth="1"/>
    <col min="5391" max="5391" width="9" style="660"/>
    <col min="5392" max="5392" width="12.375" style="660" bestFit="1" customWidth="1"/>
    <col min="5393" max="5393" width="11.75" style="660" bestFit="1" customWidth="1"/>
    <col min="5394" max="5632" width="9" style="660"/>
    <col min="5633" max="5633" width="2.625" style="660" customWidth="1"/>
    <col min="5634" max="5634" width="15.875" style="660" customWidth="1"/>
    <col min="5635" max="5646" width="9" style="660" customWidth="1"/>
    <col min="5647" max="5647" width="9" style="660"/>
    <col min="5648" max="5648" width="12.375" style="660" bestFit="1" customWidth="1"/>
    <col min="5649" max="5649" width="11.75" style="660" bestFit="1" customWidth="1"/>
    <col min="5650" max="5888" width="9" style="660"/>
    <col min="5889" max="5889" width="2.625" style="660" customWidth="1"/>
    <col min="5890" max="5890" width="15.875" style="660" customWidth="1"/>
    <col min="5891" max="5902" width="9" style="660" customWidth="1"/>
    <col min="5903" max="5903" width="9" style="660"/>
    <col min="5904" max="5904" width="12.375" style="660" bestFit="1" customWidth="1"/>
    <col min="5905" max="5905" width="11.75" style="660" bestFit="1" customWidth="1"/>
    <col min="5906" max="6144" width="9" style="660"/>
    <col min="6145" max="6145" width="2.625" style="660" customWidth="1"/>
    <col min="6146" max="6146" width="15.875" style="660" customWidth="1"/>
    <col min="6147" max="6158" width="9" style="660" customWidth="1"/>
    <col min="6159" max="6159" width="9" style="660"/>
    <col min="6160" max="6160" width="12.375" style="660" bestFit="1" customWidth="1"/>
    <col min="6161" max="6161" width="11.75" style="660" bestFit="1" customWidth="1"/>
    <col min="6162" max="6400" width="9" style="660"/>
    <col min="6401" max="6401" width="2.625" style="660" customWidth="1"/>
    <col min="6402" max="6402" width="15.875" style="660" customWidth="1"/>
    <col min="6403" max="6414" width="9" style="660" customWidth="1"/>
    <col min="6415" max="6415" width="9" style="660"/>
    <col min="6416" max="6416" width="12.375" style="660" bestFit="1" customWidth="1"/>
    <col min="6417" max="6417" width="11.75" style="660" bestFit="1" customWidth="1"/>
    <col min="6418" max="6656" width="9" style="660"/>
    <col min="6657" max="6657" width="2.625" style="660" customWidth="1"/>
    <col min="6658" max="6658" width="15.875" style="660" customWidth="1"/>
    <col min="6659" max="6670" width="9" style="660" customWidth="1"/>
    <col min="6671" max="6671" width="9" style="660"/>
    <col min="6672" max="6672" width="12.375" style="660" bestFit="1" customWidth="1"/>
    <col min="6673" max="6673" width="11.75" style="660" bestFit="1" customWidth="1"/>
    <col min="6674" max="6912" width="9" style="660"/>
    <col min="6913" max="6913" width="2.625" style="660" customWidth="1"/>
    <col min="6914" max="6914" width="15.875" style="660" customWidth="1"/>
    <col min="6915" max="6926" width="9" style="660" customWidth="1"/>
    <col min="6927" max="6927" width="9" style="660"/>
    <col min="6928" max="6928" width="12.375" style="660" bestFit="1" customWidth="1"/>
    <col min="6929" max="6929" width="11.75" style="660" bestFit="1" customWidth="1"/>
    <col min="6930" max="7168" width="9" style="660"/>
    <col min="7169" max="7169" width="2.625" style="660" customWidth="1"/>
    <col min="7170" max="7170" width="15.875" style="660" customWidth="1"/>
    <col min="7171" max="7182" width="9" style="660" customWidth="1"/>
    <col min="7183" max="7183" width="9" style="660"/>
    <col min="7184" max="7184" width="12.375" style="660" bestFit="1" customWidth="1"/>
    <col min="7185" max="7185" width="11.75" style="660" bestFit="1" customWidth="1"/>
    <col min="7186" max="7424" width="9" style="660"/>
    <col min="7425" max="7425" width="2.625" style="660" customWidth="1"/>
    <col min="7426" max="7426" width="15.875" style="660" customWidth="1"/>
    <col min="7427" max="7438" width="9" style="660" customWidth="1"/>
    <col min="7439" max="7439" width="9" style="660"/>
    <col min="7440" max="7440" width="12.375" style="660" bestFit="1" customWidth="1"/>
    <col min="7441" max="7441" width="11.75" style="660" bestFit="1" customWidth="1"/>
    <col min="7442" max="7680" width="9" style="660"/>
    <col min="7681" max="7681" width="2.625" style="660" customWidth="1"/>
    <col min="7682" max="7682" width="15.875" style="660" customWidth="1"/>
    <col min="7683" max="7694" width="9" style="660" customWidth="1"/>
    <col min="7695" max="7695" width="9" style="660"/>
    <col min="7696" max="7696" width="12.375" style="660" bestFit="1" customWidth="1"/>
    <col min="7697" max="7697" width="11.75" style="660" bestFit="1" customWidth="1"/>
    <col min="7698" max="7936" width="9" style="660"/>
    <col min="7937" max="7937" width="2.625" style="660" customWidth="1"/>
    <col min="7938" max="7938" width="15.875" style="660" customWidth="1"/>
    <col min="7939" max="7950" width="9" style="660" customWidth="1"/>
    <col min="7951" max="7951" width="9" style="660"/>
    <col min="7952" max="7952" width="12.375" style="660" bestFit="1" customWidth="1"/>
    <col min="7953" max="7953" width="11.75" style="660" bestFit="1" customWidth="1"/>
    <col min="7954" max="8192" width="9" style="660"/>
    <col min="8193" max="8193" width="2.625" style="660" customWidth="1"/>
    <col min="8194" max="8194" width="15.875" style="660" customWidth="1"/>
    <col min="8195" max="8206" width="9" style="660" customWidth="1"/>
    <col min="8207" max="8207" width="9" style="660"/>
    <col min="8208" max="8208" width="12.375" style="660" bestFit="1" customWidth="1"/>
    <col min="8209" max="8209" width="11.75" style="660" bestFit="1" customWidth="1"/>
    <col min="8210" max="8448" width="9" style="660"/>
    <col min="8449" max="8449" width="2.625" style="660" customWidth="1"/>
    <col min="8450" max="8450" width="15.875" style="660" customWidth="1"/>
    <col min="8451" max="8462" width="9" style="660" customWidth="1"/>
    <col min="8463" max="8463" width="9" style="660"/>
    <col min="8464" max="8464" width="12.375" style="660" bestFit="1" customWidth="1"/>
    <col min="8465" max="8465" width="11.75" style="660" bestFit="1" customWidth="1"/>
    <col min="8466" max="8704" width="9" style="660"/>
    <col min="8705" max="8705" width="2.625" style="660" customWidth="1"/>
    <col min="8706" max="8706" width="15.875" style="660" customWidth="1"/>
    <col min="8707" max="8718" width="9" style="660" customWidth="1"/>
    <col min="8719" max="8719" width="9" style="660"/>
    <col min="8720" max="8720" width="12.375" style="660" bestFit="1" customWidth="1"/>
    <col min="8721" max="8721" width="11.75" style="660" bestFit="1" customWidth="1"/>
    <col min="8722" max="8960" width="9" style="660"/>
    <col min="8961" max="8961" width="2.625" style="660" customWidth="1"/>
    <col min="8962" max="8962" width="15.875" style="660" customWidth="1"/>
    <col min="8963" max="8974" width="9" style="660" customWidth="1"/>
    <col min="8975" max="8975" width="9" style="660"/>
    <col min="8976" max="8976" width="12.375" style="660" bestFit="1" customWidth="1"/>
    <col min="8977" max="8977" width="11.75" style="660" bestFit="1" customWidth="1"/>
    <col min="8978" max="9216" width="9" style="660"/>
    <col min="9217" max="9217" width="2.625" style="660" customWidth="1"/>
    <col min="9218" max="9218" width="15.875" style="660" customWidth="1"/>
    <col min="9219" max="9230" width="9" style="660" customWidth="1"/>
    <col min="9231" max="9231" width="9" style="660"/>
    <col min="9232" max="9232" width="12.375" style="660" bestFit="1" customWidth="1"/>
    <col min="9233" max="9233" width="11.75" style="660" bestFit="1" customWidth="1"/>
    <col min="9234" max="9472" width="9" style="660"/>
    <col min="9473" max="9473" width="2.625" style="660" customWidth="1"/>
    <col min="9474" max="9474" width="15.875" style="660" customWidth="1"/>
    <col min="9475" max="9486" width="9" style="660" customWidth="1"/>
    <col min="9487" max="9487" width="9" style="660"/>
    <col min="9488" max="9488" width="12.375" style="660" bestFit="1" customWidth="1"/>
    <col min="9489" max="9489" width="11.75" style="660" bestFit="1" customWidth="1"/>
    <col min="9490" max="9728" width="9" style="660"/>
    <col min="9729" max="9729" width="2.625" style="660" customWidth="1"/>
    <col min="9730" max="9730" width="15.875" style="660" customWidth="1"/>
    <col min="9731" max="9742" width="9" style="660" customWidth="1"/>
    <col min="9743" max="9743" width="9" style="660"/>
    <col min="9744" max="9744" width="12.375" style="660" bestFit="1" customWidth="1"/>
    <col min="9745" max="9745" width="11.75" style="660" bestFit="1" customWidth="1"/>
    <col min="9746" max="9984" width="9" style="660"/>
    <col min="9985" max="9985" width="2.625" style="660" customWidth="1"/>
    <col min="9986" max="9986" width="15.875" style="660" customWidth="1"/>
    <col min="9987" max="9998" width="9" style="660" customWidth="1"/>
    <col min="9999" max="9999" width="9" style="660"/>
    <col min="10000" max="10000" width="12.375" style="660" bestFit="1" customWidth="1"/>
    <col min="10001" max="10001" width="11.75" style="660" bestFit="1" customWidth="1"/>
    <col min="10002" max="10240" width="9" style="660"/>
    <col min="10241" max="10241" width="2.625" style="660" customWidth="1"/>
    <col min="10242" max="10242" width="15.875" style="660" customWidth="1"/>
    <col min="10243" max="10254" width="9" style="660" customWidth="1"/>
    <col min="10255" max="10255" width="9" style="660"/>
    <col min="10256" max="10256" width="12.375" style="660" bestFit="1" customWidth="1"/>
    <col min="10257" max="10257" width="11.75" style="660" bestFit="1" customWidth="1"/>
    <col min="10258" max="10496" width="9" style="660"/>
    <col min="10497" max="10497" width="2.625" style="660" customWidth="1"/>
    <col min="10498" max="10498" width="15.875" style="660" customWidth="1"/>
    <col min="10499" max="10510" width="9" style="660" customWidth="1"/>
    <col min="10511" max="10511" width="9" style="660"/>
    <col min="10512" max="10512" width="12.375" style="660" bestFit="1" customWidth="1"/>
    <col min="10513" max="10513" width="11.75" style="660" bestFit="1" customWidth="1"/>
    <col min="10514" max="10752" width="9" style="660"/>
    <col min="10753" max="10753" width="2.625" style="660" customWidth="1"/>
    <col min="10754" max="10754" width="15.875" style="660" customWidth="1"/>
    <col min="10755" max="10766" width="9" style="660" customWidth="1"/>
    <col min="10767" max="10767" width="9" style="660"/>
    <col min="10768" max="10768" width="12.375" style="660" bestFit="1" customWidth="1"/>
    <col min="10769" max="10769" width="11.75" style="660" bestFit="1" customWidth="1"/>
    <col min="10770" max="11008" width="9" style="660"/>
    <col min="11009" max="11009" width="2.625" style="660" customWidth="1"/>
    <col min="11010" max="11010" width="15.875" style="660" customWidth="1"/>
    <col min="11011" max="11022" width="9" style="660" customWidth="1"/>
    <col min="11023" max="11023" width="9" style="660"/>
    <col min="11024" max="11024" width="12.375" style="660" bestFit="1" customWidth="1"/>
    <col min="11025" max="11025" width="11.75" style="660" bestFit="1" customWidth="1"/>
    <col min="11026" max="11264" width="9" style="660"/>
    <col min="11265" max="11265" width="2.625" style="660" customWidth="1"/>
    <col min="11266" max="11266" width="15.875" style="660" customWidth="1"/>
    <col min="11267" max="11278" width="9" style="660" customWidth="1"/>
    <col min="11279" max="11279" width="9" style="660"/>
    <col min="11280" max="11280" width="12.375" style="660" bestFit="1" customWidth="1"/>
    <col min="11281" max="11281" width="11.75" style="660" bestFit="1" customWidth="1"/>
    <col min="11282" max="11520" width="9" style="660"/>
    <col min="11521" max="11521" width="2.625" style="660" customWidth="1"/>
    <col min="11522" max="11522" width="15.875" style="660" customWidth="1"/>
    <col min="11523" max="11534" width="9" style="660" customWidth="1"/>
    <col min="11535" max="11535" width="9" style="660"/>
    <col min="11536" max="11536" width="12.375" style="660" bestFit="1" customWidth="1"/>
    <col min="11537" max="11537" width="11.75" style="660" bestFit="1" customWidth="1"/>
    <col min="11538" max="11776" width="9" style="660"/>
    <col min="11777" max="11777" width="2.625" style="660" customWidth="1"/>
    <col min="11778" max="11778" width="15.875" style="660" customWidth="1"/>
    <col min="11779" max="11790" width="9" style="660" customWidth="1"/>
    <col min="11791" max="11791" width="9" style="660"/>
    <col min="11792" max="11792" width="12.375" style="660" bestFit="1" customWidth="1"/>
    <col min="11793" max="11793" width="11.75" style="660" bestFit="1" customWidth="1"/>
    <col min="11794" max="12032" width="9" style="660"/>
    <col min="12033" max="12033" width="2.625" style="660" customWidth="1"/>
    <col min="12034" max="12034" width="15.875" style="660" customWidth="1"/>
    <col min="12035" max="12046" width="9" style="660" customWidth="1"/>
    <col min="12047" max="12047" width="9" style="660"/>
    <col min="12048" max="12048" width="12.375" style="660" bestFit="1" customWidth="1"/>
    <col min="12049" max="12049" width="11.75" style="660" bestFit="1" customWidth="1"/>
    <col min="12050" max="12288" width="9" style="660"/>
    <col min="12289" max="12289" width="2.625" style="660" customWidth="1"/>
    <col min="12290" max="12290" width="15.875" style="660" customWidth="1"/>
    <col min="12291" max="12302" width="9" style="660" customWidth="1"/>
    <col min="12303" max="12303" width="9" style="660"/>
    <col min="12304" max="12304" width="12.375" style="660" bestFit="1" customWidth="1"/>
    <col min="12305" max="12305" width="11.75" style="660" bestFit="1" customWidth="1"/>
    <col min="12306" max="12544" width="9" style="660"/>
    <col min="12545" max="12545" width="2.625" style="660" customWidth="1"/>
    <col min="12546" max="12546" width="15.875" style="660" customWidth="1"/>
    <col min="12547" max="12558" width="9" style="660" customWidth="1"/>
    <col min="12559" max="12559" width="9" style="660"/>
    <col min="12560" max="12560" width="12.375" style="660" bestFit="1" customWidth="1"/>
    <col min="12561" max="12561" width="11.75" style="660" bestFit="1" customWidth="1"/>
    <col min="12562" max="12800" width="9" style="660"/>
    <col min="12801" max="12801" width="2.625" style="660" customWidth="1"/>
    <col min="12802" max="12802" width="15.875" style="660" customWidth="1"/>
    <col min="12803" max="12814" width="9" style="660" customWidth="1"/>
    <col min="12815" max="12815" width="9" style="660"/>
    <col min="12816" max="12816" width="12.375" style="660" bestFit="1" customWidth="1"/>
    <col min="12817" max="12817" width="11.75" style="660" bestFit="1" customWidth="1"/>
    <col min="12818" max="13056" width="9" style="660"/>
    <col min="13057" max="13057" width="2.625" style="660" customWidth="1"/>
    <col min="13058" max="13058" width="15.875" style="660" customWidth="1"/>
    <col min="13059" max="13070" width="9" style="660" customWidth="1"/>
    <col min="13071" max="13071" width="9" style="660"/>
    <col min="13072" max="13072" width="12.375" style="660" bestFit="1" customWidth="1"/>
    <col min="13073" max="13073" width="11.75" style="660" bestFit="1" customWidth="1"/>
    <col min="13074" max="13312" width="9" style="660"/>
    <col min="13313" max="13313" width="2.625" style="660" customWidth="1"/>
    <col min="13314" max="13314" width="15.875" style="660" customWidth="1"/>
    <col min="13315" max="13326" width="9" style="660" customWidth="1"/>
    <col min="13327" max="13327" width="9" style="660"/>
    <col min="13328" max="13328" width="12.375" style="660" bestFit="1" customWidth="1"/>
    <col min="13329" max="13329" width="11.75" style="660" bestFit="1" customWidth="1"/>
    <col min="13330" max="13568" width="9" style="660"/>
    <col min="13569" max="13569" width="2.625" style="660" customWidth="1"/>
    <col min="13570" max="13570" width="15.875" style="660" customWidth="1"/>
    <col min="13571" max="13582" width="9" style="660" customWidth="1"/>
    <col min="13583" max="13583" width="9" style="660"/>
    <col min="13584" max="13584" width="12.375" style="660" bestFit="1" customWidth="1"/>
    <col min="13585" max="13585" width="11.75" style="660" bestFit="1" customWidth="1"/>
    <col min="13586" max="13824" width="9" style="660"/>
    <col min="13825" max="13825" width="2.625" style="660" customWidth="1"/>
    <col min="13826" max="13826" width="15.875" style="660" customWidth="1"/>
    <col min="13827" max="13838" width="9" style="660" customWidth="1"/>
    <col min="13839" max="13839" width="9" style="660"/>
    <col min="13840" max="13840" width="12.375" style="660" bestFit="1" customWidth="1"/>
    <col min="13841" max="13841" width="11.75" style="660" bestFit="1" customWidth="1"/>
    <col min="13842" max="14080" width="9" style="660"/>
    <col min="14081" max="14081" width="2.625" style="660" customWidth="1"/>
    <col min="14082" max="14082" width="15.875" style="660" customWidth="1"/>
    <col min="14083" max="14094" width="9" style="660" customWidth="1"/>
    <col min="14095" max="14095" width="9" style="660"/>
    <col min="14096" max="14096" width="12.375" style="660" bestFit="1" customWidth="1"/>
    <col min="14097" max="14097" width="11.75" style="660" bestFit="1" customWidth="1"/>
    <col min="14098" max="14336" width="9" style="660"/>
    <col min="14337" max="14337" width="2.625" style="660" customWidth="1"/>
    <col min="14338" max="14338" width="15.875" style="660" customWidth="1"/>
    <col min="14339" max="14350" width="9" style="660" customWidth="1"/>
    <col min="14351" max="14351" width="9" style="660"/>
    <col min="14352" max="14352" width="12.375" style="660" bestFit="1" customWidth="1"/>
    <col min="14353" max="14353" width="11.75" style="660" bestFit="1" customWidth="1"/>
    <col min="14354" max="14592" width="9" style="660"/>
    <col min="14593" max="14593" width="2.625" style="660" customWidth="1"/>
    <col min="14594" max="14594" width="15.875" style="660" customWidth="1"/>
    <col min="14595" max="14606" width="9" style="660" customWidth="1"/>
    <col min="14607" max="14607" width="9" style="660"/>
    <col min="14608" max="14608" width="12.375" style="660" bestFit="1" customWidth="1"/>
    <col min="14609" max="14609" width="11.75" style="660" bestFit="1" customWidth="1"/>
    <col min="14610" max="14848" width="9" style="660"/>
    <col min="14849" max="14849" width="2.625" style="660" customWidth="1"/>
    <col min="14850" max="14850" width="15.875" style="660" customWidth="1"/>
    <col min="14851" max="14862" width="9" style="660" customWidth="1"/>
    <col min="14863" max="14863" width="9" style="660"/>
    <col min="14864" max="14864" width="12.375" style="660" bestFit="1" customWidth="1"/>
    <col min="14865" max="14865" width="11.75" style="660" bestFit="1" customWidth="1"/>
    <col min="14866" max="15104" width="9" style="660"/>
    <col min="15105" max="15105" width="2.625" style="660" customWidth="1"/>
    <col min="15106" max="15106" width="15.875" style="660" customWidth="1"/>
    <col min="15107" max="15118" width="9" style="660" customWidth="1"/>
    <col min="15119" max="15119" width="9" style="660"/>
    <col min="15120" max="15120" width="12.375" style="660" bestFit="1" customWidth="1"/>
    <col min="15121" max="15121" width="11.75" style="660" bestFit="1" customWidth="1"/>
    <col min="15122" max="15360" width="9" style="660"/>
    <col min="15361" max="15361" width="2.625" style="660" customWidth="1"/>
    <col min="15362" max="15362" width="15.875" style="660" customWidth="1"/>
    <col min="15363" max="15374" width="9" style="660" customWidth="1"/>
    <col min="15375" max="15375" width="9" style="660"/>
    <col min="15376" max="15376" width="12.375" style="660" bestFit="1" customWidth="1"/>
    <col min="15377" max="15377" width="11.75" style="660" bestFit="1" customWidth="1"/>
    <col min="15378" max="15616" width="9" style="660"/>
    <col min="15617" max="15617" width="2.625" style="660" customWidth="1"/>
    <col min="15618" max="15618" width="15.875" style="660" customWidth="1"/>
    <col min="15619" max="15630" width="9" style="660" customWidth="1"/>
    <col min="15631" max="15631" width="9" style="660"/>
    <col min="15632" max="15632" width="12.375" style="660" bestFit="1" customWidth="1"/>
    <col min="15633" max="15633" width="11.75" style="660" bestFit="1" customWidth="1"/>
    <col min="15634" max="15872" width="9" style="660"/>
    <col min="15873" max="15873" width="2.625" style="660" customWidth="1"/>
    <col min="15874" max="15874" width="15.875" style="660" customWidth="1"/>
    <col min="15875" max="15886" width="9" style="660" customWidth="1"/>
    <col min="15887" max="15887" width="9" style="660"/>
    <col min="15888" max="15888" width="12.375" style="660" bestFit="1" customWidth="1"/>
    <col min="15889" max="15889" width="11.75" style="660" bestFit="1" customWidth="1"/>
    <col min="15890" max="16128" width="9" style="660"/>
    <col min="16129" max="16129" width="2.625" style="660" customWidth="1"/>
    <col min="16130" max="16130" width="15.875" style="660" customWidth="1"/>
    <col min="16131" max="16142" width="9" style="660" customWidth="1"/>
    <col min="16143" max="16143" width="9" style="660"/>
    <col min="16144" max="16144" width="12.375" style="660" bestFit="1" customWidth="1"/>
    <col min="16145" max="16145" width="11.75" style="660" bestFit="1" customWidth="1"/>
    <col min="16146" max="16384" width="9" style="660"/>
  </cols>
  <sheetData>
    <row r="1" spans="1:17" s="659" customFormat="1" ht="22.5" customHeight="1">
      <c r="A1" s="711" t="s">
        <v>401</v>
      </c>
      <c r="B1" s="711"/>
      <c r="C1" s="711"/>
      <c r="D1" s="711"/>
      <c r="E1" s="711"/>
      <c r="F1" s="711"/>
      <c r="G1" s="712"/>
      <c r="H1" s="712"/>
      <c r="I1" s="712"/>
      <c r="J1" s="712"/>
      <c r="K1" s="712"/>
      <c r="L1" s="712"/>
      <c r="M1" s="712"/>
      <c r="N1" s="712"/>
    </row>
    <row r="2" spans="1:17" ht="120" customHeight="1">
      <c r="B2" s="713" t="s">
        <v>402</v>
      </c>
      <c r="C2" s="713"/>
      <c r="D2" s="713"/>
      <c r="E2" s="713"/>
      <c r="F2" s="713"/>
      <c r="G2" s="713"/>
      <c r="H2" s="713"/>
      <c r="I2" s="713"/>
      <c r="J2" s="713"/>
      <c r="K2" s="713"/>
      <c r="L2" s="713"/>
      <c r="M2" s="713"/>
      <c r="N2" s="713"/>
    </row>
    <row r="3" spans="1:17" ht="22.5" customHeight="1" thickBot="1">
      <c r="A3" s="714" t="s">
        <v>403</v>
      </c>
      <c r="B3" s="714"/>
      <c r="C3" s="714"/>
      <c r="D3" s="714"/>
      <c r="E3" s="714"/>
      <c r="F3" s="714"/>
      <c r="G3" s="714"/>
      <c r="H3" s="714"/>
      <c r="I3" s="714"/>
      <c r="J3" s="715"/>
      <c r="K3" s="670" t="s">
        <v>314</v>
      </c>
      <c r="L3" s="670"/>
      <c r="M3" s="670"/>
      <c r="N3" s="670"/>
    </row>
    <row r="4" spans="1:17" s="661" customFormat="1" ht="23.25" customHeight="1">
      <c r="A4" s="716"/>
      <c r="B4" s="717"/>
      <c r="C4" s="718" t="s">
        <v>404</v>
      </c>
      <c r="D4" s="719"/>
      <c r="E4" s="719"/>
      <c r="F4" s="720"/>
      <c r="G4" s="718" t="s">
        <v>405</v>
      </c>
      <c r="H4" s="719"/>
      <c r="I4" s="719"/>
      <c r="J4" s="720"/>
      <c r="K4" s="718" t="s">
        <v>406</v>
      </c>
      <c r="L4" s="719"/>
      <c r="M4" s="719"/>
      <c r="N4" s="719"/>
    </row>
    <row r="5" spans="1:17" s="662" customFormat="1" ht="24" customHeight="1">
      <c r="A5" s="721" t="s">
        <v>6</v>
      </c>
      <c r="B5" s="722"/>
      <c r="C5" s="723">
        <f>SUM(C7:F18)</f>
        <v>47464</v>
      </c>
      <c r="D5" s="724"/>
      <c r="E5" s="724"/>
      <c r="F5" s="724"/>
      <c r="G5" s="724">
        <f>SUM(G7:G18)</f>
        <v>0</v>
      </c>
      <c r="H5" s="724"/>
      <c r="I5" s="724"/>
      <c r="J5" s="724"/>
      <c r="K5" s="724">
        <f ca="1">SUM(K7:N18)</f>
        <v>0</v>
      </c>
      <c r="L5" s="724"/>
      <c r="M5" s="724"/>
      <c r="N5" s="724"/>
    </row>
    <row r="6" spans="1:17" ht="7.5" customHeight="1">
      <c r="B6" s="725"/>
      <c r="C6" s="726"/>
      <c r="D6" s="669"/>
      <c r="E6" s="669"/>
      <c r="F6" s="669"/>
      <c r="G6" s="691"/>
      <c r="H6" s="691"/>
      <c r="I6" s="691"/>
      <c r="J6" s="691"/>
      <c r="K6" s="691"/>
      <c r="L6" s="691"/>
      <c r="M6" s="691"/>
      <c r="N6" s="691"/>
    </row>
    <row r="7" spans="1:17" ht="24" customHeight="1">
      <c r="A7" s="727" t="s">
        <v>407</v>
      </c>
      <c r="B7" s="728"/>
      <c r="C7" s="690">
        <v>2400</v>
      </c>
      <c r="D7" s="691"/>
      <c r="E7" s="691"/>
      <c r="F7" s="691"/>
      <c r="G7" s="691">
        <v>0</v>
      </c>
      <c r="H7" s="691"/>
      <c r="I7" s="691"/>
      <c r="J7" s="691"/>
      <c r="K7" s="691">
        <v>0</v>
      </c>
      <c r="L7" s="691"/>
      <c r="M7" s="691"/>
      <c r="N7" s="691"/>
      <c r="P7" s="663"/>
      <c r="Q7" s="663"/>
    </row>
    <row r="8" spans="1:17" ht="24" customHeight="1">
      <c r="A8" s="729"/>
      <c r="B8" s="730" t="s">
        <v>408</v>
      </c>
      <c r="C8" s="690">
        <v>3024</v>
      </c>
      <c r="D8" s="691"/>
      <c r="E8" s="691"/>
      <c r="F8" s="691"/>
      <c r="G8" s="691">
        <v>0</v>
      </c>
      <c r="H8" s="691"/>
      <c r="I8" s="691"/>
      <c r="J8" s="691"/>
      <c r="K8" s="691">
        <v>0</v>
      </c>
      <c r="L8" s="691"/>
      <c r="M8" s="691"/>
      <c r="N8" s="691"/>
    </row>
    <row r="9" spans="1:17" ht="24" customHeight="1">
      <c r="A9" s="729"/>
      <c r="B9" s="730" t="s">
        <v>409</v>
      </c>
      <c r="C9" s="690">
        <v>3514</v>
      </c>
      <c r="D9" s="691"/>
      <c r="E9" s="691"/>
      <c r="F9" s="691"/>
      <c r="G9" s="691">
        <v>0</v>
      </c>
      <c r="H9" s="691"/>
      <c r="I9" s="691"/>
      <c r="J9" s="691"/>
      <c r="K9" s="691">
        <v>0</v>
      </c>
      <c r="L9" s="691"/>
      <c r="M9" s="691"/>
      <c r="N9" s="691"/>
    </row>
    <row r="10" spans="1:17" ht="24" customHeight="1">
      <c r="A10" s="729"/>
      <c r="B10" s="730" t="s">
        <v>410</v>
      </c>
      <c r="C10" s="690">
        <v>3819</v>
      </c>
      <c r="D10" s="691"/>
      <c r="E10" s="691"/>
      <c r="F10" s="691"/>
      <c r="G10" s="691">
        <v>0</v>
      </c>
      <c r="H10" s="691"/>
      <c r="I10" s="691"/>
      <c r="J10" s="691"/>
      <c r="K10" s="691">
        <v>0</v>
      </c>
      <c r="L10" s="691"/>
      <c r="M10" s="691"/>
      <c r="N10" s="691"/>
    </row>
    <row r="11" spans="1:17" ht="24" customHeight="1">
      <c r="A11" s="729"/>
      <c r="B11" s="730" t="s">
        <v>411</v>
      </c>
      <c r="C11" s="690">
        <v>3566</v>
      </c>
      <c r="D11" s="691"/>
      <c r="E11" s="691"/>
      <c r="F11" s="691"/>
      <c r="G11" s="691">
        <v>0</v>
      </c>
      <c r="H11" s="691"/>
      <c r="I11" s="691"/>
      <c r="J11" s="691"/>
      <c r="K11" s="691">
        <v>0</v>
      </c>
      <c r="L11" s="691"/>
      <c r="M11" s="691"/>
      <c r="N11" s="691"/>
    </row>
    <row r="12" spans="1:17" ht="24" customHeight="1">
      <c r="A12" s="729"/>
      <c r="B12" s="730" t="s">
        <v>412</v>
      </c>
      <c r="C12" s="690">
        <v>3975</v>
      </c>
      <c r="D12" s="691"/>
      <c r="E12" s="691"/>
      <c r="F12" s="691"/>
      <c r="G12" s="691">
        <v>0</v>
      </c>
      <c r="H12" s="691"/>
      <c r="I12" s="691"/>
      <c r="J12" s="691"/>
      <c r="K12" s="691">
        <f ca="1">-K12</f>
        <v>0</v>
      </c>
      <c r="L12" s="691"/>
      <c r="M12" s="691"/>
      <c r="N12" s="691"/>
    </row>
    <row r="13" spans="1:17" ht="24" customHeight="1">
      <c r="A13" s="729"/>
      <c r="B13" s="730" t="s">
        <v>413</v>
      </c>
      <c r="C13" s="690">
        <v>5399</v>
      </c>
      <c r="D13" s="691"/>
      <c r="E13" s="691"/>
      <c r="F13" s="691"/>
      <c r="G13" s="691">
        <v>0</v>
      </c>
      <c r="H13" s="691"/>
      <c r="I13" s="691"/>
      <c r="J13" s="691"/>
      <c r="K13" s="691">
        <v>0</v>
      </c>
      <c r="L13" s="691"/>
      <c r="M13" s="691"/>
      <c r="N13" s="691"/>
    </row>
    <row r="14" spans="1:17" ht="24" customHeight="1">
      <c r="A14" s="729"/>
      <c r="B14" s="730" t="s">
        <v>414</v>
      </c>
      <c r="C14" s="690">
        <v>5232</v>
      </c>
      <c r="D14" s="691"/>
      <c r="E14" s="691"/>
      <c r="F14" s="691"/>
      <c r="G14" s="691">
        <v>0</v>
      </c>
      <c r="H14" s="691"/>
      <c r="I14" s="691"/>
      <c r="J14" s="691"/>
      <c r="K14" s="691">
        <v>0</v>
      </c>
      <c r="L14" s="691"/>
      <c r="M14" s="691"/>
      <c r="N14" s="691"/>
    </row>
    <row r="15" spans="1:17" ht="24" customHeight="1">
      <c r="A15" s="729"/>
      <c r="B15" s="730" t="s">
        <v>415</v>
      </c>
      <c r="C15" s="690">
        <v>5641</v>
      </c>
      <c r="D15" s="691"/>
      <c r="E15" s="691"/>
      <c r="F15" s="691"/>
      <c r="G15" s="691">
        <v>0</v>
      </c>
      <c r="H15" s="691"/>
      <c r="I15" s="691"/>
      <c r="J15" s="691"/>
      <c r="K15" s="691">
        <v>0</v>
      </c>
      <c r="L15" s="691"/>
      <c r="M15" s="691"/>
      <c r="N15" s="691"/>
    </row>
    <row r="16" spans="1:17" ht="24" customHeight="1">
      <c r="A16" s="729"/>
      <c r="B16" s="730" t="s">
        <v>416</v>
      </c>
      <c r="C16" s="690">
        <v>3412</v>
      </c>
      <c r="D16" s="691"/>
      <c r="E16" s="691"/>
      <c r="F16" s="691"/>
      <c r="G16" s="691">
        <v>0</v>
      </c>
      <c r="H16" s="691"/>
      <c r="I16" s="691"/>
      <c r="J16" s="691"/>
      <c r="K16" s="691">
        <v>0</v>
      </c>
      <c r="L16" s="691"/>
      <c r="M16" s="691"/>
      <c r="N16" s="691"/>
    </row>
    <row r="17" spans="1:17" ht="24" customHeight="1">
      <c r="A17" s="729"/>
      <c r="B17" s="730" t="s">
        <v>417</v>
      </c>
      <c r="C17" s="690">
        <v>3118</v>
      </c>
      <c r="D17" s="691"/>
      <c r="E17" s="691"/>
      <c r="F17" s="691"/>
      <c r="G17" s="691">
        <v>0</v>
      </c>
      <c r="H17" s="691"/>
      <c r="I17" s="691"/>
      <c r="J17" s="691"/>
      <c r="K17" s="691">
        <v>0</v>
      </c>
      <c r="L17" s="691"/>
      <c r="M17" s="691"/>
      <c r="N17" s="691"/>
    </row>
    <row r="18" spans="1:17" ht="24" customHeight="1" thickBot="1">
      <c r="A18" s="731"/>
      <c r="B18" s="732" t="s">
        <v>418</v>
      </c>
      <c r="C18" s="733">
        <v>4364</v>
      </c>
      <c r="D18" s="734"/>
      <c r="E18" s="734"/>
      <c r="F18" s="734"/>
      <c r="G18" s="691">
        <v>0</v>
      </c>
      <c r="H18" s="691"/>
      <c r="I18" s="691"/>
      <c r="J18" s="691"/>
      <c r="K18" s="691">
        <v>0</v>
      </c>
      <c r="L18" s="691"/>
      <c r="M18" s="691"/>
      <c r="N18" s="691"/>
    </row>
    <row r="19" spans="1:17">
      <c r="B19" s="709"/>
      <c r="C19" s="708"/>
      <c r="D19" s="708"/>
      <c r="E19" s="708"/>
      <c r="F19" s="708"/>
      <c r="G19" s="708"/>
      <c r="H19" s="708"/>
      <c r="I19" s="708"/>
      <c r="J19" s="708"/>
      <c r="K19" s="735" t="s">
        <v>419</v>
      </c>
      <c r="L19" s="735"/>
      <c r="M19" s="735"/>
      <c r="N19" s="735"/>
    </row>
    <row r="20" spans="1:17">
      <c r="B20" s="667"/>
      <c r="C20" s="669"/>
      <c r="D20" s="669"/>
      <c r="E20" s="669"/>
      <c r="F20" s="669"/>
      <c r="G20" s="669"/>
      <c r="H20" s="669"/>
      <c r="I20" s="669"/>
      <c r="J20" s="669"/>
      <c r="K20" s="736"/>
      <c r="L20" s="669"/>
      <c r="M20" s="669"/>
      <c r="N20" s="667"/>
    </row>
    <row r="21" spans="1:17" ht="22.5" customHeight="1" thickBot="1">
      <c r="A21" s="714" t="s">
        <v>420</v>
      </c>
      <c r="B21" s="714"/>
      <c r="C21" s="714"/>
      <c r="D21" s="714"/>
      <c r="E21" s="714"/>
      <c r="F21" s="714"/>
      <c r="G21" s="714"/>
      <c r="H21" s="714"/>
      <c r="I21" s="714"/>
      <c r="J21" s="670" t="str">
        <f>+K3</f>
        <v>令和２年度</v>
      </c>
      <c r="K21" s="670"/>
      <c r="L21" s="670"/>
      <c r="M21" s="737"/>
      <c r="N21" s="737"/>
    </row>
    <row r="22" spans="1:17" ht="24" customHeight="1">
      <c r="A22" s="738"/>
      <c r="B22" s="739"/>
      <c r="C22" s="718" t="s">
        <v>421</v>
      </c>
      <c r="D22" s="719"/>
      <c r="E22" s="719"/>
      <c r="F22" s="719"/>
      <c r="G22" s="720"/>
      <c r="H22" s="718" t="s">
        <v>422</v>
      </c>
      <c r="I22" s="719"/>
      <c r="J22" s="719"/>
      <c r="K22" s="719"/>
      <c r="L22" s="719"/>
      <c r="M22" s="667"/>
      <c r="N22" s="667"/>
      <c r="O22" s="664"/>
      <c r="P22" s="664"/>
      <c r="Q22" s="664"/>
    </row>
    <row r="23" spans="1:17" s="662" customFormat="1" ht="24" customHeight="1">
      <c r="A23" s="740" t="s">
        <v>6</v>
      </c>
      <c r="B23" s="741"/>
      <c r="C23" s="742">
        <f>SUM(C24:G26)</f>
        <v>12</v>
      </c>
      <c r="D23" s="742"/>
      <c r="E23" s="742"/>
      <c r="F23" s="742"/>
      <c r="G23" s="742"/>
      <c r="H23" s="742">
        <f>SUM(H24:L26)</f>
        <v>10</v>
      </c>
      <c r="I23" s="742"/>
      <c r="J23" s="742"/>
      <c r="K23" s="742"/>
      <c r="L23" s="742"/>
      <c r="M23" s="665"/>
      <c r="N23" s="665"/>
      <c r="O23" s="665"/>
      <c r="P23" s="665"/>
      <c r="Q23" s="665"/>
    </row>
    <row r="24" spans="1:17" ht="24" customHeight="1">
      <c r="A24" s="743" t="s">
        <v>423</v>
      </c>
      <c r="B24" s="744"/>
      <c r="C24" s="745">
        <v>8</v>
      </c>
      <c r="D24" s="746"/>
      <c r="E24" s="746"/>
      <c r="F24" s="746"/>
      <c r="G24" s="746"/>
      <c r="H24" s="746">
        <v>4</v>
      </c>
      <c r="I24" s="746"/>
      <c r="J24" s="746"/>
      <c r="K24" s="746"/>
      <c r="L24" s="746"/>
      <c r="M24" s="667"/>
      <c r="N24" s="667"/>
      <c r="O24" s="664"/>
      <c r="P24" s="664"/>
      <c r="Q24" s="664"/>
    </row>
    <row r="25" spans="1:17" ht="24" customHeight="1">
      <c r="A25" s="743" t="s">
        <v>424</v>
      </c>
      <c r="B25" s="744"/>
      <c r="C25" s="745">
        <v>0</v>
      </c>
      <c r="D25" s="746"/>
      <c r="E25" s="746"/>
      <c r="F25" s="746"/>
      <c r="G25" s="746"/>
      <c r="H25" s="691" t="s">
        <v>425</v>
      </c>
      <c r="I25" s="691"/>
      <c r="J25" s="691"/>
      <c r="K25" s="691"/>
      <c r="L25" s="691"/>
      <c r="M25" s="667"/>
      <c r="N25" s="667"/>
      <c r="O25" s="664"/>
      <c r="P25" s="664"/>
      <c r="Q25" s="664"/>
    </row>
    <row r="26" spans="1:17" ht="24" customHeight="1" thickBot="1">
      <c r="A26" s="747" t="s">
        <v>426</v>
      </c>
      <c r="B26" s="748"/>
      <c r="C26" s="749">
        <v>4</v>
      </c>
      <c r="D26" s="750"/>
      <c r="E26" s="750"/>
      <c r="F26" s="750"/>
      <c r="G26" s="750"/>
      <c r="H26" s="750">
        <v>6</v>
      </c>
      <c r="I26" s="750"/>
      <c r="J26" s="750"/>
      <c r="K26" s="750"/>
      <c r="L26" s="750"/>
      <c r="M26" s="667"/>
      <c r="N26" s="667"/>
      <c r="O26" s="664"/>
      <c r="P26" s="664"/>
      <c r="Q26" s="664"/>
    </row>
    <row r="27" spans="1:17">
      <c r="B27" s="667"/>
      <c r="C27" s="669"/>
      <c r="D27" s="669"/>
      <c r="E27" s="669"/>
      <c r="F27" s="669"/>
      <c r="G27" s="669"/>
      <c r="I27" s="735" t="s">
        <v>419</v>
      </c>
      <c r="J27" s="735"/>
      <c r="K27" s="735"/>
      <c r="L27" s="735"/>
    </row>
    <row r="28" spans="1:17" ht="21.95" customHeight="1">
      <c r="B28" s="667"/>
      <c r="C28" s="667"/>
      <c r="D28" s="667"/>
      <c r="E28" s="667"/>
      <c r="F28" s="667"/>
      <c r="G28" s="667"/>
      <c r="H28" s="667"/>
      <c r="I28" s="667"/>
      <c r="J28" s="667"/>
      <c r="K28" s="667"/>
      <c r="L28" s="667"/>
      <c r="M28" s="667"/>
      <c r="N28" s="667"/>
    </row>
    <row r="29" spans="1:17" ht="22.5" customHeight="1" thickBot="1">
      <c r="A29" s="668" t="s">
        <v>441</v>
      </c>
      <c r="B29" s="668"/>
      <c r="C29" s="668"/>
      <c r="D29" s="668"/>
      <c r="E29" s="668"/>
      <c r="F29" s="668"/>
      <c r="G29" s="668"/>
      <c r="H29" s="668"/>
      <c r="I29" s="669"/>
      <c r="J29" s="669"/>
      <c r="K29" s="670" t="str">
        <f>+K3</f>
        <v>令和２年度</v>
      </c>
      <c r="L29" s="670"/>
      <c r="M29" s="670"/>
      <c r="N29" s="670"/>
    </row>
    <row r="30" spans="1:17" ht="24" customHeight="1">
      <c r="A30" s="671" t="s">
        <v>427</v>
      </c>
      <c r="B30" s="672"/>
      <c r="C30" s="672"/>
      <c r="D30" s="672"/>
      <c r="E30" s="672"/>
      <c r="F30" s="673"/>
      <c r="G30" s="751">
        <v>0</v>
      </c>
      <c r="H30" s="752"/>
      <c r="I30" s="752"/>
      <c r="J30" s="753"/>
      <c r="K30" s="674" t="s">
        <v>428</v>
      </c>
      <c r="L30" s="675"/>
      <c r="M30" s="675"/>
      <c r="N30" s="676"/>
    </row>
    <row r="31" spans="1:17" ht="24" customHeight="1">
      <c r="A31" s="677" t="s">
        <v>429</v>
      </c>
      <c r="B31" s="678"/>
      <c r="C31" s="678"/>
      <c r="D31" s="678"/>
      <c r="E31" s="678"/>
      <c r="F31" s="679"/>
      <c r="G31" s="754">
        <v>0</v>
      </c>
      <c r="H31" s="755"/>
      <c r="I31" s="755"/>
      <c r="J31" s="756"/>
      <c r="K31" s="680"/>
      <c r="L31" s="681"/>
      <c r="M31" s="681"/>
      <c r="N31" s="682"/>
    </row>
    <row r="32" spans="1:17" ht="24" customHeight="1">
      <c r="A32" s="683" t="s">
        <v>430</v>
      </c>
      <c r="B32" s="684"/>
      <c r="C32" s="685" t="s">
        <v>174</v>
      </c>
      <c r="D32" s="686"/>
      <c r="E32" s="686"/>
      <c r="F32" s="687"/>
      <c r="G32" s="757">
        <f>SUM(G33:J39)</f>
        <v>0</v>
      </c>
      <c r="H32" s="758"/>
      <c r="I32" s="758"/>
      <c r="J32" s="759"/>
      <c r="K32" s="757" t="s">
        <v>29</v>
      </c>
      <c r="L32" s="758"/>
      <c r="M32" s="758"/>
      <c r="N32" s="760"/>
    </row>
    <row r="33" spans="1:14" ht="24" customHeight="1">
      <c r="A33" s="688"/>
      <c r="B33" s="689"/>
      <c r="C33" s="685" t="s">
        <v>431</v>
      </c>
      <c r="D33" s="686"/>
      <c r="E33" s="686"/>
      <c r="F33" s="687"/>
      <c r="G33" s="690">
        <v>0</v>
      </c>
      <c r="H33" s="691"/>
      <c r="I33" s="691"/>
      <c r="J33" s="692"/>
      <c r="K33" s="690" t="s">
        <v>29</v>
      </c>
      <c r="L33" s="691"/>
      <c r="M33" s="691"/>
      <c r="N33" s="693"/>
    </row>
    <row r="34" spans="1:14" ht="24" customHeight="1">
      <c r="A34" s="688"/>
      <c r="B34" s="689"/>
      <c r="C34" s="685" t="s">
        <v>432</v>
      </c>
      <c r="D34" s="686"/>
      <c r="E34" s="686"/>
      <c r="F34" s="687"/>
      <c r="G34" s="690" t="s">
        <v>33</v>
      </c>
      <c r="H34" s="691"/>
      <c r="I34" s="691"/>
      <c r="J34" s="692"/>
      <c r="K34" s="690" t="s">
        <v>29</v>
      </c>
      <c r="L34" s="691"/>
      <c r="M34" s="691"/>
      <c r="N34" s="693"/>
    </row>
    <row r="35" spans="1:14" ht="24" customHeight="1">
      <c r="A35" s="688"/>
      <c r="B35" s="689"/>
      <c r="C35" s="685" t="s">
        <v>433</v>
      </c>
      <c r="D35" s="686"/>
      <c r="E35" s="686"/>
      <c r="F35" s="687"/>
      <c r="G35" s="690">
        <v>0</v>
      </c>
      <c r="H35" s="691"/>
      <c r="I35" s="691"/>
      <c r="J35" s="692"/>
      <c r="K35" s="690" t="s">
        <v>29</v>
      </c>
      <c r="L35" s="691"/>
      <c r="M35" s="691"/>
      <c r="N35" s="693"/>
    </row>
    <row r="36" spans="1:14" ht="24" customHeight="1">
      <c r="A36" s="688"/>
      <c r="B36" s="689"/>
      <c r="C36" s="685" t="s">
        <v>434</v>
      </c>
      <c r="D36" s="686"/>
      <c r="E36" s="686"/>
      <c r="F36" s="687"/>
      <c r="G36" s="690">
        <v>0</v>
      </c>
      <c r="H36" s="691"/>
      <c r="I36" s="691"/>
      <c r="J36" s="692"/>
      <c r="K36" s="690" t="s">
        <v>29</v>
      </c>
      <c r="L36" s="691"/>
      <c r="M36" s="691"/>
      <c r="N36" s="693"/>
    </row>
    <row r="37" spans="1:14" ht="24" customHeight="1">
      <c r="A37" s="688"/>
      <c r="B37" s="689"/>
      <c r="C37" s="685" t="s">
        <v>442</v>
      </c>
      <c r="D37" s="686"/>
      <c r="E37" s="686"/>
      <c r="F37" s="687"/>
      <c r="G37" s="690">
        <v>0</v>
      </c>
      <c r="H37" s="691"/>
      <c r="I37" s="691"/>
      <c r="J37" s="692"/>
      <c r="K37" s="690" t="s">
        <v>29</v>
      </c>
      <c r="L37" s="691"/>
      <c r="M37" s="691"/>
      <c r="N37" s="693"/>
    </row>
    <row r="38" spans="1:14" ht="24" customHeight="1">
      <c r="A38" s="694"/>
      <c r="B38" s="695"/>
      <c r="C38" s="685" t="s">
        <v>435</v>
      </c>
      <c r="D38" s="686"/>
      <c r="E38" s="686"/>
      <c r="F38" s="687"/>
      <c r="G38" s="690" t="s">
        <v>33</v>
      </c>
      <c r="H38" s="691"/>
      <c r="I38" s="691"/>
      <c r="J38" s="692"/>
      <c r="K38" s="761" t="s">
        <v>29</v>
      </c>
      <c r="L38" s="762"/>
      <c r="M38" s="762"/>
      <c r="N38" s="763"/>
    </row>
    <row r="39" spans="1:14" ht="24" customHeight="1">
      <c r="A39" s="696" t="s">
        <v>436</v>
      </c>
      <c r="B39" s="697"/>
      <c r="C39" s="698" t="s">
        <v>174</v>
      </c>
      <c r="D39" s="699"/>
      <c r="E39" s="699"/>
      <c r="F39" s="700"/>
      <c r="G39" s="758">
        <f>SUM(G40:J41)</f>
        <v>0</v>
      </c>
      <c r="H39" s="758"/>
      <c r="I39" s="758"/>
      <c r="J39" s="759"/>
      <c r="K39" s="690" t="s">
        <v>29</v>
      </c>
      <c r="L39" s="691"/>
      <c r="M39" s="691"/>
      <c r="N39" s="693"/>
    </row>
    <row r="40" spans="1:14" ht="24" customHeight="1">
      <c r="A40" s="701"/>
      <c r="B40" s="702"/>
      <c r="C40" s="685" t="s">
        <v>437</v>
      </c>
      <c r="D40" s="686"/>
      <c r="E40" s="686"/>
      <c r="F40" s="687"/>
      <c r="G40" s="691">
        <v>0</v>
      </c>
      <c r="H40" s="691"/>
      <c r="I40" s="691"/>
      <c r="J40" s="691"/>
      <c r="K40" s="690" t="s">
        <v>29</v>
      </c>
      <c r="L40" s="691"/>
      <c r="M40" s="691"/>
      <c r="N40" s="693"/>
    </row>
    <row r="41" spans="1:14" ht="24" customHeight="1" thickBot="1">
      <c r="A41" s="703"/>
      <c r="B41" s="704"/>
      <c r="C41" s="705" t="s">
        <v>344</v>
      </c>
      <c r="D41" s="706"/>
      <c r="E41" s="706"/>
      <c r="F41" s="707"/>
      <c r="G41" s="734">
        <v>0</v>
      </c>
      <c r="H41" s="734"/>
      <c r="I41" s="734"/>
      <c r="J41" s="734"/>
      <c r="K41" s="733" t="s">
        <v>29</v>
      </c>
      <c r="L41" s="734"/>
      <c r="M41" s="734"/>
      <c r="N41" s="764"/>
    </row>
    <row r="42" spans="1:14">
      <c r="B42" s="669" t="s">
        <v>438</v>
      </c>
      <c r="C42" s="708"/>
      <c r="D42" s="708"/>
      <c r="E42" s="708"/>
      <c r="F42" s="708"/>
      <c r="G42" s="708"/>
      <c r="H42" s="708"/>
      <c r="I42" s="708"/>
      <c r="J42" s="708"/>
      <c r="K42" s="709"/>
      <c r="L42" s="709"/>
      <c r="M42" s="709"/>
      <c r="N42" s="709"/>
    </row>
    <row r="43" spans="1:14">
      <c r="B43" s="669"/>
      <c r="C43" s="669"/>
      <c r="D43" s="669"/>
      <c r="E43" s="669"/>
      <c r="F43" s="669"/>
      <c r="G43" s="669"/>
      <c r="H43" s="669"/>
      <c r="I43" s="669"/>
      <c r="J43" s="669"/>
    </row>
    <row r="44" spans="1:14">
      <c r="B44" s="667"/>
      <c r="C44" s="667"/>
      <c r="D44" s="667"/>
      <c r="E44" s="667"/>
      <c r="F44" s="667"/>
      <c r="G44" s="667"/>
      <c r="H44" s="667"/>
      <c r="I44" s="667"/>
      <c r="J44" s="667"/>
      <c r="K44" s="710" t="s">
        <v>419</v>
      </c>
      <c r="L44" s="710"/>
      <c r="M44" s="710"/>
      <c r="N44" s="710"/>
    </row>
  </sheetData>
  <mergeCells count="108">
    <mergeCell ref="C41:F41"/>
    <mergeCell ref="G41:J41"/>
    <mergeCell ref="K41:N41"/>
    <mergeCell ref="K44:N44"/>
    <mergeCell ref="C38:F38"/>
    <mergeCell ref="G38:J38"/>
    <mergeCell ref="K38:N38"/>
    <mergeCell ref="A39:B41"/>
    <mergeCell ref="C39:F39"/>
    <mergeCell ref="G39:J39"/>
    <mergeCell ref="K39:N39"/>
    <mergeCell ref="C40:F40"/>
    <mergeCell ref="G40:J40"/>
    <mergeCell ref="K40:N40"/>
    <mergeCell ref="C36:F36"/>
    <mergeCell ref="G36:J36"/>
    <mergeCell ref="K36:N36"/>
    <mergeCell ref="C37:F37"/>
    <mergeCell ref="G37:J37"/>
    <mergeCell ref="K37:N37"/>
    <mergeCell ref="G33:J33"/>
    <mergeCell ref="K33:N33"/>
    <mergeCell ref="C34:F34"/>
    <mergeCell ref="G34:J34"/>
    <mergeCell ref="K34:N34"/>
    <mergeCell ref="C35:F35"/>
    <mergeCell ref="G35:J35"/>
    <mergeCell ref="K35:N35"/>
    <mergeCell ref="A30:F30"/>
    <mergeCell ref="G30:J30"/>
    <mergeCell ref="K30:N31"/>
    <mergeCell ref="A31:F31"/>
    <mergeCell ref="G31:J31"/>
    <mergeCell ref="A32:B37"/>
    <mergeCell ref="C32:F32"/>
    <mergeCell ref="G32:J32"/>
    <mergeCell ref="K32:N32"/>
    <mergeCell ref="C33:F33"/>
    <mergeCell ref="A26:B26"/>
    <mergeCell ref="C26:G26"/>
    <mergeCell ref="H26:L26"/>
    <mergeCell ref="I27:L27"/>
    <mergeCell ref="A29:H29"/>
    <mergeCell ref="K29:N29"/>
    <mergeCell ref="A24:B24"/>
    <mergeCell ref="C24:G24"/>
    <mergeCell ref="H24:L24"/>
    <mergeCell ref="A25:B25"/>
    <mergeCell ref="C25:G25"/>
    <mergeCell ref="H25:L25"/>
    <mergeCell ref="K19:N19"/>
    <mergeCell ref="A21:I21"/>
    <mergeCell ref="J21:L21"/>
    <mergeCell ref="C22:G22"/>
    <mergeCell ref="H22:L22"/>
    <mergeCell ref="A23:B23"/>
    <mergeCell ref="C23:G23"/>
    <mergeCell ref="H23:L23"/>
    <mergeCell ref="C17:F17"/>
    <mergeCell ref="G17:J17"/>
    <mergeCell ref="K17:N17"/>
    <mergeCell ref="C18:F18"/>
    <mergeCell ref="G18:J18"/>
    <mergeCell ref="K18:N18"/>
    <mergeCell ref="C15:F15"/>
    <mergeCell ref="G15:J15"/>
    <mergeCell ref="K15:N15"/>
    <mergeCell ref="C16:F16"/>
    <mergeCell ref="G16:J16"/>
    <mergeCell ref="K16:N16"/>
    <mergeCell ref="C13:F13"/>
    <mergeCell ref="G13:J13"/>
    <mergeCell ref="K13:N13"/>
    <mergeCell ref="C14:F14"/>
    <mergeCell ref="G14:J14"/>
    <mergeCell ref="K14:N14"/>
    <mergeCell ref="C11:F11"/>
    <mergeCell ref="G11:J11"/>
    <mergeCell ref="K11:N11"/>
    <mergeCell ref="C12:F12"/>
    <mergeCell ref="G12:J12"/>
    <mergeCell ref="K12:N12"/>
    <mergeCell ref="C9:F9"/>
    <mergeCell ref="G9:J9"/>
    <mergeCell ref="K9:N9"/>
    <mergeCell ref="C10:F10"/>
    <mergeCell ref="G10:J10"/>
    <mergeCell ref="K10:N10"/>
    <mergeCell ref="A7:B7"/>
    <mergeCell ref="C7:F7"/>
    <mergeCell ref="G7:J7"/>
    <mergeCell ref="K7:N7"/>
    <mergeCell ref="C8:F8"/>
    <mergeCell ref="G8:J8"/>
    <mergeCell ref="K8:N8"/>
    <mergeCell ref="A5:B5"/>
    <mergeCell ref="C5:F5"/>
    <mergeCell ref="G5:J5"/>
    <mergeCell ref="K5:N5"/>
    <mergeCell ref="G6:J6"/>
    <mergeCell ref="K6:N6"/>
    <mergeCell ref="A1:F1"/>
    <mergeCell ref="B2:N2"/>
    <mergeCell ref="A3:I3"/>
    <mergeCell ref="K3:N3"/>
    <mergeCell ref="C4:F4"/>
    <mergeCell ref="G4:J4"/>
    <mergeCell ref="K4:N4"/>
  </mergeCells>
  <phoneticPr fontId="3"/>
  <printOptions horizontalCentered="1"/>
  <pageMargins left="0.39370078740157483" right="0.39370078740157483" top="0.59055118110236227" bottom="0.78740157480314965" header="0.51181102362204722" footer="0.39370078740157483"/>
  <pageSetup paperSize="9" scale="68" orientation="portrait" r:id="rId1"/>
  <headerFooter alignWithMargins="0"/>
  <colBreaks count="1" manualBreakCount="1">
    <brk id="14" max="4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102</vt:lpstr>
      <vt:lpstr>103</vt:lpstr>
      <vt:lpstr>104</vt:lpstr>
      <vt:lpstr>105</vt:lpstr>
      <vt:lpstr>106</vt:lpstr>
      <vt:lpstr>107</vt:lpstr>
      <vt:lpstr>108</vt:lpstr>
      <vt:lpstr>109</vt:lpstr>
      <vt:lpstr>110</vt:lpstr>
      <vt:lpstr>111</vt:lpstr>
      <vt:lpstr>112</vt:lpstr>
      <vt:lpstr>'102'!Print_Area</vt:lpstr>
      <vt:lpstr>'103'!Print_Area</vt:lpstr>
      <vt:lpstr>'104'!Print_Area</vt:lpstr>
      <vt:lpstr>'105'!Print_Area</vt:lpstr>
      <vt:lpstr>'108'!Print_Area</vt:lpstr>
      <vt:lpstr>'109'!Print_Area</vt:lpstr>
      <vt:lpstr>'110'!Print_Area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2022-04-12T04:39:08Z</dcterms:modified>
</cp:coreProperties>
</file>