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6n\06_HP\"/>
    </mc:Choice>
  </mc:AlternateContent>
  <xr:revisionPtr revIDLastSave="0" documentId="13_ncr:1_{2E47F76A-D90B-4841-B52A-FDDB8EE88D4D}" xr6:coauthVersionLast="47" xr6:coauthVersionMax="47" xr10:uidLastSave="{00000000-0000-0000-0000-000000000000}"/>
  <bookViews>
    <workbookView xWindow="20370" yWindow="-2025" windowWidth="25440" windowHeight="15390" xr2:uid="{00000000-000D-0000-FFFF-FFFF00000000}"/>
  </bookViews>
  <sheets>
    <sheet name="14,15" sheetId="1" r:id="rId1"/>
    <sheet name="16,17" sheetId="2" r:id="rId2"/>
    <sheet name="18,19" sheetId="13" r:id="rId3"/>
    <sheet name="20,21" sheetId="14" r:id="rId4"/>
    <sheet name="22" sheetId="15" r:id="rId5"/>
    <sheet name="23,24" sheetId="16" r:id="rId6"/>
    <sheet name="25" sheetId="17" r:id="rId7"/>
    <sheet name="26-39" sheetId="18" r:id="rId8"/>
    <sheet name="40" sheetId="19" r:id="rId9"/>
    <sheet name="41" sheetId="20" r:id="rId10"/>
    <sheet name="42" sheetId="21" r:id="rId11"/>
    <sheet name="43" sheetId="22" r:id="rId12"/>
  </sheets>
  <externalReferences>
    <externalReference r:id="rId13"/>
    <externalReference r:id="rId14"/>
    <externalReference r:id="rId15"/>
  </externalReferences>
  <definedNames>
    <definedName name="L入力画面">'[1]A '!$AB$43:$AE$53,'[1]A '!$AB$55:$AE$65</definedName>
    <definedName name="M入力画面２">'[1]A '!$BJ$40:$BR$53,'[1]A '!$BJ$55:$BR$64</definedName>
    <definedName name="_xlnm.Print_Area" localSheetId="1">'16,17'!$A$1:$T$54</definedName>
    <definedName name="_xlnm.Print_Area" localSheetId="2">'18,19'!$A$1:$AL$29</definedName>
    <definedName name="_xlnm.Print_Area" localSheetId="3">'20,21'!$A$1:$AN$86</definedName>
    <definedName name="_xlnm.Print_Area" localSheetId="4">'22'!$A$1:$M$38</definedName>
    <definedName name="_xlnm.Print_Area" localSheetId="5">'23,24'!$A$1:$Z$74</definedName>
    <definedName name="_xlnm.Print_Area" localSheetId="6">'25'!$A$1:$R$55</definedName>
    <definedName name="_xlnm.Print_Area" localSheetId="7">'26-39'!$A$1:$AG$574</definedName>
    <definedName name="_xlnm.Print_Area" localSheetId="8">'40'!$A$1:$Q$57</definedName>
    <definedName name="_xlnm.Print_Area" localSheetId="9">'41'!$A$1:$S$76</definedName>
    <definedName name="_xlnm.Print_Area" localSheetId="10">'42'!$A$1:$J$89</definedName>
    <definedName name="_xlnm.Print_Area" localSheetId="11">'43'!$A$1:$J$62</definedName>
    <definedName name="_xlnm.Print_Area">#REF!</definedName>
    <definedName name="移・クリア">[2]③移動日基準入力!$D$19:$E$20,[2]③移動日基準入力!$D$16:$E$17,[2]③移動日基準入力!$D$10:$E$14,[2]③移動日基準入力!$B$19:$B$20,[2]③移動日基準入力!$B$16:$B$17,[2]③移動日基準入力!$B$10:$B$14</definedName>
    <definedName name="事・クリア">[2]④事務報告入力!$C$5:$K$18,[2]④事務報告入力!$C$20:$K$29</definedName>
    <definedName name="東区">[3]TJIGHOU!$B$107:$G$159</definedName>
    <definedName name="届・クリア" localSheetId="6">#REF!,#REF!,#REF!,#REF!,#REF!,#REF!,#REF!,#REF!,#REF!,#REF!,#REF!,#REF!</definedName>
    <definedName name="届・クリア">#REF!,#REF!,#REF!,#REF!,#REF!,#REF!,#REF!,#REF!,#REF!,#REF!,#REF!,#REF!</definedName>
    <definedName name="届・コピー元" localSheetId="6">#REF!</definedName>
    <definedName name="届・コピー元">#REF!</definedName>
    <definedName name="届・コピー先" localSheetId="6">#REF!</definedName>
    <definedName name="届・コピー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2" l="1"/>
  <c r="B35" i="22"/>
  <c r="H34" i="22"/>
  <c r="B34" i="22"/>
  <c r="H33" i="22"/>
  <c r="E33" i="22"/>
  <c r="B33" i="22"/>
  <c r="H32" i="22"/>
  <c r="E32" i="22"/>
  <c r="B32" i="22"/>
  <c r="H31" i="22"/>
  <c r="E31" i="22"/>
  <c r="B31" i="22"/>
  <c r="H29" i="22"/>
  <c r="E29" i="22"/>
  <c r="B29" i="22"/>
  <c r="H28" i="22"/>
  <c r="E28" i="22"/>
  <c r="B28" i="22"/>
  <c r="H27" i="22"/>
  <c r="E27" i="22"/>
  <c r="B27" i="22"/>
  <c r="H26" i="22"/>
  <c r="E26" i="22"/>
  <c r="B26" i="22"/>
  <c r="H25" i="22"/>
  <c r="E25" i="22"/>
  <c r="B25" i="22"/>
  <c r="H23" i="22"/>
  <c r="E23" i="22"/>
  <c r="B23" i="22"/>
  <c r="H22" i="22"/>
  <c r="E22" i="22"/>
  <c r="B22" i="22"/>
  <c r="H21" i="22"/>
  <c r="E21" i="22"/>
  <c r="B21" i="22"/>
  <c r="H20" i="22"/>
  <c r="E20" i="22"/>
  <c r="B20" i="22"/>
  <c r="H19" i="22"/>
  <c r="E19" i="22"/>
  <c r="B19" i="22"/>
  <c r="H17" i="22"/>
  <c r="E17" i="22"/>
  <c r="B17" i="22"/>
  <c r="H15" i="22"/>
  <c r="E15" i="22"/>
  <c r="B15" i="22"/>
  <c r="H13" i="22"/>
  <c r="E13" i="22"/>
  <c r="B13" i="22"/>
  <c r="H11" i="22"/>
  <c r="E11" i="22"/>
  <c r="B11" i="22"/>
  <c r="H9" i="22"/>
  <c r="E9" i="22"/>
  <c r="B9" i="22"/>
  <c r="H7" i="22"/>
  <c r="E7" i="22"/>
  <c r="B7" i="22"/>
  <c r="Q52" i="19"/>
  <c r="O52" i="19"/>
  <c r="K52" i="19"/>
  <c r="G52" i="19"/>
  <c r="E52" i="19"/>
  <c r="B52" i="19"/>
  <c r="M52" i="19" s="1"/>
  <c r="O51" i="19"/>
  <c r="M51" i="19"/>
  <c r="K51" i="19"/>
  <c r="B51" i="19"/>
  <c r="I51" i="19" s="1"/>
  <c r="Q50" i="19"/>
  <c r="O50" i="19"/>
  <c r="M50" i="19"/>
  <c r="K50" i="19"/>
  <c r="I50" i="19"/>
  <c r="G50" i="19"/>
  <c r="E50" i="19"/>
  <c r="C50" i="19"/>
  <c r="B50" i="19"/>
  <c r="B49" i="19"/>
  <c r="Q49" i="19" s="1"/>
  <c r="Q48" i="19"/>
  <c r="O48" i="19"/>
  <c r="K48" i="19"/>
  <c r="G48" i="19"/>
  <c r="E48" i="19"/>
  <c r="C48" i="19"/>
  <c r="B48" i="19"/>
  <c r="M48" i="19" s="1"/>
  <c r="Q47" i="19"/>
  <c r="O47" i="19"/>
  <c r="M47" i="19"/>
  <c r="K47" i="19"/>
  <c r="I47" i="19"/>
  <c r="E47" i="19"/>
  <c r="B47" i="19"/>
  <c r="G47" i="19" s="1"/>
  <c r="Q46" i="19"/>
  <c r="O46" i="19"/>
  <c r="M46" i="19"/>
  <c r="K46" i="19"/>
  <c r="I46" i="19"/>
  <c r="G46" i="19"/>
  <c r="E46" i="19"/>
  <c r="C46" i="19"/>
  <c r="B46" i="19"/>
  <c r="P44" i="19"/>
  <c r="N44" i="19"/>
  <c r="L44" i="19"/>
  <c r="J44" i="19"/>
  <c r="H44" i="19"/>
  <c r="F44" i="19"/>
  <c r="D44" i="19"/>
  <c r="Q39" i="19"/>
  <c r="O39" i="19"/>
  <c r="M39" i="19"/>
  <c r="K39" i="19"/>
  <c r="I39" i="19"/>
  <c r="G39" i="19"/>
  <c r="E39" i="19"/>
  <c r="G31" i="19"/>
  <c r="E31" i="19"/>
  <c r="C31" i="19"/>
  <c r="K22" i="19"/>
  <c r="I22" i="19"/>
  <c r="G22" i="19"/>
  <c r="E22" i="19"/>
  <c r="C22" i="19"/>
  <c r="O15" i="19"/>
  <c r="M15" i="19"/>
  <c r="K15" i="19"/>
  <c r="I15" i="19"/>
  <c r="E15" i="19"/>
  <c r="B15" i="19"/>
  <c r="G15" i="19" s="1"/>
  <c r="O11" i="19"/>
  <c r="G11" i="19"/>
  <c r="E11" i="19"/>
  <c r="C11" i="19"/>
  <c r="B11" i="19"/>
  <c r="M11" i="19" s="1"/>
  <c r="M10" i="19"/>
  <c r="G10" i="19"/>
  <c r="B10" i="19"/>
  <c r="O10" i="19" s="1"/>
  <c r="O9" i="19"/>
  <c r="M9" i="19"/>
  <c r="K9" i="19"/>
  <c r="I9" i="19"/>
  <c r="E9" i="19"/>
  <c r="B9" i="19"/>
  <c r="G9" i="19" s="1"/>
  <c r="O8" i="19"/>
  <c r="G8" i="19"/>
  <c r="E8" i="19"/>
  <c r="C8" i="19"/>
  <c r="B8" i="19"/>
  <c r="M8" i="19" s="1"/>
  <c r="M7" i="19"/>
  <c r="G7" i="19"/>
  <c r="B7" i="19"/>
  <c r="O7" i="19" s="1"/>
  <c r="O6" i="19"/>
  <c r="M6" i="19"/>
  <c r="K6" i="19"/>
  <c r="I6" i="19"/>
  <c r="E6" i="19"/>
  <c r="B6" i="19"/>
  <c r="G6" i="19" s="1"/>
  <c r="O5" i="19"/>
  <c r="G5" i="19"/>
  <c r="E5" i="19"/>
  <c r="C5" i="19"/>
  <c r="B5" i="19"/>
  <c r="M5" i="19" s="1"/>
  <c r="AC574" i="18"/>
  <c r="D573" i="18"/>
  <c r="D572" i="18"/>
  <c r="AE571" i="18"/>
  <c r="AD571" i="18"/>
  <c r="AC571" i="18"/>
  <c r="AB571" i="18"/>
  <c r="AA571" i="18"/>
  <c r="Z571" i="18"/>
  <c r="Y571" i="18"/>
  <c r="X571" i="18"/>
  <c r="W571" i="18"/>
  <c r="V571" i="18"/>
  <c r="U571" i="18"/>
  <c r="T571" i="18"/>
  <c r="S571" i="18"/>
  <c r="R571" i="18"/>
  <c r="Q571" i="18"/>
  <c r="P571" i="18"/>
  <c r="O571" i="18"/>
  <c r="N571" i="18"/>
  <c r="M571" i="18"/>
  <c r="L571" i="18"/>
  <c r="K571" i="18"/>
  <c r="I571" i="18"/>
  <c r="H571" i="18"/>
  <c r="G571" i="18"/>
  <c r="F571" i="18"/>
  <c r="E571" i="18"/>
  <c r="J571" i="18" s="1"/>
  <c r="D571" i="18" s="1"/>
  <c r="D569" i="18"/>
  <c r="D568" i="18"/>
  <c r="AE567" i="18"/>
  <c r="AD567" i="18"/>
  <c r="AC567" i="18"/>
  <c r="AB567" i="18"/>
  <c r="AA567" i="18"/>
  <c r="Z567" i="18"/>
  <c r="Y567" i="18"/>
  <c r="X567" i="18"/>
  <c r="W567" i="18"/>
  <c r="V567" i="18"/>
  <c r="U567" i="18"/>
  <c r="T567" i="18"/>
  <c r="S567" i="18"/>
  <c r="R567" i="18"/>
  <c r="Q567" i="18"/>
  <c r="P567" i="18"/>
  <c r="O567" i="18"/>
  <c r="N567" i="18"/>
  <c r="M567" i="18"/>
  <c r="L567" i="18"/>
  <c r="K567" i="18"/>
  <c r="I567" i="18"/>
  <c r="H567" i="18"/>
  <c r="G567" i="18"/>
  <c r="F567" i="18"/>
  <c r="E567" i="18"/>
  <c r="J567" i="18" s="1"/>
  <c r="D567" i="18" s="1"/>
  <c r="D566" i="18"/>
  <c r="D565" i="18"/>
  <c r="AE564" i="18"/>
  <c r="AD564" i="18"/>
  <c r="AC564" i="18"/>
  <c r="AB564" i="18"/>
  <c r="AA564" i="18"/>
  <c r="Z564" i="18"/>
  <c r="Y564" i="18"/>
  <c r="X564" i="18"/>
  <c r="W564" i="18"/>
  <c r="V564" i="18"/>
  <c r="U564" i="18"/>
  <c r="T564" i="18"/>
  <c r="S564" i="18"/>
  <c r="R564" i="18"/>
  <c r="Q564" i="18"/>
  <c r="P564" i="18"/>
  <c r="O564" i="18"/>
  <c r="N564" i="18"/>
  <c r="M564" i="18"/>
  <c r="L564" i="18"/>
  <c r="K564" i="18"/>
  <c r="I564" i="18"/>
  <c r="H564" i="18"/>
  <c r="G564" i="18"/>
  <c r="F564" i="18"/>
  <c r="E564" i="18"/>
  <c r="J564" i="18" s="1"/>
  <c r="D564" i="18" s="1"/>
  <c r="D563" i="18"/>
  <c r="D562" i="18"/>
  <c r="D561" i="18"/>
  <c r="AE560" i="18"/>
  <c r="AD560" i="18"/>
  <c r="AC560" i="18"/>
  <c r="AB560" i="18"/>
  <c r="AA560" i="18"/>
  <c r="Z560" i="18"/>
  <c r="Y560" i="18"/>
  <c r="X560" i="18"/>
  <c r="W560" i="18"/>
  <c r="V560" i="18"/>
  <c r="U560" i="18"/>
  <c r="T560" i="18"/>
  <c r="S560" i="18"/>
  <c r="R560" i="18"/>
  <c r="Q560" i="18"/>
  <c r="P560" i="18"/>
  <c r="O560" i="18"/>
  <c r="N560" i="18"/>
  <c r="M560" i="18"/>
  <c r="L560" i="18"/>
  <c r="K560" i="18"/>
  <c r="I560" i="18"/>
  <c r="H560" i="18"/>
  <c r="G560" i="18"/>
  <c r="F560" i="18"/>
  <c r="J560" i="18" s="1"/>
  <c r="D560" i="18" s="1"/>
  <c r="E560" i="18"/>
  <c r="D558" i="18"/>
  <c r="D557" i="18"/>
  <c r="AE556" i="18"/>
  <c r="AD556" i="18"/>
  <c r="AC556" i="18"/>
  <c r="AB556" i="18"/>
  <c r="AA556" i="18"/>
  <c r="Z556" i="18"/>
  <c r="Y556" i="18"/>
  <c r="X556" i="18"/>
  <c r="W556" i="18"/>
  <c r="V556" i="18"/>
  <c r="U556" i="18"/>
  <c r="T556" i="18"/>
  <c r="S556" i="18"/>
  <c r="R556" i="18"/>
  <c r="Q556" i="18"/>
  <c r="P556" i="18"/>
  <c r="O556" i="18"/>
  <c r="N556" i="18"/>
  <c r="M556" i="18"/>
  <c r="L556" i="18"/>
  <c r="K556" i="18"/>
  <c r="I556" i="18"/>
  <c r="H556" i="18"/>
  <c r="G556" i="18"/>
  <c r="F556" i="18"/>
  <c r="E556" i="18"/>
  <c r="J556" i="18" s="1"/>
  <c r="D556" i="18" s="1"/>
  <c r="D554" i="18"/>
  <c r="D553" i="18"/>
  <c r="AE552" i="18"/>
  <c r="AD552" i="18"/>
  <c r="AC552" i="18"/>
  <c r="AB552" i="18"/>
  <c r="AA552" i="18"/>
  <c r="Z552" i="18"/>
  <c r="Y552" i="18"/>
  <c r="X552" i="18"/>
  <c r="W552" i="18"/>
  <c r="V552" i="18"/>
  <c r="U552" i="18"/>
  <c r="T552" i="18"/>
  <c r="S552" i="18"/>
  <c r="R552" i="18"/>
  <c r="Q552" i="18"/>
  <c r="P552" i="18"/>
  <c r="O552" i="18"/>
  <c r="N552" i="18"/>
  <c r="M552" i="18"/>
  <c r="L552" i="18"/>
  <c r="K552" i="18"/>
  <c r="I552" i="18"/>
  <c r="H552" i="18"/>
  <c r="G552" i="18"/>
  <c r="F552" i="18"/>
  <c r="J552" i="18" s="1"/>
  <c r="D552" i="18" s="1"/>
  <c r="E552" i="18"/>
  <c r="D550" i="18"/>
  <c r="D549" i="18"/>
  <c r="AE548" i="18"/>
  <c r="AD548" i="18"/>
  <c r="AC548" i="18"/>
  <c r="AB548" i="18"/>
  <c r="AA548" i="18"/>
  <c r="Z548" i="18"/>
  <c r="Y548" i="18"/>
  <c r="X548" i="18"/>
  <c r="W548" i="18"/>
  <c r="V548" i="18"/>
  <c r="U548" i="18"/>
  <c r="T548" i="18"/>
  <c r="S548" i="18"/>
  <c r="R548" i="18"/>
  <c r="Q548" i="18"/>
  <c r="P548" i="18"/>
  <c r="O548" i="18"/>
  <c r="N548" i="18"/>
  <c r="M548" i="18"/>
  <c r="L548" i="18"/>
  <c r="K548" i="18"/>
  <c r="I548" i="18"/>
  <c r="H548" i="18"/>
  <c r="G548" i="18"/>
  <c r="F548" i="18"/>
  <c r="E548" i="18"/>
  <c r="J548" i="18" s="1"/>
  <c r="D548" i="18" s="1"/>
  <c r="D546" i="18"/>
  <c r="D545" i="18"/>
  <c r="AE544" i="18"/>
  <c r="AD544" i="18"/>
  <c r="AC544" i="18"/>
  <c r="AB544" i="18"/>
  <c r="AA544" i="18"/>
  <c r="Z544" i="18"/>
  <c r="Y544" i="18"/>
  <c r="X544" i="18"/>
  <c r="W544" i="18"/>
  <c r="V544" i="18"/>
  <c r="U544" i="18"/>
  <c r="T544" i="18"/>
  <c r="S544" i="18"/>
  <c r="R544" i="18"/>
  <c r="Q544" i="18"/>
  <c r="P544" i="18"/>
  <c r="O544" i="18"/>
  <c r="N544" i="18"/>
  <c r="M544" i="18"/>
  <c r="L544" i="18"/>
  <c r="K544" i="18"/>
  <c r="I544" i="18"/>
  <c r="H544" i="18"/>
  <c r="G544" i="18"/>
  <c r="F544" i="18"/>
  <c r="J544" i="18" s="1"/>
  <c r="D544" i="18" s="1"/>
  <c r="E544" i="18"/>
  <c r="D542" i="18"/>
  <c r="D541" i="18"/>
  <c r="AE540" i="18"/>
  <c r="AD540" i="18"/>
  <c r="AC540" i="18"/>
  <c r="AB540" i="18"/>
  <c r="AA540" i="18"/>
  <c r="Z540" i="18"/>
  <c r="Y540" i="18"/>
  <c r="X540" i="18"/>
  <c r="W540" i="18"/>
  <c r="V540" i="18"/>
  <c r="U540" i="18"/>
  <c r="T540" i="18"/>
  <c r="S540" i="18"/>
  <c r="R540" i="18"/>
  <c r="Q540" i="18"/>
  <c r="P540" i="18"/>
  <c r="O540" i="18"/>
  <c r="N540" i="18"/>
  <c r="M540" i="18"/>
  <c r="L540" i="18"/>
  <c r="K540" i="18"/>
  <c r="I540" i="18"/>
  <c r="H540" i="18"/>
  <c r="G540" i="18"/>
  <c r="F540" i="18"/>
  <c r="E540" i="18"/>
  <c r="J540" i="18" s="1"/>
  <c r="D540" i="18" s="1"/>
  <c r="D538" i="18"/>
  <c r="D537" i="18"/>
  <c r="AE536" i="18"/>
  <c r="AD536" i="18"/>
  <c r="AC536" i="18"/>
  <c r="AB536" i="18"/>
  <c r="AA536" i="18"/>
  <c r="Z536" i="18"/>
  <c r="Y536" i="18"/>
  <c r="X536" i="18"/>
  <c r="W536" i="18"/>
  <c r="V536" i="18"/>
  <c r="U536" i="18"/>
  <c r="T536" i="18"/>
  <c r="S536" i="18"/>
  <c r="R536" i="18"/>
  <c r="Q536" i="18"/>
  <c r="P536" i="18"/>
  <c r="O536" i="18"/>
  <c r="N536" i="18"/>
  <c r="M536" i="18"/>
  <c r="L536" i="18"/>
  <c r="K536" i="18"/>
  <c r="I536" i="18"/>
  <c r="H536" i="18"/>
  <c r="G536" i="18"/>
  <c r="F536" i="18"/>
  <c r="J536" i="18" s="1"/>
  <c r="D536" i="18" s="1"/>
  <c r="E536" i="18"/>
  <c r="D534" i="18"/>
  <c r="D533" i="18"/>
  <c r="AE532" i="18"/>
  <c r="AD532" i="18"/>
  <c r="AC532" i="18"/>
  <c r="AB532" i="18"/>
  <c r="AA532" i="18"/>
  <c r="Z532" i="18"/>
  <c r="Y532" i="18"/>
  <c r="X532" i="18"/>
  <c r="W532" i="18"/>
  <c r="V532" i="18"/>
  <c r="U532" i="18"/>
  <c r="T532" i="18"/>
  <c r="S532" i="18"/>
  <c r="R532" i="18"/>
  <c r="Q532" i="18"/>
  <c r="P532" i="18"/>
  <c r="O532" i="18"/>
  <c r="N532" i="18"/>
  <c r="M532" i="18"/>
  <c r="L532" i="18"/>
  <c r="K532" i="18"/>
  <c r="I532" i="18"/>
  <c r="H532" i="18"/>
  <c r="G532" i="18"/>
  <c r="F532" i="18"/>
  <c r="E532" i="18"/>
  <c r="J532" i="18" s="1"/>
  <c r="D532" i="18" s="1"/>
  <c r="D530" i="18"/>
  <c r="D529" i="18"/>
  <c r="AE528" i="18"/>
  <c r="AD528" i="18"/>
  <c r="AC528" i="18"/>
  <c r="AB528" i="18"/>
  <c r="AA528" i="18"/>
  <c r="Z528" i="18"/>
  <c r="Y528" i="18"/>
  <c r="X528" i="18"/>
  <c r="W528" i="18"/>
  <c r="V528" i="18"/>
  <c r="U528" i="18"/>
  <c r="T528" i="18"/>
  <c r="S528" i="18"/>
  <c r="R528" i="18"/>
  <c r="Q528" i="18"/>
  <c r="P528" i="18"/>
  <c r="O528" i="18"/>
  <c r="N528" i="18"/>
  <c r="M528" i="18"/>
  <c r="L528" i="18"/>
  <c r="K528" i="18"/>
  <c r="I528" i="18"/>
  <c r="H528" i="18"/>
  <c r="G528" i="18"/>
  <c r="F528" i="18"/>
  <c r="J528" i="18" s="1"/>
  <c r="D528" i="18" s="1"/>
  <c r="E528" i="18"/>
  <c r="D526" i="18"/>
  <c r="D525" i="18"/>
  <c r="AE524" i="18"/>
  <c r="AD524" i="18"/>
  <c r="AC524" i="18"/>
  <c r="AB524" i="18"/>
  <c r="AA524" i="18"/>
  <c r="Z524" i="18"/>
  <c r="Y524" i="18"/>
  <c r="X524" i="18"/>
  <c r="W524" i="18"/>
  <c r="V524" i="18"/>
  <c r="U524" i="18"/>
  <c r="T524" i="18"/>
  <c r="S524" i="18"/>
  <c r="R524" i="18"/>
  <c r="Q524" i="18"/>
  <c r="P524" i="18"/>
  <c r="O524" i="18"/>
  <c r="N524" i="18"/>
  <c r="M524" i="18"/>
  <c r="L524" i="18"/>
  <c r="K524" i="18"/>
  <c r="I524" i="18"/>
  <c r="H524" i="18"/>
  <c r="G524" i="18"/>
  <c r="F524" i="18"/>
  <c r="E524" i="18"/>
  <c r="J524" i="18" s="1"/>
  <c r="D524" i="18" s="1"/>
  <c r="D522" i="18"/>
  <c r="D521" i="18"/>
  <c r="AE520" i="18"/>
  <c r="AD520" i="18"/>
  <c r="AC520" i="18"/>
  <c r="AB520" i="18"/>
  <c r="AA520" i="18"/>
  <c r="Z520" i="18"/>
  <c r="Y520" i="18"/>
  <c r="X520" i="18"/>
  <c r="W520" i="18"/>
  <c r="V520" i="18"/>
  <c r="U520" i="18"/>
  <c r="T520" i="18"/>
  <c r="S520" i="18"/>
  <c r="R520" i="18"/>
  <c r="Q520" i="18"/>
  <c r="P520" i="18"/>
  <c r="O520" i="18"/>
  <c r="N520" i="18"/>
  <c r="M520" i="18"/>
  <c r="L520" i="18"/>
  <c r="K520" i="18"/>
  <c r="I520" i="18"/>
  <c r="H520" i="18"/>
  <c r="G520" i="18"/>
  <c r="F520" i="18"/>
  <c r="J520" i="18" s="1"/>
  <c r="D520" i="18" s="1"/>
  <c r="E520" i="18"/>
  <c r="D518" i="18"/>
  <c r="D517" i="18"/>
  <c r="AE516" i="18"/>
  <c r="AD516" i="18"/>
  <c r="AC516" i="18"/>
  <c r="AB516" i="18"/>
  <c r="AA516" i="18"/>
  <c r="Z516" i="18"/>
  <c r="Y516" i="18"/>
  <c r="X516" i="18"/>
  <c r="W516" i="18"/>
  <c r="V516" i="18"/>
  <c r="U516" i="18"/>
  <c r="T516" i="18"/>
  <c r="S516" i="18"/>
  <c r="R516" i="18"/>
  <c r="Q516" i="18"/>
  <c r="P516" i="18"/>
  <c r="O516" i="18"/>
  <c r="N516" i="18"/>
  <c r="M516" i="18"/>
  <c r="L516" i="18"/>
  <c r="K516" i="18"/>
  <c r="I516" i="18"/>
  <c r="H516" i="18"/>
  <c r="G516" i="18"/>
  <c r="F516" i="18"/>
  <c r="E516" i="18"/>
  <c r="J516" i="18" s="1"/>
  <c r="D516" i="18" s="1"/>
  <c r="D514" i="18"/>
  <c r="D513" i="18"/>
  <c r="AE512" i="18"/>
  <c r="AD512" i="18"/>
  <c r="AC512" i="18"/>
  <c r="AB512" i="18"/>
  <c r="AA512" i="18"/>
  <c r="Z512" i="18"/>
  <c r="Y512" i="18"/>
  <c r="X512" i="18"/>
  <c r="W512" i="18"/>
  <c r="V512" i="18"/>
  <c r="U512" i="18"/>
  <c r="T512" i="18"/>
  <c r="S512" i="18"/>
  <c r="R512" i="18"/>
  <c r="Q512" i="18"/>
  <c r="P512" i="18"/>
  <c r="O512" i="18"/>
  <c r="N512" i="18"/>
  <c r="M512" i="18"/>
  <c r="L512" i="18"/>
  <c r="K512" i="18"/>
  <c r="I512" i="18"/>
  <c r="H512" i="18"/>
  <c r="G512" i="18"/>
  <c r="F512" i="18"/>
  <c r="J512" i="18" s="1"/>
  <c r="D512" i="18" s="1"/>
  <c r="E512" i="18"/>
  <c r="D510" i="18"/>
  <c r="D509" i="18"/>
  <c r="AE508" i="18"/>
  <c r="AD508" i="18"/>
  <c r="AC508" i="18"/>
  <c r="AB508" i="18"/>
  <c r="AA508" i="18"/>
  <c r="Z508" i="18"/>
  <c r="Y508" i="18"/>
  <c r="X508" i="18"/>
  <c r="W508" i="18"/>
  <c r="V508" i="18"/>
  <c r="U508" i="18"/>
  <c r="T508" i="18"/>
  <c r="S508" i="18"/>
  <c r="R508" i="18"/>
  <c r="Q508" i="18"/>
  <c r="P508" i="18"/>
  <c r="O508" i="18"/>
  <c r="N508" i="18"/>
  <c r="M508" i="18"/>
  <c r="L508" i="18"/>
  <c r="K508" i="18"/>
  <c r="I508" i="18"/>
  <c r="H508" i="18"/>
  <c r="G508" i="18"/>
  <c r="F508" i="18"/>
  <c r="E508" i="18"/>
  <c r="J508" i="18" s="1"/>
  <c r="D508" i="18" s="1"/>
  <c r="D506" i="18"/>
  <c r="D505" i="18"/>
  <c r="AE504" i="18"/>
  <c r="AD504" i="18"/>
  <c r="AC504" i="18"/>
  <c r="AB504" i="18"/>
  <c r="AA504" i="18"/>
  <c r="Z504" i="18"/>
  <c r="Y504" i="18"/>
  <c r="X504" i="18"/>
  <c r="W504" i="18"/>
  <c r="V504" i="18"/>
  <c r="U504" i="18"/>
  <c r="T504" i="18"/>
  <c r="S504" i="18"/>
  <c r="R504" i="18"/>
  <c r="Q504" i="18"/>
  <c r="P504" i="18"/>
  <c r="O504" i="18"/>
  <c r="N504" i="18"/>
  <c r="M504" i="18"/>
  <c r="L504" i="18"/>
  <c r="K504" i="18"/>
  <c r="I504" i="18"/>
  <c r="H504" i="18"/>
  <c r="G504" i="18"/>
  <c r="F504" i="18"/>
  <c r="J504" i="18" s="1"/>
  <c r="D504" i="18" s="1"/>
  <c r="E504" i="18"/>
  <c r="D502" i="18"/>
  <c r="D501" i="18"/>
  <c r="AE500" i="18"/>
  <c r="AD500" i="18"/>
  <c r="AC500" i="18"/>
  <c r="AB500" i="18"/>
  <c r="AA500" i="18"/>
  <c r="Z500" i="18"/>
  <c r="Y500" i="18"/>
  <c r="X500" i="18"/>
  <c r="W500" i="18"/>
  <c r="V500" i="18"/>
  <c r="U500" i="18"/>
  <c r="T500" i="18"/>
  <c r="S500" i="18"/>
  <c r="R500" i="18"/>
  <c r="Q500" i="18"/>
  <c r="P500" i="18"/>
  <c r="O500" i="18"/>
  <c r="N500" i="18"/>
  <c r="M500" i="18"/>
  <c r="L500" i="18"/>
  <c r="K500" i="18"/>
  <c r="I500" i="18"/>
  <c r="H500" i="18"/>
  <c r="G500" i="18"/>
  <c r="F500" i="18"/>
  <c r="E500" i="18"/>
  <c r="J500" i="18" s="1"/>
  <c r="D500" i="18" s="1"/>
  <c r="D498" i="18"/>
  <c r="D497" i="18"/>
  <c r="AE496" i="18"/>
  <c r="AD496" i="18"/>
  <c r="AC496" i="18"/>
  <c r="AB496" i="18"/>
  <c r="AA496" i="18"/>
  <c r="Z496" i="18"/>
  <c r="Y496" i="18"/>
  <c r="X496" i="18"/>
  <c r="W496" i="18"/>
  <c r="V496" i="18"/>
  <c r="U496" i="18"/>
  <c r="T496" i="18"/>
  <c r="S496" i="18"/>
  <c r="R496" i="18"/>
  <c r="Q496" i="18"/>
  <c r="P496" i="18"/>
  <c r="O496" i="18"/>
  <c r="N496" i="18"/>
  <c r="M496" i="18"/>
  <c r="L496" i="18"/>
  <c r="K496" i="18"/>
  <c r="I496" i="18"/>
  <c r="H496" i="18"/>
  <c r="G496" i="18"/>
  <c r="F496" i="18"/>
  <c r="J496" i="18" s="1"/>
  <c r="D496" i="18" s="1"/>
  <c r="E496" i="18"/>
  <c r="D494" i="18"/>
  <c r="D493" i="18"/>
  <c r="AE492" i="18"/>
  <c r="AD492" i="18"/>
  <c r="AC492" i="18"/>
  <c r="AB492" i="18"/>
  <c r="AA492" i="18"/>
  <c r="Z492" i="18"/>
  <c r="Y492" i="18"/>
  <c r="X492" i="18"/>
  <c r="W492" i="18"/>
  <c r="V492" i="18"/>
  <c r="U492" i="18"/>
  <c r="T492" i="18"/>
  <c r="S492" i="18"/>
  <c r="R492" i="18"/>
  <c r="Q492" i="18"/>
  <c r="P492" i="18"/>
  <c r="O492" i="18"/>
  <c r="N492" i="18"/>
  <c r="M492" i="18"/>
  <c r="L492" i="18"/>
  <c r="K492" i="18"/>
  <c r="I492" i="18"/>
  <c r="H492" i="18"/>
  <c r="G492" i="18"/>
  <c r="F492" i="18"/>
  <c r="E492" i="18"/>
  <c r="J492" i="18" s="1"/>
  <c r="D492" i="18" s="1"/>
  <c r="D490" i="18"/>
  <c r="D489" i="18"/>
  <c r="AE488" i="18"/>
  <c r="AD488" i="18"/>
  <c r="AC488" i="18"/>
  <c r="AB488" i="18"/>
  <c r="AA488" i="18"/>
  <c r="Z488" i="18"/>
  <c r="Y488" i="18"/>
  <c r="X488" i="18"/>
  <c r="W488" i="18"/>
  <c r="V488" i="18"/>
  <c r="U488" i="18"/>
  <c r="T488" i="18"/>
  <c r="S488" i="18"/>
  <c r="R488" i="18"/>
  <c r="Q488" i="18"/>
  <c r="P488" i="18"/>
  <c r="O488" i="18"/>
  <c r="N488" i="18"/>
  <c r="M488" i="18"/>
  <c r="L488" i="18"/>
  <c r="K488" i="18"/>
  <c r="I488" i="18"/>
  <c r="H488" i="18"/>
  <c r="G488" i="18"/>
  <c r="F488" i="18"/>
  <c r="J488" i="18" s="1"/>
  <c r="D488" i="18" s="1"/>
  <c r="E488" i="18"/>
  <c r="AC485" i="18"/>
  <c r="D484" i="18"/>
  <c r="D483" i="18"/>
  <c r="AE482" i="18"/>
  <c r="AD482" i="18"/>
  <c r="AC482" i="18"/>
  <c r="AB482" i="18"/>
  <c r="AA482" i="18"/>
  <c r="Z482" i="18"/>
  <c r="Y482" i="18"/>
  <c r="X482" i="18"/>
  <c r="W482" i="18"/>
  <c r="V482" i="18"/>
  <c r="U482" i="18"/>
  <c r="T482" i="18"/>
  <c r="S482" i="18"/>
  <c r="R482" i="18"/>
  <c r="Q482" i="18"/>
  <c r="P482" i="18"/>
  <c r="O482" i="18"/>
  <c r="N482" i="18"/>
  <c r="M482" i="18"/>
  <c r="L482" i="18"/>
  <c r="K482" i="18"/>
  <c r="I482" i="18"/>
  <c r="H482" i="18"/>
  <c r="G482" i="18"/>
  <c r="F482" i="18"/>
  <c r="J482" i="18" s="1"/>
  <c r="D482" i="18" s="1"/>
  <c r="E482" i="18"/>
  <c r="D480" i="18"/>
  <c r="D479" i="18"/>
  <c r="AE478" i="18"/>
  <c r="AD478" i="18"/>
  <c r="AC478" i="18"/>
  <c r="AB478" i="18"/>
  <c r="AA478" i="18"/>
  <c r="Z478" i="18"/>
  <c r="Y478" i="18"/>
  <c r="X478" i="18"/>
  <c r="W478" i="18"/>
  <c r="V478" i="18"/>
  <c r="U478" i="18"/>
  <c r="T478" i="18"/>
  <c r="S478" i="18"/>
  <c r="R478" i="18"/>
  <c r="Q478" i="18"/>
  <c r="P478" i="18"/>
  <c r="O478" i="18"/>
  <c r="N478" i="18"/>
  <c r="M478" i="18"/>
  <c r="L478" i="18"/>
  <c r="K478" i="18"/>
  <c r="I478" i="18"/>
  <c r="H478" i="18"/>
  <c r="J478" i="18" s="1"/>
  <c r="D478" i="18" s="1"/>
  <c r="G478" i="18"/>
  <c r="F478" i="18"/>
  <c r="E478" i="18"/>
  <c r="D476" i="18"/>
  <c r="D475" i="18"/>
  <c r="AE474" i="18"/>
  <c r="AD474" i="18"/>
  <c r="AC474" i="18"/>
  <c r="AB474" i="18"/>
  <c r="AA474" i="18"/>
  <c r="Z474" i="18"/>
  <c r="Y474" i="18"/>
  <c r="X474" i="18"/>
  <c r="W474" i="18"/>
  <c r="V474" i="18"/>
  <c r="U474" i="18"/>
  <c r="T474" i="18"/>
  <c r="S474" i="18"/>
  <c r="R474" i="18"/>
  <c r="Q474" i="18"/>
  <c r="P474" i="18"/>
  <c r="O474" i="18"/>
  <c r="N474" i="18"/>
  <c r="M474" i="18"/>
  <c r="L474" i="18"/>
  <c r="K474" i="18"/>
  <c r="I474" i="18"/>
  <c r="H474" i="18"/>
  <c r="G474" i="18"/>
  <c r="F474" i="18"/>
  <c r="J474" i="18" s="1"/>
  <c r="D474" i="18" s="1"/>
  <c r="E474" i="18"/>
  <c r="D472" i="18"/>
  <c r="D471" i="18"/>
  <c r="AE470" i="18"/>
  <c r="AD470" i="18"/>
  <c r="AC470" i="18"/>
  <c r="AB470" i="18"/>
  <c r="AA470" i="18"/>
  <c r="Z470" i="18"/>
  <c r="Y470" i="18"/>
  <c r="X470" i="18"/>
  <c r="W470" i="18"/>
  <c r="V470" i="18"/>
  <c r="U470" i="18"/>
  <c r="T470" i="18"/>
  <c r="S470" i="18"/>
  <c r="R470" i="18"/>
  <c r="Q470" i="18"/>
  <c r="P470" i="18"/>
  <c r="O470" i="18"/>
  <c r="N470" i="18"/>
  <c r="M470" i="18"/>
  <c r="L470" i="18"/>
  <c r="K470" i="18"/>
  <c r="I470" i="18"/>
  <c r="H470" i="18"/>
  <c r="J470" i="18" s="1"/>
  <c r="D470" i="18" s="1"/>
  <c r="G470" i="18"/>
  <c r="F470" i="18"/>
  <c r="E470" i="18"/>
  <c r="D468" i="18"/>
  <c r="D467" i="18"/>
  <c r="AE466" i="18"/>
  <c r="AD466" i="18"/>
  <c r="AC466" i="18"/>
  <c r="AB466" i="18"/>
  <c r="AA466" i="18"/>
  <c r="Z466" i="18"/>
  <c r="Y466" i="18"/>
  <c r="X466" i="18"/>
  <c r="W466" i="18"/>
  <c r="V466" i="18"/>
  <c r="U466" i="18"/>
  <c r="T466" i="18"/>
  <c r="S466" i="18"/>
  <c r="R466" i="18"/>
  <c r="Q466" i="18"/>
  <c r="P466" i="18"/>
  <c r="O466" i="18"/>
  <c r="N466" i="18"/>
  <c r="M466" i="18"/>
  <c r="L466" i="18"/>
  <c r="K466" i="18"/>
  <c r="I466" i="18"/>
  <c r="H466" i="18"/>
  <c r="G466" i="18"/>
  <c r="F466" i="18"/>
  <c r="J466" i="18" s="1"/>
  <c r="D466" i="18" s="1"/>
  <c r="E466" i="18"/>
  <c r="D464" i="18"/>
  <c r="D463" i="18"/>
  <c r="AE462" i="18"/>
  <c r="AD462" i="18"/>
  <c r="AC462" i="18"/>
  <c r="AB462" i="18"/>
  <c r="AA462" i="18"/>
  <c r="Z462" i="18"/>
  <c r="Y462" i="18"/>
  <c r="X462" i="18"/>
  <c r="W462" i="18"/>
  <c r="V462" i="18"/>
  <c r="U462" i="18"/>
  <c r="T462" i="18"/>
  <c r="S462" i="18"/>
  <c r="R462" i="18"/>
  <c r="Q462" i="18"/>
  <c r="P462" i="18"/>
  <c r="O462" i="18"/>
  <c r="N462" i="18"/>
  <c r="M462" i="18"/>
  <c r="L462" i="18"/>
  <c r="K462" i="18"/>
  <c r="I462" i="18"/>
  <c r="H462" i="18"/>
  <c r="J462" i="18" s="1"/>
  <c r="D462" i="18" s="1"/>
  <c r="G462" i="18"/>
  <c r="F462" i="18"/>
  <c r="E462" i="18"/>
  <c r="D460" i="18"/>
  <c r="D459" i="18"/>
  <c r="AE458" i="18"/>
  <c r="AD458" i="18"/>
  <c r="AC458" i="18"/>
  <c r="AB458" i="18"/>
  <c r="AA458" i="18"/>
  <c r="Z458" i="18"/>
  <c r="Y458" i="18"/>
  <c r="X458" i="18"/>
  <c r="W458" i="18"/>
  <c r="V458" i="18"/>
  <c r="U458" i="18"/>
  <c r="T458" i="18"/>
  <c r="S458" i="18"/>
  <c r="R458" i="18"/>
  <c r="Q458" i="18"/>
  <c r="P458" i="18"/>
  <c r="O458" i="18"/>
  <c r="N458" i="18"/>
  <c r="M458" i="18"/>
  <c r="L458" i="18"/>
  <c r="K458" i="18"/>
  <c r="I458" i="18"/>
  <c r="H458" i="18"/>
  <c r="G458" i="18"/>
  <c r="F458" i="18"/>
  <c r="J458" i="18" s="1"/>
  <c r="D458" i="18" s="1"/>
  <c r="E458" i="18"/>
  <c r="D456" i="18"/>
  <c r="D455" i="18"/>
  <c r="AE454" i="18"/>
  <c r="AD454" i="18"/>
  <c r="AC454" i="18"/>
  <c r="AB454" i="18"/>
  <c r="AA454" i="18"/>
  <c r="Z454" i="18"/>
  <c r="Y454" i="18"/>
  <c r="X454" i="18"/>
  <c r="W454" i="18"/>
  <c r="V454" i="18"/>
  <c r="U454" i="18"/>
  <c r="T454" i="18"/>
  <c r="S454" i="18"/>
  <c r="R454" i="18"/>
  <c r="Q454" i="18"/>
  <c r="P454" i="18"/>
  <c r="O454" i="18"/>
  <c r="N454" i="18"/>
  <c r="M454" i="18"/>
  <c r="L454" i="18"/>
  <c r="K454" i="18"/>
  <c r="I454" i="18"/>
  <c r="H454" i="18"/>
  <c r="J454" i="18" s="1"/>
  <c r="D454" i="18" s="1"/>
  <c r="G454" i="18"/>
  <c r="F454" i="18"/>
  <c r="E454" i="18"/>
  <c r="D452" i="18"/>
  <c r="D451" i="18"/>
  <c r="AE450" i="18"/>
  <c r="AD450" i="18"/>
  <c r="AC450" i="18"/>
  <c r="AB450" i="18"/>
  <c r="AA450" i="18"/>
  <c r="Z450" i="18"/>
  <c r="Y450" i="18"/>
  <c r="X450" i="18"/>
  <c r="W450" i="18"/>
  <c r="V450" i="18"/>
  <c r="U450" i="18"/>
  <c r="T450" i="18"/>
  <c r="S450" i="18"/>
  <c r="R450" i="18"/>
  <c r="Q450" i="18"/>
  <c r="P450" i="18"/>
  <c r="O450" i="18"/>
  <c r="N450" i="18"/>
  <c r="M450" i="18"/>
  <c r="L450" i="18"/>
  <c r="K450" i="18"/>
  <c r="I450" i="18"/>
  <c r="H450" i="18"/>
  <c r="G450" i="18"/>
  <c r="F450" i="18"/>
  <c r="J450" i="18" s="1"/>
  <c r="D450" i="18" s="1"/>
  <c r="E450" i="18"/>
  <c r="D448" i="18"/>
  <c r="D447" i="18"/>
  <c r="AE446" i="18"/>
  <c r="AD446" i="18"/>
  <c r="AC446" i="18"/>
  <c r="AB446" i="18"/>
  <c r="AA446" i="18"/>
  <c r="Z446" i="18"/>
  <c r="Y446" i="18"/>
  <c r="X446" i="18"/>
  <c r="W446" i="18"/>
  <c r="V446" i="18"/>
  <c r="U446" i="18"/>
  <c r="T446" i="18"/>
  <c r="S446" i="18"/>
  <c r="R446" i="18"/>
  <c r="Q446" i="18"/>
  <c r="P446" i="18"/>
  <c r="O446" i="18"/>
  <c r="N446" i="18"/>
  <c r="M446" i="18"/>
  <c r="L446" i="18"/>
  <c r="K446" i="18"/>
  <c r="I446" i="18"/>
  <c r="H446" i="18"/>
  <c r="J446" i="18" s="1"/>
  <c r="D446" i="18" s="1"/>
  <c r="G446" i="18"/>
  <c r="F446" i="18"/>
  <c r="E446" i="18"/>
  <c r="D444" i="18"/>
  <c r="D443" i="18"/>
  <c r="AE442" i="18"/>
  <c r="AD442" i="18"/>
  <c r="AC442" i="18"/>
  <c r="AB442" i="18"/>
  <c r="AA442" i="18"/>
  <c r="Z442" i="18"/>
  <c r="Y442" i="18"/>
  <c r="X442" i="18"/>
  <c r="W442" i="18"/>
  <c r="V442" i="18"/>
  <c r="U442" i="18"/>
  <c r="T442" i="18"/>
  <c r="S442" i="18"/>
  <c r="R442" i="18"/>
  <c r="Q442" i="18"/>
  <c r="P442" i="18"/>
  <c r="O442" i="18"/>
  <c r="N442" i="18"/>
  <c r="M442" i="18"/>
  <c r="L442" i="18"/>
  <c r="K442" i="18"/>
  <c r="I442" i="18"/>
  <c r="H442" i="18"/>
  <c r="G442" i="18"/>
  <c r="F442" i="18"/>
  <c r="J442" i="18" s="1"/>
  <c r="D442" i="18" s="1"/>
  <c r="E442" i="18"/>
  <c r="D440" i="18"/>
  <c r="D439" i="18"/>
  <c r="AE438" i="18"/>
  <c r="AD438" i="18"/>
  <c r="AC438" i="18"/>
  <c r="AB438" i="18"/>
  <c r="AA438" i="18"/>
  <c r="Z438" i="18"/>
  <c r="Y438" i="18"/>
  <c r="X438" i="18"/>
  <c r="W438" i="18"/>
  <c r="V438" i="18"/>
  <c r="U438" i="18"/>
  <c r="T438" i="18"/>
  <c r="S438" i="18"/>
  <c r="R438" i="18"/>
  <c r="Q438" i="18"/>
  <c r="P438" i="18"/>
  <c r="O438" i="18"/>
  <c r="N438" i="18"/>
  <c r="M438" i="18"/>
  <c r="L438" i="18"/>
  <c r="K438" i="18"/>
  <c r="I438" i="18"/>
  <c r="H438" i="18"/>
  <c r="J438" i="18" s="1"/>
  <c r="D438" i="18" s="1"/>
  <c r="G438" i="18"/>
  <c r="F438" i="18"/>
  <c r="E438" i="18"/>
  <c r="J436" i="18"/>
  <c r="D436" i="18" s="1"/>
  <c r="J435" i="18"/>
  <c r="D435" i="18" s="1"/>
  <c r="AE434" i="18"/>
  <c r="AD434" i="18"/>
  <c r="AC434" i="18"/>
  <c r="AB434" i="18"/>
  <c r="AA434" i="18"/>
  <c r="Z434" i="18"/>
  <c r="Y434" i="18"/>
  <c r="X434" i="18"/>
  <c r="W434" i="18"/>
  <c r="V434" i="18"/>
  <c r="U434" i="18"/>
  <c r="T434" i="18"/>
  <c r="S434" i="18"/>
  <c r="R434" i="18"/>
  <c r="Q434" i="18"/>
  <c r="P434" i="18"/>
  <c r="O434" i="18"/>
  <c r="N434" i="18"/>
  <c r="M434" i="18"/>
  <c r="L434" i="18"/>
  <c r="K434" i="18"/>
  <c r="I434" i="18"/>
  <c r="H434" i="18"/>
  <c r="G434" i="18"/>
  <c r="F434" i="18"/>
  <c r="E434" i="18"/>
  <c r="J434" i="18" s="1"/>
  <c r="D434" i="18" s="1"/>
  <c r="D432" i="18"/>
  <c r="D431" i="18"/>
  <c r="AE430" i="18"/>
  <c r="AD430" i="18"/>
  <c r="AC430" i="18"/>
  <c r="AB430" i="18"/>
  <c r="AA430" i="18"/>
  <c r="Z430" i="18"/>
  <c r="Y430" i="18"/>
  <c r="X430" i="18"/>
  <c r="W430" i="18"/>
  <c r="V430" i="18"/>
  <c r="U430" i="18"/>
  <c r="T430" i="18"/>
  <c r="S430" i="18"/>
  <c r="R430" i="18"/>
  <c r="Q430" i="18"/>
  <c r="P430" i="18"/>
  <c r="O430" i="18"/>
  <c r="N430" i="18"/>
  <c r="M430" i="18"/>
  <c r="L430" i="18"/>
  <c r="K430" i="18"/>
  <c r="J430" i="18"/>
  <c r="D430" i="18" s="1"/>
  <c r="I430" i="18"/>
  <c r="H430" i="18"/>
  <c r="G430" i="18"/>
  <c r="F430" i="18"/>
  <c r="E430" i="18"/>
  <c r="D428" i="18"/>
  <c r="D427" i="18"/>
  <c r="AE426" i="18"/>
  <c r="AD426" i="18"/>
  <c r="AC426" i="18"/>
  <c r="AB426" i="18"/>
  <c r="AA426" i="18"/>
  <c r="Z426" i="18"/>
  <c r="Y426" i="18"/>
  <c r="X426" i="18"/>
  <c r="W426" i="18"/>
  <c r="V426" i="18"/>
  <c r="U426" i="18"/>
  <c r="T426" i="18"/>
  <c r="S426" i="18"/>
  <c r="R426" i="18"/>
  <c r="Q426" i="18"/>
  <c r="P426" i="18"/>
  <c r="O426" i="18"/>
  <c r="N426" i="18"/>
  <c r="M426" i="18"/>
  <c r="L426" i="18"/>
  <c r="K426" i="18"/>
  <c r="I426" i="18"/>
  <c r="H426" i="18"/>
  <c r="G426" i="18"/>
  <c r="F426" i="18"/>
  <c r="E426" i="18"/>
  <c r="J426" i="18" s="1"/>
  <c r="D426" i="18" s="1"/>
  <c r="D424" i="18"/>
  <c r="D420" i="18"/>
  <c r="D419" i="18"/>
  <c r="AE418" i="18"/>
  <c r="AD418" i="18"/>
  <c r="AC418" i="18"/>
  <c r="AB418" i="18"/>
  <c r="AA418" i="18"/>
  <c r="Z418" i="18"/>
  <c r="Y418" i="18"/>
  <c r="X418" i="18"/>
  <c r="W418" i="18"/>
  <c r="V418" i="18"/>
  <c r="U418" i="18"/>
  <c r="T418" i="18"/>
  <c r="S418" i="18"/>
  <c r="R418" i="18"/>
  <c r="Q418" i="18"/>
  <c r="P418" i="18"/>
  <c r="O418" i="18"/>
  <c r="N418" i="18"/>
  <c r="M418" i="18"/>
  <c r="L418" i="18"/>
  <c r="K418" i="18"/>
  <c r="I418" i="18"/>
  <c r="H418" i="18"/>
  <c r="G418" i="18"/>
  <c r="F418" i="18"/>
  <c r="E418" i="18"/>
  <c r="J418" i="18" s="1"/>
  <c r="D418" i="18" s="1"/>
  <c r="D416" i="18"/>
  <c r="D415" i="18"/>
  <c r="AE414" i="18"/>
  <c r="AD414" i="18"/>
  <c r="AC414" i="18"/>
  <c r="AB414" i="18"/>
  <c r="AA414" i="18"/>
  <c r="Z414" i="18"/>
  <c r="Y414" i="18"/>
  <c r="X414" i="18"/>
  <c r="W414" i="18"/>
  <c r="V414" i="18"/>
  <c r="U414" i="18"/>
  <c r="T414" i="18"/>
  <c r="S414" i="18"/>
  <c r="R414" i="18"/>
  <c r="Q414" i="18"/>
  <c r="P414" i="18"/>
  <c r="O414" i="18"/>
  <c r="N414" i="18"/>
  <c r="M414" i="18"/>
  <c r="L414" i="18"/>
  <c r="K414" i="18"/>
  <c r="I414" i="18"/>
  <c r="H414" i="18"/>
  <c r="G414" i="18"/>
  <c r="F414" i="18"/>
  <c r="E414" i="18"/>
  <c r="J414" i="18" s="1"/>
  <c r="D414" i="18" s="1"/>
  <c r="D412" i="18"/>
  <c r="D411" i="18"/>
  <c r="AE410" i="18"/>
  <c r="AD410" i="18"/>
  <c r="AC410" i="18"/>
  <c r="AB410" i="18"/>
  <c r="AA410" i="18"/>
  <c r="Z410" i="18"/>
  <c r="Y410" i="18"/>
  <c r="X410" i="18"/>
  <c r="W410" i="18"/>
  <c r="V410" i="18"/>
  <c r="U410" i="18"/>
  <c r="T410" i="18"/>
  <c r="S410" i="18"/>
  <c r="R410" i="18"/>
  <c r="Q410" i="18"/>
  <c r="P410" i="18"/>
  <c r="O410" i="18"/>
  <c r="N410" i="18"/>
  <c r="M410" i="18"/>
  <c r="L410" i="18"/>
  <c r="K410" i="18"/>
  <c r="I410" i="18"/>
  <c r="H410" i="18"/>
  <c r="G410" i="18"/>
  <c r="F410" i="18"/>
  <c r="E410" i="18"/>
  <c r="J410" i="18" s="1"/>
  <c r="D410" i="18" s="1"/>
  <c r="AC407" i="18"/>
  <c r="D406" i="18"/>
  <c r="D405" i="18"/>
  <c r="AE404" i="18"/>
  <c r="AD404" i="18"/>
  <c r="AC404" i="18"/>
  <c r="AB404" i="18"/>
  <c r="AA404" i="18"/>
  <c r="Z404" i="18"/>
  <c r="Y404" i="18"/>
  <c r="X404" i="18"/>
  <c r="W404" i="18"/>
  <c r="V404" i="18"/>
  <c r="U404" i="18"/>
  <c r="T404" i="18"/>
  <c r="S404" i="18"/>
  <c r="R404" i="18"/>
  <c r="Q404" i="18"/>
  <c r="P404" i="18"/>
  <c r="O404" i="18"/>
  <c r="N404" i="18"/>
  <c r="M404" i="18"/>
  <c r="L404" i="18"/>
  <c r="K404" i="18"/>
  <c r="I404" i="18"/>
  <c r="H404" i="18"/>
  <c r="G404" i="18"/>
  <c r="F404" i="18"/>
  <c r="E404" i="18"/>
  <c r="J404" i="18" s="1"/>
  <c r="D404" i="18" s="1"/>
  <c r="D402" i="18"/>
  <c r="D401" i="18"/>
  <c r="AE400" i="18"/>
  <c r="AD400" i="18"/>
  <c r="AC400" i="18"/>
  <c r="AB400" i="18"/>
  <c r="AA400" i="18"/>
  <c r="Z400" i="18"/>
  <c r="Y400" i="18"/>
  <c r="X400" i="18"/>
  <c r="W400" i="18"/>
  <c r="V400" i="18"/>
  <c r="U400" i="18"/>
  <c r="T400" i="18"/>
  <c r="S400" i="18"/>
  <c r="R400" i="18"/>
  <c r="Q400" i="18"/>
  <c r="P400" i="18"/>
  <c r="O400" i="18"/>
  <c r="N400" i="18"/>
  <c r="M400" i="18"/>
  <c r="L400" i="18"/>
  <c r="K400" i="18"/>
  <c r="I400" i="18"/>
  <c r="H400" i="18"/>
  <c r="G400" i="18"/>
  <c r="F400" i="18"/>
  <c r="E400" i="18"/>
  <c r="J400" i="18" s="1"/>
  <c r="D400" i="18" s="1"/>
  <c r="D398" i="18"/>
  <c r="D397" i="18"/>
  <c r="AE396" i="18"/>
  <c r="AD396" i="18"/>
  <c r="AC396" i="18"/>
  <c r="AB396" i="18"/>
  <c r="AA396" i="18"/>
  <c r="Z396" i="18"/>
  <c r="Y396" i="18"/>
  <c r="X396" i="18"/>
  <c r="W396" i="18"/>
  <c r="V396" i="18"/>
  <c r="U396" i="18"/>
  <c r="T396" i="18"/>
  <c r="S396" i="18"/>
  <c r="R396" i="18"/>
  <c r="Q396" i="18"/>
  <c r="P396" i="18"/>
  <c r="O396" i="18"/>
  <c r="N396" i="18"/>
  <c r="M396" i="18"/>
  <c r="L396" i="18"/>
  <c r="K396" i="18"/>
  <c r="I396" i="18"/>
  <c r="H396" i="18"/>
  <c r="G396" i="18"/>
  <c r="F396" i="18"/>
  <c r="E396" i="18"/>
  <c r="J396" i="18" s="1"/>
  <c r="D396" i="18" s="1"/>
  <c r="D394" i="18"/>
  <c r="D393" i="18"/>
  <c r="AE392" i="18"/>
  <c r="AD392" i="18"/>
  <c r="AC392" i="18"/>
  <c r="AB392" i="18"/>
  <c r="AA392" i="18"/>
  <c r="Z392" i="18"/>
  <c r="Y392" i="18"/>
  <c r="X392" i="18"/>
  <c r="W392" i="18"/>
  <c r="V392" i="18"/>
  <c r="U392" i="18"/>
  <c r="T392" i="18"/>
  <c r="S392" i="18"/>
  <c r="R392" i="18"/>
  <c r="Q392" i="18"/>
  <c r="P392" i="18"/>
  <c r="O392" i="18"/>
  <c r="N392" i="18"/>
  <c r="M392" i="18"/>
  <c r="L392" i="18"/>
  <c r="K392" i="18"/>
  <c r="I392" i="18"/>
  <c r="H392" i="18"/>
  <c r="G392" i="18"/>
  <c r="F392" i="18"/>
  <c r="E392" i="18"/>
  <c r="J392" i="18" s="1"/>
  <c r="D392" i="18" s="1"/>
  <c r="D390" i="18"/>
  <c r="D389" i="18"/>
  <c r="AE388" i="18"/>
  <c r="AD388" i="18"/>
  <c r="AC388" i="18"/>
  <c r="AB388" i="18"/>
  <c r="AA388" i="18"/>
  <c r="Z388" i="18"/>
  <c r="Y388" i="18"/>
  <c r="X388" i="18"/>
  <c r="W388" i="18"/>
  <c r="V388" i="18"/>
  <c r="U388" i="18"/>
  <c r="T388" i="18"/>
  <c r="S388" i="18"/>
  <c r="R388" i="18"/>
  <c r="Q388" i="18"/>
  <c r="P388" i="18"/>
  <c r="O388" i="18"/>
  <c r="N388" i="18"/>
  <c r="M388" i="18"/>
  <c r="L388" i="18"/>
  <c r="K388" i="18"/>
  <c r="I388" i="18"/>
  <c r="H388" i="18"/>
  <c r="G388" i="18"/>
  <c r="F388" i="18"/>
  <c r="E388" i="18"/>
  <c r="J388" i="18" s="1"/>
  <c r="D388" i="18" s="1"/>
  <c r="D386" i="18"/>
  <c r="D385" i="18"/>
  <c r="AE384" i="18"/>
  <c r="AD384" i="18"/>
  <c r="AC384" i="18"/>
  <c r="AB384" i="18"/>
  <c r="AA384" i="18"/>
  <c r="Z384" i="18"/>
  <c r="Y384" i="18"/>
  <c r="X384" i="18"/>
  <c r="W384" i="18"/>
  <c r="V384" i="18"/>
  <c r="U384" i="18"/>
  <c r="T384" i="18"/>
  <c r="S384" i="18"/>
  <c r="R384" i="18"/>
  <c r="Q384" i="18"/>
  <c r="P384" i="18"/>
  <c r="O384" i="18"/>
  <c r="N384" i="18"/>
  <c r="M384" i="18"/>
  <c r="L384" i="18"/>
  <c r="K384" i="18"/>
  <c r="I384" i="18"/>
  <c r="H384" i="18"/>
  <c r="G384" i="18"/>
  <c r="F384" i="18"/>
  <c r="E384" i="18"/>
  <c r="J384" i="18" s="1"/>
  <c r="D384" i="18" s="1"/>
  <c r="D382" i="18"/>
  <c r="D381" i="18"/>
  <c r="AE380" i="18"/>
  <c r="AD380" i="18"/>
  <c r="AC380" i="18"/>
  <c r="AB380" i="18"/>
  <c r="AA380" i="18"/>
  <c r="Z380" i="18"/>
  <c r="Y380" i="18"/>
  <c r="X380" i="18"/>
  <c r="W380" i="18"/>
  <c r="V380" i="18"/>
  <c r="U380" i="18"/>
  <c r="T380" i="18"/>
  <c r="S380" i="18"/>
  <c r="R380" i="18"/>
  <c r="Q380" i="18"/>
  <c r="P380" i="18"/>
  <c r="O380" i="18"/>
  <c r="N380" i="18"/>
  <c r="M380" i="18"/>
  <c r="L380" i="18"/>
  <c r="K380" i="18"/>
  <c r="I380" i="18"/>
  <c r="H380" i="18"/>
  <c r="G380" i="18"/>
  <c r="F380" i="18"/>
  <c r="E380" i="18"/>
  <c r="J380" i="18" s="1"/>
  <c r="D380" i="18" s="1"/>
  <c r="D378" i="18"/>
  <c r="D377" i="18"/>
  <c r="AE376" i="18"/>
  <c r="AD376" i="18"/>
  <c r="AC376" i="18"/>
  <c r="AB376" i="18"/>
  <c r="AA376" i="18"/>
  <c r="Z376" i="18"/>
  <c r="Y376" i="18"/>
  <c r="X376" i="18"/>
  <c r="W376" i="18"/>
  <c r="V376" i="18"/>
  <c r="U376" i="18"/>
  <c r="T376" i="18"/>
  <c r="S376" i="18"/>
  <c r="R376" i="18"/>
  <c r="Q376" i="18"/>
  <c r="P376" i="18"/>
  <c r="O376" i="18"/>
  <c r="N376" i="18"/>
  <c r="M376" i="18"/>
  <c r="L376" i="18"/>
  <c r="K376" i="18"/>
  <c r="I376" i="18"/>
  <c r="H376" i="18"/>
  <c r="G376" i="18"/>
  <c r="F376" i="18"/>
  <c r="E376" i="18"/>
  <c r="J376" i="18" s="1"/>
  <c r="D376" i="18" s="1"/>
  <c r="D374" i="18"/>
  <c r="D373" i="18"/>
  <c r="AE372" i="18"/>
  <c r="AD372" i="18"/>
  <c r="AC372" i="18"/>
  <c r="AB372" i="18"/>
  <c r="AA372" i="18"/>
  <c r="Z372" i="18"/>
  <c r="Y372" i="18"/>
  <c r="X372" i="18"/>
  <c r="W372" i="18"/>
  <c r="V372" i="18"/>
  <c r="U372" i="18"/>
  <c r="T372" i="18"/>
  <c r="S372" i="18"/>
  <c r="R372" i="18"/>
  <c r="Q372" i="18"/>
  <c r="P372" i="18"/>
  <c r="O372" i="18"/>
  <c r="N372" i="18"/>
  <c r="M372" i="18"/>
  <c r="L372" i="18"/>
  <c r="K372" i="18"/>
  <c r="I372" i="18"/>
  <c r="H372" i="18"/>
  <c r="G372" i="18"/>
  <c r="F372" i="18"/>
  <c r="E372" i="18"/>
  <c r="J372" i="18" s="1"/>
  <c r="D372" i="18" s="1"/>
  <c r="D370" i="18"/>
  <c r="D369" i="18"/>
  <c r="AE368" i="18"/>
  <c r="AD368" i="18"/>
  <c r="AC368" i="18"/>
  <c r="AB368" i="18"/>
  <c r="AA368" i="18"/>
  <c r="Z368" i="18"/>
  <c r="Y368" i="18"/>
  <c r="X368" i="18"/>
  <c r="W368" i="18"/>
  <c r="V368" i="18"/>
  <c r="U368" i="18"/>
  <c r="T368" i="18"/>
  <c r="S368" i="18"/>
  <c r="R368" i="18"/>
  <c r="Q368" i="18"/>
  <c r="P368" i="18"/>
  <c r="O368" i="18"/>
  <c r="N368" i="18"/>
  <c r="M368" i="18"/>
  <c r="L368" i="18"/>
  <c r="K368" i="18"/>
  <c r="I368" i="18"/>
  <c r="H368" i="18"/>
  <c r="G368" i="18"/>
  <c r="F368" i="18"/>
  <c r="E368" i="18"/>
  <c r="J368" i="18" s="1"/>
  <c r="D368" i="18" s="1"/>
  <c r="D366" i="18"/>
  <c r="D365" i="18"/>
  <c r="AE364" i="18"/>
  <c r="AD364" i="18"/>
  <c r="AC364" i="18"/>
  <c r="AB364" i="18"/>
  <c r="AA364" i="18"/>
  <c r="Z364" i="18"/>
  <c r="Y364" i="18"/>
  <c r="X364" i="18"/>
  <c r="W364" i="18"/>
  <c r="V364" i="18"/>
  <c r="U364" i="18"/>
  <c r="T364" i="18"/>
  <c r="S364" i="18"/>
  <c r="R364" i="18"/>
  <c r="Q364" i="18"/>
  <c r="P364" i="18"/>
  <c r="O364" i="18"/>
  <c r="N364" i="18"/>
  <c r="M364" i="18"/>
  <c r="L364" i="18"/>
  <c r="K364" i="18"/>
  <c r="I364" i="18"/>
  <c r="H364" i="18"/>
  <c r="G364" i="18"/>
  <c r="F364" i="18"/>
  <c r="E364" i="18"/>
  <c r="J364" i="18" s="1"/>
  <c r="D364" i="18" s="1"/>
  <c r="D362" i="18"/>
  <c r="D361" i="18"/>
  <c r="AE360" i="18"/>
  <c r="AD360" i="18"/>
  <c r="AC360" i="18"/>
  <c r="AB360" i="18"/>
  <c r="AA360" i="18"/>
  <c r="Z360" i="18"/>
  <c r="Y360" i="18"/>
  <c r="X360" i="18"/>
  <c r="W360" i="18"/>
  <c r="V360" i="18"/>
  <c r="U360" i="18"/>
  <c r="T360" i="18"/>
  <c r="S360" i="18"/>
  <c r="R360" i="18"/>
  <c r="Q360" i="18"/>
  <c r="P360" i="18"/>
  <c r="O360" i="18"/>
  <c r="N360" i="18"/>
  <c r="M360" i="18"/>
  <c r="L360" i="18"/>
  <c r="K360" i="18"/>
  <c r="I360" i="18"/>
  <c r="H360" i="18"/>
  <c r="G360" i="18"/>
  <c r="F360" i="18"/>
  <c r="E360" i="18"/>
  <c r="J360" i="18" s="1"/>
  <c r="D360" i="18" s="1"/>
  <c r="D358" i="18"/>
  <c r="D357" i="18"/>
  <c r="AE356" i="18"/>
  <c r="AD356" i="18"/>
  <c r="AC356" i="18"/>
  <c r="AB356" i="18"/>
  <c r="AA356" i="18"/>
  <c r="Z356" i="18"/>
  <c r="Y356" i="18"/>
  <c r="X356" i="18"/>
  <c r="W356" i="18"/>
  <c r="V356" i="18"/>
  <c r="U356" i="18"/>
  <c r="T356" i="18"/>
  <c r="S356" i="18"/>
  <c r="R356" i="18"/>
  <c r="Q356" i="18"/>
  <c r="P356" i="18"/>
  <c r="O356" i="18"/>
  <c r="N356" i="18"/>
  <c r="M356" i="18"/>
  <c r="L356" i="18"/>
  <c r="K356" i="18"/>
  <c r="I356" i="18"/>
  <c r="H356" i="18"/>
  <c r="G356" i="18"/>
  <c r="F356" i="18"/>
  <c r="E356" i="18"/>
  <c r="J356" i="18" s="1"/>
  <c r="D356" i="18" s="1"/>
  <c r="D354" i="18"/>
  <c r="D353" i="18"/>
  <c r="AE352" i="18"/>
  <c r="AD352" i="18"/>
  <c r="AC352" i="18"/>
  <c r="AB352" i="18"/>
  <c r="AA352" i="18"/>
  <c r="Z352" i="18"/>
  <c r="Y352" i="18"/>
  <c r="X352" i="18"/>
  <c r="W352" i="18"/>
  <c r="V352" i="18"/>
  <c r="U352" i="18"/>
  <c r="T352" i="18"/>
  <c r="S352" i="18"/>
  <c r="R352" i="18"/>
  <c r="Q352" i="18"/>
  <c r="P352" i="18"/>
  <c r="O352" i="18"/>
  <c r="N352" i="18"/>
  <c r="M352" i="18"/>
  <c r="L352" i="18"/>
  <c r="K352" i="18"/>
  <c r="I352" i="18"/>
  <c r="H352" i="18"/>
  <c r="G352" i="18"/>
  <c r="F352" i="18"/>
  <c r="E352" i="18"/>
  <c r="J352" i="18" s="1"/>
  <c r="D352" i="18" s="1"/>
  <c r="D350" i="18"/>
  <c r="D349" i="18"/>
  <c r="AE348" i="18"/>
  <c r="AD348" i="18"/>
  <c r="AC348" i="18"/>
  <c r="AB348" i="18"/>
  <c r="AA348" i="18"/>
  <c r="Z348" i="18"/>
  <c r="Y348" i="18"/>
  <c r="X348" i="18"/>
  <c r="W348" i="18"/>
  <c r="V348" i="18"/>
  <c r="U348" i="18"/>
  <c r="T348" i="18"/>
  <c r="S348" i="18"/>
  <c r="R348" i="18"/>
  <c r="Q348" i="18"/>
  <c r="P348" i="18"/>
  <c r="O348" i="18"/>
  <c r="N348" i="18"/>
  <c r="M348" i="18"/>
  <c r="L348" i="18"/>
  <c r="K348" i="18"/>
  <c r="I348" i="18"/>
  <c r="H348" i="18"/>
  <c r="G348" i="18"/>
  <c r="F348" i="18"/>
  <c r="E348" i="18"/>
  <c r="J348" i="18" s="1"/>
  <c r="D348" i="18" s="1"/>
  <c r="D346" i="18"/>
  <c r="D345" i="18"/>
  <c r="AE344" i="18"/>
  <c r="AD344" i="18"/>
  <c r="AC344" i="18"/>
  <c r="AB344" i="18"/>
  <c r="AA344" i="18"/>
  <c r="Z344" i="18"/>
  <c r="Y344" i="18"/>
  <c r="X344" i="18"/>
  <c r="W344" i="18"/>
  <c r="V344" i="18"/>
  <c r="U344" i="18"/>
  <c r="T344" i="18"/>
  <c r="S344" i="18"/>
  <c r="R344" i="18"/>
  <c r="Q344" i="18"/>
  <c r="P344" i="18"/>
  <c r="O344" i="18"/>
  <c r="N344" i="18"/>
  <c r="M344" i="18"/>
  <c r="L344" i="18"/>
  <c r="K344" i="18"/>
  <c r="I344" i="18"/>
  <c r="H344" i="18"/>
  <c r="G344" i="18"/>
  <c r="F344" i="18"/>
  <c r="E344" i="18"/>
  <c r="J344" i="18" s="1"/>
  <c r="D344" i="18" s="1"/>
  <c r="D342" i="18"/>
  <c r="D341" i="18"/>
  <c r="AE340" i="18"/>
  <c r="AD340" i="18"/>
  <c r="AC340" i="18"/>
  <c r="AB340" i="18"/>
  <c r="AA340" i="18"/>
  <c r="Z340" i="18"/>
  <c r="Y340" i="18"/>
  <c r="X340" i="18"/>
  <c r="W340" i="18"/>
  <c r="V340" i="18"/>
  <c r="U340" i="18"/>
  <c r="T340" i="18"/>
  <c r="S340" i="18"/>
  <c r="R340" i="18"/>
  <c r="Q340" i="18"/>
  <c r="P340" i="18"/>
  <c r="O340" i="18"/>
  <c r="N340" i="18"/>
  <c r="M340" i="18"/>
  <c r="L340" i="18"/>
  <c r="K340" i="18"/>
  <c r="I340" i="18"/>
  <c r="H340" i="18"/>
  <c r="G340" i="18"/>
  <c r="F340" i="18"/>
  <c r="E340" i="18"/>
  <c r="J340" i="18" s="1"/>
  <c r="D340" i="18" s="1"/>
  <c r="D338" i="18"/>
  <c r="D337" i="18"/>
  <c r="AE336" i="18"/>
  <c r="AD336" i="18"/>
  <c r="AC336" i="18"/>
  <c r="AB336" i="18"/>
  <c r="AA336" i="18"/>
  <c r="Z336" i="18"/>
  <c r="Y336" i="18"/>
  <c r="X336" i="18"/>
  <c r="W336" i="18"/>
  <c r="V336" i="18"/>
  <c r="U336" i="18"/>
  <c r="T336" i="18"/>
  <c r="S336" i="18"/>
  <c r="R336" i="18"/>
  <c r="Q336" i="18"/>
  <c r="P336" i="18"/>
  <c r="O336" i="18"/>
  <c r="N336" i="18"/>
  <c r="M336" i="18"/>
  <c r="L336" i="18"/>
  <c r="K336" i="18"/>
  <c r="I336" i="18"/>
  <c r="H336" i="18"/>
  <c r="G336" i="18"/>
  <c r="F336" i="18"/>
  <c r="E336" i="18"/>
  <c r="J336" i="18" s="1"/>
  <c r="D336" i="18" s="1"/>
  <c r="D334" i="18"/>
  <c r="D333" i="18"/>
  <c r="AE332" i="18"/>
  <c r="AD332" i="18"/>
  <c r="AC332" i="18"/>
  <c r="AB332" i="18"/>
  <c r="AA332" i="18"/>
  <c r="Z332" i="18"/>
  <c r="Y332" i="18"/>
  <c r="X332" i="18"/>
  <c r="W332" i="18"/>
  <c r="V332" i="18"/>
  <c r="U332" i="18"/>
  <c r="T332" i="18"/>
  <c r="S332" i="18"/>
  <c r="R332" i="18"/>
  <c r="Q332" i="18"/>
  <c r="P332" i="18"/>
  <c r="O332" i="18"/>
  <c r="N332" i="18"/>
  <c r="M332" i="18"/>
  <c r="L332" i="18"/>
  <c r="K332" i="18"/>
  <c r="I332" i="18"/>
  <c r="H332" i="18"/>
  <c r="G332" i="18"/>
  <c r="F332" i="18"/>
  <c r="E332" i="18"/>
  <c r="J332" i="18" s="1"/>
  <c r="D332" i="18" s="1"/>
  <c r="AC329" i="18"/>
  <c r="D328" i="18"/>
  <c r="D327" i="18"/>
  <c r="AE326" i="18"/>
  <c r="AD326" i="18"/>
  <c r="AC326" i="18"/>
  <c r="AB326" i="18"/>
  <c r="AA326" i="18"/>
  <c r="Z326" i="18"/>
  <c r="Y326" i="18"/>
  <c r="X326" i="18"/>
  <c r="W326" i="18"/>
  <c r="V326" i="18"/>
  <c r="U326" i="18"/>
  <c r="T326" i="18"/>
  <c r="S326" i="18"/>
  <c r="R326" i="18"/>
  <c r="Q326" i="18"/>
  <c r="P326" i="18"/>
  <c r="O326" i="18"/>
  <c r="N326" i="18"/>
  <c r="M326" i="18"/>
  <c r="L326" i="18"/>
  <c r="K326" i="18"/>
  <c r="I326" i="18"/>
  <c r="H326" i="18"/>
  <c r="G326" i="18"/>
  <c r="F326" i="18"/>
  <c r="E326" i="18"/>
  <c r="J326" i="18" s="1"/>
  <c r="D326" i="18" s="1"/>
  <c r="D324" i="18"/>
  <c r="D323" i="18"/>
  <c r="AE322" i="18"/>
  <c r="AD322" i="18"/>
  <c r="AC322" i="18"/>
  <c r="AB322" i="18"/>
  <c r="AA322" i="18"/>
  <c r="Z322" i="18"/>
  <c r="Y322" i="18"/>
  <c r="X322" i="18"/>
  <c r="W322" i="18"/>
  <c r="V322" i="18"/>
  <c r="U322" i="18"/>
  <c r="T322" i="18"/>
  <c r="S322" i="18"/>
  <c r="R322" i="18"/>
  <c r="Q322" i="18"/>
  <c r="P322" i="18"/>
  <c r="O322" i="18"/>
  <c r="N322" i="18"/>
  <c r="M322" i="18"/>
  <c r="L322" i="18"/>
  <c r="K322" i="18"/>
  <c r="I322" i="18"/>
  <c r="J322" i="18" s="1"/>
  <c r="D322" i="18" s="1"/>
  <c r="H322" i="18"/>
  <c r="G322" i="18"/>
  <c r="F322" i="18"/>
  <c r="E322" i="18"/>
  <c r="D320" i="18"/>
  <c r="D319" i="18"/>
  <c r="AE318" i="18"/>
  <c r="AD318" i="18"/>
  <c r="AC318" i="18"/>
  <c r="AB318" i="18"/>
  <c r="AA318" i="18"/>
  <c r="Z318" i="18"/>
  <c r="Y318" i="18"/>
  <c r="X318" i="18"/>
  <c r="W318" i="18"/>
  <c r="V318" i="18"/>
  <c r="U318" i="18"/>
  <c r="T318" i="18"/>
  <c r="S318" i="18"/>
  <c r="R318" i="18"/>
  <c r="Q318" i="18"/>
  <c r="P318" i="18"/>
  <c r="O318" i="18"/>
  <c r="N318" i="18"/>
  <c r="M318" i="18"/>
  <c r="L318" i="18"/>
  <c r="K318" i="18"/>
  <c r="I318" i="18"/>
  <c r="H318" i="18"/>
  <c r="G318" i="18"/>
  <c r="F318" i="18"/>
  <c r="E318" i="18"/>
  <c r="J318" i="18" s="1"/>
  <c r="D318" i="18" s="1"/>
  <c r="D316" i="18"/>
  <c r="D315" i="18"/>
  <c r="AE314" i="18"/>
  <c r="AD314" i="18"/>
  <c r="AC314" i="18"/>
  <c r="AB314" i="18"/>
  <c r="AA314" i="18"/>
  <c r="Z314" i="18"/>
  <c r="Y314" i="18"/>
  <c r="X314" i="18"/>
  <c r="W314" i="18"/>
  <c r="V314" i="18"/>
  <c r="U314" i="18"/>
  <c r="T314" i="18"/>
  <c r="S314" i="18"/>
  <c r="R314" i="18"/>
  <c r="Q314" i="18"/>
  <c r="P314" i="18"/>
  <c r="O314" i="18"/>
  <c r="N314" i="18"/>
  <c r="M314" i="18"/>
  <c r="L314" i="18"/>
  <c r="K314" i="18"/>
  <c r="I314" i="18"/>
  <c r="J314" i="18" s="1"/>
  <c r="D314" i="18" s="1"/>
  <c r="H314" i="18"/>
  <c r="G314" i="18"/>
  <c r="F314" i="18"/>
  <c r="E314" i="18"/>
  <c r="D312" i="18"/>
  <c r="D311" i="18"/>
  <c r="AE310" i="18"/>
  <c r="AD310" i="18"/>
  <c r="AC310" i="18"/>
  <c r="AB310" i="18"/>
  <c r="AA310" i="18"/>
  <c r="Z310" i="18"/>
  <c r="Y310" i="18"/>
  <c r="X310" i="18"/>
  <c r="W310" i="18"/>
  <c r="V310" i="18"/>
  <c r="U310" i="18"/>
  <c r="T310" i="18"/>
  <c r="S310" i="18"/>
  <c r="R310" i="18"/>
  <c r="Q310" i="18"/>
  <c r="P310" i="18"/>
  <c r="O310" i="18"/>
  <c r="N310" i="18"/>
  <c r="M310" i="18"/>
  <c r="L310" i="18"/>
  <c r="K310" i="18"/>
  <c r="I310" i="18"/>
  <c r="H310" i="18"/>
  <c r="G310" i="18"/>
  <c r="F310" i="18"/>
  <c r="E310" i="18"/>
  <c r="J310" i="18" s="1"/>
  <c r="D310" i="18" s="1"/>
  <c r="D308" i="18"/>
  <c r="D307" i="18"/>
  <c r="AE306" i="18"/>
  <c r="AD306" i="18"/>
  <c r="AC306" i="18"/>
  <c r="AB306" i="18"/>
  <c r="AA306" i="18"/>
  <c r="Z306" i="18"/>
  <c r="Y306" i="18"/>
  <c r="X306" i="18"/>
  <c r="W306" i="18"/>
  <c r="V306" i="18"/>
  <c r="U306" i="18"/>
  <c r="T306" i="18"/>
  <c r="S306" i="18"/>
  <c r="R306" i="18"/>
  <c r="Q306" i="18"/>
  <c r="P306" i="18"/>
  <c r="O306" i="18"/>
  <c r="N306" i="18"/>
  <c r="M306" i="18"/>
  <c r="L306" i="18"/>
  <c r="K306" i="18"/>
  <c r="I306" i="18"/>
  <c r="J306" i="18" s="1"/>
  <c r="D306" i="18" s="1"/>
  <c r="H306" i="18"/>
  <c r="G306" i="18"/>
  <c r="F306" i="18"/>
  <c r="E306" i="18"/>
  <c r="D304" i="18"/>
  <c r="D303" i="18"/>
  <c r="AE302" i="18"/>
  <c r="AD302" i="18"/>
  <c r="AC302" i="18"/>
  <c r="AB302" i="18"/>
  <c r="AA302" i="18"/>
  <c r="Z302" i="18"/>
  <c r="Y302" i="18"/>
  <c r="X302" i="18"/>
  <c r="W302" i="18"/>
  <c r="U302" i="18"/>
  <c r="T302" i="18"/>
  <c r="S302" i="18"/>
  <c r="R302" i="18"/>
  <c r="Q302" i="18"/>
  <c r="P302" i="18"/>
  <c r="O302" i="18"/>
  <c r="N302" i="18"/>
  <c r="M302" i="18"/>
  <c r="L302" i="18"/>
  <c r="K302" i="18"/>
  <c r="I302" i="18"/>
  <c r="H302" i="18"/>
  <c r="G302" i="18"/>
  <c r="F302" i="18"/>
  <c r="J302" i="18" s="1"/>
  <c r="D302" i="18" s="1"/>
  <c r="E302" i="18"/>
  <c r="D300" i="18"/>
  <c r="D299" i="18"/>
  <c r="AE298" i="18"/>
  <c r="AD298" i="18"/>
  <c r="AC298" i="18"/>
  <c r="AB298" i="18"/>
  <c r="AA298" i="18"/>
  <c r="Z298" i="18"/>
  <c r="Y298" i="18"/>
  <c r="X298" i="18"/>
  <c r="W298" i="18"/>
  <c r="V298" i="18"/>
  <c r="U298" i="18"/>
  <c r="T298" i="18"/>
  <c r="S298" i="18"/>
  <c r="R298" i="18"/>
  <c r="Q298" i="18"/>
  <c r="P298" i="18"/>
  <c r="O298" i="18"/>
  <c r="N298" i="18"/>
  <c r="M298" i="18"/>
  <c r="L298" i="18"/>
  <c r="K298" i="18"/>
  <c r="I298" i="18"/>
  <c r="H298" i="18"/>
  <c r="J298" i="18" s="1"/>
  <c r="D298" i="18" s="1"/>
  <c r="G298" i="18"/>
  <c r="F298" i="18"/>
  <c r="E298" i="18"/>
  <c r="D296" i="18"/>
  <c r="D295" i="18"/>
  <c r="AE294" i="18"/>
  <c r="AD294" i="18"/>
  <c r="AC294" i="18"/>
  <c r="AB294" i="18"/>
  <c r="AA294" i="18"/>
  <c r="Z294" i="18"/>
  <c r="Y294" i="18"/>
  <c r="X294" i="18"/>
  <c r="W294" i="18"/>
  <c r="V294" i="18"/>
  <c r="U294" i="18"/>
  <c r="T294" i="18"/>
  <c r="S294" i="18"/>
  <c r="R294" i="18"/>
  <c r="Q294" i="18"/>
  <c r="P294" i="18"/>
  <c r="O294" i="18"/>
  <c r="N294" i="18"/>
  <c r="M294" i="18"/>
  <c r="L294" i="18"/>
  <c r="K294" i="18"/>
  <c r="I294" i="18"/>
  <c r="H294" i="18"/>
  <c r="G294" i="18"/>
  <c r="F294" i="18"/>
  <c r="J294" i="18" s="1"/>
  <c r="D294" i="18" s="1"/>
  <c r="E294" i="18"/>
  <c r="D292" i="18"/>
  <c r="D291" i="18"/>
  <c r="AE290" i="18"/>
  <c r="AD290" i="18"/>
  <c r="AC290" i="18"/>
  <c r="AB290" i="18"/>
  <c r="AA290" i="18"/>
  <c r="Z290" i="18"/>
  <c r="Y290" i="18"/>
  <c r="X290" i="18"/>
  <c r="W290" i="18"/>
  <c r="V290" i="18"/>
  <c r="U290" i="18"/>
  <c r="T290" i="18"/>
  <c r="S290" i="18"/>
  <c r="R290" i="18"/>
  <c r="Q290" i="18"/>
  <c r="P290" i="18"/>
  <c r="O290" i="18"/>
  <c r="N290" i="18"/>
  <c r="M290" i="18"/>
  <c r="L290" i="18"/>
  <c r="K290" i="18"/>
  <c r="I290" i="18"/>
  <c r="H290" i="18"/>
  <c r="J290" i="18" s="1"/>
  <c r="D290" i="18" s="1"/>
  <c r="G290" i="18"/>
  <c r="F290" i="18"/>
  <c r="E290" i="18"/>
  <c r="D288" i="18"/>
  <c r="D287" i="18"/>
  <c r="AE286" i="18"/>
  <c r="AD286" i="18"/>
  <c r="AC286" i="18"/>
  <c r="AB286" i="18"/>
  <c r="AA286" i="18"/>
  <c r="Z286" i="18"/>
  <c r="Y286" i="18"/>
  <c r="X286" i="18"/>
  <c r="W286" i="18"/>
  <c r="V286" i="18"/>
  <c r="U286" i="18"/>
  <c r="T286" i="18"/>
  <c r="S286" i="18"/>
  <c r="R286" i="18"/>
  <c r="Q286" i="18"/>
  <c r="P286" i="18"/>
  <c r="O286" i="18"/>
  <c r="N286" i="18"/>
  <c r="M286" i="18"/>
  <c r="L286" i="18"/>
  <c r="K286" i="18"/>
  <c r="I286" i="18"/>
  <c r="H286" i="18"/>
  <c r="G286" i="18"/>
  <c r="F286" i="18"/>
  <c r="J286" i="18" s="1"/>
  <c r="D286" i="18" s="1"/>
  <c r="E286" i="18"/>
  <c r="D284" i="18"/>
  <c r="D283" i="18"/>
  <c r="AE282" i="18"/>
  <c r="AD282" i="18"/>
  <c r="AC282" i="18"/>
  <c r="AB282" i="18"/>
  <c r="AA282" i="18"/>
  <c r="Z282" i="18"/>
  <c r="Y282" i="18"/>
  <c r="X282" i="18"/>
  <c r="W282" i="18"/>
  <c r="V282" i="18"/>
  <c r="U282" i="18"/>
  <c r="T282" i="18"/>
  <c r="S282" i="18"/>
  <c r="R282" i="18"/>
  <c r="Q282" i="18"/>
  <c r="P282" i="18"/>
  <c r="O282" i="18"/>
  <c r="N282" i="18"/>
  <c r="M282" i="18"/>
  <c r="L282" i="18"/>
  <c r="K282" i="18"/>
  <c r="I282" i="18"/>
  <c r="H282" i="18"/>
  <c r="J282" i="18" s="1"/>
  <c r="D282" i="18" s="1"/>
  <c r="G282" i="18"/>
  <c r="F282" i="18"/>
  <c r="E282" i="18"/>
  <c r="D280" i="18"/>
  <c r="D279" i="18"/>
  <c r="AE278" i="18"/>
  <c r="AD278" i="18"/>
  <c r="AC278" i="18"/>
  <c r="AB278" i="18"/>
  <c r="AA278" i="18"/>
  <c r="Z278" i="18"/>
  <c r="Y278" i="18"/>
  <c r="X278" i="18"/>
  <c r="W278" i="18"/>
  <c r="V278" i="18"/>
  <c r="U278" i="18"/>
  <c r="T278" i="18"/>
  <c r="S278" i="18"/>
  <c r="R278" i="18"/>
  <c r="Q278" i="18"/>
  <c r="P278" i="18"/>
  <c r="O278" i="18"/>
  <c r="N278" i="18"/>
  <c r="M278" i="18"/>
  <c r="L278" i="18"/>
  <c r="K278" i="18"/>
  <c r="I278" i="18"/>
  <c r="H278" i="18"/>
  <c r="G278" i="18"/>
  <c r="F278" i="18"/>
  <c r="J278" i="18" s="1"/>
  <c r="D278" i="18" s="1"/>
  <c r="E278" i="18"/>
  <c r="D276" i="18"/>
  <c r="D275" i="18"/>
  <c r="AE274" i="18"/>
  <c r="AD274" i="18"/>
  <c r="AC274" i="18"/>
  <c r="AB274" i="18"/>
  <c r="AA274" i="18"/>
  <c r="Z274" i="18"/>
  <c r="Y274" i="18"/>
  <c r="X274" i="18"/>
  <c r="W274" i="18"/>
  <c r="V274" i="18"/>
  <c r="U274" i="18"/>
  <c r="T274" i="18"/>
  <c r="S274" i="18"/>
  <c r="R274" i="18"/>
  <c r="Q274" i="18"/>
  <c r="P274" i="18"/>
  <c r="O274" i="18"/>
  <c r="N274" i="18"/>
  <c r="M274" i="18"/>
  <c r="L274" i="18"/>
  <c r="K274" i="18"/>
  <c r="I274" i="18"/>
  <c r="H274" i="18"/>
  <c r="J274" i="18" s="1"/>
  <c r="D274" i="18" s="1"/>
  <c r="G274" i="18"/>
  <c r="F274" i="18"/>
  <c r="E274" i="18"/>
  <c r="D272" i="18"/>
  <c r="D271" i="18"/>
  <c r="AE270" i="18"/>
  <c r="AD270" i="18"/>
  <c r="AC270" i="18"/>
  <c r="AB270" i="18"/>
  <c r="AA270" i="18"/>
  <c r="Z270" i="18"/>
  <c r="Y270" i="18"/>
  <c r="X270" i="18"/>
  <c r="W270" i="18"/>
  <c r="V270" i="18"/>
  <c r="U270" i="18"/>
  <c r="T270" i="18"/>
  <c r="S270" i="18"/>
  <c r="R270" i="18"/>
  <c r="Q270" i="18"/>
  <c r="P270" i="18"/>
  <c r="O270" i="18"/>
  <c r="N270" i="18"/>
  <c r="M270" i="18"/>
  <c r="L270" i="18"/>
  <c r="K270" i="18"/>
  <c r="I270" i="18"/>
  <c r="H270" i="18"/>
  <c r="G270" i="18"/>
  <c r="F270" i="18"/>
  <c r="J270" i="18" s="1"/>
  <c r="D270" i="18" s="1"/>
  <c r="E270" i="18"/>
  <c r="D268" i="18"/>
  <c r="D267" i="18"/>
  <c r="AE266" i="18"/>
  <c r="AD266" i="18"/>
  <c r="AC266" i="18"/>
  <c r="AB266" i="18"/>
  <c r="AA266" i="18"/>
  <c r="Z266" i="18"/>
  <c r="Y266" i="18"/>
  <c r="X266" i="18"/>
  <c r="W266" i="18"/>
  <c r="V266" i="18"/>
  <c r="U266" i="18"/>
  <c r="T266" i="18"/>
  <c r="S266" i="18"/>
  <c r="R266" i="18"/>
  <c r="Q266" i="18"/>
  <c r="P266" i="18"/>
  <c r="O266" i="18"/>
  <c r="N266" i="18"/>
  <c r="M266" i="18"/>
  <c r="L266" i="18"/>
  <c r="K266" i="18"/>
  <c r="I266" i="18"/>
  <c r="H266" i="18"/>
  <c r="J266" i="18" s="1"/>
  <c r="D266" i="18" s="1"/>
  <c r="G266" i="18"/>
  <c r="F266" i="18"/>
  <c r="E266" i="18"/>
  <c r="D264" i="18"/>
  <c r="D263" i="18"/>
  <c r="AE262" i="18"/>
  <c r="AD262" i="18"/>
  <c r="AC262" i="18"/>
  <c r="AB262" i="18"/>
  <c r="AA262" i="18"/>
  <c r="Z262" i="18"/>
  <c r="Y262" i="18"/>
  <c r="X262" i="18"/>
  <c r="W262" i="18"/>
  <c r="V262" i="18"/>
  <c r="U262" i="18"/>
  <c r="T262" i="18"/>
  <c r="S262" i="18"/>
  <c r="R262" i="18"/>
  <c r="Q262" i="18"/>
  <c r="P262" i="18"/>
  <c r="O262" i="18"/>
  <c r="N262" i="18"/>
  <c r="M262" i="18"/>
  <c r="L262" i="18"/>
  <c r="K262" i="18"/>
  <c r="I262" i="18"/>
  <c r="H262" i="18"/>
  <c r="G262" i="18"/>
  <c r="F262" i="18"/>
  <c r="J262" i="18" s="1"/>
  <c r="D262" i="18" s="1"/>
  <c r="E262" i="18"/>
  <c r="D260" i="18"/>
  <c r="D259" i="18"/>
  <c r="AE258" i="18"/>
  <c r="AD258" i="18"/>
  <c r="AC258" i="18"/>
  <c r="AB258" i="18"/>
  <c r="AA258" i="18"/>
  <c r="Z258" i="18"/>
  <c r="Y258" i="18"/>
  <c r="X258" i="18"/>
  <c r="W258" i="18"/>
  <c r="V258" i="18"/>
  <c r="U258" i="18"/>
  <c r="T258" i="18"/>
  <c r="S258" i="18"/>
  <c r="R258" i="18"/>
  <c r="Q258" i="18"/>
  <c r="P258" i="18"/>
  <c r="O258" i="18"/>
  <c r="N258" i="18"/>
  <c r="M258" i="18"/>
  <c r="L258" i="18"/>
  <c r="K258" i="18"/>
  <c r="I258" i="18"/>
  <c r="H258" i="18"/>
  <c r="J258" i="18" s="1"/>
  <c r="D258" i="18" s="1"/>
  <c r="G258" i="18"/>
  <c r="F258" i="18"/>
  <c r="E258" i="18"/>
  <c r="D256" i="18"/>
  <c r="D255" i="18"/>
  <c r="AE254" i="18"/>
  <c r="AD254" i="18"/>
  <c r="AC254" i="18"/>
  <c r="AB254" i="18"/>
  <c r="AA254" i="18"/>
  <c r="Z254" i="18"/>
  <c r="Y254" i="18"/>
  <c r="X254" i="18"/>
  <c r="W254" i="18"/>
  <c r="V254" i="18"/>
  <c r="U254" i="18"/>
  <c r="T254" i="18"/>
  <c r="S254" i="18"/>
  <c r="R254" i="18"/>
  <c r="Q254" i="18"/>
  <c r="P254" i="18"/>
  <c r="O254" i="18"/>
  <c r="N254" i="18"/>
  <c r="M254" i="18"/>
  <c r="L254" i="18"/>
  <c r="K254" i="18"/>
  <c r="I254" i="18"/>
  <c r="H254" i="18"/>
  <c r="G254" i="18"/>
  <c r="F254" i="18"/>
  <c r="J254" i="18" s="1"/>
  <c r="D254" i="18" s="1"/>
  <c r="E254" i="18"/>
  <c r="AC251" i="18"/>
  <c r="D250" i="18"/>
  <c r="D249" i="18"/>
  <c r="AE248" i="18"/>
  <c r="AD248" i="18"/>
  <c r="AC248" i="18"/>
  <c r="AB248" i="18"/>
  <c r="AA248" i="18"/>
  <c r="Z248" i="18"/>
  <c r="Y248" i="18"/>
  <c r="X248" i="18"/>
  <c r="W248" i="18"/>
  <c r="V248" i="18"/>
  <c r="U248" i="18"/>
  <c r="T248" i="18"/>
  <c r="S248" i="18"/>
  <c r="R248" i="18"/>
  <c r="Q248" i="18"/>
  <c r="P248" i="18"/>
  <c r="O248" i="18"/>
  <c r="N248" i="18"/>
  <c r="M248" i="18"/>
  <c r="L248" i="18"/>
  <c r="K248" i="18"/>
  <c r="J248" i="18"/>
  <c r="D248" i="18" s="1"/>
  <c r="I248" i="18"/>
  <c r="H248" i="18"/>
  <c r="G248" i="18"/>
  <c r="F248" i="18"/>
  <c r="E248" i="18"/>
  <c r="D246" i="18"/>
  <c r="D245" i="18"/>
  <c r="AE244" i="18"/>
  <c r="AD244" i="18"/>
  <c r="AC244" i="18"/>
  <c r="AB244" i="18"/>
  <c r="AA244" i="18"/>
  <c r="Z244" i="18"/>
  <c r="Y244" i="18"/>
  <c r="X244" i="18"/>
  <c r="W244" i="18"/>
  <c r="V244" i="18"/>
  <c r="U244" i="18"/>
  <c r="T244" i="18"/>
  <c r="S244" i="18"/>
  <c r="R244" i="18"/>
  <c r="Q244" i="18"/>
  <c r="P244" i="18"/>
  <c r="O244" i="18"/>
  <c r="N244" i="18"/>
  <c r="M244" i="18"/>
  <c r="L244" i="18"/>
  <c r="K244" i="18"/>
  <c r="I244" i="18"/>
  <c r="H244" i="18"/>
  <c r="G244" i="18"/>
  <c r="F244" i="18"/>
  <c r="E244" i="18"/>
  <c r="J244" i="18" s="1"/>
  <c r="D244" i="18" s="1"/>
  <c r="D242" i="18"/>
  <c r="D241" i="18"/>
  <c r="AE240" i="18"/>
  <c r="AD240" i="18"/>
  <c r="AC240" i="18"/>
  <c r="AB240" i="18"/>
  <c r="AA240" i="18"/>
  <c r="Z240" i="18"/>
  <c r="Y240" i="18"/>
  <c r="X240" i="18"/>
  <c r="W240" i="18"/>
  <c r="V240" i="18"/>
  <c r="U240" i="18"/>
  <c r="T240" i="18"/>
  <c r="S240" i="18"/>
  <c r="R240" i="18"/>
  <c r="Q240" i="18"/>
  <c r="P240" i="18"/>
  <c r="O240" i="18"/>
  <c r="N240" i="18"/>
  <c r="M240" i="18"/>
  <c r="L240" i="18"/>
  <c r="K240" i="18"/>
  <c r="J240" i="18"/>
  <c r="D240" i="18" s="1"/>
  <c r="I240" i="18"/>
  <c r="H240" i="18"/>
  <c r="G240" i="18"/>
  <c r="F240" i="18"/>
  <c r="E240" i="18"/>
  <c r="D238" i="18"/>
  <c r="D237" i="18"/>
  <c r="AE236" i="18"/>
  <c r="AD236" i="18"/>
  <c r="AC236" i="18"/>
  <c r="AB236" i="18"/>
  <c r="AA236" i="18"/>
  <c r="Z236" i="18"/>
  <c r="Y236" i="18"/>
  <c r="X236" i="18"/>
  <c r="W236" i="18"/>
  <c r="V236" i="18"/>
  <c r="U236" i="18"/>
  <c r="T236" i="18"/>
  <c r="S236" i="18"/>
  <c r="R236" i="18"/>
  <c r="Q236" i="18"/>
  <c r="P236" i="18"/>
  <c r="O236" i="18"/>
  <c r="N236" i="18"/>
  <c r="M236" i="18"/>
  <c r="L236" i="18"/>
  <c r="K236" i="18"/>
  <c r="I236" i="18"/>
  <c r="H236" i="18"/>
  <c r="G236" i="18"/>
  <c r="F236" i="18"/>
  <c r="E236" i="18"/>
  <c r="J236" i="18" s="1"/>
  <c r="D236" i="18" s="1"/>
  <c r="D234" i="18"/>
  <c r="D233" i="18"/>
  <c r="AE232" i="18"/>
  <c r="AD232" i="18"/>
  <c r="AC232" i="18"/>
  <c r="AB232" i="18"/>
  <c r="AA232" i="18"/>
  <c r="Z232" i="18"/>
  <c r="Y232" i="18"/>
  <c r="X232" i="18"/>
  <c r="W232" i="18"/>
  <c r="V232" i="18"/>
  <c r="U232" i="18"/>
  <c r="T232" i="18"/>
  <c r="S232" i="18"/>
  <c r="R232" i="18"/>
  <c r="Q232" i="18"/>
  <c r="P232" i="18"/>
  <c r="O232" i="18"/>
  <c r="N232" i="18"/>
  <c r="M232" i="18"/>
  <c r="L232" i="18"/>
  <c r="K232" i="18"/>
  <c r="J232" i="18"/>
  <c r="D232" i="18" s="1"/>
  <c r="I232" i="18"/>
  <c r="H232" i="18"/>
  <c r="G232" i="18"/>
  <c r="F232" i="18"/>
  <c r="E232" i="18"/>
  <c r="J230" i="18"/>
  <c r="D230" i="18"/>
  <c r="J229" i="18"/>
  <c r="D229" i="18"/>
  <c r="AE228" i="18"/>
  <c r="AD228" i="18"/>
  <c r="AC228" i="18"/>
  <c r="AB228" i="18"/>
  <c r="AA228" i="18"/>
  <c r="Z228" i="18"/>
  <c r="Y228" i="18"/>
  <c r="X228" i="18"/>
  <c r="W228" i="18"/>
  <c r="V228" i="18"/>
  <c r="U228" i="18"/>
  <c r="T228" i="18"/>
  <c r="S228" i="18"/>
  <c r="R228" i="18"/>
  <c r="Q228" i="18"/>
  <c r="P228" i="18"/>
  <c r="O228" i="18"/>
  <c r="N228" i="18"/>
  <c r="M228" i="18"/>
  <c r="L228" i="18"/>
  <c r="K228" i="18"/>
  <c r="I228" i="18"/>
  <c r="H228" i="18"/>
  <c r="G228" i="18"/>
  <c r="F228" i="18"/>
  <c r="J228" i="18" s="1"/>
  <c r="D228" i="18" s="1"/>
  <c r="E228" i="18"/>
  <c r="J226" i="18"/>
  <c r="D226" i="18" s="1"/>
  <c r="J225" i="18"/>
  <c r="D225" i="18" s="1"/>
  <c r="AE224" i="18"/>
  <c r="AD224" i="18"/>
  <c r="AC224" i="18"/>
  <c r="AB224" i="18"/>
  <c r="AA224" i="18"/>
  <c r="Z224" i="18"/>
  <c r="Y224" i="18"/>
  <c r="X224" i="18"/>
  <c r="W224" i="18"/>
  <c r="V224" i="18"/>
  <c r="U224" i="18"/>
  <c r="T224" i="18"/>
  <c r="S224" i="18"/>
  <c r="R224" i="18"/>
  <c r="Q224" i="18"/>
  <c r="P224" i="18"/>
  <c r="O224" i="18"/>
  <c r="N224" i="18"/>
  <c r="M224" i="18"/>
  <c r="L224" i="18"/>
  <c r="K224" i="18"/>
  <c r="I224" i="18"/>
  <c r="H224" i="18"/>
  <c r="G224" i="18"/>
  <c r="F224" i="18"/>
  <c r="J224" i="18" s="1"/>
  <c r="D224" i="18" s="1"/>
  <c r="E224" i="18"/>
  <c r="D222" i="18"/>
  <c r="D221" i="18"/>
  <c r="AE220" i="18"/>
  <c r="AD220" i="18"/>
  <c r="AC220" i="18"/>
  <c r="AB220" i="18"/>
  <c r="AA220" i="18"/>
  <c r="Z220" i="18"/>
  <c r="Y220" i="18"/>
  <c r="X220" i="18"/>
  <c r="W220" i="18"/>
  <c r="V220" i="18"/>
  <c r="U220" i="18"/>
  <c r="T220" i="18"/>
  <c r="S220" i="18"/>
  <c r="R220" i="18"/>
  <c r="Q220" i="18"/>
  <c r="P220" i="18"/>
  <c r="O220" i="18"/>
  <c r="N220" i="18"/>
  <c r="M220" i="18"/>
  <c r="L220" i="18"/>
  <c r="K220" i="18"/>
  <c r="I220" i="18"/>
  <c r="H220" i="18"/>
  <c r="J220" i="18" s="1"/>
  <c r="D220" i="18" s="1"/>
  <c r="G220" i="18"/>
  <c r="F220" i="18"/>
  <c r="E220" i="18"/>
  <c r="D218" i="18"/>
  <c r="D217" i="18"/>
  <c r="AE216" i="18"/>
  <c r="AD216" i="18"/>
  <c r="AC216" i="18"/>
  <c r="AB216" i="18"/>
  <c r="AA216" i="18"/>
  <c r="Z216" i="18"/>
  <c r="Y216" i="18"/>
  <c r="X216" i="18"/>
  <c r="W216" i="18"/>
  <c r="V216" i="18"/>
  <c r="U216" i="18"/>
  <c r="T216" i="18"/>
  <c r="S216" i="18"/>
  <c r="R216" i="18"/>
  <c r="Q216" i="18"/>
  <c r="P216" i="18"/>
  <c r="O216" i="18"/>
  <c r="N216" i="18"/>
  <c r="M216" i="18"/>
  <c r="L216" i="18"/>
  <c r="K216" i="18"/>
  <c r="I216" i="18"/>
  <c r="H216" i="18"/>
  <c r="G216" i="18"/>
  <c r="F216" i="18"/>
  <c r="J216" i="18" s="1"/>
  <c r="D216" i="18" s="1"/>
  <c r="E216" i="18"/>
  <c r="D214" i="18"/>
  <c r="D213" i="18"/>
  <c r="AE212" i="18"/>
  <c r="AD212" i="18"/>
  <c r="AC212" i="18"/>
  <c r="AB212" i="18"/>
  <c r="AA212" i="18"/>
  <c r="Z212" i="18"/>
  <c r="Y212" i="18"/>
  <c r="X212" i="18"/>
  <c r="W212" i="18"/>
  <c r="V212" i="18"/>
  <c r="U212" i="18"/>
  <c r="T212" i="18"/>
  <c r="S212" i="18"/>
  <c r="R212" i="18"/>
  <c r="Q212" i="18"/>
  <c r="P212" i="18"/>
  <c r="O212" i="18"/>
  <c r="N212" i="18"/>
  <c r="M212" i="18"/>
  <c r="L212" i="18"/>
  <c r="K212" i="18"/>
  <c r="I212" i="18"/>
  <c r="H212" i="18"/>
  <c r="J212" i="18" s="1"/>
  <c r="D212" i="18" s="1"/>
  <c r="G212" i="18"/>
  <c r="F212" i="18"/>
  <c r="E212" i="18"/>
  <c r="D210" i="18"/>
  <c r="D209" i="18"/>
  <c r="AE208" i="18"/>
  <c r="AD208" i="18"/>
  <c r="AC208" i="18"/>
  <c r="AB208" i="18"/>
  <c r="AA208" i="18"/>
  <c r="Z208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I208" i="18"/>
  <c r="H208" i="18"/>
  <c r="G208" i="18"/>
  <c r="F208" i="18"/>
  <c r="J208" i="18" s="1"/>
  <c r="D208" i="18" s="1"/>
  <c r="E208" i="18"/>
  <c r="D206" i="18"/>
  <c r="D205" i="18"/>
  <c r="AE204" i="18"/>
  <c r="AD204" i="18"/>
  <c r="AC204" i="18"/>
  <c r="AB204" i="18"/>
  <c r="AA204" i="18"/>
  <c r="Z204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I204" i="18"/>
  <c r="H204" i="18"/>
  <c r="J204" i="18" s="1"/>
  <c r="D204" i="18" s="1"/>
  <c r="G204" i="18"/>
  <c r="F204" i="18"/>
  <c r="E204" i="18"/>
  <c r="D202" i="18"/>
  <c r="D201" i="18"/>
  <c r="AE200" i="18"/>
  <c r="AD200" i="18"/>
  <c r="AC200" i="18"/>
  <c r="AB200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O200" i="18"/>
  <c r="N200" i="18"/>
  <c r="M200" i="18"/>
  <c r="L200" i="18"/>
  <c r="K200" i="18"/>
  <c r="I200" i="18"/>
  <c r="H200" i="18"/>
  <c r="G200" i="18"/>
  <c r="F200" i="18"/>
  <c r="J200" i="18" s="1"/>
  <c r="D200" i="18" s="1"/>
  <c r="E200" i="18"/>
  <c r="D198" i="18"/>
  <c r="D197" i="18"/>
  <c r="AE196" i="18"/>
  <c r="AD196" i="18"/>
  <c r="AC196" i="18"/>
  <c r="AB196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I196" i="18"/>
  <c r="H196" i="18"/>
  <c r="J196" i="18" s="1"/>
  <c r="D196" i="18" s="1"/>
  <c r="G196" i="18"/>
  <c r="F196" i="18"/>
  <c r="E196" i="18"/>
  <c r="D194" i="18"/>
  <c r="D193" i="18"/>
  <c r="AE192" i="18"/>
  <c r="AD192" i="18"/>
  <c r="AC192" i="18"/>
  <c r="AB192" i="18"/>
  <c r="AA192" i="18"/>
  <c r="Z192" i="18"/>
  <c r="Y192" i="18"/>
  <c r="X192" i="18"/>
  <c r="W192" i="18"/>
  <c r="V192" i="18"/>
  <c r="U192" i="18"/>
  <c r="T192" i="18"/>
  <c r="S192" i="18"/>
  <c r="R192" i="18"/>
  <c r="Q192" i="18"/>
  <c r="P192" i="18"/>
  <c r="O192" i="18"/>
  <c r="N192" i="18"/>
  <c r="M192" i="18"/>
  <c r="L192" i="18"/>
  <c r="K192" i="18"/>
  <c r="I192" i="18"/>
  <c r="H192" i="18"/>
  <c r="G192" i="18"/>
  <c r="F192" i="18"/>
  <c r="J192" i="18" s="1"/>
  <c r="D192" i="18" s="1"/>
  <c r="E192" i="18"/>
  <c r="D190" i="18"/>
  <c r="D189" i="18"/>
  <c r="AE188" i="18"/>
  <c r="AD188" i="18"/>
  <c r="AC188" i="18"/>
  <c r="AB188" i="18"/>
  <c r="AA188" i="18"/>
  <c r="Z188" i="18"/>
  <c r="Y188" i="18"/>
  <c r="X188" i="18"/>
  <c r="W188" i="18"/>
  <c r="V188" i="18"/>
  <c r="U188" i="18"/>
  <c r="T188" i="18"/>
  <c r="S188" i="18"/>
  <c r="R188" i="18"/>
  <c r="Q188" i="18"/>
  <c r="P188" i="18"/>
  <c r="O188" i="18"/>
  <c r="N188" i="18"/>
  <c r="M188" i="18"/>
  <c r="L188" i="18"/>
  <c r="K188" i="18"/>
  <c r="I188" i="18"/>
  <c r="H188" i="18"/>
  <c r="J188" i="18" s="1"/>
  <c r="D188" i="18" s="1"/>
  <c r="G188" i="18"/>
  <c r="F188" i="18"/>
  <c r="E188" i="18"/>
  <c r="D186" i="18"/>
  <c r="D185" i="18"/>
  <c r="AE184" i="18"/>
  <c r="AD184" i="18"/>
  <c r="AC184" i="18"/>
  <c r="AB184" i="18"/>
  <c r="AA184" i="18"/>
  <c r="Z184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I184" i="18"/>
  <c r="H184" i="18"/>
  <c r="G184" i="18"/>
  <c r="F184" i="18"/>
  <c r="J184" i="18" s="1"/>
  <c r="D184" i="18" s="1"/>
  <c r="E184" i="18"/>
  <c r="D182" i="18"/>
  <c r="D181" i="18"/>
  <c r="AE180" i="18"/>
  <c r="AD180" i="18"/>
  <c r="AC180" i="18"/>
  <c r="AB180" i="18"/>
  <c r="AA180" i="18"/>
  <c r="Z180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I180" i="18"/>
  <c r="H180" i="18"/>
  <c r="J180" i="18" s="1"/>
  <c r="D180" i="18" s="1"/>
  <c r="G180" i="18"/>
  <c r="F180" i="18"/>
  <c r="E180" i="18"/>
  <c r="D178" i="18"/>
  <c r="D177" i="18"/>
  <c r="AE176" i="18"/>
  <c r="AD176" i="18"/>
  <c r="AC176" i="18"/>
  <c r="AB176" i="18"/>
  <c r="AA176" i="18"/>
  <c r="Z176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I176" i="18"/>
  <c r="H176" i="18"/>
  <c r="G176" i="18"/>
  <c r="F176" i="18"/>
  <c r="J176" i="18" s="1"/>
  <c r="D176" i="18" s="1"/>
  <c r="E176" i="18"/>
  <c r="AE174" i="18"/>
  <c r="AE252" i="18" s="1"/>
  <c r="AE330" i="18" s="1"/>
  <c r="AE408" i="18" s="1"/>
  <c r="AE486" i="18" s="1"/>
  <c r="AC173" i="18"/>
  <c r="D172" i="18"/>
  <c r="D171" i="18"/>
  <c r="AE170" i="18"/>
  <c r="AD170" i="18"/>
  <c r="AC170" i="18"/>
  <c r="AB170" i="18"/>
  <c r="AA170" i="18"/>
  <c r="Z170" i="18"/>
  <c r="Y170" i="18"/>
  <c r="X170" i="18"/>
  <c r="W170" i="18"/>
  <c r="V170" i="18"/>
  <c r="U170" i="18"/>
  <c r="T170" i="18"/>
  <c r="S170" i="18"/>
  <c r="R170" i="18"/>
  <c r="Q170" i="18"/>
  <c r="P170" i="18"/>
  <c r="O170" i="18"/>
  <c r="N170" i="18"/>
  <c r="M170" i="18"/>
  <c r="L170" i="18"/>
  <c r="K170" i="18"/>
  <c r="J170" i="18"/>
  <c r="D170" i="18" s="1"/>
  <c r="I170" i="18"/>
  <c r="H170" i="18"/>
  <c r="G170" i="18"/>
  <c r="F170" i="18"/>
  <c r="E170" i="18"/>
  <c r="D168" i="18"/>
  <c r="D167" i="18"/>
  <c r="AE166" i="18"/>
  <c r="AD166" i="18"/>
  <c r="AC166" i="18"/>
  <c r="AB166" i="18"/>
  <c r="AA166" i="18"/>
  <c r="Z166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I166" i="18"/>
  <c r="H166" i="18"/>
  <c r="G166" i="18"/>
  <c r="F166" i="18"/>
  <c r="E166" i="18"/>
  <c r="J166" i="18" s="1"/>
  <c r="D166" i="18" s="1"/>
  <c r="D164" i="18"/>
  <c r="D163" i="18"/>
  <c r="AE162" i="18"/>
  <c r="AD162" i="18"/>
  <c r="AC162" i="18"/>
  <c r="AB162" i="18"/>
  <c r="AA162" i="18"/>
  <c r="Z162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K162" i="18"/>
  <c r="J162" i="18"/>
  <c r="D162" i="18" s="1"/>
  <c r="I162" i="18"/>
  <c r="H162" i="18"/>
  <c r="G162" i="18"/>
  <c r="F162" i="18"/>
  <c r="E162" i="18"/>
  <c r="D160" i="18"/>
  <c r="D159" i="18"/>
  <c r="AE158" i="18"/>
  <c r="AD158" i="18"/>
  <c r="AC158" i="18"/>
  <c r="AB158" i="18"/>
  <c r="AA158" i="18"/>
  <c r="Z158" i="18"/>
  <c r="Y158" i="18"/>
  <c r="X158" i="18"/>
  <c r="W158" i="18"/>
  <c r="V158" i="18"/>
  <c r="U158" i="18"/>
  <c r="T158" i="18"/>
  <c r="S158" i="18"/>
  <c r="R158" i="18"/>
  <c r="Q158" i="18"/>
  <c r="P158" i="18"/>
  <c r="O158" i="18"/>
  <c r="N158" i="18"/>
  <c r="M158" i="18"/>
  <c r="L158" i="18"/>
  <c r="K158" i="18"/>
  <c r="I158" i="18"/>
  <c r="H158" i="18"/>
  <c r="G158" i="18"/>
  <c r="F158" i="18"/>
  <c r="E158" i="18"/>
  <c r="J158" i="18" s="1"/>
  <c r="D158" i="18" s="1"/>
  <c r="D156" i="18"/>
  <c r="D155" i="18"/>
  <c r="AE154" i="18"/>
  <c r="AD154" i="18"/>
  <c r="AC154" i="18"/>
  <c r="AB154" i="18"/>
  <c r="AA154" i="18"/>
  <c r="Z154" i="18"/>
  <c r="Y154" i="18"/>
  <c r="X154" i="18"/>
  <c r="W154" i="18"/>
  <c r="V154" i="18"/>
  <c r="U154" i="18"/>
  <c r="T154" i="18"/>
  <c r="S154" i="18"/>
  <c r="R154" i="18"/>
  <c r="Q154" i="18"/>
  <c r="P154" i="18"/>
  <c r="O154" i="18"/>
  <c r="N154" i="18"/>
  <c r="M154" i="18"/>
  <c r="L154" i="18"/>
  <c r="K154" i="18"/>
  <c r="J154" i="18"/>
  <c r="D154" i="18" s="1"/>
  <c r="I154" i="18"/>
  <c r="H154" i="18"/>
  <c r="G154" i="18"/>
  <c r="F154" i="18"/>
  <c r="E154" i="18"/>
  <c r="D152" i="18"/>
  <c r="D151" i="18"/>
  <c r="AE150" i="18"/>
  <c r="AD150" i="18"/>
  <c r="AC150" i="18"/>
  <c r="AB150" i="18"/>
  <c r="AA150" i="18"/>
  <c r="Z150" i="18"/>
  <c r="Y150" i="18"/>
  <c r="X150" i="18"/>
  <c r="W150" i="18"/>
  <c r="V150" i="18"/>
  <c r="U150" i="18"/>
  <c r="T150" i="18"/>
  <c r="S150" i="18"/>
  <c r="R150" i="18"/>
  <c r="Q150" i="18"/>
  <c r="P150" i="18"/>
  <c r="O150" i="18"/>
  <c r="N150" i="18"/>
  <c r="M150" i="18"/>
  <c r="L150" i="18"/>
  <c r="K150" i="18"/>
  <c r="I150" i="18"/>
  <c r="H150" i="18"/>
  <c r="G150" i="18"/>
  <c r="F150" i="18"/>
  <c r="E150" i="18"/>
  <c r="J150" i="18" s="1"/>
  <c r="D150" i="18" s="1"/>
  <c r="D148" i="18"/>
  <c r="D147" i="18"/>
  <c r="AE146" i="18"/>
  <c r="AD146" i="18"/>
  <c r="AC146" i="18"/>
  <c r="AB146" i="18"/>
  <c r="AA146" i="18"/>
  <c r="Z146" i="18"/>
  <c r="Y146" i="18"/>
  <c r="X146" i="18"/>
  <c r="W146" i="18"/>
  <c r="V146" i="18"/>
  <c r="U146" i="18"/>
  <c r="T146" i="18"/>
  <c r="S146" i="18"/>
  <c r="R146" i="18"/>
  <c r="Q146" i="18"/>
  <c r="P146" i="18"/>
  <c r="O146" i="18"/>
  <c r="N146" i="18"/>
  <c r="M146" i="18"/>
  <c r="L146" i="18"/>
  <c r="K146" i="18"/>
  <c r="J146" i="18"/>
  <c r="D146" i="18" s="1"/>
  <c r="I146" i="18"/>
  <c r="H146" i="18"/>
  <c r="G146" i="18"/>
  <c r="F146" i="18"/>
  <c r="E146" i="18"/>
  <c r="D144" i="18"/>
  <c r="D143" i="18"/>
  <c r="AE142" i="18"/>
  <c r="AD142" i="18"/>
  <c r="AC142" i="18"/>
  <c r="AB142" i="18"/>
  <c r="AA142" i="18"/>
  <c r="Z142" i="18"/>
  <c r="Y142" i="18"/>
  <c r="X142" i="18"/>
  <c r="W142" i="18"/>
  <c r="V142" i="18"/>
  <c r="U142" i="18"/>
  <c r="T142" i="18"/>
  <c r="S142" i="18"/>
  <c r="R142" i="18"/>
  <c r="Q142" i="18"/>
  <c r="P142" i="18"/>
  <c r="O142" i="18"/>
  <c r="N142" i="18"/>
  <c r="M142" i="18"/>
  <c r="L142" i="18"/>
  <c r="K142" i="18"/>
  <c r="I142" i="18"/>
  <c r="H142" i="18"/>
  <c r="G142" i="18"/>
  <c r="F142" i="18"/>
  <c r="E142" i="18"/>
  <c r="J142" i="18" s="1"/>
  <c r="D142" i="18" s="1"/>
  <c r="D140" i="18"/>
  <c r="D139" i="18"/>
  <c r="AE138" i="18"/>
  <c r="AD138" i="18"/>
  <c r="AC138" i="18"/>
  <c r="AB138" i="18"/>
  <c r="AA138" i="18"/>
  <c r="Z138" i="18"/>
  <c r="Y138" i="18"/>
  <c r="X138" i="18"/>
  <c r="W138" i="18"/>
  <c r="V138" i="18"/>
  <c r="U138" i="18"/>
  <c r="T138" i="18"/>
  <c r="S138" i="18"/>
  <c r="R138" i="18"/>
  <c r="Q138" i="18"/>
  <c r="P138" i="18"/>
  <c r="O138" i="18"/>
  <c r="N138" i="18"/>
  <c r="M138" i="18"/>
  <c r="L138" i="18"/>
  <c r="K138" i="18"/>
  <c r="J138" i="18"/>
  <c r="D138" i="18" s="1"/>
  <c r="I138" i="18"/>
  <c r="H138" i="18"/>
  <c r="G138" i="18"/>
  <c r="F138" i="18"/>
  <c r="E138" i="18"/>
  <c r="D136" i="18"/>
  <c r="D135" i="18"/>
  <c r="AE134" i="18"/>
  <c r="AD134" i="18"/>
  <c r="AC134" i="18"/>
  <c r="AB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I134" i="18"/>
  <c r="H134" i="18"/>
  <c r="G134" i="18"/>
  <c r="F134" i="18"/>
  <c r="E134" i="18"/>
  <c r="J134" i="18" s="1"/>
  <c r="D134" i="18" s="1"/>
  <c r="D132" i="18"/>
  <c r="D131" i="18"/>
  <c r="AE130" i="18"/>
  <c r="AD130" i="18"/>
  <c r="AC130" i="18"/>
  <c r="AB130" i="18"/>
  <c r="AA130" i="18"/>
  <c r="Z130" i="18"/>
  <c r="Y130" i="18"/>
  <c r="X130" i="18"/>
  <c r="W130" i="18"/>
  <c r="V130" i="18"/>
  <c r="U130" i="18"/>
  <c r="T130" i="18"/>
  <c r="S130" i="18"/>
  <c r="R130" i="18"/>
  <c r="Q130" i="18"/>
  <c r="P130" i="18"/>
  <c r="O130" i="18"/>
  <c r="N130" i="18"/>
  <c r="M130" i="18"/>
  <c r="L130" i="18"/>
  <c r="K130" i="18"/>
  <c r="J130" i="18"/>
  <c r="D130" i="18" s="1"/>
  <c r="I130" i="18"/>
  <c r="H130" i="18"/>
  <c r="G130" i="18"/>
  <c r="F130" i="18"/>
  <c r="E130" i="18"/>
  <c r="D128" i="18"/>
  <c r="D127" i="18"/>
  <c r="AE126" i="18"/>
  <c r="AD126" i="18"/>
  <c r="AC126" i="18"/>
  <c r="AB126" i="18"/>
  <c r="AA126" i="18"/>
  <c r="Z126" i="18"/>
  <c r="Y126" i="18"/>
  <c r="X126" i="18"/>
  <c r="W126" i="18"/>
  <c r="V126" i="18"/>
  <c r="U126" i="18"/>
  <c r="T126" i="18"/>
  <c r="S126" i="18"/>
  <c r="R126" i="18"/>
  <c r="Q126" i="18"/>
  <c r="P126" i="18"/>
  <c r="O126" i="18"/>
  <c r="N126" i="18"/>
  <c r="M126" i="18"/>
  <c r="L126" i="18"/>
  <c r="K126" i="18"/>
  <c r="I126" i="18"/>
  <c r="H126" i="18"/>
  <c r="G126" i="18"/>
  <c r="F126" i="18"/>
  <c r="E126" i="18"/>
  <c r="J126" i="18" s="1"/>
  <c r="D126" i="18" s="1"/>
  <c r="D123" i="18"/>
  <c r="AE122" i="18"/>
  <c r="AD122" i="18"/>
  <c r="AC122" i="18"/>
  <c r="AB122" i="18"/>
  <c r="AA122" i="18"/>
  <c r="Z122" i="18"/>
  <c r="Y122" i="18"/>
  <c r="X122" i="18"/>
  <c r="W122" i="18"/>
  <c r="V122" i="18"/>
  <c r="U122" i="18"/>
  <c r="T122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D120" i="18"/>
  <c r="AE118" i="18"/>
  <c r="AD118" i="18"/>
  <c r="AC118" i="18"/>
  <c r="AB118" i="18"/>
  <c r="AA118" i="18"/>
  <c r="Z118" i="18"/>
  <c r="Y118" i="18"/>
  <c r="X118" i="18"/>
  <c r="W118" i="18"/>
  <c r="V118" i="18"/>
  <c r="U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D116" i="18"/>
  <c r="D114" i="18" s="1"/>
  <c r="AE114" i="18"/>
  <c r="AD114" i="18"/>
  <c r="AC114" i="18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2" i="18"/>
  <c r="D111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I110" i="18"/>
  <c r="H110" i="18"/>
  <c r="G110" i="18"/>
  <c r="F110" i="18"/>
  <c r="E110" i="18"/>
  <c r="J110" i="18" s="1"/>
  <c r="D110" i="18" s="1"/>
  <c r="D108" i="18"/>
  <c r="D107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I106" i="18"/>
  <c r="H106" i="18"/>
  <c r="G106" i="18"/>
  <c r="F106" i="18"/>
  <c r="E106" i="18"/>
  <c r="J106" i="18" s="1"/>
  <c r="D106" i="18" s="1"/>
  <c r="D104" i="18"/>
  <c r="D103" i="18"/>
  <c r="AE102" i="18"/>
  <c r="AD102" i="18"/>
  <c r="AC102" i="18"/>
  <c r="AB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I102" i="18"/>
  <c r="H102" i="18"/>
  <c r="G102" i="18"/>
  <c r="F102" i="18"/>
  <c r="E102" i="18"/>
  <c r="J102" i="18" s="1"/>
  <c r="D102" i="18" s="1"/>
  <c r="D100" i="18"/>
  <c r="D99" i="18"/>
  <c r="AE98" i="18"/>
  <c r="AD98" i="18"/>
  <c r="AC98" i="18"/>
  <c r="AB98" i="18"/>
  <c r="AA98" i="18"/>
  <c r="Z98" i="18"/>
  <c r="Y98" i="18"/>
  <c r="X98" i="18"/>
  <c r="W98" i="18"/>
  <c r="V98" i="18"/>
  <c r="U98" i="18"/>
  <c r="T98" i="18"/>
  <c r="S98" i="18"/>
  <c r="R98" i="18"/>
  <c r="Q98" i="18"/>
  <c r="P98" i="18"/>
  <c r="O98" i="18"/>
  <c r="N98" i="18"/>
  <c r="M98" i="18"/>
  <c r="L98" i="18"/>
  <c r="K98" i="18"/>
  <c r="I98" i="18"/>
  <c r="H98" i="18"/>
  <c r="G98" i="18"/>
  <c r="F98" i="18"/>
  <c r="E98" i="18"/>
  <c r="J98" i="18" s="1"/>
  <c r="D98" i="18" s="1"/>
  <c r="D96" i="18"/>
  <c r="D95" i="18"/>
  <c r="AE94" i="18"/>
  <c r="AD94" i="18"/>
  <c r="AC94" i="18"/>
  <c r="AB94" i="18"/>
  <c r="AA94" i="18"/>
  <c r="Z94" i="18"/>
  <c r="Y94" i="18"/>
  <c r="X94" i="18"/>
  <c r="W94" i="18"/>
  <c r="V94" i="18"/>
  <c r="U94" i="18"/>
  <c r="T94" i="18"/>
  <c r="S94" i="18"/>
  <c r="R94" i="18"/>
  <c r="Q94" i="18"/>
  <c r="P94" i="18"/>
  <c r="O94" i="18"/>
  <c r="N94" i="18"/>
  <c r="M94" i="18"/>
  <c r="L94" i="18"/>
  <c r="K94" i="18"/>
  <c r="I94" i="18"/>
  <c r="H94" i="18"/>
  <c r="G94" i="18"/>
  <c r="F94" i="18"/>
  <c r="E94" i="18"/>
  <c r="J94" i="18" s="1"/>
  <c r="D94" i="18" s="1"/>
  <c r="D92" i="18"/>
  <c r="D91" i="18"/>
  <c r="AE90" i="18"/>
  <c r="AD90" i="18"/>
  <c r="AC90" i="18"/>
  <c r="AB90" i="18"/>
  <c r="AA90" i="18"/>
  <c r="Z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K90" i="18"/>
  <c r="I90" i="18"/>
  <c r="H90" i="18"/>
  <c r="G90" i="18"/>
  <c r="F90" i="18"/>
  <c r="E90" i="18"/>
  <c r="J90" i="18" s="1"/>
  <c r="D90" i="18" s="1"/>
  <c r="AE88" i="18"/>
  <c r="D85" i="18"/>
  <c r="D84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I83" i="18"/>
  <c r="H83" i="18"/>
  <c r="G83" i="18"/>
  <c r="F83" i="18"/>
  <c r="J83" i="18" s="1"/>
  <c r="D83" i="18" s="1"/>
  <c r="E83" i="18"/>
  <c r="D81" i="18"/>
  <c r="D80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I79" i="18"/>
  <c r="H79" i="18"/>
  <c r="J79" i="18" s="1"/>
  <c r="D79" i="18" s="1"/>
  <c r="G79" i="18"/>
  <c r="F79" i="18"/>
  <c r="E79" i="18"/>
  <c r="D77" i="18"/>
  <c r="D76" i="18"/>
  <c r="AE75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I75" i="18"/>
  <c r="H75" i="18"/>
  <c r="G75" i="18"/>
  <c r="F75" i="18"/>
  <c r="J75" i="18" s="1"/>
  <c r="D75" i="18" s="1"/>
  <c r="E75" i="18"/>
  <c r="D73" i="18"/>
  <c r="D72" i="18"/>
  <c r="AE71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I71" i="18"/>
  <c r="H71" i="18"/>
  <c r="J71" i="18" s="1"/>
  <c r="D71" i="18" s="1"/>
  <c r="G71" i="18"/>
  <c r="F71" i="18"/>
  <c r="E71" i="18"/>
  <c r="D69" i="18"/>
  <c r="D68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I67" i="18"/>
  <c r="H67" i="18"/>
  <c r="G67" i="18"/>
  <c r="F67" i="18"/>
  <c r="J67" i="18" s="1"/>
  <c r="D67" i="18" s="1"/>
  <c r="E67" i="18"/>
  <c r="D65" i="18"/>
  <c r="D64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I63" i="18"/>
  <c r="H63" i="18"/>
  <c r="J63" i="18" s="1"/>
  <c r="D63" i="18" s="1"/>
  <c r="G63" i="18"/>
  <c r="F63" i="18"/>
  <c r="E63" i="18"/>
  <c r="D61" i="18"/>
  <c r="D60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I59" i="18"/>
  <c r="H59" i="18"/>
  <c r="G59" i="18"/>
  <c r="F59" i="18"/>
  <c r="J59" i="18" s="1"/>
  <c r="D59" i="18" s="1"/>
  <c r="E59" i="18"/>
  <c r="D57" i="18"/>
  <c r="D56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I55" i="18"/>
  <c r="H55" i="18"/>
  <c r="J55" i="18" s="1"/>
  <c r="D55" i="18" s="1"/>
  <c r="G55" i="18"/>
  <c r="F55" i="18"/>
  <c r="E55" i="18"/>
  <c r="D53" i="18"/>
  <c r="D52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I51" i="18"/>
  <c r="H51" i="18"/>
  <c r="G51" i="18"/>
  <c r="F51" i="18"/>
  <c r="J51" i="18" s="1"/>
  <c r="D51" i="18" s="1"/>
  <c r="E51" i="18"/>
  <c r="D49" i="18"/>
  <c r="D48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I47" i="18"/>
  <c r="H47" i="18"/>
  <c r="J47" i="18" s="1"/>
  <c r="D47" i="18" s="1"/>
  <c r="G47" i="18"/>
  <c r="F47" i="18"/>
  <c r="E47" i="18"/>
  <c r="D45" i="18"/>
  <c r="D44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I43" i="18"/>
  <c r="H43" i="18"/>
  <c r="G43" i="18"/>
  <c r="F43" i="18"/>
  <c r="J43" i="18" s="1"/>
  <c r="D43" i="18" s="1"/>
  <c r="E43" i="18"/>
  <c r="D41" i="18"/>
  <c r="D40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I39" i="18"/>
  <c r="H39" i="18"/>
  <c r="J39" i="18" s="1"/>
  <c r="D39" i="18" s="1"/>
  <c r="G39" i="18"/>
  <c r="F39" i="18"/>
  <c r="E39" i="18"/>
  <c r="D37" i="18"/>
  <c r="D36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I35" i="18"/>
  <c r="H35" i="18"/>
  <c r="G35" i="18"/>
  <c r="F35" i="18"/>
  <c r="J35" i="18" s="1"/>
  <c r="D35" i="18" s="1"/>
  <c r="E35" i="18"/>
  <c r="D33" i="18"/>
  <c r="D32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I31" i="18"/>
  <c r="H31" i="18"/>
  <c r="J31" i="18" s="1"/>
  <c r="D31" i="18" s="1"/>
  <c r="G31" i="18"/>
  <c r="F31" i="18"/>
  <c r="E31" i="18"/>
  <c r="D29" i="18"/>
  <c r="D28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I27" i="18"/>
  <c r="H27" i="18"/>
  <c r="G27" i="18"/>
  <c r="F27" i="18"/>
  <c r="J27" i="18" s="1"/>
  <c r="D27" i="18" s="1"/>
  <c r="E27" i="18"/>
  <c r="D25" i="18"/>
  <c r="D24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I23" i="18"/>
  <c r="H23" i="18"/>
  <c r="J23" i="18" s="1"/>
  <c r="D23" i="18" s="1"/>
  <c r="G23" i="18"/>
  <c r="F23" i="18"/>
  <c r="E23" i="18"/>
  <c r="D21" i="18"/>
  <c r="D20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I19" i="18"/>
  <c r="H19" i="18"/>
  <c r="G19" i="18"/>
  <c r="F19" i="18"/>
  <c r="J19" i="18" s="1"/>
  <c r="D19" i="18" s="1"/>
  <c r="E19" i="18"/>
  <c r="D17" i="18"/>
  <c r="D16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I15" i="18"/>
  <c r="H15" i="18"/>
  <c r="J15" i="18" s="1"/>
  <c r="D15" i="18" s="1"/>
  <c r="G15" i="18"/>
  <c r="F15" i="18"/>
  <c r="E15" i="18"/>
  <c r="J13" i="18"/>
  <c r="D13" i="18" s="1"/>
  <c r="J12" i="18"/>
  <c r="D12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I11" i="18"/>
  <c r="H11" i="18"/>
  <c r="G11" i="18"/>
  <c r="F11" i="18"/>
  <c r="E11" i="18"/>
  <c r="J11" i="18" s="1"/>
  <c r="D11" i="18" s="1"/>
  <c r="J9" i="18"/>
  <c r="D9" i="18" s="1"/>
  <c r="J8" i="18"/>
  <c r="D8" i="18" s="1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I7" i="18"/>
  <c r="H7" i="18"/>
  <c r="G7" i="18"/>
  <c r="F7" i="18"/>
  <c r="E7" i="18"/>
  <c r="J7" i="18" s="1"/>
  <c r="D7" i="18" s="1"/>
  <c r="D5" i="18"/>
  <c r="D4" i="18"/>
  <c r="D3" i="18"/>
  <c r="Q51" i="19" l="1"/>
  <c r="K5" i="19"/>
  <c r="C7" i="19"/>
  <c r="K8" i="19"/>
  <c r="C10" i="19"/>
  <c r="K11" i="19"/>
  <c r="G49" i="19"/>
  <c r="C49" i="19"/>
  <c r="I5" i="19"/>
  <c r="I8" i="19"/>
  <c r="I11" i="19"/>
  <c r="E49" i="19"/>
  <c r="E7" i="19"/>
  <c r="E10" i="19"/>
  <c r="I49" i="19"/>
  <c r="C52" i="19"/>
  <c r="B44" i="19"/>
  <c r="I7" i="19"/>
  <c r="I10" i="19"/>
  <c r="M49" i="19"/>
  <c r="C6" i="19"/>
  <c r="K7" i="19"/>
  <c r="C9" i="19"/>
  <c r="K10" i="19"/>
  <c r="C15" i="19"/>
  <c r="C47" i="19"/>
  <c r="I48" i="19"/>
  <c r="O49" i="19"/>
  <c r="C51" i="19"/>
  <c r="I52" i="19"/>
  <c r="K49" i="19"/>
  <c r="E51" i="19"/>
  <c r="G51" i="19"/>
  <c r="G44" i="19" l="1"/>
  <c r="Q44" i="19"/>
  <c r="E44" i="19"/>
  <c r="C44" i="19"/>
  <c r="I44" i="19"/>
  <c r="K44" i="19"/>
  <c r="M44" i="19"/>
  <c r="O44" i="19"/>
  <c r="AC23" i="1" l="1"/>
  <c r="Z23" i="1"/>
  <c r="W23" i="1"/>
  <c r="T23" i="1"/>
  <c r="Q23" i="1"/>
  <c r="N23" i="1"/>
  <c r="K23" i="1"/>
  <c r="H23" i="1"/>
  <c r="E23" i="1"/>
  <c r="D23" i="1"/>
  <c r="C23" i="1"/>
  <c r="B23" i="1"/>
  <c r="AC22" i="1"/>
  <c r="Z22" i="1"/>
  <c r="W22" i="1"/>
  <c r="T22" i="1"/>
  <c r="Q22" i="1"/>
  <c r="N22" i="1"/>
  <c r="K22" i="1"/>
  <c r="H22" i="1"/>
  <c r="E22" i="1"/>
  <c r="D22" i="1"/>
  <c r="C22" i="1"/>
  <c r="B22" i="1"/>
  <c r="AC21" i="1"/>
  <c r="Z21" i="1"/>
  <c r="W21" i="1"/>
  <c r="T21" i="1"/>
  <c r="Q21" i="1"/>
  <c r="N21" i="1"/>
  <c r="K21" i="1"/>
  <c r="H21" i="1"/>
  <c r="E21" i="1"/>
  <c r="D21" i="1"/>
  <c r="C21" i="1"/>
  <c r="B21" i="1"/>
  <c r="AC20" i="1"/>
  <c r="Z20" i="1"/>
  <c r="W20" i="1"/>
  <c r="T20" i="1"/>
  <c r="Q20" i="1"/>
  <c r="N20" i="1"/>
  <c r="K20" i="1"/>
  <c r="H20" i="1"/>
  <c r="E20" i="1"/>
  <c r="D20" i="1"/>
  <c r="C20" i="1"/>
  <c r="B20" i="1"/>
  <c r="AC19" i="1"/>
  <c r="Z19" i="1"/>
  <c r="W19" i="1"/>
  <c r="T19" i="1"/>
  <c r="Q19" i="1"/>
  <c r="N19" i="1"/>
  <c r="K19" i="1"/>
  <c r="H19" i="1"/>
  <c r="E19" i="1"/>
  <c r="D19" i="1"/>
  <c r="C19" i="1"/>
  <c r="B19" i="1"/>
  <c r="AC18" i="1"/>
  <c r="Z18" i="1"/>
  <c r="W18" i="1"/>
  <c r="T18" i="1"/>
  <c r="Q18" i="1"/>
  <c r="N18" i="1"/>
  <c r="K18" i="1"/>
  <c r="H18" i="1"/>
  <c r="E18" i="1"/>
  <c r="D18" i="1"/>
  <c r="C18" i="1"/>
  <c r="B18" i="1"/>
  <c r="AC17" i="1"/>
  <c r="Z17" i="1"/>
  <c r="W17" i="1"/>
  <c r="T17" i="1"/>
  <c r="Q17" i="1"/>
  <c r="N17" i="1"/>
  <c r="K17" i="1"/>
  <c r="H17" i="1"/>
  <c r="E17" i="1"/>
  <c r="D17" i="1"/>
  <c r="C17" i="1"/>
  <c r="B17" i="1"/>
  <c r="AC16" i="1"/>
  <c r="Z16" i="1"/>
  <c r="W16" i="1"/>
  <c r="T16" i="1"/>
  <c r="Q16" i="1"/>
  <c r="N16" i="1"/>
  <c r="K16" i="1"/>
  <c r="H16" i="1"/>
  <c r="E16" i="1"/>
  <c r="D16" i="1"/>
  <c r="C16" i="1"/>
  <c r="B16" i="1"/>
  <c r="AC14" i="1"/>
  <c r="Z14" i="1"/>
  <c r="W14" i="1"/>
  <c r="T14" i="1"/>
  <c r="Q14" i="1"/>
  <c r="N14" i="1"/>
  <c r="K14" i="1"/>
  <c r="H14" i="1"/>
  <c r="E14" i="1"/>
  <c r="D14" i="1"/>
  <c r="C14" i="1"/>
  <c r="B14" i="1"/>
  <c r="AC13" i="1"/>
  <c r="Z13" i="1"/>
  <c r="W13" i="1"/>
  <c r="T13" i="1"/>
  <c r="Q13" i="1"/>
  <c r="N13" i="1"/>
  <c r="K13" i="1"/>
  <c r="H13" i="1"/>
  <c r="E13" i="1"/>
  <c r="D13" i="1"/>
  <c r="C13" i="1"/>
  <c r="B13" i="1"/>
  <c r="AC12" i="1"/>
  <c r="Z12" i="1"/>
  <c r="W12" i="1"/>
  <c r="T12" i="1"/>
  <c r="Q12" i="1"/>
  <c r="N12" i="1"/>
  <c r="K12" i="1"/>
  <c r="H12" i="1"/>
  <c r="E12" i="1"/>
  <c r="D12" i="1"/>
  <c r="C12" i="1"/>
  <c r="B12" i="1"/>
  <c r="AC11" i="1"/>
  <c r="Z11" i="1"/>
  <c r="W11" i="1"/>
  <c r="T11" i="1"/>
  <c r="Q11" i="1"/>
  <c r="N11" i="1"/>
  <c r="K11" i="1"/>
  <c r="H11" i="1"/>
  <c r="E11" i="1"/>
  <c r="D11" i="1"/>
  <c r="C11" i="1"/>
  <c r="B11" i="1"/>
  <c r="AC10" i="1"/>
  <c r="Z10" i="1"/>
  <c r="W10" i="1"/>
  <c r="T10" i="1"/>
  <c r="Q10" i="1"/>
  <c r="N10" i="1"/>
  <c r="K10" i="1"/>
  <c r="H10" i="1"/>
  <c r="E10" i="1"/>
  <c r="D10" i="1"/>
  <c r="C10" i="1"/>
  <c r="B10" i="1"/>
  <c r="AC9" i="1"/>
  <c r="Z9" i="1"/>
  <c r="W9" i="1"/>
  <c r="T9" i="1"/>
  <c r="Q9" i="1"/>
  <c r="N9" i="1"/>
  <c r="K9" i="1"/>
  <c r="H9" i="1"/>
  <c r="E9" i="1"/>
  <c r="D9" i="1"/>
  <c r="C9" i="1"/>
  <c r="B9" i="1"/>
  <c r="AC8" i="1"/>
  <c r="Z8" i="1"/>
  <c r="W8" i="1"/>
  <c r="W6" i="1" s="1"/>
  <c r="T8" i="1"/>
  <c r="T6" i="1" s="1"/>
  <c r="Q8" i="1"/>
  <c r="N8" i="1"/>
  <c r="N6" i="1" s="1"/>
  <c r="K8" i="1"/>
  <c r="H8" i="1"/>
  <c r="H6" i="1" s="1"/>
  <c r="E8" i="1"/>
  <c r="D8" i="1"/>
  <c r="C8" i="1"/>
  <c r="B8" i="1"/>
  <c r="AE6" i="1"/>
  <c r="AD6" i="1"/>
  <c r="AC6" i="1"/>
  <c r="AB6" i="1"/>
  <c r="AA6" i="1"/>
  <c r="Z6" i="1"/>
  <c r="Y6" i="1"/>
  <c r="X6" i="1"/>
  <c r="V6" i="1"/>
  <c r="U6" i="1"/>
  <c r="S6" i="1"/>
  <c r="R6" i="1"/>
  <c r="Q6" i="1"/>
  <c r="O6" i="1"/>
  <c r="M6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<sst xmlns="http://schemas.openxmlformats.org/spreadsheetml/2006/main" count="3163" uniqueCount="827">
  <si>
    <t>総数</t>
  </si>
  <si>
    <t>博　多</t>
  </si>
  <si>
    <t>中　央</t>
  </si>
  <si>
    <t>城　南</t>
  </si>
  <si>
    <t>早　良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</si>
  <si>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</si>
  <si>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</si>
  <si>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</si>
  <si>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</si>
  <si>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</si>
  <si>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</si>
  <si>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</si>
  <si>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</si>
  <si>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自然</t>
  </si>
  <si>
    <t>人工</t>
  </si>
  <si>
    <t>12～15週</t>
  </si>
  <si>
    <t>16～19週</t>
  </si>
  <si>
    <t>20～23週</t>
  </si>
  <si>
    <t>24～27週</t>
  </si>
  <si>
    <t>28～31週</t>
  </si>
  <si>
    <t>32～35週</t>
  </si>
  <si>
    <t>36～39週</t>
  </si>
  <si>
    <t>40週以上</t>
  </si>
  <si>
    <t>不詳</t>
  </si>
  <si>
    <t>東</t>
    <phoneticPr fontId="2"/>
  </si>
  <si>
    <t>南</t>
    <phoneticPr fontId="2"/>
  </si>
  <si>
    <t>西</t>
    <phoneticPr fontId="2"/>
  </si>
  <si>
    <t>総数</t>
    <phoneticPr fontId="2"/>
  </si>
  <si>
    <t>　　</t>
    <phoneticPr fontId="2"/>
  </si>
  <si>
    <t xml:space="preserve"> 妊娠週数別にみた母の年齢別死産数、区別</t>
  </si>
  <si>
    <t>-</t>
    <phoneticPr fontId="2"/>
  </si>
  <si>
    <t>令和４年</t>
    <rPh sb="0" eb="2">
      <t>レイワ</t>
    </rPh>
    <rPh sb="3" eb="4">
      <t>ネン</t>
    </rPh>
    <phoneticPr fontId="2"/>
  </si>
  <si>
    <t>５〕死亡</t>
    <rPh sb="2" eb="4">
      <t>シボウ</t>
    </rPh>
    <phoneticPr fontId="2"/>
  </si>
  <si>
    <t>１．死因順位別にみた死亡数及び死亡率（人口10万対）、年次別</t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</si>
  <si>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</si>
  <si>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</si>
  <si>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</si>
  <si>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</si>
  <si>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</si>
  <si>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phoneticPr fontId="2"/>
  </si>
  <si>
    <t>死因</t>
  </si>
  <si>
    <t>実数</t>
  </si>
  <si>
    <t>死亡率</t>
  </si>
  <si>
    <t>第1位</t>
    <phoneticPr fontId="2"/>
  </si>
  <si>
    <t>悪性新生物　</t>
  </si>
  <si>
    <t>悪性新生物</t>
    <rPh sb="0" eb="2">
      <t>アクセイ</t>
    </rPh>
    <rPh sb="2" eb="5">
      <t>シンセイブツ</t>
    </rPh>
    <phoneticPr fontId="2"/>
  </si>
  <si>
    <t>悪性新生物</t>
    <rPh sb="0" eb="2">
      <t>アクセイ</t>
    </rPh>
    <rPh sb="2" eb="5">
      <t>シンセイブツ</t>
    </rPh>
    <phoneticPr fontId="10"/>
  </si>
  <si>
    <t>第2位</t>
    <phoneticPr fontId="2"/>
  </si>
  <si>
    <t>心疾患（高血圧性を除く）</t>
    <phoneticPr fontId="2"/>
  </si>
  <si>
    <t>心疾患（高血圧性を除く）</t>
  </si>
  <si>
    <t>心疾患（高血圧性除く）</t>
  </si>
  <si>
    <t>第3位</t>
  </si>
  <si>
    <t>老衰　　　　　　</t>
  </si>
  <si>
    <t>老衰</t>
  </si>
  <si>
    <t>肺炎</t>
    <rPh sb="0" eb="2">
      <t>ハイエン</t>
    </rPh>
    <phoneticPr fontId="10"/>
  </si>
  <si>
    <t>第4位</t>
  </si>
  <si>
    <t>脳血管疾患　　</t>
  </si>
  <si>
    <t>脳血管疾患</t>
  </si>
  <si>
    <t>脳血管疾患</t>
    <rPh sb="0" eb="3">
      <t>ノウケッカン</t>
    </rPh>
    <rPh sb="3" eb="5">
      <t>シッカン</t>
    </rPh>
    <phoneticPr fontId="10"/>
  </si>
  <si>
    <t>第5位</t>
  </si>
  <si>
    <t>肺炎</t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</si>
  <si>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</si>
  <si>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10"/>
  </si>
  <si>
    <t>第6位</t>
  </si>
  <si>
    <t>不慮の事故</t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</si>
  <si>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</si>
  <si>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10"/>
  </si>
  <si>
    <t>第7位</t>
  </si>
  <si>
    <t>自殺</t>
  </si>
  <si>
    <t>自殺</t>
    <rPh sb="0" eb="2">
      <t>ジサツ</t>
    </rPh>
    <phoneticPr fontId="2"/>
  </si>
  <si>
    <t>老衰</t>
    <rPh sb="0" eb="2">
      <t>ロウスイ</t>
    </rPh>
    <phoneticPr fontId="10"/>
  </si>
  <si>
    <t>腎不全</t>
    <rPh sb="0" eb="3">
      <t>ジンフゼン</t>
    </rPh>
    <phoneticPr fontId="10"/>
  </si>
  <si>
    <t>第8位</t>
  </si>
  <si>
    <t>アルツハイマー病</t>
  </si>
  <si>
    <t>腎不全</t>
    <rPh sb="0" eb="3">
      <t>ジンフゼン</t>
    </rPh>
    <phoneticPr fontId="2"/>
  </si>
  <si>
    <t>第9位</t>
  </si>
  <si>
    <t>アルツハイマー病</t>
    <rPh sb="7" eb="8">
      <t>ビョウ</t>
    </rPh>
    <phoneticPr fontId="2"/>
  </si>
  <si>
    <t>腎不全　</t>
  </si>
  <si>
    <t>慢性閉塞性肺疾患</t>
  </si>
  <si>
    <t>大動脈瘤及び解離</t>
  </si>
  <si>
    <t>第10位</t>
    <phoneticPr fontId="2"/>
  </si>
  <si>
    <t>血管性及び詳細不明の認知症　</t>
  </si>
  <si>
    <t>第10位</t>
  </si>
  <si>
    <t>肝疾患</t>
    <rPh sb="0" eb="3">
      <t>カンシッカン</t>
    </rPh>
    <phoneticPr fontId="10"/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</si>
  <si>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10"/>
  </si>
  <si>
    <t>令和元年</t>
    <rPh sb="0" eb="2">
      <t>レイワ</t>
    </rPh>
    <rPh sb="2" eb="4">
      <t>ガンネン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</si>
  <si>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</si>
  <si>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</si>
  <si>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</si>
  <si>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</si>
  <si>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悪性新生物</t>
  </si>
  <si>
    <t>脳血管疾患</t>
    <rPh sb="0" eb="1">
      <t>ノウ</t>
    </rPh>
    <rPh sb="1" eb="3">
      <t>ケッカン</t>
    </rPh>
    <rPh sb="3" eb="5">
      <t>シッカン</t>
    </rPh>
    <phoneticPr fontId="2"/>
  </si>
  <si>
    <t>老衰</t>
    <rPh sb="0" eb="2">
      <t>ロウスイ</t>
    </rPh>
    <phoneticPr fontId="2"/>
  </si>
  <si>
    <t>腎不全</t>
  </si>
  <si>
    <t>肝疾患</t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</si>
  <si>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</si>
  <si>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大動脈瘤</t>
    <rPh sb="0" eb="4">
      <t>ダイドウミャクリュウ</t>
    </rPh>
    <phoneticPr fontId="10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</si>
  <si>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</si>
  <si>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糖尿病</t>
  </si>
  <si>
    <t>平成28年</t>
    <rPh sb="0" eb="2">
      <t>ヘイセイ</t>
    </rPh>
    <rPh sb="4" eb="5">
      <t>ネン</t>
    </rPh>
    <phoneticPr fontId="2"/>
  </si>
  <si>
    <t>平成27年</t>
    <phoneticPr fontId="2"/>
  </si>
  <si>
    <t>平成26年</t>
    <rPh sb="0" eb="2">
      <t>ヘイセイ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</si>
  <si>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</si>
  <si>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</si>
  <si>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昭和60年</t>
    <phoneticPr fontId="2"/>
  </si>
  <si>
    <t>心疾患</t>
  </si>
  <si>
    <t>心臓の疾患</t>
  </si>
  <si>
    <t>肺炎・気管支炎</t>
  </si>
  <si>
    <t>不慮の事故・有害作用</t>
  </si>
  <si>
    <t>慢性肝疾患・肝硬変</t>
  </si>
  <si>
    <t>腎炎・ネフローゼ症候群及びネフローゼ</t>
  </si>
  <si>
    <t>高血圧性疾患</t>
  </si>
  <si>
    <t>精神病の記載のない老衰</t>
    <rPh sb="1" eb="2">
      <t>カミ</t>
    </rPh>
    <phoneticPr fontId="2"/>
  </si>
  <si>
    <t>糖尿病</t>
    <rPh sb="0" eb="3">
      <t>トウニョウビョウ</t>
    </rPh>
    <phoneticPr fontId="10"/>
  </si>
  <si>
    <t>老衰（第９位同数）</t>
    <rPh sb="0" eb="2">
      <t>ロウスイ</t>
    </rPh>
    <rPh sb="3" eb="4">
      <t>ダイ</t>
    </rPh>
    <rPh sb="5" eb="6">
      <t>イ</t>
    </rPh>
    <rPh sb="6" eb="8">
      <t>ドウスウ</t>
    </rPh>
    <phoneticPr fontId="10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</si>
  <si>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</si>
  <si>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</si>
  <si>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</si>
  <si>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昭和55年</t>
  </si>
  <si>
    <t>昭和50年</t>
    <phoneticPr fontId="2"/>
  </si>
  <si>
    <t>昭和45年</t>
    <phoneticPr fontId="2"/>
  </si>
  <si>
    <t>肺炎・気管支炎・肺気腫
及び喘息</t>
    <phoneticPr fontId="2"/>
  </si>
  <si>
    <t>慢性肝疾患</t>
  </si>
  <si>
    <t>肝硬変</t>
  </si>
  <si>
    <t>肝疾患</t>
    <rPh sb="0" eb="3">
      <t>カンシッカン</t>
    </rPh>
    <phoneticPr fontId="2"/>
  </si>
  <si>
    <t>全結核</t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</si>
  <si>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2"/>
  </si>
  <si>
    <t>２．死因別の死亡数及び死亡率（人口10万対）、年次・区別</t>
    <phoneticPr fontId="2"/>
  </si>
  <si>
    <t>(1)昭和40年～平成6年</t>
    <phoneticPr fontId="2"/>
  </si>
  <si>
    <t>全死因</t>
  </si>
  <si>
    <t>胃腸炎</t>
    <rPh sb="0" eb="3">
      <t>イチョウエン</t>
    </rPh>
    <phoneticPr fontId="2"/>
  </si>
  <si>
    <t>結核</t>
  </si>
  <si>
    <t>食道</t>
  </si>
  <si>
    <t>胃</t>
  </si>
  <si>
    <t>直腸、直腸Ｓ状結腸
移行部
及び肛門</t>
    <phoneticPr fontId="2"/>
  </si>
  <si>
    <t>肺</t>
  </si>
  <si>
    <t>膵</t>
  </si>
  <si>
    <t>気管、気管
支及び肺</t>
    <phoneticPr fontId="2"/>
  </si>
  <si>
    <t>乳房</t>
  </si>
  <si>
    <t>子宮</t>
  </si>
  <si>
    <t>白血病</t>
  </si>
  <si>
    <t>その他</t>
    <rPh sb="2" eb="3">
      <t>タ</t>
    </rPh>
    <phoneticPr fontId="2"/>
  </si>
  <si>
    <t>大腸</t>
  </si>
  <si>
    <t>結腸</t>
  </si>
  <si>
    <t>死亡数</t>
  </si>
  <si>
    <t>昭和40年</t>
  </si>
  <si>
    <t>…</t>
  </si>
  <si>
    <t>50年</t>
  </si>
  <si>
    <t>60年</t>
  </si>
  <si>
    <t>平成2年</t>
  </si>
  <si>
    <t>3年</t>
  </si>
  <si>
    <t>4年</t>
  </si>
  <si>
    <t>5年</t>
  </si>
  <si>
    <t>6年</t>
  </si>
  <si>
    <t>虚血性
心疾患</t>
    <phoneticPr fontId="2"/>
  </si>
  <si>
    <t>慢性リウマチ性心疾患及び心内膜の
慢性疾患</t>
    <phoneticPr fontId="2"/>
  </si>
  <si>
    <t>高血圧
性疾患</t>
    <phoneticPr fontId="2"/>
  </si>
  <si>
    <t>肺炎及び
気管支炎</t>
    <phoneticPr fontId="2"/>
  </si>
  <si>
    <t>胃及び十二
指腸潰瘍</t>
    <phoneticPr fontId="2"/>
  </si>
  <si>
    <t>慢性肝疾患及び肝硬変</t>
  </si>
  <si>
    <t>腎炎・ネフローゼ症候群及び
ネフローゼ</t>
    <phoneticPr fontId="2"/>
  </si>
  <si>
    <t>精神病の
記載のない
老衰</t>
    <phoneticPr fontId="2"/>
  </si>
  <si>
    <t>不慮の事故及び
有害作用</t>
    <phoneticPr fontId="2"/>
  </si>
  <si>
    <t>高血圧性
心 疾 患</t>
    <phoneticPr fontId="2"/>
  </si>
  <si>
    <t>自動車事故</t>
  </si>
  <si>
    <t>自動車事故以外の
交通事故</t>
    <phoneticPr fontId="2"/>
  </si>
  <si>
    <t>火災・火焔による事故</t>
  </si>
  <si>
    <t>不慮の溺死</t>
  </si>
  <si>
    <t>昭和40年</t>
    <phoneticPr fontId="2"/>
  </si>
  <si>
    <t>50年</t>
    <phoneticPr fontId="2"/>
  </si>
  <si>
    <t>60年</t>
    <phoneticPr fontId="2"/>
  </si>
  <si>
    <t>平成2年</t>
    <phoneticPr fontId="2"/>
  </si>
  <si>
    <t>3年</t>
    <phoneticPr fontId="2"/>
  </si>
  <si>
    <t>4年</t>
    <phoneticPr fontId="2"/>
  </si>
  <si>
    <t>5年</t>
    <phoneticPr fontId="2"/>
  </si>
  <si>
    <t>6年</t>
    <phoneticPr fontId="2"/>
  </si>
  <si>
    <t>資料：地域医療課</t>
    <phoneticPr fontId="2"/>
  </si>
  <si>
    <t>肝及び
肝内胆管</t>
    <phoneticPr fontId="2"/>
  </si>
  <si>
    <t>胆のう及び
他の胆道</t>
    <phoneticPr fontId="2"/>
  </si>
  <si>
    <t>気管、気管支及び肺</t>
  </si>
  <si>
    <t>乳　房</t>
    <phoneticPr fontId="2"/>
  </si>
  <si>
    <t>直腸Ｓ状
結腸移行</t>
    <phoneticPr fontId="2"/>
  </si>
  <si>
    <t xml:space="preserve">7年 </t>
    <phoneticPr fontId="2"/>
  </si>
  <si>
    <t xml:space="preserve">8年 </t>
    <phoneticPr fontId="2"/>
  </si>
  <si>
    <t xml:space="preserve">9年 </t>
    <phoneticPr fontId="2"/>
  </si>
  <si>
    <t xml:space="preserve">10年 </t>
    <phoneticPr fontId="2"/>
  </si>
  <si>
    <t xml:space="preserve">11年 </t>
    <phoneticPr fontId="2"/>
  </si>
  <si>
    <t xml:space="preserve">12年 </t>
    <phoneticPr fontId="2"/>
  </si>
  <si>
    <t xml:space="preserve">13年 </t>
    <phoneticPr fontId="2"/>
  </si>
  <si>
    <t xml:space="preserve">14年 </t>
    <phoneticPr fontId="2"/>
  </si>
  <si>
    <t xml:space="preserve">15年 </t>
    <phoneticPr fontId="2"/>
  </si>
  <si>
    <t xml:space="preserve">16年 </t>
    <phoneticPr fontId="2"/>
  </si>
  <si>
    <t xml:space="preserve">17年 </t>
    <phoneticPr fontId="2"/>
  </si>
  <si>
    <t xml:space="preserve">18年 </t>
    <phoneticPr fontId="2"/>
  </si>
  <si>
    <t xml:space="preserve">19年 </t>
    <phoneticPr fontId="2"/>
  </si>
  <si>
    <t xml:space="preserve">20年 </t>
    <phoneticPr fontId="2"/>
  </si>
  <si>
    <t xml:space="preserve">21年 </t>
    <phoneticPr fontId="2"/>
  </si>
  <si>
    <t xml:space="preserve">22年 </t>
    <phoneticPr fontId="2"/>
  </si>
  <si>
    <t xml:space="preserve">23年 </t>
    <phoneticPr fontId="2"/>
  </si>
  <si>
    <t xml:space="preserve">24年 </t>
    <phoneticPr fontId="2"/>
  </si>
  <si>
    <t xml:space="preserve">25年 </t>
    <phoneticPr fontId="2"/>
  </si>
  <si>
    <t xml:space="preserve">26年 </t>
    <phoneticPr fontId="2"/>
  </si>
  <si>
    <t xml:space="preserve">26年 </t>
    <rPh sb="2" eb="3">
      <t>ネン</t>
    </rPh>
    <phoneticPr fontId="2"/>
  </si>
  <si>
    <t xml:space="preserve">27年 </t>
    <rPh sb="2" eb="3">
      <t>ネン</t>
    </rPh>
    <phoneticPr fontId="2"/>
  </si>
  <si>
    <t xml:space="preserve">27年 </t>
    <phoneticPr fontId="2"/>
  </si>
  <si>
    <t xml:space="preserve">  28年 </t>
    <rPh sb="4" eb="5">
      <t>ネン</t>
    </rPh>
    <phoneticPr fontId="2"/>
  </si>
  <si>
    <t xml:space="preserve">28年 </t>
    <phoneticPr fontId="2"/>
  </si>
  <si>
    <t xml:space="preserve">  29年 </t>
    <rPh sb="4" eb="5">
      <t>ネン</t>
    </rPh>
    <phoneticPr fontId="2"/>
  </si>
  <si>
    <t xml:space="preserve">29年 </t>
    <phoneticPr fontId="2"/>
  </si>
  <si>
    <t xml:space="preserve">  30年 </t>
    <rPh sb="4" eb="5">
      <t>ネン</t>
    </rPh>
    <phoneticPr fontId="2"/>
  </si>
  <si>
    <t xml:space="preserve">30年 </t>
    <phoneticPr fontId="2"/>
  </si>
  <si>
    <t xml:space="preserve">令和元年 </t>
    <rPh sb="0" eb="2">
      <t>レイワ</t>
    </rPh>
    <rPh sb="2" eb="3">
      <t>ガン</t>
    </rPh>
    <rPh sb="3" eb="4">
      <t>ネン</t>
    </rPh>
    <phoneticPr fontId="2"/>
  </si>
  <si>
    <t xml:space="preserve">2年 </t>
    <rPh sb="1" eb="2">
      <t>ネン</t>
    </rPh>
    <phoneticPr fontId="2"/>
  </si>
  <si>
    <t xml:space="preserve">2年 </t>
  </si>
  <si>
    <t xml:space="preserve">3年 </t>
    <rPh sb="1" eb="2">
      <t>ネン</t>
    </rPh>
    <phoneticPr fontId="2"/>
  </si>
  <si>
    <t>3年</t>
    <rPh sb="1" eb="2">
      <t>ネン</t>
    </rPh>
    <phoneticPr fontId="2"/>
  </si>
  <si>
    <t xml:space="preserve">4年 </t>
    <rPh sb="1" eb="2">
      <t>ネン</t>
    </rPh>
    <phoneticPr fontId="2"/>
  </si>
  <si>
    <t>東</t>
  </si>
  <si>
    <t>博多</t>
  </si>
  <si>
    <t>中央</t>
  </si>
  <si>
    <t>南</t>
  </si>
  <si>
    <t>城南</t>
  </si>
  <si>
    <t>早良</t>
  </si>
  <si>
    <t>西</t>
    <rPh sb="0" eb="1">
      <t>ニシ</t>
    </rPh>
    <phoneticPr fontId="2"/>
  </si>
  <si>
    <t>西</t>
  </si>
  <si>
    <t>心疾患
（高血圧
  性除く）</t>
    <phoneticPr fontId="2"/>
  </si>
  <si>
    <t>脳血管
疾患</t>
    <phoneticPr fontId="2"/>
  </si>
  <si>
    <t>大動脈瘤
及び解離</t>
    <phoneticPr fontId="2"/>
  </si>
  <si>
    <t>慢性閉塞
性肺疾患</t>
    <rPh sb="5" eb="6">
      <t>セイ</t>
    </rPh>
    <phoneticPr fontId="2"/>
  </si>
  <si>
    <t>喘息</t>
  </si>
  <si>
    <t>不慮の
事故</t>
    <phoneticPr fontId="2"/>
  </si>
  <si>
    <t>急性心
筋梗塞</t>
    <phoneticPr fontId="2"/>
  </si>
  <si>
    <t>その他の
虚血性心疾患</t>
    <phoneticPr fontId="2"/>
  </si>
  <si>
    <t>不整脈及び伝導障害</t>
  </si>
  <si>
    <t>心不全</t>
  </si>
  <si>
    <t>くも膜
下出血</t>
    <phoneticPr fontId="2"/>
  </si>
  <si>
    <t>脳内出血</t>
  </si>
  <si>
    <t>脳梗塞</t>
  </si>
  <si>
    <t>交通事故</t>
  </si>
  <si>
    <t xml:space="preserve">28年 </t>
    <rPh sb="2" eb="3">
      <t>ネン</t>
    </rPh>
    <phoneticPr fontId="2"/>
  </si>
  <si>
    <t xml:space="preserve">29年 </t>
    <rPh sb="2" eb="3">
      <t>ネン</t>
    </rPh>
    <phoneticPr fontId="2"/>
  </si>
  <si>
    <t xml:space="preserve">30年 </t>
    <rPh sb="2" eb="3">
      <t>ネン</t>
    </rPh>
    <phoneticPr fontId="2"/>
  </si>
  <si>
    <t>令和元年</t>
    <rPh sb="0" eb="4">
      <t>レイワガンネン</t>
    </rPh>
    <phoneticPr fontId="2"/>
  </si>
  <si>
    <t xml:space="preserve"> 2年 </t>
    <rPh sb="2" eb="3">
      <t>ネン</t>
    </rPh>
    <phoneticPr fontId="2"/>
  </si>
  <si>
    <t>平成7年より死因分類(ICD-10)適用に伴い、平成6年以前と分類が異なる。</t>
    <rPh sb="24" eb="26">
      <t>ヘイセイ</t>
    </rPh>
    <rPh sb="27" eb="30">
      <t>ネンイゼン</t>
    </rPh>
    <rPh sb="31" eb="33">
      <t>ブンルイ</t>
    </rPh>
    <rPh sb="34" eb="35">
      <t>コト</t>
    </rPh>
    <phoneticPr fontId="2"/>
  </si>
  <si>
    <t xml:space="preserve">令和元年 </t>
  </si>
  <si>
    <t xml:space="preserve">4年 </t>
  </si>
  <si>
    <t>令和元年</t>
  </si>
  <si>
    <t xml:space="preserve">3年 </t>
  </si>
  <si>
    <t>３．性別死亡数及び死亡率(人口1万対)、年齢階級別</t>
    <phoneticPr fontId="2"/>
  </si>
  <si>
    <t>男</t>
  </si>
  <si>
    <t>女</t>
  </si>
  <si>
    <t>総数</t>
    <rPh sb="0" eb="2">
      <t>ソウスウ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</si>
  <si>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</si>
  <si>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</si>
  <si>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0～4歳</t>
  </si>
  <si>
    <t xml:space="preserve"> </t>
    <phoneticPr fontId="2"/>
  </si>
  <si>
    <t xml:space="preserve">   0  </t>
  </si>
  <si>
    <t xml:space="preserve">   1  </t>
  </si>
  <si>
    <t xml:space="preserve">   2  </t>
  </si>
  <si>
    <t>-</t>
  </si>
  <si>
    <t xml:space="preserve">   3  </t>
  </si>
  <si>
    <t xml:space="preserve">   4  </t>
  </si>
  <si>
    <t>5～9歳</t>
  </si>
  <si>
    <t>10～14歳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</si>
  <si>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</si>
  <si>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</si>
  <si>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</si>
  <si>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</si>
  <si>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</si>
  <si>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</si>
  <si>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</si>
  <si>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</si>
  <si>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</si>
  <si>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</si>
  <si>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</si>
  <si>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</si>
  <si>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注）死亡率は、各年１０月１日現在の推計人口をもとに算出した。</t>
    <rPh sb="17" eb="19">
      <t>スイケイ</t>
    </rPh>
    <rPh sb="19" eb="21">
      <t>ジンコウ</t>
    </rPh>
    <phoneticPr fontId="2"/>
  </si>
  <si>
    <t>資料：地域医療課</t>
  </si>
  <si>
    <t>４．主要死因死亡数及び割合、年齢階級別</t>
    <rPh sb="6" eb="8">
      <t>シボウ</t>
    </rPh>
    <rPh sb="9" eb="10">
      <t>オヨ</t>
    </rPh>
    <rPh sb="11" eb="13">
      <t>ワリアイ</t>
    </rPh>
    <phoneticPr fontId="2"/>
  </si>
  <si>
    <t>悪性
新生物</t>
    <phoneticPr fontId="2"/>
  </si>
  <si>
    <t>その他</t>
  </si>
  <si>
    <t>計</t>
  </si>
  <si>
    <t>　</t>
    <phoneticPr fontId="2"/>
  </si>
  <si>
    <t>　計　</t>
  </si>
  <si>
    <t xml:space="preserve"> 1～ 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</si>
  <si>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</si>
  <si>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</si>
  <si>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</si>
  <si>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</si>
  <si>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</si>
  <si>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</si>
  <si>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</si>
  <si>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80～89歳</t>
  </si>
  <si>
    <t>90歳以上</t>
  </si>
  <si>
    <t>注）上段は死亡数、下段は全死亡数に占める当該死因の占める割合である。</t>
    <rPh sb="0" eb="1">
      <t>チュウ</t>
    </rPh>
    <rPh sb="2" eb="4">
      <t>ジョウダン</t>
    </rPh>
    <rPh sb="5" eb="7">
      <t>シボウ</t>
    </rPh>
    <rPh sb="7" eb="8">
      <t>スウ</t>
    </rPh>
    <rPh sb="9" eb="11">
      <t>ゲダン</t>
    </rPh>
    <rPh sb="12" eb="13">
      <t>ゼン</t>
    </rPh>
    <rPh sb="13" eb="16">
      <t>シボウスウ</t>
    </rPh>
    <rPh sb="17" eb="18">
      <t>シ</t>
    </rPh>
    <rPh sb="20" eb="22">
      <t>トウガイ</t>
    </rPh>
    <rPh sb="22" eb="24">
      <t>シイン</t>
    </rPh>
    <rPh sb="25" eb="26">
      <t>シ</t>
    </rPh>
    <rPh sb="28" eb="30">
      <t>ワリアイ</t>
    </rPh>
    <phoneticPr fontId="2"/>
  </si>
  <si>
    <t>５．外因死亡数及び死亡率、年次・区別</t>
    <rPh sb="6" eb="7">
      <t>スウ</t>
    </rPh>
    <rPh sb="7" eb="8">
      <t>オヨ</t>
    </rPh>
    <rPh sb="9" eb="11">
      <t>シボウ</t>
    </rPh>
    <rPh sb="11" eb="12">
      <t>リツ</t>
    </rPh>
    <phoneticPr fontId="2"/>
  </si>
  <si>
    <t>外因死総数</t>
  </si>
  <si>
    <t>不慮の事故及び有害作用</t>
  </si>
  <si>
    <t>他殺</t>
  </si>
  <si>
    <t>その他の外因</t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</si>
  <si>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2"/>
  </si>
  <si>
    <t>自動車事故
交通事故以外の</t>
    <phoneticPr fontId="2"/>
  </si>
  <si>
    <t>不慮の中毒</t>
    <phoneticPr fontId="2"/>
  </si>
  <si>
    <t>不慮の墜落</t>
    <phoneticPr fontId="2"/>
  </si>
  <si>
    <t>火災、火陥による事故</t>
    <phoneticPr fontId="2"/>
  </si>
  <si>
    <t>天災</t>
  </si>
  <si>
    <t>不慮の溺死</t>
    <phoneticPr fontId="2"/>
  </si>
  <si>
    <t>不慮の機械的窒息</t>
  </si>
  <si>
    <t>不慮の打撲</t>
    <phoneticPr fontId="2"/>
  </si>
  <si>
    <t>工業性を主とする事故</t>
  </si>
  <si>
    <t>その他の不慮の事故</t>
  </si>
  <si>
    <t>福岡市</t>
  </si>
  <si>
    <t>全国</t>
  </si>
  <si>
    <t>45年</t>
  </si>
  <si>
    <t>55年</t>
  </si>
  <si>
    <t>平成元年</t>
  </si>
  <si>
    <t>2年</t>
  </si>
  <si>
    <t>外因死総数</t>
    <phoneticPr fontId="2"/>
  </si>
  <si>
    <t>不慮の事故総数</t>
    <phoneticPr fontId="2"/>
  </si>
  <si>
    <t>転倒・転落・墜落</t>
    <rPh sb="6" eb="8">
      <t>ツイラク</t>
    </rPh>
    <phoneticPr fontId="2"/>
  </si>
  <si>
    <t>不慮の溺死及び溺水</t>
    <phoneticPr fontId="2"/>
  </si>
  <si>
    <t>不慮の窒息</t>
    <phoneticPr fontId="2"/>
  </si>
  <si>
    <t>煙、火・火災への曝露</t>
    <phoneticPr fontId="2"/>
  </si>
  <si>
    <t>有害物質による中毒</t>
    <phoneticPr fontId="2"/>
  </si>
  <si>
    <t>その他の不慮の事故</t>
    <phoneticPr fontId="2"/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</si>
  <si>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</si>
  <si>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</si>
  <si>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</si>
  <si>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</si>
  <si>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</si>
  <si>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</si>
  <si>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</si>
  <si>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</si>
  <si>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  <phoneticPr fontId="2"/>
  </si>
  <si>
    <t>16年</t>
    <phoneticPr fontId="2"/>
  </si>
  <si>
    <t>17年</t>
    <rPh sb="2" eb="3">
      <t>ネン</t>
    </rPh>
    <phoneticPr fontId="2"/>
  </si>
  <si>
    <t>18年</t>
  </si>
  <si>
    <t>19年</t>
  </si>
  <si>
    <t>20年</t>
  </si>
  <si>
    <t>21年</t>
  </si>
  <si>
    <t>22年</t>
  </si>
  <si>
    <t>23年</t>
    <phoneticPr fontId="2"/>
  </si>
  <si>
    <t>24年</t>
  </si>
  <si>
    <t>25年</t>
  </si>
  <si>
    <t>26年</t>
  </si>
  <si>
    <t>27年</t>
  </si>
  <si>
    <t>28年</t>
    <phoneticPr fontId="2"/>
  </si>
  <si>
    <t>29年</t>
    <phoneticPr fontId="2"/>
  </si>
  <si>
    <t>30年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</si>
  <si>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</si>
  <si>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</si>
  <si>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</si>
  <si>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</si>
  <si>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東　</t>
    <phoneticPr fontId="2"/>
  </si>
  <si>
    <t>…</t>
    <phoneticPr fontId="2"/>
  </si>
  <si>
    <t>南　</t>
    <phoneticPr fontId="2"/>
  </si>
  <si>
    <t>西　</t>
    <phoneticPr fontId="2"/>
  </si>
  <si>
    <t>平成7年より死因分類(ICD-10)適用に伴い、別表とする。</t>
  </si>
  <si>
    <t>６．死因別分類、性・年齢階級別</t>
    <phoneticPr fontId="2"/>
  </si>
  <si>
    <t>分類番号</t>
  </si>
  <si>
    <t>0歳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</si>
  <si>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</si>
  <si>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</si>
  <si>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</si>
  <si>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</si>
  <si>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</si>
  <si>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</si>
  <si>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</si>
  <si>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</si>
  <si>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</si>
  <si>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</si>
  <si>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</si>
  <si>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</si>
  <si>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</si>
  <si>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</si>
  <si>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</si>
  <si>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</si>
  <si>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</si>
  <si>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</si>
  <si>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</si>
  <si>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</si>
  <si>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100～</t>
  </si>
  <si>
    <t>不詳</t>
    <rPh sb="0" eb="2">
      <t>フショウ</t>
    </rPh>
    <phoneticPr fontId="2"/>
  </si>
  <si>
    <t>01000</t>
  </si>
  <si>
    <t>感染症及び寄生虫症</t>
  </si>
  <si>
    <t>01100</t>
  </si>
  <si>
    <t>腸管感染症</t>
  </si>
  <si>
    <t>01200</t>
  </si>
  <si>
    <t>01201</t>
  </si>
  <si>
    <t xml:space="preserve">  呼吸器結核</t>
  </si>
  <si>
    <t>01202</t>
  </si>
  <si>
    <t xml:space="preserve">  その他の結核</t>
  </si>
  <si>
    <t>01300</t>
  </si>
  <si>
    <t>敗血症</t>
  </si>
  <si>
    <t>01400</t>
  </si>
  <si>
    <t>ウイルス性肝炎</t>
    <rPh sb="4" eb="5">
      <t>セイ</t>
    </rPh>
    <phoneticPr fontId="2"/>
  </si>
  <si>
    <t>01401</t>
  </si>
  <si>
    <t>　Ｂ型ウイルス性肝炎</t>
    <rPh sb="7" eb="8">
      <t>セイ</t>
    </rPh>
    <phoneticPr fontId="2"/>
  </si>
  <si>
    <t>01402</t>
  </si>
  <si>
    <t>　Ｃ型ウイルス性肝炎</t>
    <rPh sb="7" eb="8">
      <t>セイ</t>
    </rPh>
    <phoneticPr fontId="2"/>
  </si>
  <si>
    <t>01403</t>
  </si>
  <si>
    <t>　その他のウイルス性肝炎</t>
    <rPh sb="9" eb="10">
      <t>セイ</t>
    </rPh>
    <rPh sb="10" eb="12">
      <t>カンエン</t>
    </rPh>
    <phoneticPr fontId="2"/>
  </si>
  <si>
    <t>01500</t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</si>
  <si>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</si>
  <si>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</si>
  <si>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01600</t>
  </si>
  <si>
    <t>その他の感染症及び寄生虫症</t>
    <rPh sb="7" eb="8">
      <t>オヨ</t>
    </rPh>
    <rPh sb="9" eb="12">
      <t>キセイチュウ</t>
    </rPh>
    <rPh sb="12" eb="13">
      <t>ショウ</t>
    </rPh>
    <phoneticPr fontId="2"/>
  </si>
  <si>
    <t>02000</t>
  </si>
  <si>
    <t>新生物＜腫瘍＞</t>
    <rPh sb="4" eb="6">
      <t>シュヨウ</t>
    </rPh>
    <phoneticPr fontId="2"/>
  </si>
  <si>
    <t>02100</t>
  </si>
  <si>
    <t>悪性新生物＜腫瘍＞</t>
    <rPh sb="6" eb="8">
      <t>シュヨウ</t>
    </rPh>
    <phoneticPr fontId="2"/>
  </si>
  <si>
    <t>02101</t>
  </si>
  <si>
    <t xml:space="preserve">  口唇、口腔及び咽頭の</t>
    <rPh sb="9" eb="11">
      <t>イントウ</t>
    </rPh>
    <phoneticPr fontId="2"/>
  </si>
  <si>
    <t xml:space="preserve">  悪性新生物＜腫瘍＞</t>
    <phoneticPr fontId="2"/>
  </si>
  <si>
    <t>02102</t>
  </si>
  <si>
    <t xml:space="preserve">  食道の悪性新生物＜腫瘍＞</t>
    <phoneticPr fontId="2"/>
  </si>
  <si>
    <t>02103</t>
  </si>
  <si>
    <t xml:space="preserve">  胃の悪性新生物＜腫瘍＞</t>
    <phoneticPr fontId="2"/>
  </si>
  <si>
    <t>02104</t>
  </si>
  <si>
    <t xml:space="preserve">  結腸の悪性新生物＜腫瘍＞</t>
    <phoneticPr fontId="2"/>
  </si>
  <si>
    <t>02105</t>
  </si>
  <si>
    <t xml:space="preserve">  直腸Ｓ状結腸移行部及び</t>
    <rPh sb="11" eb="12">
      <t>オヨ</t>
    </rPh>
    <phoneticPr fontId="2"/>
  </si>
  <si>
    <t xml:space="preserve">  直腸の悪性新生物＜腫瘍＞</t>
    <rPh sb="2" eb="4">
      <t>チョクチョウ</t>
    </rPh>
    <phoneticPr fontId="2"/>
  </si>
  <si>
    <t>02106</t>
  </si>
  <si>
    <t xml:space="preserve">  肝及び肝内胆管の</t>
  </si>
  <si>
    <t>　悪性新生物＜腫瘍＞</t>
    <phoneticPr fontId="2"/>
  </si>
  <si>
    <t>不詳</t>
    <rPh sb="1" eb="2">
      <t>ショウ</t>
    </rPh>
    <phoneticPr fontId="2"/>
  </si>
  <si>
    <t>02107</t>
  </si>
  <si>
    <t xml:space="preserve">  胆のう及びその他の胆道</t>
    <rPh sb="11" eb="13">
      <t>タンドウ</t>
    </rPh>
    <phoneticPr fontId="2"/>
  </si>
  <si>
    <t xml:space="preserve">  の悪性新生物＜腫瘍＞</t>
    <phoneticPr fontId="2"/>
  </si>
  <si>
    <t>02108</t>
  </si>
  <si>
    <t xml:space="preserve">  膵の悪性新生物＜腫瘍＞</t>
    <phoneticPr fontId="2"/>
  </si>
  <si>
    <t>02109</t>
  </si>
  <si>
    <t xml:space="preserve">  喉頭の悪性新生物＜腫瘍＞</t>
    <phoneticPr fontId="2"/>
  </si>
  <si>
    <t>02110</t>
  </si>
  <si>
    <t xml:space="preserve">  気管、気管支及び肺の</t>
  </si>
  <si>
    <t>02111</t>
  </si>
  <si>
    <t xml:space="preserve">  皮膚の悪性新生物＜腫瘍＞</t>
    <phoneticPr fontId="2"/>
  </si>
  <si>
    <t>02112</t>
  </si>
  <si>
    <t xml:space="preserve">  乳房の悪性新生物＜腫瘍＞</t>
    <phoneticPr fontId="2"/>
  </si>
  <si>
    <t>02113</t>
  </si>
  <si>
    <t xml:space="preserve">  子宮の悪性新生物＜腫瘍＞</t>
    <phoneticPr fontId="2"/>
  </si>
  <si>
    <t>.</t>
    <phoneticPr fontId="2"/>
  </si>
  <si>
    <t>02114</t>
  </si>
  <si>
    <t xml:space="preserve">  卵巣の悪性新生物＜腫瘍＞</t>
    <phoneticPr fontId="2"/>
  </si>
  <si>
    <t>02115</t>
  </si>
  <si>
    <t xml:space="preserve">  前立腺の悪性新生物＜腫瘍＞</t>
    <phoneticPr fontId="2"/>
  </si>
  <si>
    <t>02116</t>
  </si>
  <si>
    <t xml:space="preserve">  膀胱の悪性新生物＜腫瘍＞</t>
    <phoneticPr fontId="2"/>
  </si>
  <si>
    <t>02117</t>
  </si>
  <si>
    <t xml:space="preserve">  中枢神経系の悪性新生物＜腫瘍＞</t>
    <rPh sb="8" eb="10">
      <t>アクセイ</t>
    </rPh>
    <rPh sb="10" eb="13">
      <t>シンセイブツ</t>
    </rPh>
    <phoneticPr fontId="2"/>
  </si>
  <si>
    <t>02118</t>
  </si>
  <si>
    <t xml:space="preserve">  悪性リンパ腫</t>
  </si>
  <si>
    <t>02119</t>
  </si>
  <si>
    <t xml:space="preserve">  白血病</t>
  </si>
  <si>
    <t>02120</t>
  </si>
  <si>
    <t xml:space="preserve">  その他のリンパ組織、造血組織</t>
    <phoneticPr fontId="2"/>
  </si>
  <si>
    <t xml:space="preserve">及び関連組織の悪性新生物 </t>
    <rPh sb="7" eb="9">
      <t>アクセイ</t>
    </rPh>
    <rPh sb="9" eb="10">
      <t>シン</t>
    </rPh>
    <phoneticPr fontId="2"/>
  </si>
  <si>
    <t>＜腫瘍＞</t>
    <phoneticPr fontId="2"/>
  </si>
  <si>
    <t>02121</t>
  </si>
  <si>
    <t xml:space="preserve">  その他の悪性新生物＜腫瘍＞</t>
    <phoneticPr fontId="2"/>
  </si>
  <si>
    <t>02200</t>
  </si>
  <si>
    <t>その他の新生物＜腫瘍＞</t>
    <phoneticPr fontId="2"/>
  </si>
  <si>
    <t>02201</t>
  </si>
  <si>
    <t>　中枢神経系のその他の新生物</t>
    <rPh sb="9" eb="10">
      <t>タ</t>
    </rPh>
    <rPh sb="11" eb="13">
      <t>シンセイ</t>
    </rPh>
    <rPh sb="13" eb="14">
      <t>ブツ</t>
    </rPh>
    <phoneticPr fontId="2"/>
  </si>
  <si>
    <t>02202</t>
  </si>
  <si>
    <t>　中枢神経系を除く</t>
  </si>
  <si>
    <t>　その他の新生物＜腫瘍＞</t>
    <rPh sb="3" eb="4">
      <t>タ</t>
    </rPh>
    <rPh sb="5" eb="7">
      <t>シンセイ</t>
    </rPh>
    <rPh sb="7" eb="8">
      <t>ブツ</t>
    </rPh>
    <phoneticPr fontId="2"/>
  </si>
  <si>
    <t>03000</t>
  </si>
  <si>
    <t>血液及び造血器の疾患並びに</t>
    <rPh sb="10" eb="11">
      <t>ナラ</t>
    </rPh>
    <phoneticPr fontId="2"/>
  </si>
  <si>
    <t>免疫機構の障害</t>
    <rPh sb="0" eb="2">
      <t>メンエキ</t>
    </rPh>
    <rPh sb="2" eb="4">
      <t>キコウ</t>
    </rPh>
    <rPh sb="5" eb="7">
      <t>ショウガイ</t>
    </rPh>
    <phoneticPr fontId="2"/>
  </si>
  <si>
    <t>03100</t>
  </si>
  <si>
    <t>貧血</t>
  </si>
  <si>
    <t>03200</t>
  </si>
  <si>
    <t>その他の血液及び造血器の</t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</si>
  <si>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疾患並びに免疫機構の障害</t>
    <rPh sb="0" eb="2">
      <t>シッカン</t>
    </rPh>
    <rPh sb="2" eb="3">
      <t>ナラ</t>
    </rPh>
    <rPh sb="5" eb="7">
      <t>メンエキ</t>
    </rPh>
    <rPh sb="7" eb="9">
      <t>キコウ</t>
    </rPh>
    <rPh sb="10" eb="12">
      <t>ショウガイ</t>
    </rPh>
    <phoneticPr fontId="2"/>
  </si>
  <si>
    <t>04000</t>
  </si>
  <si>
    <t>内分泌、栄養及び代謝疾患</t>
  </si>
  <si>
    <t>04100</t>
  </si>
  <si>
    <t>04200</t>
  </si>
  <si>
    <t>その他の内分泌、栄養及び　</t>
    <rPh sb="4" eb="7">
      <t>ナイブンピ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</si>
  <si>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</si>
  <si>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男</t>
    <rPh sb="0" eb="1">
      <t>オトコ</t>
    </rPh>
    <phoneticPr fontId="2"/>
  </si>
  <si>
    <t>05000</t>
  </si>
  <si>
    <t>精神及び行動の障害</t>
  </si>
  <si>
    <t>05100</t>
  </si>
  <si>
    <t>血管性及び詳細不明の認知症　</t>
    <rPh sb="5" eb="7">
      <t>ショウサイ</t>
    </rPh>
    <rPh sb="10" eb="12">
      <t>ニンチ</t>
    </rPh>
    <rPh sb="12" eb="13">
      <t>ショウ</t>
    </rPh>
    <phoneticPr fontId="2"/>
  </si>
  <si>
    <t>05200</t>
  </si>
  <si>
    <t>その他の精神及び行動の障害</t>
    <rPh sb="4" eb="6">
      <t>セイシン</t>
    </rPh>
    <rPh sb="6" eb="7">
      <t>オヨ</t>
    </rPh>
    <rPh sb="8" eb="10">
      <t>コウドウ</t>
    </rPh>
    <phoneticPr fontId="2"/>
  </si>
  <si>
    <t>06000</t>
  </si>
  <si>
    <t>神経系の疾患</t>
  </si>
  <si>
    <t>06100</t>
  </si>
  <si>
    <t>髄膜炎</t>
  </si>
  <si>
    <t>06200</t>
  </si>
  <si>
    <t>脊髄性筋萎縮症及び関連症候群</t>
    <rPh sb="7" eb="8">
      <t>オヨ</t>
    </rPh>
    <phoneticPr fontId="2"/>
  </si>
  <si>
    <t>06300</t>
  </si>
  <si>
    <t>パーキンソン病</t>
  </si>
  <si>
    <t>06400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</si>
  <si>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</si>
  <si>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</si>
  <si>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</si>
  <si>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</si>
  <si>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</si>
  <si>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</si>
  <si>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</si>
  <si>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</si>
  <si>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</si>
  <si>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09101</t>
  </si>
  <si>
    <t>　高血圧性心疾患及び心腎疾患</t>
    <rPh sb="5" eb="6">
      <t>ココロ</t>
    </rPh>
    <rPh sb="8" eb="9">
      <t>オヨ</t>
    </rPh>
    <rPh sb="10" eb="11">
      <t>シン</t>
    </rPh>
    <rPh sb="11" eb="12">
      <t>ジン</t>
    </rPh>
    <rPh sb="12" eb="13">
      <t>ヤマイ</t>
    </rPh>
    <rPh sb="13" eb="14">
      <t>ワズラ</t>
    </rPh>
    <phoneticPr fontId="2"/>
  </si>
  <si>
    <t>　</t>
  </si>
  <si>
    <t>09102</t>
  </si>
  <si>
    <t>　その他の高血圧性疾患</t>
    <rPh sb="5" eb="8">
      <t>コウケツアツ</t>
    </rPh>
    <rPh sb="8" eb="9">
      <t>セイ</t>
    </rPh>
    <rPh sb="9" eb="11">
      <t>シッカン</t>
    </rPh>
    <phoneticPr fontId="2"/>
  </si>
  <si>
    <t>09200</t>
  </si>
  <si>
    <t>心疾患（高血圧性を除く）</t>
    <rPh sb="4" eb="7">
      <t>コウケツアツ</t>
    </rPh>
    <rPh sb="7" eb="8">
      <t>セイ</t>
    </rPh>
    <rPh sb="9" eb="10">
      <t>ノゾ</t>
    </rPh>
    <phoneticPr fontId="2"/>
  </si>
  <si>
    <t>09201</t>
  </si>
  <si>
    <t>　慢性リウマチ性心疾患</t>
  </si>
  <si>
    <t>09202</t>
  </si>
  <si>
    <t>　急性心筋梗塞</t>
  </si>
  <si>
    <t>09203</t>
  </si>
  <si>
    <t>　その他の虚血性心疾患</t>
    <rPh sb="8" eb="9">
      <t>シン</t>
    </rPh>
    <phoneticPr fontId="2"/>
  </si>
  <si>
    <t>09204</t>
  </si>
  <si>
    <t>　慢性非リウマチ性心内膜疾患</t>
  </si>
  <si>
    <t>09205</t>
  </si>
  <si>
    <t>　心筋症</t>
  </si>
  <si>
    <t>09206</t>
  </si>
  <si>
    <t>　不整脈及び伝導障害</t>
  </si>
  <si>
    <t>09207</t>
  </si>
  <si>
    <t>　心不全</t>
  </si>
  <si>
    <t>09208</t>
  </si>
  <si>
    <t>　その他の心疾患</t>
  </si>
  <si>
    <t>09300</t>
  </si>
  <si>
    <t>09301</t>
  </si>
  <si>
    <t>　くも膜下出血</t>
  </si>
  <si>
    <t>09302</t>
  </si>
  <si>
    <t>　脳内出血</t>
  </si>
  <si>
    <t>09303</t>
  </si>
  <si>
    <t>　脳梗塞</t>
  </si>
  <si>
    <t>09304</t>
  </si>
  <si>
    <t>　その他の脳血管疾患</t>
  </si>
  <si>
    <t>09400</t>
  </si>
  <si>
    <t>09500</t>
  </si>
  <si>
    <t>その他の循環器系の疾患</t>
  </si>
  <si>
    <t>呼吸器系の疾患</t>
  </si>
  <si>
    <t>インフルエンザ</t>
  </si>
  <si>
    <t>急性気管支炎</t>
  </si>
  <si>
    <t>その他の呼吸器系の疾患</t>
  </si>
  <si>
    <t>誤嚥性肺炎</t>
    <rPh sb="0" eb="3">
      <t>ゴエンセイ</t>
    </rPh>
    <rPh sb="3" eb="5">
      <t>ハイエン</t>
    </rPh>
    <phoneticPr fontId="2"/>
  </si>
  <si>
    <t>間質性肺疾患</t>
    <rPh sb="0" eb="3">
      <t>カンシツセイ</t>
    </rPh>
    <rPh sb="3" eb="4">
      <t>ハイ</t>
    </rPh>
    <rPh sb="4" eb="6">
      <t>シッカン</t>
    </rPh>
    <phoneticPr fontId="2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</si>
  <si>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2"/>
  </si>
  <si>
    <t>（10601及び10602を除く）</t>
  </si>
  <si>
    <t>消化器系の疾患</t>
  </si>
  <si>
    <t>胃潰瘍及び十二指腸潰瘍</t>
  </si>
  <si>
    <t>ヘルニア及び腸閉塞</t>
  </si>
  <si>
    <t>　肝硬変(アルコール性を除く)</t>
    <rPh sb="10" eb="11">
      <t>セイ</t>
    </rPh>
    <rPh sb="12" eb="13">
      <t>ノゾ</t>
    </rPh>
    <phoneticPr fontId="2"/>
  </si>
  <si>
    <t>　その他の肝疾患</t>
  </si>
  <si>
    <t>その他の消化器系の疾患</t>
  </si>
  <si>
    <t>皮膚及び皮下組織の疾患</t>
  </si>
  <si>
    <t>筋骨格系及び結合組織の疾患</t>
    <rPh sb="4" eb="5">
      <t>オヨ</t>
    </rPh>
    <phoneticPr fontId="2"/>
  </si>
  <si>
    <t>腎尿路生殖器系の疾患</t>
    <rPh sb="0" eb="1">
      <t>ジン</t>
    </rPh>
    <rPh sb="1" eb="3">
      <t>ニョウロ</t>
    </rPh>
    <rPh sb="3" eb="5">
      <t>セイショク</t>
    </rPh>
    <phoneticPr fontId="2"/>
  </si>
  <si>
    <t>糸球体疾患及び</t>
    <rPh sb="5" eb="6">
      <t>オヨ</t>
    </rPh>
    <phoneticPr fontId="2"/>
  </si>
  <si>
    <t>腎尿細管間質性疾患</t>
    <rPh sb="6" eb="7">
      <t>セイ</t>
    </rPh>
    <rPh sb="7" eb="9">
      <t>シッカン</t>
    </rPh>
    <phoneticPr fontId="2"/>
  </si>
  <si>
    <t>　急性腎不全</t>
  </si>
  <si>
    <t>　慢性腎臓病</t>
    <rPh sb="3" eb="6">
      <t>ジンゾウビョウ</t>
    </rPh>
    <phoneticPr fontId="2"/>
  </si>
  <si>
    <t>　詳細不明の腎不全</t>
  </si>
  <si>
    <t>その他の腎尿路生殖器系の疾患</t>
    <rPh sb="4" eb="5">
      <t>ジン</t>
    </rPh>
    <rPh sb="5" eb="7">
      <t>ニョウロ</t>
    </rPh>
    <rPh sb="7" eb="9">
      <t>セイショク</t>
    </rPh>
    <rPh sb="9" eb="10">
      <t>キ</t>
    </rPh>
    <rPh sb="10" eb="11">
      <t>ケイ</t>
    </rPh>
    <rPh sb="12" eb="13">
      <t>ヤマイ</t>
    </rPh>
    <rPh sb="13" eb="14">
      <t>ワズラ</t>
    </rPh>
    <phoneticPr fontId="2"/>
  </si>
  <si>
    <t>妊娠、分娩及び産じょく</t>
  </si>
  <si>
    <t>周産期に発生した病態</t>
  </si>
  <si>
    <t>妊娠期間及び胎児発育に</t>
    <rPh sb="4" eb="5">
      <t>オヨ</t>
    </rPh>
    <rPh sb="6" eb="8">
      <t>タイジ</t>
    </rPh>
    <rPh sb="8" eb="10">
      <t>ハツイク</t>
    </rPh>
    <phoneticPr fontId="2"/>
  </si>
  <si>
    <t>関連する障害</t>
    <rPh sb="4" eb="6">
      <t>ショウガイ</t>
    </rPh>
    <phoneticPr fontId="2"/>
  </si>
  <si>
    <t>出産外傷</t>
  </si>
  <si>
    <t>周産期に特異的な呼吸障害</t>
    <rPh sb="0" eb="3">
      <t>シュウサンキ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</si>
  <si>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</si>
  <si>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</si>
  <si>
    <t>胎児及び新生児の出血性障害</t>
    <rPh sb="0" eb="2">
      <t>タイジ</t>
    </rPh>
    <rPh sb="2" eb="3">
      <t>オヨ</t>
    </rPh>
    <rPh sb="4" eb="7">
      <t>シンセイジ</t>
    </rPh>
    <phoneticPr fontId="2"/>
  </si>
  <si>
    <t>及び血液障害</t>
    <rPh sb="0" eb="1">
      <t>オヨ</t>
    </rPh>
    <rPh sb="2" eb="4">
      <t>ケツエキ</t>
    </rPh>
    <rPh sb="4" eb="6">
      <t>ショウガイ</t>
    </rPh>
    <phoneticPr fontId="2"/>
  </si>
  <si>
    <t>その他の周産期に発生した病態</t>
    <rPh sb="4" eb="7">
      <t>シュウサンキ</t>
    </rPh>
    <rPh sb="13" eb="14">
      <t>タイ</t>
    </rPh>
    <phoneticPr fontId="2"/>
  </si>
  <si>
    <t>先天奇形、変形及び</t>
    <rPh sb="5" eb="7">
      <t>ヘンケイ</t>
    </rPh>
    <phoneticPr fontId="2"/>
  </si>
  <si>
    <t>染色体異常</t>
    <rPh sb="4" eb="5">
      <t>ジョウ</t>
    </rPh>
    <phoneticPr fontId="2"/>
  </si>
  <si>
    <t>神経系の先天奇形</t>
  </si>
  <si>
    <t>循環器系の先天奇形</t>
  </si>
  <si>
    <t>　心臓の先天奇形</t>
  </si>
  <si>
    <t>　その他の循環器系の先天奇形</t>
    <rPh sb="10" eb="12">
      <t>センテン</t>
    </rPh>
    <rPh sb="12" eb="14">
      <t>キケイ</t>
    </rPh>
    <phoneticPr fontId="2"/>
  </si>
  <si>
    <t>消化器系の先天奇形</t>
  </si>
  <si>
    <t>その他の先天奇形及び変形</t>
    <rPh sb="8" eb="9">
      <t>オヨ</t>
    </rPh>
    <rPh sb="10" eb="12">
      <t>ヘンケイ</t>
    </rPh>
    <phoneticPr fontId="2"/>
  </si>
  <si>
    <t>染色体異常、他に分類</t>
    <rPh sb="0" eb="3">
      <t>センショクタイ</t>
    </rPh>
    <rPh sb="3" eb="5">
      <t>イジョウ</t>
    </rPh>
    <phoneticPr fontId="2"/>
  </si>
  <si>
    <t>されないもの</t>
    <phoneticPr fontId="2"/>
  </si>
  <si>
    <t>症状、徴候及び異常臨床所見</t>
    <rPh sb="5" eb="6">
      <t>オヨ</t>
    </rPh>
    <phoneticPr fontId="2"/>
  </si>
  <si>
    <t>・異常検査所見で他に分類</t>
    <rPh sb="1" eb="3">
      <t>イジョウ</t>
    </rPh>
    <rPh sb="3" eb="5">
      <t>ケンサ</t>
    </rPh>
    <rPh sb="5" eb="7">
      <t>ショケン</t>
    </rPh>
    <rPh sb="8" eb="9">
      <t>ホカ</t>
    </rPh>
    <rPh sb="10" eb="12">
      <t>ブンルイ</t>
    </rPh>
    <phoneticPr fontId="2"/>
  </si>
  <si>
    <t>乳幼児突然死症候群</t>
  </si>
  <si>
    <t>その他の症状、徴候及び異常</t>
    <rPh sb="7" eb="9">
      <t>チョウコウ</t>
    </rPh>
    <rPh sb="9" eb="10">
      <t>オヨ</t>
    </rPh>
    <rPh sb="11" eb="13">
      <t>イジョウ</t>
    </rPh>
    <phoneticPr fontId="2"/>
  </si>
  <si>
    <t>臨床所見・異常検査所見で他</t>
    <rPh sb="0" eb="2">
      <t>リンショウ</t>
    </rPh>
    <rPh sb="2" eb="4">
      <t>ショケン</t>
    </rPh>
    <rPh sb="5" eb="7">
      <t>イジョウ</t>
    </rPh>
    <rPh sb="7" eb="9">
      <t>ケンサ</t>
    </rPh>
    <rPh sb="9" eb="11">
      <t>ショケン</t>
    </rPh>
    <rPh sb="12" eb="13">
      <t>ホカ</t>
    </rPh>
    <phoneticPr fontId="2"/>
  </si>
  <si>
    <t>に分類されないもの</t>
    <rPh sb="1" eb="3">
      <t>ブンルイ</t>
    </rPh>
    <phoneticPr fontId="2"/>
  </si>
  <si>
    <t>傷病及び死亡の外因</t>
  </si>
  <si>
    <t>　交通事故</t>
  </si>
  <si>
    <t>　転倒・転落・墜落</t>
    <rPh sb="7" eb="9">
      <t>ツイラク</t>
    </rPh>
    <phoneticPr fontId="2"/>
  </si>
  <si>
    <t>　不慮の溺死及び溺水</t>
  </si>
  <si>
    <t>　不慮の窒息</t>
  </si>
  <si>
    <t xml:space="preserve">  煙、火・火炎への曝露</t>
    <rPh sb="7" eb="8">
      <t>ホノオ</t>
    </rPh>
    <phoneticPr fontId="2"/>
  </si>
  <si>
    <t>　有害物質による不慮の中毒</t>
    <rPh sb="8" eb="10">
      <t>フリョ</t>
    </rPh>
    <phoneticPr fontId="2"/>
  </si>
  <si>
    <t>　及び有害物質への曝露</t>
    <rPh sb="1" eb="2">
      <t>オヨ</t>
    </rPh>
    <rPh sb="3" eb="5">
      <t>ユウガイ</t>
    </rPh>
    <rPh sb="5" eb="7">
      <t>ブッシツ</t>
    </rPh>
    <rPh sb="9" eb="11">
      <t>バクロ</t>
    </rPh>
    <phoneticPr fontId="2"/>
  </si>
  <si>
    <t>　その他の不慮の事故</t>
  </si>
  <si>
    <t>自殺</t>
    <phoneticPr fontId="2"/>
  </si>
  <si>
    <t>特殊目的用コード</t>
    <rPh sb="0" eb="4">
      <t>トクシュモクテキ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</si>
  <si>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</si>
  <si>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その他の特殊目的用コード</t>
  </si>
  <si>
    <t>７．死亡の場所別にみた死亡数及び構成割合、年次・区別</t>
    <phoneticPr fontId="2"/>
  </si>
  <si>
    <t>病院</t>
  </si>
  <si>
    <t>診療所</t>
  </si>
  <si>
    <t>老人保健施設</t>
  </si>
  <si>
    <t>助産所</t>
  </si>
  <si>
    <t>自宅</t>
  </si>
  <si>
    <t>構成割合</t>
  </si>
  <si>
    <t xml:space="preserve">     3年</t>
  </si>
  <si>
    <t xml:space="preserve">     4年</t>
  </si>
  <si>
    <t xml:space="preserve">     5年</t>
  </si>
  <si>
    <t xml:space="preserve">     6年</t>
  </si>
  <si>
    <t xml:space="preserve">     7年</t>
  </si>
  <si>
    <t xml:space="preserve">     8年</t>
  </si>
  <si>
    <t>介護老人保健施設</t>
    <rPh sb="0" eb="2">
      <t>カイゴ</t>
    </rPh>
    <phoneticPr fontId="2"/>
  </si>
  <si>
    <t>老人ホーム</t>
  </si>
  <si>
    <t>平成9年</t>
    <phoneticPr fontId="2"/>
  </si>
  <si>
    <t>15年</t>
  </si>
  <si>
    <t>23年</t>
  </si>
  <si>
    <t>24年</t>
    <phoneticPr fontId="2"/>
  </si>
  <si>
    <t>25年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</si>
  <si>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</si>
  <si>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</si>
  <si>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</si>
  <si>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</si>
  <si>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介護医療院・
介護老人保健施設</t>
    <rPh sb="0" eb="5">
      <t>カイゴイリョウイン</t>
    </rPh>
    <rPh sb="7" eb="9">
      <t>カイゴ</t>
    </rPh>
    <phoneticPr fontId="2"/>
  </si>
  <si>
    <t>（再掲）介護医療院</t>
    <rPh sb="1" eb="3">
      <t>サイケイ</t>
    </rPh>
    <rPh sb="4" eb="9">
      <t>カイゴイリョウイン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</si>
  <si>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</si>
  <si>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</si>
  <si>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4年</t>
    <rPh sb="1" eb="2">
      <t>ネン</t>
    </rPh>
    <phoneticPr fontId="2"/>
  </si>
  <si>
    <t>　東　</t>
  </si>
  <si>
    <t>　南　</t>
  </si>
  <si>
    <t>　西　</t>
  </si>
  <si>
    <t>８．乳児・新生児死亡数及び死亡率（出生千対）、年次・区別</t>
    <phoneticPr fontId="2"/>
  </si>
  <si>
    <t>乳児死亡</t>
  </si>
  <si>
    <t>新生児死亡</t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</si>
  <si>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</si>
  <si>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</si>
  <si>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</si>
  <si>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</si>
  <si>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</si>
  <si>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</si>
  <si>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</si>
  <si>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</si>
  <si>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</si>
  <si>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</si>
  <si>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</si>
  <si>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</si>
  <si>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</si>
  <si>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</si>
  <si>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</si>
  <si>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</si>
  <si>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1.0</t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</si>
  <si>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</si>
  <si>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</si>
  <si>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</si>
  <si>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1.1</t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</si>
  <si>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</si>
  <si>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</si>
  <si>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</si>
  <si>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</si>
  <si>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</si>
  <si>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　　2年</t>
    <rPh sb="3" eb="4">
      <t>ネン</t>
    </rPh>
    <phoneticPr fontId="2"/>
  </si>
  <si>
    <t>　　3年</t>
    <rPh sb="3" eb="4">
      <t>ネン</t>
    </rPh>
    <phoneticPr fontId="2"/>
  </si>
  <si>
    <t>資料：地域医療課</t>
    <rPh sb="0" eb="2">
      <t>シリョウ</t>
    </rPh>
    <rPh sb="3" eb="5">
      <t>チイキ</t>
    </rPh>
    <rPh sb="5" eb="8">
      <t>イリョウカ</t>
    </rPh>
    <phoneticPr fontId="2"/>
  </si>
  <si>
    <t>９.生存期間別にみた乳児・新生児死亡数及び死亡率（出生1万対）、区別</t>
    <phoneticPr fontId="2"/>
  </si>
  <si>
    <t>4週
未満</t>
    <rPh sb="1" eb="2">
      <t>シュウ</t>
    </rPh>
    <rPh sb="3" eb="5">
      <t>ミマン</t>
    </rPh>
    <phoneticPr fontId="2"/>
  </si>
  <si>
    <t>新生児死亡（再掲）</t>
    <rPh sb="0" eb="3">
      <t>シンセイジ</t>
    </rPh>
    <rPh sb="3" eb="5">
      <t>シボウ</t>
    </rPh>
    <rPh sb="6" eb="8">
      <t>サイケイ</t>
    </rPh>
    <phoneticPr fontId="2"/>
  </si>
  <si>
    <t>4週～
2月未満</t>
    <rPh sb="5" eb="6">
      <t>ツキ</t>
    </rPh>
    <rPh sb="6" eb="8">
      <t>ミマン</t>
    </rPh>
    <phoneticPr fontId="2"/>
  </si>
  <si>
    <t>2月～
3月未満</t>
    <rPh sb="1" eb="2">
      <t>ツキ</t>
    </rPh>
    <rPh sb="5" eb="6">
      <t>ツキ</t>
    </rPh>
    <rPh sb="6" eb="8">
      <t>ミマン</t>
    </rPh>
    <phoneticPr fontId="2"/>
  </si>
  <si>
    <t>3月～
4月未満</t>
    <rPh sb="1" eb="2">
      <t>ツキ</t>
    </rPh>
    <rPh sb="5" eb="6">
      <t>ツキ</t>
    </rPh>
    <rPh sb="6" eb="8">
      <t>ミマン</t>
    </rPh>
    <phoneticPr fontId="2"/>
  </si>
  <si>
    <t>4月～
5月未満</t>
    <rPh sb="1" eb="2">
      <t>ツキ</t>
    </rPh>
    <rPh sb="5" eb="6">
      <t>ツキ</t>
    </rPh>
    <rPh sb="6" eb="8">
      <t>ミマン</t>
    </rPh>
    <phoneticPr fontId="2"/>
  </si>
  <si>
    <t>5月～
6月未満</t>
    <rPh sb="1" eb="2">
      <t>ツキ</t>
    </rPh>
    <rPh sb="5" eb="6">
      <t>ツキ</t>
    </rPh>
    <rPh sb="6" eb="8">
      <t>ミマン</t>
    </rPh>
    <phoneticPr fontId="2"/>
  </si>
  <si>
    <t>6月～
7月未満</t>
    <rPh sb="1" eb="2">
      <t>ツキ</t>
    </rPh>
    <rPh sb="5" eb="6">
      <t>ツキ</t>
    </rPh>
    <rPh sb="6" eb="8">
      <t>ミマン</t>
    </rPh>
    <phoneticPr fontId="2"/>
  </si>
  <si>
    <t>10月～
11月未満</t>
    <rPh sb="2" eb="3">
      <t>ツキ</t>
    </rPh>
    <rPh sb="7" eb="8">
      <t>ツキ</t>
    </rPh>
    <rPh sb="8" eb="10">
      <t>ミマン</t>
    </rPh>
    <phoneticPr fontId="2"/>
  </si>
  <si>
    <t>11月～
12月未満</t>
    <rPh sb="2" eb="3">
      <t>ツキ</t>
    </rPh>
    <rPh sb="7" eb="8">
      <t>ツキ</t>
    </rPh>
    <rPh sb="8" eb="10">
      <t>ミマン</t>
    </rPh>
    <phoneticPr fontId="2"/>
  </si>
  <si>
    <t>1週未満</t>
    <rPh sb="1" eb="2">
      <t>シュウ</t>
    </rPh>
    <rPh sb="2" eb="4">
      <t>ミマン</t>
    </rPh>
    <phoneticPr fontId="2"/>
  </si>
  <si>
    <t>1週～
2週未満</t>
    <rPh sb="1" eb="2">
      <t>シュウ</t>
    </rPh>
    <rPh sb="5" eb="6">
      <t>シュウ</t>
    </rPh>
    <rPh sb="6" eb="8">
      <t>ミマン</t>
    </rPh>
    <phoneticPr fontId="2"/>
  </si>
  <si>
    <t>2週～
3週未満</t>
    <rPh sb="1" eb="2">
      <t>シュウ</t>
    </rPh>
    <rPh sb="5" eb="6">
      <t>シュウ</t>
    </rPh>
    <rPh sb="6" eb="8">
      <t>ミマン</t>
    </rPh>
    <phoneticPr fontId="2"/>
  </si>
  <si>
    <t>3週～
4週未満</t>
    <rPh sb="1" eb="2">
      <t>シュウ</t>
    </rPh>
    <rPh sb="5" eb="6">
      <t>シュウ</t>
    </rPh>
    <rPh sb="6" eb="8">
      <t>ミマン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</si>
  <si>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</si>
  <si>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</si>
  <si>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１０．乳児死亡分類別にみた乳児・新生児死亡数及び死亡率（出生1万対）</t>
    <phoneticPr fontId="2"/>
  </si>
  <si>
    <t>乳児死亡数</t>
  </si>
  <si>
    <t>乳児
死亡率</t>
    <phoneticPr fontId="2"/>
  </si>
  <si>
    <t>新生児死亡数</t>
  </si>
  <si>
    <t>新生児
死亡率</t>
    <phoneticPr fontId="2"/>
  </si>
  <si>
    <t>Ba01</t>
  </si>
  <si>
    <t>Ba02</t>
  </si>
  <si>
    <t>Ba03</t>
  </si>
  <si>
    <t>麻疹</t>
  </si>
  <si>
    <t>Ba04</t>
  </si>
  <si>
    <t>ウイルス肝炎</t>
    <phoneticPr fontId="2"/>
  </si>
  <si>
    <t>Ba05</t>
  </si>
  <si>
    <t>その他の感染症及び寄生虫症</t>
  </si>
  <si>
    <t>Ba06</t>
  </si>
  <si>
    <t>Ba07</t>
  </si>
  <si>
    <t>　白血病</t>
  </si>
  <si>
    <t>Ba08</t>
  </si>
  <si>
    <t>　その他の悪性新生物</t>
  </si>
  <si>
    <t>Ba09</t>
  </si>
  <si>
    <t>その他の新生物</t>
  </si>
  <si>
    <t>Ba10</t>
  </si>
  <si>
    <t>栄養失調症及び栄養欠乏症</t>
  </si>
  <si>
    <t>Ba11</t>
  </si>
  <si>
    <t>代謝障害</t>
  </si>
  <si>
    <t>Ba12</t>
  </si>
  <si>
    <t>Ba13</t>
  </si>
  <si>
    <t>脊髄性筋萎縮症</t>
  </si>
  <si>
    <t>Ba14</t>
  </si>
  <si>
    <t>脳性麻痺</t>
  </si>
  <si>
    <t>Ba15</t>
  </si>
  <si>
    <t>心疾患（高血圧性除く）</t>
    <rPh sb="7" eb="8">
      <t>セイ</t>
    </rPh>
    <phoneticPr fontId="2"/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</si>
  <si>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</si>
  <si>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</si>
  <si>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</si>
  <si>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</si>
  <si>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</si>
  <si>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</si>
  <si>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</si>
  <si>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</si>
  <si>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</si>
  <si>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　胎児発育に関連する障害</t>
  </si>
  <si>
    <t>Ba25</t>
  </si>
  <si>
    <t>　出産外傷</t>
  </si>
  <si>
    <t>Ba26</t>
  </si>
  <si>
    <t>　出生時仮死</t>
    <rPh sb="2" eb="3">
      <t>セイ</t>
    </rPh>
    <rPh sb="3" eb="4">
      <t>ジ</t>
    </rPh>
    <phoneticPr fontId="2"/>
  </si>
  <si>
    <t>Ba27</t>
  </si>
  <si>
    <t>　新生児の呼吸窮迫</t>
  </si>
  <si>
    <t>Ba28</t>
  </si>
  <si>
    <t>　周産期に発生した肺出血</t>
  </si>
  <si>
    <t>Ba29</t>
  </si>
  <si>
    <t>　発生した心血管障害</t>
  </si>
  <si>
    <t>Ba30</t>
  </si>
  <si>
    <t>　その他の特異的な呼吸障害</t>
  </si>
  <si>
    <t>Ba31</t>
  </si>
  <si>
    <t>　新生児の細菌性敗血症</t>
  </si>
  <si>
    <t>Ba32</t>
  </si>
  <si>
    <t>　その他の特異的な感染症</t>
    <rPh sb="5" eb="7">
      <t>トクイ</t>
    </rPh>
    <phoneticPr fontId="2"/>
  </si>
  <si>
    <t>Ba33</t>
  </si>
  <si>
    <t>　出血性障害及び血液障害</t>
  </si>
  <si>
    <t>Ba34</t>
  </si>
  <si>
    <t>　その他の病態</t>
  </si>
  <si>
    <t>Ba35</t>
  </si>
  <si>
    <t>先天奇形、変形、染色体異常</t>
  </si>
  <si>
    <t>Ba36</t>
  </si>
  <si>
    <t>　神経系の先天奇形</t>
  </si>
  <si>
    <t>Ba37</t>
  </si>
  <si>
    <t>Ba38</t>
  </si>
  <si>
    <t xml:space="preserve">   その他の循環器系の先天奇形</t>
    <phoneticPr fontId="2"/>
  </si>
  <si>
    <t>Ba39</t>
  </si>
  <si>
    <t>　呼吸器系の先天奇形</t>
  </si>
  <si>
    <t>Ba40</t>
  </si>
  <si>
    <t>　消化器系の先天奇形</t>
  </si>
  <si>
    <t>Ba41</t>
  </si>
  <si>
    <t>　筋骨格系の先天奇形</t>
  </si>
  <si>
    <t>Ba42</t>
  </si>
  <si>
    <t>　その他の先天奇形及び変形</t>
  </si>
  <si>
    <t>Ba43</t>
  </si>
  <si>
    <t>　他に分類されないもの</t>
    <phoneticPr fontId="2"/>
  </si>
  <si>
    <t>Ba44</t>
  </si>
  <si>
    <t>Ba45</t>
  </si>
  <si>
    <t>その他のすべての疾患</t>
  </si>
  <si>
    <t>Ba46</t>
  </si>
  <si>
    <t>Ba47</t>
  </si>
  <si>
    <t>Ba48</t>
  </si>
  <si>
    <t>　転倒・転落</t>
    <phoneticPr fontId="2"/>
  </si>
  <si>
    <t>Ba49</t>
  </si>
  <si>
    <t>Ba50</t>
  </si>
  <si>
    <t>　胃内容物の誤えん</t>
  </si>
  <si>
    <t>Ba51</t>
  </si>
  <si>
    <t>　その他の不慮の窒息</t>
  </si>
  <si>
    <t>Ba52</t>
  </si>
  <si>
    <t>　煙、火及び火災への曝露</t>
  </si>
  <si>
    <t>Ba53</t>
  </si>
  <si>
    <t>　有害物質による不慮の中毒</t>
  </si>
  <si>
    <t>Ba54</t>
  </si>
  <si>
    <t>Ba55</t>
  </si>
  <si>
    <t>Ba56</t>
  </si>
  <si>
    <r>
      <t>４〕死産</t>
    </r>
    <r>
      <rPr>
        <b/>
        <sz val="16"/>
        <color theme="1"/>
        <rFont val="ＭＳ 明朝"/>
        <family val="1"/>
        <charset val="128"/>
      </rPr>
      <t xml:space="preserve">   </t>
    </r>
    <rPh sb="2" eb="4">
      <t>シザン</t>
    </rPh>
    <phoneticPr fontId="2"/>
  </si>
  <si>
    <t>令和5年</t>
    <rPh sb="0" eb="2">
      <t>レイワ</t>
    </rPh>
    <rPh sb="3" eb="4">
      <t>ネン</t>
    </rPh>
    <phoneticPr fontId="2"/>
  </si>
  <si>
    <t>資料：「令和5年人口動態調査」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2"/>
  </si>
  <si>
    <t>脳血管疾患</t>
    <rPh sb="0" eb="3">
      <t>ノウケッカン</t>
    </rPh>
    <rPh sb="3" eb="5">
      <t>シッカン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</si>
  <si>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</si>
  <si>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糖尿病
大動脈瘤及び解離</t>
    <rPh sb="0" eb="3">
      <t>トウニョウビョウ</t>
    </rPh>
    <rPh sb="4" eb="7">
      <t>ダイドウミャク</t>
    </rPh>
    <rPh sb="7" eb="8">
      <t>リュウ</t>
    </rPh>
    <rPh sb="8" eb="9">
      <t>オヨ</t>
    </rPh>
    <rPh sb="10" eb="12">
      <t>カイリ</t>
    </rPh>
    <phoneticPr fontId="2"/>
  </si>
  <si>
    <t>（2）平成7年～令和5年</t>
    <rPh sb="3" eb="5">
      <t>ヘイセイ</t>
    </rPh>
    <rPh sb="6" eb="7">
      <t>ネン</t>
    </rPh>
    <rPh sb="8" eb="10">
      <t>レイワ</t>
    </rPh>
    <rPh sb="11" eb="12">
      <t>ネン</t>
    </rPh>
    <phoneticPr fontId="2"/>
  </si>
  <si>
    <t xml:space="preserve">5年 </t>
    <rPh sb="1" eb="2">
      <t>ネン</t>
    </rPh>
    <phoneticPr fontId="2"/>
  </si>
  <si>
    <t xml:space="preserve">5年 </t>
  </si>
  <si>
    <t>令和5年・令和4年</t>
    <rPh sb="0" eb="2">
      <t>レイワ</t>
    </rPh>
    <rPh sb="3" eb="4">
      <t>ネン</t>
    </rPh>
    <rPh sb="5" eb="7">
      <t>レイワ</t>
    </rPh>
    <rPh sb="8" eb="9">
      <t>ネン</t>
    </rPh>
    <phoneticPr fontId="2"/>
  </si>
  <si>
    <t>令和５年</t>
    <rPh sb="0" eb="2">
      <t>レイワ</t>
    </rPh>
    <rPh sb="3" eb="4">
      <t>ネン</t>
    </rPh>
    <phoneticPr fontId="2"/>
  </si>
  <si>
    <t xml:space="preserve">（男）0歳児  9人　不詳　2人を除く </t>
    <rPh sb="11" eb="13">
      <t>フショウ</t>
    </rPh>
    <rPh sb="15" eb="16">
      <t>ニン</t>
    </rPh>
    <rPh sb="17" eb="18">
      <t>ノゾ</t>
    </rPh>
    <phoneticPr fontId="2"/>
  </si>
  <si>
    <t xml:space="preserve">（総数）0歳児  14人　不詳　2人を除く </t>
    <rPh sb="1" eb="3">
      <t>ソウスウ</t>
    </rPh>
    <rPh sb="13" eb="15">
      <t>フショウ</t>
    </rPh>
    <rPh sb="17" eb="18">
      <t>ニン</t>
    </rPh>
    <rPh sb="19" eb="20">
      <t>ノゾ</t>
    </rPh>
    <phoneticPr fontId="2"/>
  </si>
  <si>
    <t xml:space="preserve">（女）0歳児 5人を除く </t>
    <rPh sb="1" eb="2">
      <t>オンナ</t>
    </rPh>
    <rPh sb="10" eb="11">
      <t>ノゾ</t>
    </rPh>
    <phoneticPr fontId="2"/>
  </si>
  <si>
    <t>令和５年</t>
  </si>
  <si>
    <t>昭和45年～令和5年</t>
    <rPh sb="6" eb="8">
      <t>レイワ</t>
    </rPh>
    <phoneticPr fontId="2"/>
  </si>
  <si>
    <t>５年</t>
    <rPh sb="1" eb="2">
      <t>ネン</t>
    </rPh>
    <phoneticPr fontId="2"/>
  </si>
  <si>
    <r>
      <t>令和</t>
    </r>
    <r>
      <rPr>
        <sz val="11"/>
        <color rgb="FFFF0000"/>
        <rFont val="ＭＳ 明朝"/>
        <family val="1"/>
        <charset val="128"/>
      </rPr>
      <t>５</t>
    </r>
    <r>
      <rPr>
        <sz val="11"/>
        <rFont val="ＭＳ 明朝"/>
        <family val="1"/>
        <charset val="128"/>
      </rPr>
      <t>年</t>
    </r>
    <rPh sb="0" eb="2">
      <t>レイワ</t>
    </rPh>
    <rPh sb="3" eb="4">
      <t>ネン</t>
    </rPh>
    <phoneticPr fontId="2"/>
  </si>
  <si>
    <t>資料：「令和５年人口動態調査」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2"/>
  </si>
  <si>
    <t>・</t>
  </si>
  <si>
    <t>22201</t>
    <phoneticPr fontId="2"/>
  </si>
  <si>
    <t>22202</t>
    <phoneticPr fontId="2"/>
  </si>
  <si>
    <t>新型コロナウイルス感染症</t>
    <phoneticPr fontId="2"/>
  </si>
  <si>
    <t>ワクチン</t>
    <phoneticPr fontId="2"/>
  </si>
  <si>
    <t>22203</t>
    <phoneticPr fontId="2"/>
  </si>
  <si>
    <t>その他特殊目的用</t>
    <rPh sb="2" eb="3">
      <t>タ</t>
    </rPh>
    <rPh sb="3" eb="5">
      <t>トクシュ</t>
    </rPh>
    <rPh sb="5" eb="7">
      <t>モクテキ</t>
    </rPh>
    <rPh sb="7" eb="8">
      <t>ヨウ</t>
    </rPh>
    <phoneticPr fontId="2"/>
  </si>
  <si>
    <t>平成2年～令和5年</t>
    <rPh sb="5" eb="7">
      <t>レイワ</t>
    </rPh>
    <phoneticPr fontId="2"/>
  </si>
  <si>
    <t>　　4年</t>
    <rPh sb="3" eb="4">
      <t>ネン</t>
    </rPh>
    <phoneticPr fontId="2"/>
  </si>
  <si>
    <t>7月～
8月未満</t>
    <rPh sb="1" eb="2">
      <t>ツキ</t>
    </rPh>
    <rPh sb="5" eb="6">
      <t>ツキ</t>
    </rPh>
    <rPh sb="6" eb="8">
      <t>ミマン</t>
    </rPh>
    <phoneticPr fontId="2"/>
  </si>
  <si>
    <t>8月～
9月未満</t>
    <rPh sb="1" eb="2">
      <t>ツキ</t>
    </rPh>
    <rPh sb="5" eb="6">
      <t>ツキ</t>
    </rPh>
    <rPh sb="6" eb="8">
      <t>ミマン</t>
    </rPh>
    <phoneticPr fontId="2"/>
  </si>
  <si>
    <t>9月～
10月未満</t>
    <rPh sb="1" eb="2">
      <t>ツキ</t>
    </rPh>
    <rPh sb="6" eb="7">
      <t>ツキ</t>
    </rPh>
    <rPh sb="7" eb="9">
      <t>ミマン</t>
    </rPh>
    <phoneticPr fontId="2"/>
  </si>
  <si>
    <t>１１．周産期死亡数及び死亡率、年次別</t>
    <phoneticPr fontId="2"/>
  </si>
  <si>
    <t>昭和35年～令和5年</t>
    <rPh sb="6" eb="8">
      <t>レイワ</t>
    </rPh>
    <phoneticPr fontId="2"/>
  </si>
  <si>
    <t>周産期死亡数</t>
  </si>
  <si>
    <t>周産期死亡率</t>
  </si>
  <si>
    <t>後期死産</t>
  </si>
  <si>
    <t>早期新生児</t>
  </si>
  <si>
    <t>昭和35年</t>
  </si>
  <si>
    <t>40年</t>
    <rPh sb="2" eb="3">
      <t>ネン</t>
    </rPh>
    <phoneticPr fontId="2"/>
  </si>
  <si>
    <t>注）昭和50年以前の周産期死亡率及び後期死産率は、出生千対。昭和51年以降は出産（出生＋妊娠満２２週以後の死産）千対。</t>
    <phoneticPr fontId="2"/>
  </si>
  <si>
    <t>注）早期新生児死亡率は、出生千対。</t>
    <phoneticPr fontId="2"/>
  </si>
  <si>
    <t>注）後期死産は、平成６年までは妊娠２８週以後の死産。平成７年以降は妊娠満２２週以後の死産。</t>
    <phoneticPr fontId="2"/>
  </si>
  <si>
    <t>資料：「令和4年人口動態調査」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</si>
</sst>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.0;\-#,##0.0"/>
    <numFmt numFmtId="177" formatCode="#,##0.0_ "/>
    <numFmt numFmtId="178" formatCode="0.0_);[Red]\(0.0\)"/>
    <numFmt numFmtId="179" formatCode="_ * #,##0.0_ ;_ * \-#,##0.0_ ;_ * &quot;-&quot;?_ ;_ @_ "/>
    <numFmt numFmtId="180" formatCode="0_);[Red]\(0\)"/>
    <numFmt numFmtId="181" formatCode="#,##0.0_);[Red]\(#,##0.0\)"/>
    <numFmt numFmtId="182" formatCode="_ * #,##0.0_ ;_ * \-#,##0.0_ ;_ * &quot;-&quot;_ ;_ @_ "/>
    <numFmt numFmtId="183" formatCode="0.0%"/>
    <numFmt numFmtId="184" formatCode="0.0"/>
    <numFmt numFmtId="185" formatCode="_ * #,##0_ ;_ * \-#,##0_ ;_ * &quot;-&quot;?_ ;_ @_ "/>
  </numFmts>
  <fonts count="28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HGPｺﾞｼｯｸE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indexed="4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indexed="40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</cellStyleXfs>
  <cellXfs count="777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0" fontId="0" fillId="0" borderId="0" xfId="0" applyFont="1"/>
    <xf numFmtId="0" fontId="0" fillId="0" borderId="19" xfId="0" applyBorder="1"/>
    <xf numFmtId="0" fontId="4" fillId="0" borderId="0" xfId="0" applyFont="1"/>
    <xf numFmtId="0" fontId="0" fillId="0" borderId="2" xfId="0" applyBorder="1"/>
    <xf numFmtId="0" fontId="0" fillId="0" borderId="5" xfId="0" applyBorder="1"/>
    <xf numFmtId="0" fontId="4" fillId="0" borderId="19" xfId="0" applyFont="1" applyBorder="1" applyAlignment="1">
      <alignment vertical="center" justifyLastLine="1"/>
    </xf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top"/>
    </xf>
    <xf numFmtId="0" fontId="8" fillId="0" borderId="0" xfId="0" applyFont="1"/>
    <xf numFmtId="0" fontId="3" fillId="0" borderId="0" xfId="0" applyFont="1"/>
    <xf numFmtId="0" fontId="0" fillId="0" borderId="2" xfId="0" applyBorder="1" applyAlignment="1">
      <alignment vertical="center"/>
    </xf>
    <xf numFmtId="0" fontId="4" fillId="0" borderId="15" xfId="0" applyFont="1" applyBorder="1"/>
    <xf numFmtId="0" fontId="0" fillId="0" borderId="1" xfId="0" applyBorder="1"/>
    <xf numFmtId="0" fontId="7" fillId="0" borderId="0" xfId="0" applyFont="1"/>
    <xf numFmtId="0" fontId="0" fillId="0" borderId="8" xfId="0" applyBorder="1"/>
    <xf numFmtId="0" fontId="0" fillId="0" borderId="12" xfId="0" applyBorder="1" applyAlignment="1">
      <alignment horizontal="right"/>
    </xf>
    <xf numFmtId="0" fontId="0" fillId="0" borderId="29" xfId="0" applyBorder="1"/>
    <xf numFmtId="0" fontId="0" fillId="0" borderId="27" xfId="0" applyBorder="1"/>
    <xf numFmtId="0" fontId="0" fillId="0" borderId="13" xfId="0" applyBorder="1"/>
    <xf numFmtId="0" fontId="0" fillId="0" borderId="15" xfId="0" applyBorder="1" applyAlignment="1">
      <alignment horizontal="right"/>
    </xf>
    <xf numFmtId="0" fontId="7" fillId="0" borderId="29" xfId="0" applyFont="1" applyBorder="1"/>
    <xf numFmtId="0" fontId="0" fillId="0" borderId="8" xfId="0" applyBorder="1" applyAlignment="1">
      <alignment horizontal="right"/>
    </xf>
    <xf numFmtId="0" fontId="4" fillId="0" borderId="15" xfId="0" applyFont="1" applyBorder="1" applyAlignment="1">
      <alignment horizontal="right"/>
    </xf>
    <xf numFmtId="41" fontId="7" fillId="0" borderId="0" xfId="2" applyNumberFormat="1" applyFont="1" applyBorder="1" applyAlignment="1">
      <alignment horizontal="right" vertical="center"/>
    </xf>
    <xf numFmtId="41" fontId="7" fillId="0" borderId="13" xfId="0" applyNumberFormat="1" applyFont="1" applyBorder="1" applyAlignment="1">
      <alignment horizontal="right" vertical="center"/>
    </xf>
    <xf numFmtId="41" fontId="7" fillId="0" borderId="12" xfId="0" applyNumberFormat="1" applyFont="1" applyBorder="1" applyAlignment="1">
      <alignment horizontal="right" vertical="center"/>
    </xf>
    <xf numFmtId="41" fontId="7" fillId="0" borderId="15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17" xfId="0" applyNumberFormat="1" applyFont="1" applyBorder="1" applyAlignment="1">
      <alignment horizontal="right" vertical="center"/>
    </xf>
    <xf numFmtId="49" fontId="9" fillId="0" borderId="16" xfId="2" applyNumberFormat="1" applyFont="1" applyFill="1" applyBorder="1" applyAlignment="1" applyProtection="1">
      <alignment horizontal="center"/>
      <protection locked="0"/>
    </xf>
    <xf numFmtId="49" fontId="7" fillId="0" borderId="16" xfId="2" applyNumberFormat="1" applyFont="1" applyFill="1" applyBorder="1" applyAlignment="1" applyProtection="1">
      <alignment horizontal="center"/>
      <protection locked="0"/>
    </xf>
    <xf numFmtId="41" fontId="7" fillId="0" borderId="1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38" fontId="4" fillId="0" borderId="0" xfId="3" applyFont="1" applyFill="1" applyBorder="1"/>
    <xf numFmtId="0" fontId="3" fillId="0" borderId="12" xfId="0" applyFont="1" applyBorder="1"/>
    <xf numFmtId="0" fontId="3" fillId="0" borderId="15" xfId="0" applyFont="1" applyBorder="1"/>
    <xf numFmtId="0" fontId="4" fillId="0" borderId="1" xfId="0" applyFont="1" applyBorder="1"/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16" fillId="0" borderId="2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/>
    <xf numFmtId="0" fontId="17" fillId="0" borderId="12" xfId="0" applyFont="1" applyBorder="1" applyAlignment="1">
      <alignment horizontal="distributed" justifyLastLine="1"/>
    </xf>
    <xf numFmtId="41" fontId="19" fillId="0" borderId="0" xfId="0" applyNumberFormat="1" applyFont="1"/>
    <xf numFmtId="41" fontId="19" fillId="0" borderId="13" xfId="0" applyNumberFormat="1" applyFont="1" applyBorder="1"/>
    <xf numFmtId="0" fontId="17" fillId="0" borderId="14" xfId="0" applyFont="1" applyBorder="1" applyAlignment="1">
      <alignment horizontal="distributed" justifyLastLine="1"/>
    </xf>
    <xf numFmtId="0" fontId="16" fillId="0" borderId="15" xfId="0" applyFont="1" applyBorder="1" applyAlignment="1">
      <alignment horizontal="distributed" vertical="distributed" justifyLastLine="1"/>
    </xf>
    <xf numFmtId="41" fontId="18" fillId="0" borderId="0" xfId="0" applyNumberFormat="1" applyFont="1"/>
    <xf numFmtId="0" fontId="16" fillId="0" borderId="16" xfId="0" applyFont="1" applyBorder="1" applyAlignment="1">
      <alignment horizontal="distributed" vertical="distributed" justifyLastLine="1"/>
    </xf>
    <xf numFmtId="0" fontId="16" fillId="0" borderId="15" xfId="0" applyFont="1" applyBorder="1" applyAlignment="1">
      <alignment horizontal="distributed" justifyLastLine="1"/>
    </xf>
    <xf numFmtId="41" fontId="18" fillId="0" borderId="0" xfId="0" applyNumberFormat="1" applyFont="1" applyAlignment="1">
      <alignment horizontal="right"/>
    </xf>
    <xf numFmtId="0" fontId="16" fillId="0" borderId="16" xfId="0" applyFont="1" applyBorder="1" applyAlignment="1">
      <alignment horizontal="distributed" justifyLastLine="1"/>
    </xf>
    <xf numFmtId="0" fontId="16" fillId="0" borderId="15" xfId="0" applyFont="1" applyBorder="1"/>
    <xf numFmtId="0" fontId="16" fillId="0" borderId="16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41" fontId="18" fillId="0" borderId="0" xfId="0" applyNumberFormat="1" applyFont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9" xfId="0" applyFont="1" applyBorder="1"/>
    <xf numFmtId="0" fontId="21" fillId="0" borderId="31" xfId="0" applyFont="1" applyBorder="1"/>
    <xf numFmtId="0" fontId="16" fillId="0" borderId="31" xfId="0" applyFont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21" fillId="0" borderId="33" xfId="0" applyFont="1" applyBorder="1"/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6" fillId="0" borderId="33" xfId="0" applyFont="1" applyBorder="1"/>
    <xf numFmtId="0" fontId="18" fillId="0" borderId="20" xfId="0" applyFont="1" applyBorder="1" applyAlignment="1">
      <alignment horizontal="center"/>
    </xf>
    <xf numFmtId="0" fontId="19" fillId="0" borderId="35" xfId="0" applyFont="1" applyBorder="1" applyAlignment="1">
      <alignment horizontal="right" vertical="center"/>
    </xf>
    <xf numFmtId="0" fontId="19" fillId="0" borderId="0" xfId="0" applyFont="1" applyAlignment="1">
      <alignment vertical="center" shrinkToFit="1"/>
    </xf>
    <xf numFmtId="37" fontId="22" fillId="0" borderId="14" xfId="0" applyNumberFormat="1" applyFont="1" applyBorder="1" applyAlignment="1">
      <alignment vertical="center"/>
    </xf>
    <xf numFmtId="176" fontId="22" fillId="0" borderId="1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37" fontId="20" fillId="0" borderId="14" xfId="0" applyNumberFormat="1" applyFont="1" applyBorder="1" applyAlignment="1">
      <alignment vertical="center"/>
    </xf>
    <xf numFmtId="176" fontId="20" fillId="0" borderId="12" xfId="0" applyNumberFormat="1" applyFont="1" applyBorder="1" applyAlignment="1">
      <alignment vertical="center"/>
    </xf>
    <xf numFmtId="176" fontId="20" fillId="0" borderId="36" xfId="0" applyNumberFormat="1" applyFont="1" applyBorder="1" applyAlignment="1">
      <alignment vertical="center"/>
    </xf>
    <xf numFmtId="0" fontId="18" fillId="0" borderId="35" xfId="0" applyFont="1" applyBorder="1" applyAlignment="1">
      <alignment horizontal="right" vertical="center" wrapText="1"/>
    </xf>
    <xf numFmtId="176" fontId="20" fillId="0" borderId="13" xfId="0" applyNumberFormat="1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9" fillId="0" borderId="37" xfId="0" applyFont="1" applyBorder="1" applyAlignment="1">
      <alignment horizontal="right" vertical="center"/>
    </xf>
    <xf numFmtId="37" fontId="22" fillId="0" borderId="16" xfId="0" applyNumberFormat="1" applyFont="1" applyBorder="1" applyAlignment="1">
      <alignment vertical="center"/>
    </xf>
    <xf numFmtId="176" fontId="22" fillId="0" borderId="15" xfId="0" applyNumberFormat="1" applyFont="1" applyBorder="1" applyAlignment="1">
      <alignment vertical="center"/>
    </xf>
    <xf numFmtId="37" fontId="18" fillId="0" borderId="22" xfId="0" applyNumberFormat="1" applyFont="1" applyBorder="1" applyAlignment="1">
      <alignment horizontal="left" vertical="center" shrinkToFit="1"/>
    </xf>
    <xf numFmtId="37" fontId="20" fillId="0" borderId="16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0" fontId="18" fillId="0" borderId="37" xfId="0" applyFont="1" applyBorder="1" applyAlignment="1">
      <alignment horizontal="right" vertical="center" wrapText="1"/>
    </xf>
    <xf numFmtId="37" fontId="18" fillId="0" borderId="22" xfId="0" applyNumberFormat="1" applyFont="1" applyBorder="1" applyAlignment="1">
      <alignment horizontal="left" vertical="center"/>
    </xf>
    <xf numFmtId="37" fontId="18" fillId="0" borderId="15" xfId="0" applyNumberFormat="1" applyFont="1" applyBorder="1" applyAlignment="1">
      <alignment horizontal="left" vertical="center"/>
    </xf>
    <xf numFmtId="176" fontId="20" fillId="0" borderId="0" xfId="0" applyNumberFormat="1" applyFont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0" xfId="0" applyFont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8" fillId="0" borderId="22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right" vertical="center"/>
    </xf>
    <xf numFmtId="0" fontId="19" fillId="0" borderId="22" xfId="0" applyFont="1" applyBorder="1" applyAlignment="1">
      <alignment vertical="center" shrinkToFit="1"/>
    </xf>
    <xf numFmtId="37" fontId="20" fillId="0" borderId="0" xfId="0" applyNumberFormat="1" applyFont="1" applyAlignment="1">
      <alignment vertical="center"/>
    </xf>
    <xf numFmtId="0" fontId="18" fillId="0" borderId="15" xfId="0" applyFont="1" applyBorder="1" applyAlignment="1">
      <alignment vertical="center"/>
    </xf>
    <xf numFmtId="0" fontId="19" fillId="0" borderId="24" xfId="0" applyFont="1" applyBorder="1" applyAlignment="1">
      <alignment horizontal="right" vertical="center"/>
    </xf>
    <xf numFmtId="0" fontId="19" fillId="0" borderId="23" xfId="0" applyFont="1" applyBorder="1" applyAlignment="1">
      <alignment vertical="center" shrinkToFit="1"/>
    </xf>
    <xf numFmtId="37" fontId="22" fillId="0" borderId="18" xfId="0" applyNumberFormat="1" applyFont="1" applyBorder="1" applyAlignment="1">
      <alignment vertical="center"/>
    </xf>
    <xf numFmtId="176" fontId="22" fillId="0" borderId="17" xfId="0" applyNumberFormat="1" applyFont="1" applyBorder="1" applyAlignment="1">
      <alignment vertical="center"/>
    </xf>
    <xf numFmtId="0" fontId="18" fillId="0" borderId="23" xfId="0" applyFont="1" applyBorder="1" applyAlignment="1">
      <alignment horizontal="left" vertical="center" shrinkToFit="1"/>
    </xf>
    <xf numFmtId="37" fontId="20" fillId="0" borderId="18" xfId="0" applyNumberFormat="1" applyFont="1" applyBorder="1" applyAlignment="1">
      <alignment vertical="center"/>
    </xf>
    <xf numFmtId="176" fontId="20" fillId="0" borderId="17" xfId="0" applyNumberFormat="1" applyFont="1" applyBorder="1" applyAlignment="1">
      <alignment vertical="center"/>
    </xf>
    <xf numFmtId="176" fontId="20" fillId="0" borderId="25" xfId="0" applyNumberFormat="1" applyFont="1" applyBorder="1" applyAlignment="1">
      <alignment vertical="center"/>
    </xf>
    <xf numFmtId="0" fontId="18" fillId="0" borderId="24" xfId="0" applyFont="1" applyBorder="1" applyAlignment="1">
      <alignment horizontal="right" vertical="center" wrapText="1"/>
    </xf>
    <xf numFmtId="0" fontId="23" fillId="0" borderId="23" xfId="0" applyFont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35" xfId="0" applyFont="1" applyBorder="1" applyAlignment="1">
      <alignment horizontal="right" vertical="center"/>
    </xf>
    <xf numFmtId="176" fontId="20" fillId="0" borderId="36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left" vertical="center"/>
    </xf>
    <xf numFmtId="0" fontId="18" fillId="0" borderId="37" xfId="0" applyFont="1" applyBorder="1" applyAlignment="1">
      <alignment horizontal="right" vertical="center"/>
    </xf>
    <xf numFmtId="176" fontId="20" fillId="0" borderId="38" xfId="0" applyNumberFormat="1" applyFont="1" applyBorder="1" applyAlignment="1">
      <alignment horizontal="right" vertical="center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 shrinkToFit="1"/>
    </xf>
    <xf numFmtId="0" fontId="18" fillId="0" borderId="24" xfId="0" applyFont="1" applyBorder="1" applyAlignment="1">
      <alignment horizontal="right" vertical="center"/>
    </xf>
    <xf numFmtId="176" fontId="20" fillId="0" borderId="25" xfId="0" applyNumberFormat="1" applyFont="1" applyBorder="1" applyAlignment="1">
      <alignment horizontal="right" vertical="center"/>
    </xf>
    <xf numFmtId="0" fontId="18" fillId="0" borderId="23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37" fontId="20" fillId="2" borderId="1" xfId="0" applyNumberFormat="1" applyFont="1" applyFill="1" applyBorder="1" applyAlignment="1">
      <alignment vertical="center"/>
    </xf>
    <xf numFmtId="0" fontId="18" fillId="0" borderId="9" xfId="0" applyFont="1" applyBorder="1" applyAlignment="1">
      <alignment horizontal="center"/>
    </xf>
    <xf numFmtId="37" fontId="20" fillId="2" borderId="14" xfId="0" applyNumberFormat="1" applyFont="1" applyFill="1" applyBorder="1" applyAlignment="1">
      <alignment vertical="center"/>
    </xf>
    <xf numFmtId="0" fontId="18" fillId="0" borderId="21" xfId="0" applyFont="1" applyBorder="1" applyAlignment="1">
      <alignment horizontal="left" vertical="center" wrapText="1"/>
    </xf>
    <xf numFmtId="37" fontId="20" fillId="0" borderId="14" xfId="0" applyNumberFormat="1" applyFont="1" applyBorder="1" applyAlignment="1">
      <alignment vertical="center" wrapText="1"/>
    </xf>
    <xf numFmtId="176" fontId="20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 wrapText="1"/>
    </xf>
    <xf numFmtId="176" fontId="20" fillId="0" borderId="36" xfId="0" applyNumberFormat="1" applyFont="1" applyBorder="1" applyAlignment="1">
      <alignment vertical="center" wrapText="1"/>
    </xf>
    <xf numFmtId="37" fontId="20" fillId="2" borderId="16" xfId="0" applyNumberFormat="1" applyFont="1" applyFill="1" applyBorder="1" applyAlignment="1">
      <alignment vertical="center"/>
    </xf>
    <xf numFmtId="37" fontId="18" fillId="0" borderId="22" xfId="0" applyNumberFormat="1" applyFont="1" applyBorder="1" applyAlignment="1">
      <alignment horizontal="left" vertical="center" wrapText="1"/>
    </xf>
    <xf numFmtId="37" fontId="20" fillId="0" borderId="16" xfId="0" applyNumberFormat="1" applyFont="1" applyBorder="1" applyAlignment="1">
      <alignment vertical="center" wrapText="1"/>
    </xf>
    <xf numFmtId="176" fontId="20" fillId="0" borderId="0" xfId="0" applyNumberFormat="1" applyFont="1" applyAlignment="1">
      <alignment vertical="center" wrapText="1"/>
    </xf>
    <xf numFmtId="176" fontId="20" fillId="0" borderId="38" xfId="0" applyNumberFormat="1" applyFont="1" applyBorder="1" applyAlignment="1">
      <alignment vertical="center" wrapText="1"/>
    </xf>
    <xf numFmtId="0" fontId="24" fillId="0" borderId="22" xfId="0" applyFont="1" applyBorder="1" applyAlignment="1">
      <alignment horizontal="left" vertical="center" wrapText="1"/>
    </xf>
    <xf numFmtId="37" fontId="20" fillId="2" borderId="0" xfId="0" applyNumberFormat="1" applyFont="1" applyFill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37" fontId="20" fillId="2" borderId="18" xfId="0" applyNumberFormat="1" applyFont="1" applyFill="1" applyBorder="1" applyAlignment="1">
      <alignment vertical="center"/>
    </xf>
    <xf numFmtId="0" fontId="20" fillId="0" borderId="23" xfId="0" applyFont="1" applyBorder="1" applyAlignment="1">
      <alignment horizontal="left" vertical="center" wrapText="1"/>
    </xf>
    <xf numFmtId="37" fontId="20" fillId="0" borderId="18" xfId="0" applyNumberFormat="1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 wrapText="1"/>
    </xf>
    <xf numFmtId="0" fontId="24" fillId="0" borderId="23" xfId="0" applyFont="1" applyBorder="1" applyAlignment="1">
      <alignment horizontal="left" vertical="center" wrapText="1"/>
    </xf>
    <xf numFmtId="176" fontId="20" fillId="0" borderId="25" xfId="0" applyNumberFormat="1" applyFont="1" applyBorder="1" applyAlignment="1">
      <alignment vertical="center" wrapText="1"/>
    </xf>
    <xf numFmtId="176" fontId="20" fillId="0" borderId="13" xfId="0" applyNumberFormat="1" applyFont="1" applyBorder="1" applyAlignment="1">
      <alignment vertical="center" wrapText="1"/>
    </xf>
    <xf numFmtId="37" fontId="24" fillId="0" borderId="22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176" fontId="0" fillId="0" borderId="0" xfId="0" applyNumberFormat="1"/>
    <xf numFmtId="176" fontId="0" fillId="0" borderId="13" xfId="0" applyNumberFormat="1" applyBorder="1"/>
    <xf numFmtId="0" fontId="3" fillId="0" borderId="0" xfId="0" applyFont="1" applyAlignment="1">
      <alignment horizontal="left"/>
    </xf>
    <xf numFmtId="0" fontId="4" fillId="0" borderId="20" xfId="0" applyFont="1" applyBorder="1"/>
    <xf numFmtId="0" fontId="4" fillId="0" borderId="8" xfId="0" applyFont="1" applyBorder="1"/>
    <xf numFmtId="0" fontId="12" fillId="0" borderId="10" xfId="0" applyFont="1" applyBorder="1" applyAlignment="1">
      <alignment horizontal="left" vertical="center"/>
    </xf>
    <xf numFmtId="176" fontId="12" fillId="0" borderId="10" xfId="0" applyNumberFormat="1" applyFont="1" applyBorder="1" applyAlignment="1">
      <alignment horizontal="left" vertical="center"/>
    </xf>
    <xf numFmtId="176" fontId="12" fillId="0" borderId="9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right"/>
    </xf>
    <xf numFmtId="37" fontId="7" fillId="0" borderId="14" xfId="0" applyNumberFormat="1" applyFont="1" applyBorder="1" applyAlignment="1">
      <alignment horizontal="right"/>
    </xf>
    <xf numFmtId="176" fontId="7" fillId="0" borderId="13" xfId="0" applyNumberFormat="1" applyFont="1" applyBorder="1" applyAlignment="1">
      <alignment horizontal="right"/>
    </xf>
    <xf numFmtId="37" fontId="7" fillId="0" borderId="13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37" fontId="7" fillId="0" borderId="16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right"/>
    </xf>
    <xf numFmtId="176" fontId="7" fillId="0" borderId="15" xfId="0" applyNumberFormat="1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37" fontId="0" fillId="0" borderId="19" xfId="0" applyNumberFormat="1" applyBorder="1"/>
    <xf numFmtId="176" fontId="0" fillId="0" borderId="19" xfId="0" applyNumberFormat="1" applyBorder="1"/>
    <xf numFmtId="176" fontId="0" fillId="0" borderId="28" xfId="0" applyNumberFormat="1" applyBorder="1"/>
    <xf numFmtId="37" fontId="4" fillId="0" borderId="5" xfId="0" applyNumberFormat="1" applyFont="1" applyBorder="1" applyAlignment="1">
      <alignment horizontal="center" vertical="top"/>
    </xf>
    <xf numFmtId="37" fontId="0" fillId="0" borderId="5" xfId="0" applyNumberFormat="1" applyBorder="1"/>
    <xf numFmtId="176" fontId="0" fillId="0" borderId="5" xfId="0" applyNumberFormat="1" applyBorder="1"/>
    <xf numFmtId="176" fontId="0" fillId="0" borderId="6" xfId="0" applyNumberFormat="1" applyBorder="1"/>
    <xf numFmtId="37" fontId="0" fillId="0" borderId="7" xfId="0" applyNumberFormat="1" applyBorder="1"/>
    <xf numFmtId="37" fontId="0" fillId="0" borderId="16" xfId="0" applyNumberFormat="1" applyBorder="1"/>
    <xf numFmtId="37" fontId="12" fillId="0" borderId="10" xfId="0" applyNumberFormat="1" applyFont="1" applyBorder="1" applyAlignment="1">
      <alignment horizontal="left" vertical="center"/>
    </xf>
    <xf numFmtId="37" fontId="12" fillId="0" borderId="9" xfId="0" applyNumberFormat="1" applyFont="1" applyBorder="1" applyAlignment="1">
      <alignment horizontal="left" vertical="center"/>
    </xf>
    <xf numFmtId="37" fontId="0" fillId="0" borderId="10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37" fontId="7" fillId="0" borderId="18" xfId="0" applyNumberFormat="1" applyFont="1" applyBorder="1" applyAlignment="1">
      <alignment horizontal="right"/>
    </xf>
    <xf numFmtId="176" fontId="7" fillId="0" borderId="1" xfId="0" applyNumberFormat="1" applyFont="1" applyBorder="1" applyAlignment="1">
      <alignment horizontal="right"/>
    </xf>
    <xf numFmtId="37" fontId="7" fillId="0" borderId="1" xfId="0" applyNumberFormat="1" applyFont="1" applyBorder="1" applyAlignment="1">
      <alignment horizontal="right"/>
    </xf>
    <xf numFmtId="176" fontId="7" fillId="0" borderId="17" xfId="0" applyNumberFormat="1" applyFont="1" applyBorder="1" applyAlignment="1">
      <alignment horizontal="right"/>
    </xf>
    <xf numFmtId="37" fontId="0" fillId="0" borderId="0" xfId="0" applyNumberFormat="1"/>
    <xf numFmtId="176" fontId="16" fillId="0" borderId="0" xfId="0" applyNumberFormat="1" applyFont="1"/>
    <xf numFmtId="37" fontId="16" fillId="0" borderId="0" xfId="0" applyNumberFormat="1" applyFont="1"/>
    <xf numFmtId="0" fontId="16" fillId="0" borderId="20" xfId="0" applyFont="1" applyBorder="1" applyAlignment="1">
      <alignment horizontal="left"/>
    </xf>
    <xf numFmtId="0" fontId="16" fillId="0" borderId="20" xfId="0" applyFont="1" applyBorder="1"/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7" fontId="18" fillId="0" borderId="12" xfId="0" applyNumberFormat="1" applyFont="1" applyBorder="1" applyAlignment="1">
      <alignment horizontal="right"/>
    </xf>
    <xf numFmtId="37" fontId="20" fillId="0" borderId="14" xfId="0" applyNumberFormat="1" applyFont="1" applyBorder="1"/>
    <xf numFmtId="176" fontId="20" fillId="0" borderId="13" xfId="0" applyNumberFormat="1" applyFont="1" applyBorder="1"/>
    <xf numFmtId="37" fontId="20" fillId="0" borderId="13" xfId="0" applyNumberFormat="1" applyFont="1" applyBorder="1"/>
    <xf numFmtId="176" fontId="20" fillId="0" borderId="12" xfId="0" applyNumberFormat="1" applyFont="1" applyBorder="1"/>
    <xf numFmtId="37" fontId="18" fillId="0" borderId="15" xfId="0" applyNumberFormat="1" applyFont="1" applyBorder="1" applyAlignment="1">
      <alignment horizontal="right"/>
    </xf>
    <xf numFmtId="37" fontId="20" fillId="0" borderId="16" xfId="0" applyNumberFormat="1" applyFont="1" applyBorder="1"/>
    <xf numFmtId="176" fontId="20" fillId="0" borderId="0" xfId="0" applyNumberFormat="1" applyFont="1"/>
    <xf numFmtId="37" fontId="20" fillId="0" borderId="0" xfId="0" applyNumberFormat="1" applyFont="1"/>
    <xf numFmtId="176" fontId="20" fillId="0" borderId="15" xfId="0" applyNumberFormat="1" applyFont="1" applyBorder="1"/>
    <xf numFmtId="0" fontId="20" fillId="0" borderId="0" xfId="0" applyFont="1"/>
    <xf numFmtId="0" fontId="17" fillId="0" borderId="0" xfId="0" applyFont="1"/>
    <xf numFmtId="37" fontId="20" fillId="0" borderId="16" xfId="0" applyNumberFormat="1" applyFont="1" applyBorder="1" applyAlignment="1">
      <alignment horizontal="right"/>
    </xf>
    <xf numFmtId="37" fontId="20" fillId="0" borderId="0" xfId="0" applyNumberFormat="1" applyFont="1" applyAlignment="1">
      <alignment horizontal="right"/>
    </xf>
    <xf numFmtId="37" fontId="18" fillId="0" borderId="16" xfId="0" applyNumberFormat="1" applyFont="1" applyBorder="1" applyAlignment="1">
      <alignment horizontal="right"/>
    </xf>
    <xf numFmtId="37" fontId="18" fillId="0" borderId="0" xfId="0" applyNumberFormat="1" applyFont="1" applyAlignment="1">
      <alignment horizontal="right"/>
    </xf>
    <xf numFmtId="37" fontId="18" fillId="0" borderId="0" xfId="0" applyNumberFormat="1" applyFont="1" applyAlignment="1">
      <alignment horizontal="center"/>
    </xf>
    <xf numFmtId="37" fontId="19" fillId="0" borderId="15" xfId="0" applyNumberFormat="1" applyFont="1" applyBorder="1" applyAlignment="1">
      <alignment horizontal="right"/>
    </xf>
    <xf numFmtId="37" fontId="22" fillId="0" borderId="16" xfId="0" applyNumberFormat="1" applyFont="1" applyBorder="1" applyAlignment="1">
      <alignment horizontal="right"/>
    </xf>
    <xf numFmtId="176" fontId="22" fillId="0" borderId="0" xfId="0" applyNumberFormat="1" applyFont="1"/>
    <xf numFmtId="37" fontId="22" fillId="0" borderId="0" xfId="0" applyNumberFormat="1" applyFont="1" applyAlignment="1">
      <alignment horizontal="right"/>
    </xf>
    <xf numFmtId="37" fontId="18" fillId="0" borderId="16" xfId="0" applyNumberFormat="1" applyFont="1" applyBorder="1"/>
    <xf numFmtId="0" fontId="18" fillId="0" borderId="0" xfId="0" applyFont="1"/>
    <xf numFmtId="37" fontId="18" fillId="0" borderId="15" xfId="0" applyNumberFormat="1" applyFont="1" applyBorder="1" applyAlignment="1">
      <alignment horizontal="distributed" vertical="distributed"/>
    </xf>
    <xf numFmtId="176" fontId="20" fillId="0" borderId="0" xfId="0" applyNumberFormat="1" applyFont="1" applyAlignment="1">
      <alignment horizontal="right"/>
    </xf>
    <xf numFmtId="37" fontId="18" fillId="0" borderId="17" xfId="0" applyNumberFormat="1" applyFont="1" applyBorder="1" applyAlignment="1">
      <alignment horizontal="distributed" vertical="distributed"/>
    </xf>
    <xf numFmtId="37" fontId="20" fillId="0" borderId="18" xfId="0" applyNumberFormat="1" applyFont="1" applyBorder="1"/>
    <xf numFmtId="176" fontId="20" fillId="0" borderId="1" xfId="0" applyNumberFormat="1" applyFont="1" applyBorder="1"/>
    <xf numFmtId="37" fontId="20" fillId="0" borderId="1" xfId="0" applyNumberFormat="1" applyFont="1" applyBorder="1" applyAlignment="1">
      <alignment horizontal="right"/>
    </xf>
    <xf numFmtId="176" fontId="20" fillId="0" borderId="1" xfId="0" applyNumberFormat="1" applyFont="1" applyBorder="1" applyAlignment="1">
      <alignment horizontal="right"/>
    </xf>
    <xf numFmtId="37" fontId="16" fillId="0" borderId="1" xfId="0" applyNumberFormat="1" applyFont="1" applyBorder="1"/>
    <xf numFmtId="176" fontId="16" fillId="0" borderId="1" xfId="0" applyNumberFormat="1" applyFont="1" applyBorder="1"/>
    <xf numFmtId="37" fontId="16" fillId="0" borderId="2" xfId="0" applyNumberFormat="1" applyFont="1" applyBorder="1"/>
    <xf numFmtId="0" fontId="16" fillId="0" borderId="5" xfId="0" applyFont="1" applyBorder="1"/>
    <xf numFmtId="0" fontId="18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176" fontId="16" fillId="0" borderId="6" xfId="0" applyNumberFormat="1" applyFont="1" applyBorder="1"/>
    <xf numFmtId="37" fontId="16" fillId="0" borderId="5" xfId="0" applyNumberFormat="1" applyFont="1" applyBorder="1"/>
    <xf numFmtId="176" fontId="16" fillId="0" borderId="5" xfId="0" applyNumberFormat="1" applyFont="1" applyBorder="1"/>
    <xf numFmtId="37" fontId="16" fillId="0" borderId="15" xfId="0" applyNumberFormat="1" applyFont="1" applyBorder="1"/>
    <xf numFmtId="37" fontId="16" fillId="0" borderId="16" xfId="0" applyNumberFormat="1" applyFont="1" applyBorder="1"/>
    <xf numFmtId="37" fontId="24" fillId="0" borderId="8" xfId="0" applyNumberFormat="1" applyFont="1" applyBorder="1" applyAlignment="1">
      <alignment horizontal="center" vertical="center"/>
    </xf>
    <xf numFmtId="37" fontId="24" fillId="0" borderId="10" xfId="0" applyNumberFormat="1" applyFont="1" applyBorder="1" applyAlignment="1">
      <alignment horizontal="center" vertical="center"/>
    </xf>
    <xf numFmtId="37" fontId="24" fillId="0" borderId="9" xfId="0" applyNumberFormat="1" applyFont="1" applyBorder="1" applyAlignment="1">
      <alignment horizontal="center" vertical="center"/>
    </xf>
    <xf numFmtId="37" fontId="24" fillId="0" borderId="1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37" fontId="20" fillId="0" borderId="14" xfId="0" applyNumberFormat="1" applyFont="1" applyBorder="1" applyAlignment="1">
      <alignment horizontal="right"/>
    </xf>
    <xf numFmtId="176" fontId="20" fillId="0" borderId="13" xfId="0" applyNumberFormat="1" applyFont="1" applyBorder="1" applyAlignment="1">
      <alignment horizontal="right"/>
    </xf>
    <xf numFmtId="37" fontId="18" fillId="0" borderId="14" xfId="0" applyNumberFormat="1" applyFont="1" applyBorder="1" applyAlignment="1">
      <alignment horizontal="right"/>
    </xf>
    <xf numFmtId="176" fontId="20" fillId="0" borderId="15" xfId="0" applyNumberFormat="1" applyFont="1" applyBorder="1" applyAlignment="1">
      <alignment horizontal="right"/>
    </xf>
    <xf numFmtId="37" fontId="22" fillId="0" borderId="0" xfId="0" applyNumberFormat="1" applyFont="1"/>
    <xf numFmtId="37" fontId="25" fillId="0" borderId="0" xfId="0" applyNumberFormat="1" applyFont="1"/>
    <xf numFmtId="176" fontId="22" fillId="0" borderId="15" xfId="0" applyNumberFormat="1" applyFont="1" applyBorder="1"/>
    <xf numFmtId="37" fontId="19" fillId="0" borderId="16" xfId="0" applyNumberFormat="1" applyFont="1" applyBorder="1" applyAlignment="1">
      <alignment horizontal="right"/>
    </xf>
    <xf numFmtId="37" fontId="18" fillId="0" borderId="0" xfId="0" applyNumberFormat="1" applyFont="1" applyAlignment="1">
      <alignment horizontal="distributed" vertical="distributed"/>
    </xf>
    <xf numFmtId="176" fontId="20" fillId="0" borderId="17" xfId="0" applyNumberFormat="1" applyFont="1" applyBorder="1"/>
    <xf numFmtId="37" fontId="18" fillId="0" borderId="1" xfId="0" applyNumberFormat="1" applyFont="1" applyBorder="1" applyAlignment="1">
      <alignment horizontal="distributed" vertical="distributed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37" fontId="16" fillId="0" borderId="10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41" fontId="22" fillId="0" borderId="14" xfId="0" applyNumberFormat="1" applyFont="1" applyBorder="1"/>
    <xf numFmtId="41" fontId="22" fillId="0" borderId="13" xfId="0" applyNumberFormat="1" applyFont="1" applyBorder="1"/>
    <xf numFmtId="177" fontId="22" fillId="0" borderId="13" xfId="0" applyNumberFormat="1" applyFont="1" applyBorder="1"/>
    <xf numFmtId="0" fontId="18" fillId="0" borderId="15" xfId="0" applyFont="1" applyBorder="1"/>
    <xf numFmtId="41" fontId="20" fillId="0" borderId="16" xfId="0" applyNumberFormat="1" applyFont="1" applyBorder="1"/>
    <xf numFmtId="41" fontId="20" fillId="0" borderId="0" xfId="0" applyNumberFormat="1" applyFont="1"/>
    <xf numFmtId="177" fontId="20" fillId="0" borderId="0" xfId="0" applyNumberFormat="1" applyFont="1"/>
    <xf numFmtId="0" fontId="18" fillId="0" borderId="15" xfId="0" applyFont="1" applyBorder="1" applyAlignment="1">
      <alignment horizontal="center"/>
    </xf>
    <xf numFmtId="178" fontId="20" fillId="0" borderId="0" xfId="0" applyNumberFormat="1" applyFont="1"/>
    <xf numFmtId="179" fontId="20" fillId="0" borderId="0" xfId="0" applyNumberFormat="1" applyFont="1"/>
    <xf numFmtId="185" fontId="20" fillId="0" borderId="0" xfId="0" applyNumberFormat="1" applyFont="1" applyAlignment="1">
      <alignment horizontal="right"/>
    </xf>
    <xf numFmtId="179" fontId="20" fillId="0" borderId="0" xfId="0" applyNumberFormat="1" applyFont="1" applyAlignment="1">
      <alignment horizontal="right"/>
    </xf>
    <xf numFmtId="41" fontId="20" fillId="0" borderId="16" xfId="0" applyNumberFormat="1" applyFont="1" applyBorder="1" applyAlignment="1">
      <alignment horizontal="right"/>
    </xf>
    <xf numFmtId="41" fontId="20" fillId="2" borderId="0" xfId="0" applyNumberFormat="1" applyFont="1" applyFill="1"/>
    <xf numFmtId="41" fontId="20" fillId="3" borderId="0" xfId="0" applyNumberFormat="1" applyFont="1" applyFill="1" applyAlignment="1">
      <alignment horizontal="right"/>
    </xf>
    <xf numFmtId="178" fontId="20" fillId="0" borderId="0" xfId="0" applyNumberFormat="1" applyFont="1" applyAlignment="1">
      <alignment horizontal="right"/>
    </xf>
    <xf numFmtId="41" fontId="20" fillId="0" borderId="0" xfId="0" applyNumberFormat="1" applyFont="1" applyAlignment="1">
      <alignment horizontal="right"/>
    </xf>
    <xf numFmtId="180" fontId="20" fillId="0" borderId="0" xfId="0" applyNumberFormat="1" applyFont="1" applyAlignment="1">
      <alignment horizontal="right"/>
    </xf>
    <xf numFmtId="181" fontId="20" fillId="0" borderId="0" xfId="0" applyNumberFormat="1" applyFont="1"/>
    <xf numFmtId="182" fontId="20" fillId="0" borderId="1" xfId="0" applyNumberFormat="1" applyFont="1" applyBorder="1" applyAlignment="1">
      <alignment horizontal="right"/>
    </xf>
    <xf numFmtId="41" fontId="20" fillId="0" borderId="1" xfId="0" applyNumberFormat="1" applyFont="1" applyBorder="1" applyAlignment="1">
      <alignment horizontal="right"/>
    </xf>
    <xf numFmtId="37" fontId="16" fillId="0" borderId="19" xfId="0" applyNumberFormat="1" applyFont="1" applyBorder="1"/>
    <xf numFmtId="176" fontId="16" fillId="0" borderId="19" xfId="0" applyNumberFormat="1" applyFont="1" applyBorder="1"/>
    <xf numFmtId="176" fontId="18" fillId="0" borderId="19" xfId="0" applyNumberFormat="1" applyFont="1" applyBorder="1"/>
    <xf numFmtId="0" fontId="16" fillId="0" borderId="1" xfId="0" applyFont="1" applyBorder="1"/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183" fontId="18" fillId="0" borderId="16" xfId="0" applyNumberFormat="1" applyFont="1" applyBorder="1" applyAlignment="1">
      <alignment horizontal="right"/>
    </xf>
    <xf numFmtId="183" fontId="18" fillId="0" borderId="0" xfId="0" applyNumberFormat="1" applyFont="1" applyAlignment="1">
      <alignment horizontal="right"/>
    </xf>
    <xf numFmtId="0" fontId="16" fillId="0" borderId="15" xfId="0" applyFont="1" applyBorder="1" applyAlignment="1">
      <alignment horizontal="center" vertical="center"/>
    </xf>
    <xf numFmtId="183" fontId="19" fillId="0" borderId="16" xfId="0" applyNumberFormat="1" applyFont="1" applyBorder="1" applyAlignment="1">
      <alignment horizontal="right"/>
    </xf>
    <xf numFmtId="183" fontId="19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/>
    </xf>
    <xf numFmtId="41" fontId="19" fillId="2" borderId="16" xfId="0" applyNumberFormat="1" applyFont="1" applyFill="1" applyBorder="1" applyAlignment="1">
      <alignment horizontal="right"/>
    </xf>
    <xf numFmtId="41" fontId="19" fillId="2" borderId="0" xfId="0" applyNumberFormat="1" applyFont="1" applyFill="1" applyAlignment="1">
      <alignment horizontal="right"/>
    </xf>
    <xf numFmtId="41" fontId="19" fillId="0" borderId="16" xfId="0" applyNumberFormat="1" applyFont="1" applyBorder="1" applyAlignment="1">
      <alignment horizontal="right"/>
    </xf>
    <xf numFmtId="41" fontId="19" fillId="0" borderId="0" xfId="0" applyNumberFormat="1" applyFont="1" applyAlignment="1">
      <alignment horizontal="right"/>
    </xf>
    <xf numFmtId="183" fontId="18" fillId="2" borderId="0" xfId="0" applyNumberFormat="1" applyFont="1" applyFill="1" applyAlignment="1">
      <alignment horizontal="right"/>
    </xf>
    <xf numFmtId="183" fontId="19" fillId="2" borderId="0" xfId="0" applyNumberFormat="1" applyFont="1" applyFill="1" applyAlignment="1">
      <alignment horizontal="right"/>
    </xf>
    <xf numFmtId="41" fontId="18" fillId="0" borderId="16" xfId="0" applyNumberFormat="1" applyFont="1" applyBorder="1" applyAlignment="1">
      <alignment horizontal="right"/>
    </xf>
    <xf numFmtId="41" fontId="18" fillId="2" borderId="0" xfId="0" applyNumberFormat="1" applyFont="1" applyFill="1" applyAlignment="1">
      <alignment horizontal="right"/>
    </xf>
    <xf numFmtId="9" fontId="18" fillId="2" borderId="0" xfId="0" applyNumberFormat="1" applyFont="1" applyFill="1" applyAlignment="1">
      <alignment horizontal="right"/>
    </xf>
    <xf numFmtId="183" fontId="19" fillId="2" borderId="16" xfId="0" applyNumberFormat="1" applyFont="1" applyFill="1" applyBorder="1" applyAlignment="1">
      <alignment horizontal="right"/>
    </xf>
    <xf numFmtId="183" fontId="18" fillId="2" borderId="16" xfId="0" applyNumberFormat="1" applyFont="1" applyFill="1" applyBorder="1" applyAlignment="1">
      <alignment horizontal="right"/>
    </xf>
    <xf numFmtId="9" fontId="18" fillId="0" borderId="16" xfId="0" applyNumberFormat="1" applyFont="1" applyBorder="1" applyAlignment="1">
      <alignment horizontal="right"/>
    </xf>
    <xf numFmtId="9" fontId="18" fillId="0" borderId="0" xfId="0" applyNumberFormat="1" applyFont="1" applyAlignment="1">
      <alignment horizontal="right"/>
    </xf>
    <xf numFmtId="0" fontId="16" fillId="0" borderId="17" xfId="0" applyFont="1" applyBorder="1" applyAlignment="1">
      <alignment horizontal="center" vertical="center"/>
    </xf>
    <xf numFmtId="183" fontId="18" fillId="2" borderId="18" xfId="0" applyNumberFormat="1" applyFont="1" applyFill="1" applyBorder="1" applyAlignment="1">
      <alignment horizontal="right"/>
    </xf>
    <xf numFmtId="183" fontId="18" fillId="2" borderId="1" xfId="0" applyNumberFormat="1" applyFont="1" applyFill="1" applyBorder="1" applyAlignment="1">
      <alignment horizontal="right"/>
    </xf>
    <xf numFmtId="183" fontId="18" fillId="0" borderId="1" xfId="0" applyNumberFormat="1" applyFont="1" applyBorder="1" applyAlignment="1">
      <alignment horizontal="right"/>
    </xf>
    <xf numFmtId="183" fontId="18" fillId="0" borderId="18" xfId="0" applyNumberFormat="1" applyFont="1" applyBorder="1" applyAlignment="1">
      <alignment horizontal="right"/>
    </xf>
    <xf numFmtId="37" fontId="16" fillId="2" borderId="0" xfId="0" applyNumberFormat="1" applyFont="1" applyFill="1"/>
    <xf numFmtId="183" fontId="16" fillId="0" borderId="0" xfId="0" applyNumberFormat="1" applyFont="1"/>
    <xf numFmtId="177" fontId="19" fillId="2" borderId="16" xfId="0" applyNumberFormat="1" applyFont="1" applyFill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38" fontId="4" fillId="0" borderId="0" xfId="3" applyFont="1" applyBorder="1"/>
    <xf numFmtId="0" fontId="8" fillId="0" borderId="10" xfId="0" applyFont="1" applyBorder="1" applyAlignment="1">
      <alignment vertical="distributed" textRotation="255" wrapText="1" justifyLastLine="1"/>
    </xf>
    <xf numFmtId="0" fontId="7" fillId="0" borderId="10" xfId="0" applyFont="1" applyBorder="1" applyAlignment="1">
      <alignment vertical="distributed" textRotation="255" wrapText="1" justifyLastLine="1"/>
    </xf>
    <xf numFmtId="0" fontId="12" fillId="0" borderId="10" xfId="0" applyFont="1" applyBorder="1" applyAlignment="1">
      <alignment vertical="distributed" textRotation="255" wrapText="1" justifyLastLine="1"/>
    </xf>
    <xf numFmtId="0" fontId="4" fillId="0" borderId="10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right"/>
    </xf>
    <xf numFmtId="41" fontId="4" fillId="0" borderId="10" xfId="0" applyNumberFormat="1" applyFont="1" applyBorder="1" applyAlignment="1">
      <alignment horizontal="right"/>
    </xf>
    <xf numFmtId="41" fontId="4" fillId="0" borderId="20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41" fontId="4" fillId="0" borderId="14" xfId="0" applyNumberFormat="1" applyFont="1" applyBorder="1" applyAlignment="1">
      <alignment horizontal="right"/>
    </xf>
    <xf numFmtId="41" fontId="4" fillId="0" borderId="13" xfId="0" applyNumberFormat="1" applyFont="1" applyBorder="1" applyAlignment="1">
      <alignment horizontal="right"/>
    </xf>
    <xf numFmtId="37" fontId="4" fillId="0" borderId="13" xfId="0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38" fontId="4" fillId="0" borderId="0" xfId="3" applyFont="1"/>
    <xf numFmtId="0" fontId="3" fillId="0" borderId="0" xfId="0" applyFont="1" applyAlignment="1">
      <alignment wrapText="1"/>
    </xf>
    <xf numFmtId="0" fontId="26" fillId="0" borderId="0" xfId="0" applyFont="1"/>
    <xf numFmtId="41" fontId="4" fillId="2" borderId="16" xfId="0" applyNumberFormat="1" applyFont="1" applyFill="1" applyBorder="1" applyAlignment="1">
      <alignment horizontal="right"/>
    </xf>
    <xf numFmtId="41" fontId="4" fillId="2" borderId="0" xfId="0" applyNumberFormat="1" applyFont="1" applyFill="1" applyAlignment="1">
      <alignment horizontal="right"/>
    </xf>
    <xf numFmtId="37" fontId="4" fillId="2" borderId="0" xfId="0" applyNumberFormat="1" applyFont="1" applyFill="1" applyAlignment="1">
      <alignment horizontal="right"/>
    </xf>
    <xf numFmtId="176" fontId="4" fillId="2" borderId="0" xfId="0" applyNumberFormat="1" applyFont="1" applyFill="1" applyAlignment="1">
      <alignment horizontal="right"/>
    </xf>
    <xf numFmtId="0" fontId="6" fillId="0" borderId="15" xfId="0" applyFont="1" applyBorder="1" applyAlignment="1">
      <alignment horizontal="right"/>
    </xf>
    <xf numFmtId="41" fontId="6" fillId="2" borderId="0" xfId="0" applyNumberFormat="1" applyFont="1" applyFill="1" applyAlignment="1">
      <alignment horizontal="right" shrinkToFit="1"/>
    </xf>
    <xf numFmtId="41" fontId="6" fillId="2" borderId="0" xfId="0" applyNumberFormat="1" applyFont="1" applyFill="1" applyAlignment="1">
      <alignment horizontal="right"/>
    </xf>
    <xf numFmtId="37" fontId="6" fillId="2" borderId="0" xfId="0" applyNumberFormat="1" applyFont="1" applyFill="1" applyAlignment="1">
      <alignment horizontal="right"/>
    </xf>
    <xf numFmtId="176" fontId="6" fillId="2" borderId="0" xfId="0" applyNumberFormat="1" applyFont="1" applyFill="1" applyAlignment="1">
      <alignment horizontal="right"/>
    </xf>
    <xf numFmtId="37" fontId="4" fillId="2" borderId="16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41" fontId="4" fillId="2" borderId="18" xfId="0" applyNumberFormat="1" applyFont="1" applyFill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176" fontId="4" fillId="2" borderId="1" xfId="0" applyNumberFormat="1" applyFont="1" applyFill="1" applyBorder="1" applyAlignment="1">
      <alignment horizontal="right"/>
    </xf>
    <xf numFmtId="41" fontId="0" fillId="0" borderId="1" xfId="0" applyNumberFormat="1" applyBorder="1" applyAlignment="1">
      <alignment horizontal="right"/>
    </xf>
    <xf numFmtId="41" fontId="0" fillId="0" borderId="0" xfId="0" applyNumberFormat="1" applyAlignment="1">
      <alignment horizontal="right"/>
    </xf>
    <xf numFmtId="41" fontId="7" fillId="0" borderId="5" xfId="0" applyNumberFormat="1" applyFont="1" applyBorder="1" applyAlignment="1">
      <alignment horizontal="center"/>
    </xf>
    <xf numFmtId="41" fontId="7" fillId="0" borderId="30" xfId="0" applyNumberFormat="1" applyFont="1" applyBorder="1" applyAlignment="1">
      <alignment horizontal="right"/>
    </xf>
    <xf numFmtId="41" fontId="7" fillId="0" borderId="30" xfId="0" applyNumberFormat="1" applyFont="1" applyBorder="1" applyAlignment="1">
      <alignment horizontal="center"/>
    </xf>
    <xf numFmtId="41" fontId="7" fillId="0" borderId="12" xfId="0" applyNumberFormat="1" applyFont="1" applyBorder="1" applyAlignment="1">
      <alignment horizontal="center"/>
    </xf>
    <xf numFmtId="41" fontId="9" fillId="0" borderId="12" xfId="0" applyNumberFormat="1" applyFont="1" applyBorder="1" applyAlignment="1">
      <alignment horizontal="right"/>
    </xf>
    <xf numFmtId="41" fontId="7" fillId="0" borderId="14" xfId="0" applyNumberFormat="1" applyFont="1" applyBorder="1" applyAlignment="1">
      <alignment horizontal="right"/>
    </xf>
    <xf numFmtId="41" fontId="7" fillId="0" borderId="0" xfId="0" applyNumberFormat="1" applyFont="1" applyAlignment="1">
      <alignment horizontal="right" vertical="center"/>
    </xf>
    <xf numFmtId="41" fontId="7" fillId="0" borderId="16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right"/>
    </xf>
    <xf numFmtId="41" fontId="7" fillId="0" borderId="16" xfId="0" applyNumberFormat="1" applyFont="1" applyBorder="1" applyAlignment="1">
      <alignment horizontal="right"/>
    </xf>
    <xf numFmtId="41" fontId="7" fillId="0" borderId="0" xfId="0" applyNumberFormat="1" applyFont="1" applyAlignment="1">
      <alignment horizontal="center"/>
    </xf>
    <xf numFmtId="41" fontId="7" fillId="0" borderId="22" xfId="0" applyNumberFormat="1" applyFont="1" applyBorder="1" applyAlignment="1">
      <alignment horizontal="right"/>
    </xf>
    <xf numFmtId="41" fontId="9" fillId="0" borderId="16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22" xfId="0" applyNumberFormat="1" applyFont="1" applyBorder="1" applyAlignment="1">
      <alignment horizontal="right"/>
    </xf>
    <xf numFmtId="41" fontId="7" fillId="0" borderId="22" xfId="0" applyNumberFormat="1" applyFont="1" applyBorder="1" applyAlignment="1">
      <alignment horizontal="right" shrinkToFit="1"/>
    </xf>
    <xf numFmtId="41" fontId="7" fillId="0" borderId="0" xfId="0" applyNumberFormat="1" applyFont="1" applyAlignment="1">
      <alignment horizontal="right"/>
    </xf>
    <xf numFmtId="41" fontId="7" fillId="0" borderId="19" xfId="0" applyNumberFormat="1" applyFont="1" applyBorder="1" applyAlignment="1">
      <alignment horizontal="center"/>
    </xf>
    <xf numFmtId="41" fontId="7" fillId="0" borderId="19" xfId="0" applyNumberFormat="1" applyFont="1" applyBorder="1" applyAlignment="1">
      <alignment horizontal="right"/>
    </xf>
    <xf numFmtId="41" fontId="7" fillId="0" borderId="16" xfId="0" applyNumberFormat="1" applyFont="1" applyBorder="1" applyAlignment="1" applyProtection="1">
      <alignment horizontal="right"/>
      <protection locked="0"/>
    </xf>
    <xf numFmtId="41" fontId="7" fillId="0" borderId="16" xfId="0" applyNumberFormat="1" applyFont="1" applyBorder="1" applyAlignment="1" applyProtection="1">
      <alignment horizontal="center"/>
      <protection locked="0"/>
    </xf>
    <xf numFmtId="41" fontId="12" fillId="0" borderId="22" xfId="0" applyNumberFormat="1" applyFont="1" applyBorder="1" applyAlignment="1">
      <alignment horizontal="right"/>
    </xf>
    <xf numFmtId="41" fontId="9" fillId="0" borderId="16" xfId="0" applyNumberFormat="1" applyFont="1" applyBorder="1" applyAlignment="1" applyProtection="1">
      <alignment horizontal="center"/>
      <protection locked="0"/>
    </xf>
    <xf numFmtId="41" fontId="7" fillId="0" borderId="1" xfId="0" applyNumberFormat="1" applyFont="1" applyBorder="1" applyAlignment="1">
      <alignment horizontal="center"/>
    </xf>
    <xf numFmtId="41" fontId="7" fillId="0" borderId="23" xfId="0" applyNumberFormat="1" applyFont="1" applyBorder="1" applyAlignment="1">
      <alignment horizontal="right"/>
    </xf>
    <xf numFmtId="41" fontId="7" fillId="0" borderId="18" xfId="0" applyNumberFormat="1" applyFont="1" applyBorder="1" applyAlignment="1">
      <alignment horizontal="right"/>
    </xf>
    <xf numFmtId="41" fontId="7" fillId="0" borderId="18" xfId="0" applyNumberFormat="1" applyFont="1" applyBorder="1" applyAlignment="1" applyProtection="1">
      <alignment horizontal="right"/>
      <protection locked="0"/>
    </xf>
    <xf numFmtId="41" fontId="7" fillId="0" borderId="18" xfId="0" applyNumberFormat="1" applyFont="1" applyBorder="1" applyAlignment="1" applyProtection="1">
      <alignment horizontal="center"/>
      <protection locked="0"/>
    </xf>
    <xf numFmtId="41" fontId="7" fillId="0" borderId="22" xfId="0" applyNumberFormat="1" applyFont="1" applyBorder="1" applyAlignment="1" applyProtection="1">
      <alignment horizontal="right"/>
      <protection locked="0"/>
    </xf>
    <xf numFmtId="41" fontId="7" fillId="0" borderId="0" xfId="0" applyNumberFormat="1" applyFont="1" applyAlignment="1" applyProtection="1">
      <alignment horizontal="center"/>
      <protection locked="0"/>
    </xf>
    <xf numFmtId="41" fontId="7" fillId="0" borderId="22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 applyProtection="1">
      <alignment horizontal="right"/>
      <protection locked="0"/>
    </xf>
    <xf numFmtId="41" fontId="7" fillId="0" borderId="0" xfId="0" applyNumberFormat="1" applyFont="1" applyAlignment="1" applyProtection="1">
      <alignment horizontal="right"/>
      <protection locked="0"/>
    </xf>
    <xf numFmtId="49" fontId="9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1" fontId="7" fillId="0" borderId="0" xfId="0" applyNumberFormat="1" applyFont="1" applyAlignment="1">
      <alignment vertical="center"/>
    </xf>
    <xf numFmtId="41" fontId="7" fillId="0" borderId="18" xfId="0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37" fontId="4" fillId="0" borderId="14" xfId="0" applyNumberFormat="1" applyFont="1" applyBorder="1"/>
    <xf numFmtId="176" fontId="4" fillId="0" borderId="13" xfId="0" applyNumberFormat="1" applyFont="1" applyBorder="1"/>
    <xf numFmtId="37" fontId="4" fillId="0" borderId="13" xfId="0" applyNumberFormat="1" applyFont="1" applyBorder="1"/>
    <xf numFmtId="41" fontId="4" fillId="0" borderId="13" xfId="0" applyNumberFormat="1" applyFont="1" applyBorder="1"/>
    <xf numFmtId="0" fontId="4" fillId="0" borderId="15" xfId="0" applyFont="1" applyBorder="1" applyAlignment="1">
      <alignment horizontal="left"/>
    </xf>
    <xf numFmtId="37" fontId="4" fillId="0" borderId="16" xfId="0" applyNumberFormat="1" applyFont="1" applyBorder="1"/>
    <xf numFmtId="176" fontId="4" fillId="0" borderId="0" xfId="0" applyNumberFormat="1" applyFont="1"/>
    <xf numFmtId="37" fontId="4" fillId="0" borderId="0" xfId="0" applyNumberFormat="1" applyFont="1"/>
    <xf numFmtId="41" fontId="4" fillId="0" borderId="0" xfId="0" applyNumberFormat="1" applyFont="1"/>
    <xf numFmtId="37" fontId="4" fillId="0" borderId="10" xfId="0" applyNumberFormat="1" applyFont="1" applyBorder="1"/>
    <xf numFmtId="37" fontId="4" fillId="0" borderId="20" xfId="0" applyNumberFormat="1" applyFont="1" applyBorder="1"/>
    <xf numFmtId="176" fontId="4" fillId="0" borderId="20" xfId="0" applyNumberFormat="1" applyFont="1" applyBorder="1"/>
    <xf numFmtId="0" fontId="0" fillId="0" borderId="12" xfId="0" applyBorder="1" applyAlignment="1">
      <alignment vertical="center"/>
    </xf>
    <xf numFmtId="37" fontId="4" fillId="0" borderId="10" xfId="0" applyNumberFormat="1" applyFont="1" applyBorder="1" applyAlignment="1">
      <alignment horizontal="center" vertical="center"/>
    </xf>
    <xf numFmtId="37" fontId="12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37" fontId="4" fillId="0" borderId="18" xfId="0" applyNumberFormat="1" applyFont="1" applyBorder="1"/>
    <xf numFmtId="176" fontId="4" fillId="0" borderId="1" xfId="0" applyNumberFormat="1" applyFont="1" applyBorder="1"/>
    <xf numFmtId="37" fontId="4" fillId="0" borderId="1" xfId="0" applyNumberFormat="1" applyFont="1" applyBorder="1"/>
    <xf numFmtId="176" fontId="7" fillId="0" borderId="19" xfId="0" applyNumberFormat="1" applyFont="1" applyBorder="1"/>
    <xf numFmtId="176" fontId="7" fillId="0" borderId="19" xfId="0" applyNumberFormat="1" applyFont="1" applyBorder="1" applyAlignment="1">
      <alignment horizontal="right"/>
    </xf>
    <xf numFmtId="41" fontId="4" fillId="0" borderId="16" xfId="0" applyNumberFormat="1" applyFont="1" applyBorder="1" applyAlignment="1">
      <alignment horizontal="center"/>
    </xf>
    <xf numFmtId="184" fontId="4" fillId="0" borderId="0" xfId="0" applyNumberFormat="1" applyFont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/>
    <xf numFmtId="41" fontId="0" fillId="0" borderId="0" xfId="0" applyNumberFormat="1"/>
    <xf numFmtId="41" fontId="0" fillId="0" borderId="0" xfId="0" applyNumberFormat="1" applyAlignment="1">
      <alignment wrapText="1"/>
    </xf>
    <xf numFmtId="0" fontId="0" fillId="0" borderId="15" xfId="0" applyBorder="1" applyAlignment="1">
      <alignment horizontal="distributed" vertical="distributed" justifyLastLine="1"/>
    </xf>
    <xf numFmtId="0" fontId="0" fillId="0" borderId="15" xfId="0" applyBorder="1" applyAlignment="1">
      <alignment horizontal="center"/>
    </xf>
    <xf numFmtId="41" fontId="4" fillId="0" borderId="0" xfId="0" applyNumberFormat="1" applyFont="1" applyAlignment="1">
      <alignment wrapText="1"/>
    </xf>
    <xf numFmtId="41" fontId="4" fillId="0" borderId="16" xfId="0" applyNumberFormat="1" applyFont="1" applyBorder="1" applyAlignment="1">
      <alignment vertical="distributed" justifyLastLine="1"/>
    </xf>
    <xf numFmtId="0" fontId="0" fillId="0" borderId="21" xfId="0" applyBorder="1"/>
    <xf numFmtId="0" fontId="4" fillId="0" borderId="14" xfId="0" applyFont="1" applyBorder="1"/>
    <xf numFmtId="0" fontId="4" fillId="0" borderId="13" xfId="0" applyFont="1" applyBorder="1"/>
    <xf numFmtId="0" fontId="0" fillId="0" borderId="22" xfId="0" applyBorder="1" applyAlignment="1">
      <alignment horizontal="distributed" vertical="distributed" justifyLastLine="1"/>
    </xf>
    <xf numFmtId="178" fontId="4" fillId="0" borderId="16" xfId="0" applyNumberFormat="1" applyFont="1" applyBorder="1" applyAlignment="1">
      <alignment justifyLastLine="1"/>
    </xf>
    <xf numFmtId="179" fontId="4" fillId="0" borderId="0" xfId="0" applyNumberFormat="1" applyFont="1" applyAlignment="1">
      <alignment justifyLastLine="1"/>
    </xf>
    <xf numFmtId="182" fontId="4" fillId="0" borderId="0" xfId="0" applyNumberFormat="1" applyFont="1" applyAlignment="1">
      <alignment justifyLastLine="1"/>
    </xf>
    <xf numFmtId="41" fontId="4" fillId="0" borderId="0" xfId="0" applyNumberFormat="1" applyFont="1" applyAlignment="1">
      <alignment justifyLastLine="1"/>
    </xf>
    <xf numFmtId="0" fontId="0" fillId="0" borderId="22" xfId="0" applyBorder="1" applyAlignment="1">
      <alignment horizontal="center"/>
    </xf>
    <xf numFmtId="0" fontId="0" fillId="0" borderId="23" xfId="0" applyBorder="1"/>
    <xf numFmtId="182" fontId="4" fillId="0" borderId="1" xfId="0" applyNumberFormat="1" applyFont="1" applyBorder="1"/>
    <xf numFmtId="37" fontId="0" fillId="0" borderId="10" xfId="0" applyNumberFormat="1" applyBorder="1" applyAlignment="1">
      <alignment horizontal="center"/>
    </xf>
    <xf numFmtId="0" fontId="0" fillId="4" borderId="0" xfId="0" applyFill="1"/>
    <xf numFmtId="0" fontId="3" fillId="0" borderId="21" xfId="0" applyFont="1" applyBorder="1" applyAlignment="1">
      <alignment horizontal="distributed" vertical="distributed" justifyLastLine="1"/>
    </xf>
    <xf numFmtId="41" fontId="3" fillId="0" borderId="13" xfId="0" applyNumberFormat="1" applyFont="1" applyBorder="1"/>
    <xf numFmtId="179" fontId="3" fillId="0" borderId="13" xfId="0" applyNumberFormat="1" applyFont="1" applyBorder="1"/>
    <xf numFmtId="0" fontId="3" fillId="0" borderId="22" xfId="0" applyFont="1" applyBorder="1" applyAlignment="1">
      <alignment horizontal="distributed" vertical="distributed" justifyLastLine="1"/>
    </xf>
    <xf numFmtId="41" fontId="3" fillId="0" borderId="16" xfId="0" applyNumberFormat="1" applyFont="1" applyBorder="1"/>
    <xf numFmtId="41" fontId="3" fillId="0" borderId="0" xfId="0" applyNumberFormat="1" applyFont="1"/>
    <xf numFmtId="179" fontId="3" fillId="0" borderId="0" xfId="0" applyNumberFormat="1" applyFont="1"/>
    <xf numFmtId="0" fontId="0" fillId="0" borderId="15" xfId="0" applyBorder="1" applyAlignment="1">
      <alignment horizontal="distributed"/>
    </xf>
    <xf numFmtId="0" fontId="0" fillId="0" borderId="22" xfId="0" applyBorder="1" applyAlignment="1">
      <alignment horizontal="left"/>
    </xf>
    <xf numFmtId="41" fontId="0" fillId="0" borderId="16" xfId="0" applyNumberFormat="1" applyBorder="1"/>
    <xf numFmtId="179" fontId="0" fillId="0" borderId="0" xfId="0" applyNumberFormat="1"/>
    <xf numFmtId="0" fontId="4" fillId="0" borderId="22" xfId="0" applyFont="1" applyBorder="1" applyAlignment="1">
      <alignment horizontal="left"/>
    </xf>
    <xf numFmtId="179" fontId="0" fillId="0" borderId="0" xfId="0" applyNumberFormat="1" applyAlignment="1">
      <alignment horizontal="right"/>
    </xf>
    <xf numFmtId="0" fontId="0" fillId="0" borderId="17" xfId="0" applyBorder="1"/>
    <xf numFmtId="41" fontId="0" fillId="0" borderId="18" xfId="0" applyNumberFormat="1" applyBorder="1"/>
    <xf numFmtId="41" fontId="0" fillId="0" borderId="1" xfId="0" applyNumberFormat="1" applyBorder="1"/>
    <xf numFmtId="37" fontId="0" fillId="0" borderId="1" xfId="0" applyNumberFormat="1" applyBorder="1"/>
    <xf numFmtId="176" fontId="0" fillId="0" borderId="1" xfId="0" applyNumberFormat="1" applyBorder="1"/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4" fillId="0" borderId="5" xfId="0" applyFont="1" applyBorder="1"/>
    <xf numFmtId="0" fontId="4" fillId="0" borderId="6" xfId="0" applyFont="1" applyBorder="1"/>
    <xf numFmtId="0" fontId="7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7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12" fillId="0" borderId="7" xfId="0" applyNumberFormat="1" applyFont="1" applyBorder="1" applyAlignment="1">
      <alignment horizontal="distributed" vertical="center" wrapText="1" justifyLastLine="1"/>
    </xf>
    <xf numFmtId="0" fontId="12" fillId="0" borderId="2" xfId="0" applyFont="1" applyBorder="1" applyAlignment="1">
      <alignment horizontal="distributed" vertical="center" wrapText="1" justifyLastLine="1"/>
    </xf>
    <xf numFmtId="0" fontId="12" fillId="0" borderId="10" xfId="0" applyFont="1" applyBorder="1" applyAlignment="1">
      <alignment horizontal="distributed" vertical="center" wrapText="1" justifyLastLine="1"/>
    </xf>
    <xf numFmtId="0" fontId="12" fillId="0" borderId="8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7" fontId="4" fillId="0" borderId="7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right"/>
    </xf>
    <xf numFmtId="37" fontId="7" fillId="0" borderId="26" xfId="0" applyNumberFormat="1" applyFont="1" applyBorder="1" applyAlignment="1">
      <alignment horizontal="distributed" vertical="center" wrapText="1" justifyLastLine="1"/>
    </xf>
    <xf numFmtId="0" fontId="0" fillId="0" borderId="27" xfId="0" applyBorder="1" applyAlignment="1">
      <alignment horizontal="distributed" vertical="center" wrapText="1" justifyLastLine="1"/>
    </xf>
    <xf numFmtId="37" fontId="7" fillId="0" borderId="7" xfId="0" applyNumberFormat="1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37" fontId="4" fillId="0" borderId="2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7" fontId="7" fillId="0" borderId="26" xfId="0" applyNumberFormat="1" applyFont="1" applyBorder="1" applyAlignment="1">
      <alignment horizontal="distributed" vertical="center" wrapText="1"/>
    </xf>
    <xf numFmtId="37" fontId="7" fillId="0" borderId="27" xfId="0" applyNumberFormat="1" applyFont="1" applyBorder="1" applyAlignment="1">
      <alignment horizontal="distributed" vertical="center" wrapText="1"/>
    </xf>
    <xf numFmtId="0" fontId="7" fillId="0" borderId="27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0" xfId="0" applyFont="1" applyBorder="1" applyAlignment="1">
      <alignment horizontal="distributed" vertical="center" wrapText="1" justifyLastLine="1"/>
    </xf>
    <xf numFmtId="0" fontId="20" fillId="0" borderId="20" xfId="0" applyFont="1" applyBorder="1" applyAlignment="1">
      <alignment horizontal="distributed" vertical="center" wrapText="1" justifyLastLine="1"/>
    </xf>
    <xf numFmtId="0" fontId="18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distributed" vertical="center" wrapText="1" justifyLastLine="1"/>
    </xf>
    <xf numFmtId="0" fontId="16" fillId="0" borderId="12" xfId="0" applyFont="1" applyBorder="1"/>
    <xf numFmtId="0" fontId="16" fillId="0" borderId="10" xfId="0" applyFont="1" applyBorder="1"/>
    <xf numFmtId="0" fontId="16" fillId="0" borderId="8" xfId="0" applyFont="1" applyBorder="1"/>
    <xf numFmtId="0" fontId="20" fillId="0" borderId="12" xfId="0" applyFont="1" applyBorder="1" applyAlignment="1">
      <alignment horizontal="distributed" vertical="center" wrapText="1" justifyLastLine="1"/>
    </xf>
    <xf numFmtId="0" fontId="20" fillId="0" borderId="8" xfId="0" applyFont="1" applyBorder="1" applyAlignment="1">
      <alignment horizontal="distributed" vertical="center" wrapText="1" justifyLastLine="1"/>
    </xf>
    <xf numFmtId="37" fontId="18" fillId="0" borderId="22" xfId="0" applyNumberFormat="1" applyFont="1" applyBorder="1" applyAlignment="1">
      <alignment horizontal="right"/>
    </xf>
    <xf numFmtId="37" fontId="18" fillId="0" borderId="0" xfId="0" applyNumberFormat="1" applyFont="1" applyAlignment="1">
      <alignment horizontal="right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37" fontId="18" fillId="0" borderId="16" xfId="0" applyNumberFormat="1" applyFont="1" applyBorder="1" applyAlignment="1">
      <alignment horizontal="right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37" fontId="19" fillId="0" borderId="16" xfId="0" applyNumberFormat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37" fontId="18" fillId="0" borderId="16" xfId="0" applyNumberFormat="1" applyFont="1" applyBorder="1" applyAlignment="1">
      <alignment horizontal="distributed" vertical="distributed"/>
    </xf>
    <xf numFmtId="37" fontId="18" fillId="0" borderId="0" xfId="0" applyNumberFormat="1" applyFont="1" applyAlignment="1">
      <alignment horizontal="distributed" vertical="distributed"/>
    </xf>
    <xf numFmtId="0" fontId="18" fillId="0" borderId="19" xfId="0" applyFont="1" applyBorder="1" applyAlignment="1">
      <alignment horizontal="center" vertical="center" wrapText="1"/>
    </xf>
    <xf numFmtId="37" fontId="18" fillId="0" borderId="7" xfId="0" applyNumberFormat="1" applyFont="1" applyBorder="1" applyAlignment="1">
      <alignment horizontal="center" vertical="center" wrapText="1"/>
    </xf>
    <xf numFmtId="37" fontId="20" fillId="0" borderId="7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37" fontId="18" fillId="0" borderId="18" xfId="0" applyNumberFormat="1" applyFont="1" applyBorder="1" applyAlignment="1">
      <alignment horizontal="distributed" vertical="distributed"/>
    </xf>
    <xf numFmtId="37" fontId="18" fillId="0" borderId="1" xfId="0" applyNumberFormat="1" applyFont="1" applyBorder="1" applyAlignment="1">
      <alignment horizontal="distributed" vertical="distributed"/>
    </xf>
    <xf numFmtId="37" fontId="18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37" fontId="20" fillId="0" borderId="10" xfId="0" applyNumberFormat="1" applyFont="1" applyBorder="1" applyAlignment="1">
      <alignment horizontal="center" vertical="center" wrapText="1"/>
    </xf>
    <xf numFmtId="37" fontId="16" fillId="0" borderId="10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/>
    </xf>
    <xf numFmtId="176" fontId="20" fillId="0" borderId="0" xfId="0" applyNumberFormat="1" applyFont="1" applyAlignment="1">
      <alignment horizontal="left"/>
    </xf>
    <xf numFmtId="176" fontId="20" fillId="0" borderId="0" xfId="0" applyNumberFormat="1" applyFont="1" applyAlignment="1">
      <alignment horizontal="right"/>
    </xf>
    <xf numFmtId="37" fontId="16" fillId="0" borderId="4" xfId="0" applyNumberFormat="1" applyFont="1" applyBorder="1" applyAlignment="1">
      <alignment horizontal="center" vertical="center"/>
    </xf>
    <xf numFmtId="37" fontId="16" fillId="0" borderId="5" xfId="0" applyNumberFormat="1" applyFont="1" applyBorder="1" applyAlignment="1">
      <alignment horizontal="center" vertical="center"/>
    </xf>
    <xf numFmtId="37" fontId="16" fillId="0" borderId="6" xfId="0" applyNumberFormat="1" applyFont="1" applyBorder="1" applyAlignment="1">
      <alignment horizontal="center" vertical="center"/>
    </xf>
    <xf numFmtId="37" fontId="16" fillId="0" borderId="26" xfId="0" applyNumberFormat="1" applyFont="1" applyBorder="1" applyAlignment="1">
      <alignment horizontal="distributed" vertical="center"/>
    </xf>
    <xf numFmtId="37" fontId="16" fillId="0" borderId="29" xfId="0" applyNumberFormat="1" applyFont="1" applyBorder="1" applyAlignment="1">
      <alignment horizontal="distributed" vertical="center"/>
    </xf>
    <xf numFmtId="37" fontId="16" fillId="0" borderId="27" xfId="0" applyNumberFormat="1" applyFont="1" applyBorder="1" applyAlignment="1">
      <alignment horizontal="distributed" vertical="center"/>
    </xf>
    <xf numFmtId="176" fontId="16" fillId="0" borderId="26" xfId="0" applyNumberFormat="1" applyFont="1" applyBorder="1" applyAlignment="1">
      <alignment horizontal="distributed" vertical="center"/>
    </xf>
    <xf numFmtId="176" fontId="16" fillId="0" borderId="29" xfId="0" applyNumberFormat="1" applyFont="1" applyBorder="1" applyAlignment="1">
      <alignment horizontal="distributed" vertical="center"/>
    </xf>
    <xf numFmtId="176" fontId="16" fillId="0" borderId="27" xfId="0" applyNumberFormat="1" applyFont="1" applyBorder="1" applyAlignment="1">
      <alignment horizontal="distributed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7" fontId="15" fillId="0" borderId="0" xfId="0" applyNumberFormat="1" applyFont="1" applyAlignment="1">
      <alignment horizontal="left"/>
    </xf>
    <xf numFmtId="37" fontId="16" fillId="0" borderId="1" xfId="0" applyNumberFormat="1" applyFont="1" applyBorder="1" applyAlignment="1">
      <alignment horizontal="left"/>
    </xf>
    <xf numFmtId="37" fontId="16" fillId="2" borderId="1" xfId="0" applyNumberFormat="1" applyFont="1" applyFill="1" applyBorder="1" applyAlignment="1">
      <alignment horizontal="left"/>
    </xf>
    <xf numFmtId="0" fontId="1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14" xfId="0" applyFont="1" applyBorder="1" applyAlignment="1">
      <alignment horizontal="center" vertical="center" textRotation="255" wrapText="1"/>
    </xf>
    <xf numFmtId="0" fontId="8" fillId="0" borderId="16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0" xfId="0" applyBorder="1"/>
    <xf numFmtId="0" fontId="0" fillId="0" borderId="20" xfId="0" applyBorder="1"/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textRotation="255" wrapText="1"/>
    </xf>
    <xf numFmtId="41" fontId="7" fillId="0" borderId="1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left"/>
    </xf>
    <xf numFmtId="41" fontId="7" fillId="0" borderId="19" xfId="0" applyNumberFormat="1" applyFont="1" applyBorder="1" applyAlignment="1">
      <alignment horizontal="right" vertical="top"/>
    </xf>
    <xf numFmtId="41" fontId="7" fillId="0" borderId="0" xfId="0" applyNumberFormat="1" applyFont="1" applyAlignment="1">
      <alignment horizontal="right"/>
    </xf>
    <xf numFmtId="41" fontId="7" fillId="0" borderId="19" xfId="0" applyNumberFormat="1" applyFont="1" applyBorder="1" applyAlignment="1">
      <alignment horizontal="right"/>
    </xf>
    <xf numFmtId="41" fontId="7" fillId="0" borderId="0" xfId="0" applyNumberFormat="1" applyFont="1" applyAlignment="1" applyProtection="1">
      <alignment horizontal="right" vertical="top"/>
      <protection locked="0"/>
    </xf>
    <xf numFmtId="41" fontId="7" fillId="0" borderId="19" xfId="0" applyNumberFormat="1" applyFont="1" applyBorder="1" applyAlignment="1" applyProtection="1">
      <alignment horizontal="right" vertical="top"/>
      <protection locked="0"/>
    </xf>
    <xf numFmtId="41" fontId="7" fillId="0" borderId="1" xfId="0" applyNumberFormat="1" applyFont="1" applyBorder="1" applyAlignment="1" applyProtection="1">
      <alignment horizontal="right"/>
      <protection locked="0"/>
    </xf>
    <xf numFmtId="176" fontId="7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0" fillId="0" borderId="15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41" fontId="4" fillId="0" borderId="16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184" fontId="4" fillId="0" borderId="0" xfId="0" applyNumberFormat="1" applyFont="1" applyAlignment="1">
      <alignment horizontal="right"/>
    </xf>
    <xf numFmtId="41" fontId="4" fillId="0" borderId="16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right" indent="1"/>
    </xf>
    <xf numFmtId="0" fontId="3" fillId="0" borderId="15" xfId="0" applyFont="1" applyBorder="1" applyAlignment="1">
      <alignment horizontal="right" indent="1"/>
    </xf>
    <xf numFmtId="41" fontId="6" fillId="0" borderId="16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184" fontId="6" fillId="0" borderId="0" xfId="0" applyNumberFormat="1" applyFont="1" applyAlignment="1">
      <alignment horizontal="right"/>
    </xf>
    <xf numFmtId="0" fontId="0" fillId="0" borderId="0" xfId="0" applyAlignment="1">
      <alignment horizontal="distributed" vertical="distributed" justifyLastLine="1"/>
    </xf>
    <xf numFmtId="0" fontId="0" fillId="0" borderId="15" xfId="0" applyBorder="1" applyAlignment="1">
      <alignment horizontal="distributed" vertical="distributed" justifyLastLine="1"/>
    </xf>
    <xf numFmtId="41" fontId="4" fillId="0" borderId="1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5" fillId="0" borderId="0" xfId="0" applyFont="1" applyAlignment="1">
      <alignment horizontal="left" vertical="distributed" justifyLastLine="1"/>
    </xf>
    <xf numFmtId="0" fontId="0" fillId="0" borderId="1" xfId="0" applyBorder="1" applyAlignment="1">
      <alignment horizontal="center" vertical="distributed" justifyLastLine="1"/>
    </xf>
    <xf numFmtId="0" fontId="0" fillId="0" borderId="17" xfId="0" applyBorder="1" applyAlignment="1">
      <alignment horizontal="center" vertical="distributed" justifyLastLine="1"/>
    </xf>
    <xf numFmtId="41" fontId="4" fillId="0" borderId="18" xfId="0" applyNumberFormat="1" applyFont="1" applyBorder="1" applyAlignment="1">
      <alignment horizontal="right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/>
    </xf>
    <xf numFmtId="37" fontId="7" fillId="0" borderId="19" xfId="0" applyNumberFormat="1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37" fontId="0" fillId="0" borderId="10" xfId="0" applyNumberFormat="1" applyBorder="1" applyAlignment="1">
      <alignment horizontal="center"/>
    </xf>
    <xf numFmtId="37" fontId="0" fillId="0" borderId="20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wrapText="1"/>
    </xf>
    <xf numFmtId="176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84" fontId="0" fillId="0" borderId="0" xfId="0" applyNumberFormat="1"/>
    <xf numFmtId="0" fontId="3" fillId="0" borderId="15" xfId="0" applyFont="1" applyBorder="1" applyAlignment="1">
      <alignment horizontal="right"/>
    </xf>
    <xf numFmtId="0" fontId="4" fillId="0" borderId="18" xfId="0" applyFont="1" applyBorder="1"/>
    <xf numFmtId="0" fontId="7" fillId="0" borderId="19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</cellXfs>
  <cellStyles count="4">
    <cellStyle name="桁区切り" xfId="2" builtinId="6"/>
    <cellStyle name="桁区切り 2" xfId="3" xr:uid="{00000000-0005-0000-0000-000001000000}"/>
    <cellStyle name="標準" xfId="0" builtinId="0"/>
    <cellStyle name="標準 2" xfId="1" xr:uid="{00000000-0005-0000-0000-000003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200611&#31119;&#23713;&#24066;&#12398;&#20154;&#21475;\&#30906;1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&#12467;&#12500;&#12540;&#65374;&#12288;&#25512;&#35336;&#20154;&#21475;&#20837;&#21147;&#12471;&#12540;&#12488;%20(newversion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ocument\&#65312;04&#20445;&#31649;\&#12471;_&#12471;&#12473;&#12486;&#12512;&#22793;&#26356;\01%20&#25512;&#35336;&#20154;&#21475;&#20316;&#25104;\01&#25512;&#35336;&#20154;&#21475;&#20316;&#25104;0706\(&#12452;)&#20107;&#21209;&#22577;&#21578;&#26360;&#20837;&#21147;\TJIGHOU&#20006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計人口"/>
      <sheetName val="登録人口"/>
      <sheetName val="推計人口整理"/>
      <sheetName val="住基外国整理"/>
      <sheetName val="届出日基準入力"/>
      <sheetName val="移動日基準入力"/>
      <sheetName val="事務報告入力"/>
      <sheetName val="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BJ40">
            <v>670</v>
          </cell>
          <cell r="BK40">
            <v>805</v>
          </cell>
          <cell r="BL40">
            <v>553</v>
          </cell>
          <cell r="BM40">
            <v>511</v>
          </cell>
          <cell r="BN40">
            <v>154</v>
          </cell>
          <cell r="BO40">
            <v>363</v>
          </cell>
          <cell r="BP40">
            <v>4</v>
          </cell>
          <cell r="BQ40">
            <v>264</v>
          </cell>
          <cell r="BR40">
            <v>82</v>
          </cell>
        </row>
        <row r="41">
          <cell r="BJ41">
            <v>6</v>
          </cell>
          <cell r="BK41">
            <v>0</v>
          </cell>
          <cell r="BL41">
            <v>0</v>
          </cell>
          <cell r="BM41">
            <v>3</v>
          </cell>
          <cell r="BN41">
            <v>0</v>
          </cell>
          <cell r="BO41">
            <v>1</v>
          </cell>
          <cell r="BP41">
            <v>0</v>
          </cell>
          <cell r="BQ41">
            <v>6</v>
          </cell>
          <cell r="BR41">
            <v>0</v>
          </cell>
        </row>
        <row r="42">
          <cell r="BJ42">
            <v>332</v>
          </cell>
          <cell r="BK42">
            <v>328</v>
          </cell>
          <cell r="BL42">
            <v>501</v>
          </cell>
          <cell r="BM42">
            <v>333</v>
          </cell>
          <cell r="BN42">
            <v>309</v>
          </cell>
          <cell r="BO42">
            <v>311</v>
          </cell>
          <cell r="BP42">
            <v>26</v>
          </cell>
          <cell r="BQ42">
            <v>221</v>
          </cell>
          <cell r="BR42">
            <v>97</v>
          </cell>
        </row>
        <row r="43">
          <cell r="AB43">
            <v>117995</v>
          </cell>
          <cell r="AC43">
            <v>265794</v>
          </cell>
          <cell r="AD43">
            <v>129870</v>
          </cell>
          <cell r="AE43">
            <v>135924</v>
          </cell>
          <cell r="BJ43">
            <v>166</v>
          </cell>
          <cell r="BK43">
            <v>136</v>
          </cell>
          <cell r="BL43">
            <v>125</v>
          </cell>
          <cell r="BM43">
            <v>147</v>
          </cell>
          <cell r="BN43">
            <v>46</v>
          </cell>
          <cell r="BO43">
            <v>79</v>
          </cell>
          <cell r="BP43">
            <v>15</v>
          </cell>
          <cell r="BQ43">
            <v>63</v>
          </cell>
          <cell r="BR43">
            <v>36</v>
          </cell>
        </row>
        <row r="44">
          <cell r="AB44">
            <v>98084</v>
          </cell>
          <cell r="AC44">
            <v>183998</v>
          </cell>
          <cell r="AD44">
            <v>89902</v>
          </cell>
          <cell r="AE44">
            <v>94096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>
            <v>88632</v>
          </cell>
          <cell r="AC45">
            <v>159162</v>
          </cell>
          <cell r="AD45">
            <v>70633</v>
          </cell>
          <cell r="AE45">
            <v>88529</v>
          </cell>
          <cell r="BJ45">
            <v>65</v>
          </cell>
          <cell r="BK45">
            <v>35</v>
          </cell>
          <cell r="BL45">
            <v>62</v>
          </cell>
          <cell r="BM45">
            <v>66</v>
          </cell>
          <cell r="BN45">
            <v>54</v>
          </cell>
          <cell r="BO45">
            <v>46</v>
          </cell>
          <cell r="BP45">
            <v>21</v>
          </cell>
          <cell r="BQ45">
            <v>54</v>
          </cell>
          <cell r="BR45">
            <v>21</v>
          </cell>
        </row>
        <row r="46">
          <cell r="AB46">
            <v>109667</v>
          </cell>
          <cell r="AC46">
            <v>242781</v>
          </cell>
          <cell r="AD46">
            <v>114743</v>
          </cell>
          <cell r="AE46">
            <v>128038</v>
          </cell>
          <cell r="BJ46">
            <v>230</v>
          </cell>
          <cell r="BK46">
            <v>179</v>
          </cell>
          <cell r="BL46">
            <v>119</v>
          </cell>
          <cell r="BM46">
            <v>193</v>
          </cell>
          <cell r="BN46">
            <v>85</v>
          </cell>
          <cell r="BO46">
            <v>151</v>
          </cell>
          <cell r="BP46">
            <v>20</v>
          </cell>
          <cell r="BQ46">
            <v>120</v>
          </cell>
          <cell r="BR46">
            <v>46</v>
          </cell>
        </row>
        <row r="47">
          <cell r="AB47">
            <v>55461</v>
          </cell>
          <cell r="AC47">
            <v>120984</v>
          </cell>
          <cell r="AD47">
            <v>57978</v>
          </cell>
          <cell r="AE47">
            <v>63006</v>
          </cell>
          <cell r="BJ47">
            <v>490</v>
          </cell>
          <cell r="BK47">
            <v>628</v>
          </cell>
          <cell r="BL47">
            <v>470</v>
          </cell>
          <cell r="BM47">
            <v>440</v>
          </cell>
          <cell r="BN47">
            <v>176</v>
          </cell>
          <cell r="BO47">
            <v>289</v>
          </cell>
          <cell r="BP47">
            <v>17</v>
          </cell>
          <cell r="BQ47">
            <v>214</v>
          </cell>
          <cell r="BR47">
            <v>87</v>
          </cell>
        </row>
        <row r="48">
          <cell r="AB48">
            <v>88464</v>
          </cell>
          <cell r="AC48">
            <v>208269</v>
          </cell>
          <cell r="AD48">
            <v>99179</v>
          </cell>
          <cell r="AE48">
            <v>109090</v>
          </cell>
          <cell r="BJ48">
            <v>0</v>
          </cell>
          <cell r="BK48">
            <v>6</v>
          </cell>
          <cell r="BL48">
            <v>0</v>
          </cell>
          <cell r="BM48">
            <v>0</v>
          </cell>
          <cell r="BN48">
            <v>0</v>
          </cell>
          <cell r="BO48">
            <v>6</v>
          </cell>
          <cell r="BP48">
            <v>0</v>
          </cell>
          <cell r="BQ48">
            <v>0</v>
          </cell>
          <cell r="BR48">
            <v>0</v>
          </cell>
        </row>
        <row r="49">
          <cell r="AB49">
            <v>79379</v>
          </cell>
          <cell r="AC49">
            <v>183832</v>
          </cell>
          <cell r="AD49">
            <v>87309</v>
          </cell>
          <cell r="AE49">
            <v>96523</v>
          </cell>
          <cell r="BJ49">
            <v>230</v>
          </cell>
          <cell r="BK49">
            <v>384</v>
          </cell>
          <cell r="BL49">
            <v>522</v>
          </cell>
          <cell r="BM49">
            <v>356</v>
          </cell>
          <cell r="BN49">
            <v>256</v>
          </cell>
          <cell r="BO49">
            <v>345</v>
          </cell>
          <cell r="BP49">
            <v>22</v>
          </cell>
          <cell r="BQ49">
            <v>192</v>
          </cell>
          <cell r="BR49">
            <v>31</v>
          </cell>
        </row>
        <row r="50">
          <cell r="AB50">
            <v>9085</v>
          </cell>
          <cell r="AC50">
            <v>24437</v>
          </cell>
          <cell r="AD50">
            <v>11870</v>
          </cell>
          <cell r="AE50">
            <v>12567</v>
          </cell>
          <cell r="BJ50">
            <v>180</v>
          </cell>
          <cell r="BK50">
            <v>133</v>
          </cell>
          <cell r="BL50">
            <v>97</v>
          </cell>
          <cell r="BM50">
            <v>171</v>
          </cell>
          <cell r="BN50">
            <v>103</v>
          </cell>
          <cell r="BO50">
            <v>142</v>
          </cell>
          <cell r="BP50">
            <v>11</v>
          </cell>
          <cell r="BQ50">
            <v>88</v>
          </cell>
          <cell r="BR50">
            <v>38</v>
          </cell>
        </row>
        <row r="51">
          <cell r="AB51">
            <v>73816</v>
          </cell>
          <cell r="AC51">
            <v>181961</v>
          </cell>
          <cell r="AD51">
            <v>87073</v>
          </cell>
          <cell r="AE51">
            <v>94888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1</v>
          </cell>
          <cell r="BR51">
            <v>0</v>
          </cell>
        </row>
        <row r="52">
          <cell r="AB52">
            <v>55233</v>
          </cell>
          <cell r="AC52">
            <v>133229</v>
          </cell>
          <cell r="AD52">
            <v>63471</v>
          </cell>
          <cell r="AE52">
            <v>69758</v>
          </cell>
          <cell r="BJ52">
            <v>71</v>
          </cell>
          <cell r="BK52">
            <v>60</v>
          </cell>
          <cell r="BL52">
            <v>60</v>
          </cell>
          <cell r="BM52">
            <v>98</v>
          </cell>
          <cell r="BN52">
            <v>61</v>
          </cell>
          <cell r="BO52">
            <v>92</v>
          </cell>
          <cell r="BP52">
            <v>16</v>
          </cell>
          <cell r="BQ52">
            <v>65</v>
          </cell>
          <cell r="BR52">
            <v>21</v>
          </cell>
        </row>
        <row r="53">
          <cell r="AB53">
            <v>18583</v>
          </cell>
          <cell r="AC53">
            <v>48732</v>
          </cell>
          <cell r="AD53">
            <v>23602</v>
          </cell>
          <cell r="AE53">
            <v>25130</v>
          </cell>
          <cell r="BJ53">
            <v>132</v>
          </cell>
          <cell r="BK53">
            <v>111</v>
          </cell>
          <cell r="BL53">
            <v>71</v>
          </cell>
          <cell r="BM53">
            <v>125</v>
          </cell>
          <cell r="BN53">
            <v>75</v>
          </cell>
          <cell r="BO53">
            <v>84</v>
          </cell>
          <cell r="BP53">
            <v>13</v>
          </cell>
          <cell r="BQ53">
            <v>80</v>
          </cell>
          <cell r="BR53">
            <v>32</v>
          </cell>
        </row>
        <row r="55">
          <cell r="AB55">
            <v>3731</v>
          </cell>
          <cell r="AC55">
            <v>6350</v>
          </cell>
          <cell r="AD55">
            <v>3209</v>
          </cell>
          <cell r="AE55">
            <v>3141</v>
          </cell>
          <cell r="BJ55">
            <v>4</v>
          </cell>
          <cell r="BK55">
            <v>6</v>
          </cell>
          <cell r="BL55">
            <v>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>
            <v>3109</v>
          </cell>
          <cell r="AC56">
            <v>4648</v>
          </cell>
          <cell r="AD56">
            <v>2188</v>
          </cell>
          <cell r="AE56">
            <v>2460</v>
          </cell>
          <cell r="BJ56">
            <v>34</v>
          </cell>
          <cell r="BK56">
            <v>31</v>
          </cell>
          <cell r="BL56">
            <v>31</v>
          </cell>
          <cell r="BM56">
            <v>14</v>
          </cell>
          <cell r="BN56">
            <v>7</v>
          </cell>
          <cell r="BO56">
            <v>5</v>
          </cell>
          <cell r="BP56">
            <v>0</v>
          </cell>
          <cell r="BQ56">
            <v>1</v>
          </cell>
          <cell r="BR56">
            <v>4</v>
          </cell>
        </row>
        <row r="57">
          <cell r="AB57">
            <v>2049</v>
          </cell>
          <cell r="AC57">
            <v>3020</v>
          </cell>
          <cell r="AD57">
            <v>1569</v>
          </cell>
          <cell r="AE57">
            <v>1451</v>
          </cell>
          <cell r="BJ57">
            <v>22</v>
          </cell>
          <cell r="BK57">
            <v>23</v>
          </cell>
          <cell r="BL57">
            <v>12</v>
          </cell>
          <cell r="BM57">
            <v>7</v>
          </cell>
          <cell r="BN57">
            <v>4</v>
          </cell>
          <cell r="BO57">
            <v>3</v>
          </cell>
          <cell r="BP57">
            <v>1</v>
          </cell>
          <cell r="BQ57">
            <v>4</v>
          </cell>
          <cell r="BR57">
            <v>0</v>
          </cell>
        </row>
        <row r="58">
          <cell r="AB58">
            <v>1865</v>
          </cell>
          <cell r="AC58">
            <v>2624</v>
          </cell>
          <cell r="AD58">
            <v>1386</v>
          </cell>
          <cell r="AE58">
            <v>1238</v>
          </cell>
          <cell r="BJ58">
            <v>1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1</v>
          </cell>
          <cell r="BR58">
            <v>0</v>
          </cell>
        </row>
        <row r="59">
          <cell r="AB59">
            <v>601</v>
          </cell>
          <cell r="AC59">
            <v>968</v>
          </cell>
          <cell r="AD59">
            <v>492</v>
          </cell>
          <cell r="AE59">
            <v>476</v>
          </cell>
          <cell r="BJ59">
            <v>10</v>
          </cell>
          <cell r="BK59">
            <v>3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R59">
            <v>0</v>
          </cell>
        </row>
        <row r="60">
          <cell r="AB60">
            <v>1005</v>
          </cell>
          <cell r="AC60">
            <v>1756</v>
          </cell>
          <cell r="AD60">
            <v>923</v>
          </cell>
          <cell r="AE60">
            <v>833</v>
          </cell>
          <cell r="BJ60">
            <v>7</v>
          </cell>
          <cell r="BK60">
            <v>5</v>
          </cell>
          <cell r="BL60">
            <v>8</v>
          </cell>
          <cell r="BM60">
            <v>2</v>
          </cell>
          <cell r="BN60">
            <v>0</v>
          </cell>
          <cell r="BO60">
            <v>3</v>
          </cell>
          <cell r="BP60">
            <v>0</v>
          </cell>
          <cell r="BQ60">
            <v>0</v>
          </cell>
          <cell r="BR60">
            <v>0</v>
          </cell>
        </row>
        <row r="61">
          <cell r="AB61">
            <v>949</v>
          </cell>
          <cell r="AC61">
            <v>1671</v>
          </cell>
          <cell r="AD61">
            <v>869</v>
          </cell>
          <cell r="AE61">
            <v>802</v>
          </cell>
          <cell r="BJ61">
            <v>17</v>
          </cell>
          <cell r="BK61">
            <v>33</v>
          </cell>
          <cell r="BL61">
            <v>13</v>
          </cell>
          <cell r="BM61">
            <v>20</v>
          </cell>
          <cell r="BN61">
            <v>14</v>
          </cell>
          <cell r="BO61">
            <v>20</v>
          </cell>
          <cell r="BP61">
            <v>0</v>
          </cell>
          <cell r="BQ61">
            <v>8</v>
          </cell>
          <cell r="BR61">
            <v>2</v>
          </cell>
        </row>
        <row r="62">
          <cell r="AB62">
            <v>56</v>
          </cell>
          <cell r="AC62">
            <v>85</v>
          </cell>
          <cell r="AD62">
            <v>54</v>
          </cell>
          <cell r="AE62">
            <v>31</v>
          </cell>
          <cell r="BJ62">
            <v>15</v>
          </cell>
          <cell r="BK62">
            <v>22</v>
          </cell>
          <cell r="BL62">
            <v>14</v>
          </cell>
          <cell r="BM62">
            <v>9</v>
          </cell>
          <cell r="BN62">
            <v>3</v>
          </cell>
          <cell r="BO62">
            <v>10</v>
          </cell>
          <cell r="BP62">
            <v>0</v>
          </cell>
          <cell r="BQ62">
            <v>2</v>
          </cell>
          <cell r="BR62">
            <v>3</v>
          </cell>
        </row>
        <row r="63">
          <cell r="AB63">
            <v>478</v>
          </cell>
          <cell r="AC63">
            <v>1048</v>
          </cell>
          <cell r="AD63">
            <v>551</v>
          </cell>
          <cell r="AE63">
            <v>497</v>
          </cell>
          <cell r="BJ63">
            <v>0</v>
          </cell>
          <cell r="BK63">
            <v>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>
            <v>361</v>
          </cell>
          <cell r="AC64">
            <v>849</v>
          </cell>
          <cell r="AD64">
            <v>443</v>
          </cell>
          <cell r="AE64">
            <v>406</v>
          </cell>
          <cell r="BJ64">
            <v>1</v>
          </cell>
          <cell r="BK64">
            <v>0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1</v>
          </cell>
          <cell r="BR64">
            <v>0</v>
          </cell>
        </row>
        <row r="65">
          <cell r="AB65">
            <v>117</v>
          </cell>
          <cell r="AC65">
            <v>199</v>
          </cell>
          <cell r="AD65">
            <v>108</v>
          </cell>
          <cell r="AE65">
            <v>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推計人口"/>
      <sheetName val="②登録人口"/>
      <sheetName val="③移動日基準入力"/>
      <sheetName val="④事務報告入力"/>
      <sheetName val="⑤住基外国整理"/>
      <sheetName val="⑥推計人口整理"/>
      <sheetName val="張り出し用"/>
      <sheetName val="張り出し人口"/>
      <sheetName val="張り出し世帯数"/>
      <sheetName val="①推計人口(OLD)"/>
      <sheetName val="②登録人口(OLD)"/>
    </sheetNames>
    <sheetDataSet>
      <sheetData sheetId="0" refreshError="1"/>
      <sheetData sheetId="1" refreshError="1"/>
      <sheetData sheetId="2" refreshError="1">
        <row r="10">
          <cell r="B10">
            <v>127160</v>
          </cell>
          <cell r="D10">
            <v>135562</v>
          </cell>
          <cell r="E10">
            <v>143105</v>
          </cell>
        </row>
        <row r="11">
          <cell r="B11">
            <v>109208</v>
          </cell>
          <cell r="D11">
            <v>95550</v>
          </cell>
          <cell r="E11">
            <v>100506</v>
          </cell>
        </row>
        <row r="12">
          <cell r="B12">
            <v>93516</v>
          </cell>
          <cell r="D12">
            <v>72754</v>
          </cell>
          <cell r="E12">
            <v>91678</v>
          </cell>
        </row>
        <row r="13">
          <cell r="B13">
            <v>113028</v>
          </cell>
          <cell r="D13">
            <v>114842</v>
          </cell>
          <cell r="E13">
            <v>128853</v>
          </cell>
        </row>
        <row r="14">
          <cell r="B14">
            <v>56252</v>
          </cell>
          <cell r="D14">
            <v>57662</v>
          </cell>
          <cell r="E14">
            <v>63436</v>
          </cell>
        </row>
        <row r="16">
          <cell r="B16">
            <v>82033</v>
          </cell>
          <cell r="D16">
            <v>87812</v>
          </cell>
          <cell r="E16">
            <v>97361</v>
          </cell>
        </row>
        <row r="17">
          <cell r="B17">
            <v>9667</v>
          </cell>
          <cell r="D17">
            <v>11741</v>
          </cell>
          <cell r="E17">
            <v>12475</v>
          </cell>
        </row>
        <row r="19">
          <cell r="B19">
            <v>58792</v>
          </cell>
          <cell r="D19">
            <v>65153</v>
          </cell>
          <cell r="E19">
            <v>72113</v>
          </cell>
        </row>
        <row r="20">
          <cell r="B20">
            <v>20989</v>
          </cell>
          <cell r="D20">
            <v>25557</v>
          </cell>
          <cell r="E20">
            <v>26876</v>
          </cell>
        </row>
      </sheetData>
      <sheetData sheetId="3" refreshError="1">
        <row r="5">
          <cell r="C5">
            <v>798</v>
          </cell>
          <cell r="D5">
            <v>946</v>
          </cell>
          <cell r="E5">
            <v>715</v>
          </cell>
          <cell r="F5">
            <v>547</v>
          </cell>
          <cell r="G5">
            <v>243</v>
          </cell>
          <cell r="H5">
            <v>441</v>
          </cell>
          <cell r="I5">
            <v>24</v>
          </cell>
          <cell r="J5">
            <v>305</v>
          </cell>
          <cell r="K5">
            <v>142</v>
          </cell>
        </row>
        <row r="6">
          <cell r="C6">
            <v>6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397</v>
          </cell>
          <cell r="D7">
            <v>374</v>
          </cell>
          <cell r="E7">
            <v>562</v>
          </cell>
          <cell r="F7">
            <v>384</v>
          </cell>
          <cell r="G7">
            <v>266</v>
          </cell>
          <cell r="H7">
            <v>365</v>
          </cell>
          <cell r="I7">
            <v>14</v>
          </cell>
          <cell r="J7">
            <v>189</v>
          </cell>
          <cell r="K7">
            <v>60</v>
          </cell>
        </row>
        <row r="8">
          <cell r="C8">
            <v>194</v>
          </cell>
          <cell r="D8">
            <v>147</v>
          </cell>
          <cell r="E8">
            <v>118</v>
          </cell>
          <cell r="F8">
            <v>140</v>
          </cell>
          <cell r="G8">
            <v>65</v>
          </cell>
          <cell r="H8">
            <v>104</v>
          </cell>
          <cell r="I8">
            <v>8</v>
          </cell>
          <cell r="J8">
            <v>72</v>
          </cell>
          <cell r="K8">
            <v>36</v>
          </cell>
        </row>
        <row r="9"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57</v>
          </cell>
          <cell r="D10">
            <v>46</v>
          </cell>
          <cell r="E10">
            <v>57</v>
          </cell>
          <cell r="F10">
            <v>64</v>
          </cell>
          <cell r="G10">
            <v>42</v>
          </cell>
          <cell r="H10">
            <v>61</v>
          </cell>
          <cell r="I10">
            <v>10</v>
          </cell>
          <cell r="J10">
            <v>38</v>
          </cell>
          <cell r="K10">
            <v>24</v>
          </cell>
        </row>
        <row r="11">
          <cell r="C11">
            <v>266</v>
          </cell>
          <cell r="D11">
            <v>162</v>
          </cell>
          <cell r="E11">
            <v>133</v>
          </cell>
          <cell r="F11">
            <v>226</v>
          </cell>
          <cell r="G11">
            <v>97</v>
          </cell>
          <cell r="H11">
            <v>166</v>
          </cell>
          <cell r="I11">
            <v>15</v>
          </cell>
          <cell r="J11">
            <v>108</v>
          </cell>
          <cell r="K11">
            <v>55</v>
          </cell>
        </row>
        <row r="12">
          <cell r="C12">
            <v>713</v>
          </cell>
          <cell r="D12">
            <v>850</v>
          </cell>
          <cell r="E12">
            <v>682</v>
          </cell>
          <cell r="F12">
            <v>529</v>
          </cell>
          <cell r="G12">
            <v>254</v>
          </cell>
          <cell r="H12">
            <v>421</v>
          </cell>
          <cell r="I12">
            <v>16</v>
          </cell>
          <cell r="J12">
            <v>265</v>
          </cell>
          <cell r="K12">
            <v>92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</row>
        <row r="14">
          <cell r="C14">
            <v>264</v>
          </cell>
          <cell r="D14">
            <v>569</v>
          </cell>
          <cell r="E14">
            <v>522</v>
          </cell>
          <cell r="F14">
            <v>311</v>
          </cell>
          <cell r="G14">
            <v>266</v>
          </cell>
          <cell r="H14">
            <v>342</v>
          </cell>
          <cell r="I14">
            <v>19</v>
          </cell>
          <cell r="J14">
            <v>182</v>
          </cell>
          <cell r="K14">
            <v>29</v>
          </cell>
        </row>
        <row r="15">
          <cell r="C15">
            <v>207</v>
          </cell>
          <cell r="D15">
            <v>134</v>
          </cell>
          <cell r="E15">
            <v>108</v>
          </cell>
          <cell r="F15">
            <v>150</v>
          </cell>
          <cell r="G15">
            <v>77</v>
          </cell>
          <cell r="H15">
            <v>111</v>
          </cell>
          <cell r="I15">
            <v>15</v>
          </cell>
          <cell r="J15">
            <v>74</v>
          </cell>
          <cell r="K15">
            <v>31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C17">
            <v>70</v>
          </cell>
          <cell r="D17">
            <v>75</v>
          </cell>
          <cell r="E17">
            <v>58</v>
          </cell>
          <cell r="F17">
            <v>70</v>
          </cell>
          <cell r="G17">
            <v>62</v>
          </cell>
          <cell r="H17">
            <v>70</v>
          </cell>
          <cell r="I17">
            <v>19</v>
          </cell>
          <cell r="J17">
            <v>67</v>
          </cell>
          <cell r="K17">
            <v>15</v>
          </cell>
        </row>
        <row r="18">
          <cell r="C18">
            <v>170</v>
          </cell>
          <cell r="D18">
            <v>127</v>
          </cell>
          <cell r="E18">
            <v>82</v>
          </cell>
          <cell r="F18">
            <v>135</v>
          </cell>
          <cell r="G18">
            <v>59</v>
          </cell>
          <cell r="H18">
            <v>92</v>
          </cell>
          <cell r="I18">
            <v>15</v>
          </cell>
          <cell r="J18">
            <v>75</v>
          </cell>
          <cell r="K18">
            <v>27</v>
          </cell>
        </row>
        <row r="20">
          <cell r="C20">
            <v>5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</row>
        <row r="21">
          <cell r="C21">
            <v>28</v>
          </cell>
          <cell r="D21">
            <v>34</v>
          </cell>
          <cell r="E21">
            <v>36</v>
          </cell>
          <cell r="F21">
            <v>21</v>
          </cell>
          <cell r="G21">
            <v>7</v>
          </cell>
          <cell r="H21">
            <v>14</v>
          </cell>
          <cell r="I21">
            <v>0</v>
          </cell>
          <cell r="J21">
            <v>3</v>
          </cell>
          <cell r="K21">
            <v>1</v>
          </cell>
        </row>
        <row r="22">
          <cell r="C22">
            <v>15</v>
          </cell>
          <cell r="D22">
            <v>26</v>
          </cell>
          <cell r="E22">
            <v>20</v>
          </cell>
          <cell r="F22">
            <v>8</v>
          </cell>
          <cell r="G22">
            <v>3</v>
          </cell>
          <cell r="H22">
            <v>10</v>
          </cell>
          <cell r="I22">
            <v>0</v>
          </cell>
          <cell r="J22">
            <v>6</v>
          </cell>
          <cell r="K22">
            <v>4</v>
          </cell>
        </row>
        <row r="23"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3</v>
          </cell>
          <cell r="K24">
            <v>2</v>
          </cell>
        </row>
        <row r="25">
          <cell r="C25">
            <v>3</v>
          </cell>
          <cell r="D25">
            <v>1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20</v>
          </cell>
          <cell r="D26">
            <v>47</v>
          </cell>
          <cell r="E26">
            <v>33</v>
          </cell>
          <cell r="F26">
            <v>26</v>
          </cell>
          <cell r="G26">
            <v>8</v>
          </cell>
          <cell r="H26">
            <v>9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17</v>
          </cell>
          <cell r="D27">
            <v>18</v>
          </cell>
          <cell r="E27">
            <v>12</v>
          </cell>
          <cell r="F27">
            <v>15</v>
          </cell>
          <cell r="G27">
            <v>2</v>
          </cell>
          <cell r="H27">
            <v>6</v>
          </cell>
          <cell r="I27">
            <v>0</v>
          </cell>
          <cell r="J27">
            <v>2</v>
          </cell>
          <cell r="K27">
            <v>6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TJIGHOU"/>
      <sheetName val="貼り付け用作成"/>
      <sheetName val="10月中（入部ゼロのため）"/>
    </sheetNames>
    <sheetDataSet>
      <sheetData sheetId="0" refreshError="1"/>
      <sheetData sheetId="1" refreshError="1"/>
      <sheetData sheetId="2">
        <row r="107">
          <cell r="B107" t="str">
            <v>Ａ５　　　　　　</v>
          </cell>
          <cell r="C107">
            <v>0</v>
          </cell>
          <cell r="D107">
            <v>0</v>
          </cell>
          <cell r="E107">
            <v>1</v>
          </cell>
          <cell r="F107">
            <v>0</v>
          </cell>
          <cell r="G107">
            <v>1</v>
          </cell>
        </row>
        <row r="108">
          <cell r="B108" t="str">
            <v>Ｙ５，Ｙ７　　　</v>
          </cell>
          <cell r="C108">
            <v>8</v>
          </cell>
          <cell r="D108">
            <v>7</v>
          </cell>
          <cell r="E108">
            <v>5</v>
          </cell>
          <cell r="F108">
            <v>3</v>
          </cell>
          <cell r="G108">
            <v>8</v>
          </cell>
        </row>
        <row r="109">
          <cell r="B109" t="str">
            <v>Ａ６　　　　　　</v>
          </cell>
          <cell r="C109">
            <v>7</v>
          </cell>
          <cell r="D109">
            <v>7</v>
          </cell>
          <cell r="E109">
            <v>5</v>
          </cell>
          <cell r="F109">
            <v>6</v>
          </cell>
          <cell r="G109">
            <v>11</v>
          </cell>
        </row>
        <row r="110">
          <cell r="B110" t="str">
            <v>Ｙ６，Ｙ８　　　</v>
          </cell>
          <cell r="C110">
            <v>0</v>
          </cell>
          <cell r="D110">
            <v>0</v>
          </cell>
          <cell r="E110">
            <v>1</v>
          </cell>
          <cell r="F110">
            <v>2</v>
          </cell>
          <cell r="G110">
            <v>3</v>
          </cell>
        </row>
        <row r="111">
          <cell r="B111" t="str">
            <v>Ｈ５，Ｈ７　　　</v>
          </cell>
          <cell r="C111">
            <v>10</v>
          </cell>
          <cell r="D111">
            <v>10</v>
          </cell>
          <cell r="E111">
            <v>8</v>
          </cell>
          <cell r="F111">
            <v>6</v>
          </cell>
          <cell r="G111">
            <v>14</v>
          </cell>
        </row>
        <row r="112">
          <cell r="B112" t="str">
            <v>Ｈ５，Ｈ７　　　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Ｈ６，Ｈ８　　　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1</v>
          </cell>
        </row>
        <row r="114">
          <cell r="B114" t="str">
            <v>Ｈ６，Ｈ８　　　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 t="str">
            <v>Ｉ５　　　　　　</v>
          </cell>
          <cell r="C115">
            <v>0</v>
          </cell>
          <cell r="D115">
            <v>0</v>
          </cell>
          <cell r="E115">
            <v>2</v>
          </cell>
          <cell r="F115">
            <v>2</v>
          </cell>
          <cell r="G115">
            <v>4</v>
          </cell>
        </row>
        <row r="116">
          <cell r="B116" t="str">
            <v>Ｉ６　　　　　　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Ｉ７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 t="str">
            <v>Ｉ８　　　　　　</v>
          </cell>
          <cell r="C118">
            <v>0</v>
          </cell>
          <cell r="D118">
            <v>2</v>
          </cell>
          <cell r="E118">
            <v>2</v>
          </cell>
          <cell r="F118">
            <v>2</v>
          </cell>
          <cell r="G118">
            <v>4</v>
          </cell>
        </row>
        <row r="119">
          <cell r="B119" t="str">
            <v>Ｂ７　　　　　　</v>
          </cell>
          <cell r="C119">
            <v>0</v>
          </cell>
          <cell r="D119">
            <v>0</v>
          </cell>
          <cell r="E119">
            <v>2</v>
          </cell>
          <cell r="F119">
            <v>3</v>
          </cell>
          <cell r="G119">
            <v>5</v>
          </cell>
        </row>
        <row r="120">
          <cell r="B120" t="str">
            <v>Ｂ８　　　　　　</v>
          </cell>
          <cell r="C120">
            <v>5</v>
          </cell>
          <cell r="D120">
            <v>5</v>
          </cell>
          <cell r="E120">
            <v>5</v>
          </cell>
          <cell r="F120">
            <v>0</v>
          </cell>
          <cell r="G120">
            <v>5</v>
          </cell>
        </row>
        <row r="121">
          <cell r="B121" t="str">
            <v>Ｂ５　　　　　　</v>
          </cell>
          <cell r="C121">
            <v>0</v>
          </cell>
          <cell r="D121">
            <v>0</v>
          </cell>
          <cell r="E121">
            <v>2</v>
          </cell>
          <cell r="F121">
            <v>1</v>
          </cell>
          <cell r="G121">
            <v>3</v>
          </cell>
        </row>
        <row r="122">
          <cell r="B122" t="str">
            <v>Ｂ６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Ｄ５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Ｄ６　　　　　　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Ｄ７　　　　　　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Ｄ８　　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Ｃ５　　　　　　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Ｃ６　　　　　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Ｊ５　　　　　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Ｊ６　　　　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Ｅ５　　　　　　</v>
          </cell>
          <cell r="C131">
            <v>0</v>
          </cell>
          <cell r="D131">
            <v>1</v>
          </cell>
          <cell r="E131">
            <v>2</v>
          </cell>
          <cell r="F131">
            <v>0</v>
          </cell>
          <cell r="G131">
            <v>2</v>
          </cell>
        </row>
        <row r="132">
          <cell r="B132" t="str">
            <v>Ｙ５，Ｙ７　　　</v>
          </cell>
          <cell r="C132">
            <v>10</v>
          </cell>
          <cell r="D132">
            <v>10</v>
          </cell>
          <cell r="E132">
            <v>8</v>
          </cell>
          <cell r="F132">
            <v>9</v>
          </cell>
          <cell r="G132">
            <v>17</v>
          </cell>
        </row>
        <row r="133">
          <cell r="B133" t="str">
            <v>Ｅ６　　　　　　</v>
          </cell>
          <cell r="C133">
            <v>10</v>
          </cell>
          <cell r="D133">
            <v>9</v>
          </cell>
          <cell r="E133">
            <v>6</v>
          </cell>
          <cell r="F133">
            <v>6</v>
          </cell>
          <cell r="G133">
            <v>12</v>
          </cell>
        </row>
        <row r="134">
          <cell r="B134" t="str">
            <v>Ｙ６，Ｙ８　　　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Ｈ５，Ｈ７　　　</v>
          </cell>
          <cell r="C135">
            <v>9</v>
          </cell>
          <cell r="D135">
            <v>9</v>
          </cell>
          <cell r="E135">
            <v>8</v>
          </cell>
          <cell r="F135">
            <v>6</v>
          </cell>
          <cell r="G135">
            <v>14</v>
          </cell>
        </row>
        <row r="136">
          <cell r="B136" t="str">
            <v>Ｈ５，Ｈ７　　　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Ｈ６，Ｈ８　　　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</row>
        <row r="138">
          <cell r="B138" t="str">
            <v>Ｈ６，Ｈ８　　　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Ｉ５　　　　　　</v>
          </cell>
          <cell r="C139">
            <v>4</v>
          </cell>
          <cell r="D139">
            <v>4</v>
          </cell>
          <cell r="E139">
            <v>2</v>
          </cell>
          <cell r="F139">
            <v>2</v>
          </cell>
          <cell r="G139">
            <v>4</v>
          </cell>
        </row>
        <row r="140">
          <cell r="B140" t="str">
            <v>Ｉ６　　　　　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Ｉ７　　　　　　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Ｉ８　　　　　　</v>
          </cell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4</v>
          </cell>
        </row>
        <row r="143">
          <cell r="B143" t="str">
            <v>Ｇ７　　　　　　</v>
          </cell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1</v>
          </cell>
        </row>
        <row r="144">
          <cell r="B144" t="str">
            <v>Ｇ８　　　　　　</v>
          </cell>
          <cell r="C144">
            <v>3</v>
          </cell>
          <cell r="D144">
            <v>1</v>
          </cell>
          <cell r="E144">
            <v>2</v>
          </cell>
          <cell r="F144">
            <v>1</v>
          </cell>
          <cell r="G144">
            <v>3</v>
          </cell>
        </row>
        <row r="145">
          <cell r="B145" t="str">
            <v>Ｆ５　　　　　　</v>
          </cell>
          <cell r="C145">
            <v>0</v>
          </cell>
          <cell r="D145">
            <v>1</v>
          </cell>
          <cell r="E145">
            <v>0</v>
          </cell>
          <cell r="F145">
            <v>1</v>
          </cell>
          <cell r="G145">
            <v>1</v>
          </cell>
        </row>
        <row r="146">
          <cell r="B146" t="str">
            <v>Ｆ６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>Ｆ７　　　　　　</v>
          </cell>
          <cell r="C147">
            <v>0</v>
          </cell>
          <cell r="D147">
            <v>1</v>
          </cell>
          <cell r="E147">
            <v>0</v>
          </cell>
          <cell r="F147">
            <v>1</v>
          </cell>
          <cell r="G147">
            <v>1</v>
          </cell>
        </row>
        <row r="148">
          <cell r="B148" t="str">
            <v>Ｆ８　　　　　　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Ｅ７　　　　　　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Ｅ８　　　　　　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Ｇ５　　　　　　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Ｇ６　　　　　　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Ｅ９　　　　　　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ＥＡ　　　　　　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Ｌ５　　　　　　</v>
          </cell>
          <cell r="C155">
            <v>10</v>
          </cell>
          <cell r="D155">
            <v>8</v>
          </cell>
          <cell r="E155">
            <v>5</v>
          </cell>
          <cell r="F155">
            <v>5</v>
          </cell>
          <cell r="G155">
            <v>10</v>
          </cell>
        </row>
        <row r="156">
          <cell r="B156" t="str">
            <v>Ｌ６　　　　　　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Ｌ７　　　　　　</v>
          </cell>
          <cell r="C157">
            <v>5</v>
          </cell>
          <cell r="D157">
            <v>2</v>
          </cell>
          <cell r="E157">
            <v>3</v>
          </cell>
          <cell r="F157">
            <v>4</v>
          </cell>
          <cell r="G157">
            <v>7</v>
          </cell>
        </row>
        <row r="158">
          <cell r="B158" t="str">
            <v>Ｌ８　　　　　　</v>
          </cell>
          <cell r="C158">
            <v>32</v>
          </cell>
          <cell r="D158">
            <v>22</v>
          </cell>
          <cell r="E158">
            <v>19</v>
          </cell>
          <cell r="F158">
            <v>19</v>
          </cell>
          <cell r="G158">
            <v>38</v>
          </cell>
        </row>
        <row r="159">
          <cell r="B159" t="str">
            <v>Ｗ７　　　　　　</v>
          </cell>
          <cell r="C159">
            <v>16</v>
          </cell>
          <cell r="D159">
            <v>9</v>
          </cell>
          <cell r="E159">
            <v>7</v>
          </cell>
          <cell r="F159">
            <v>17</v>
          </cell>
          <cell r="G159">
            <v>24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F48"/>
  <sheetViews>
    <sheetView showGridLines="0" tabSelected="1" zoomScale="70" zoomScaleNormal="70" zoomScaleSheetLayoutView="75" workbookViewId="0">
      <selection sqref="A1:P1"/>
    </sheetView>
  </sheetViews>
  <sheetFormatPr defaultColWidth="8.796875" defaultRowHeight="17.25" x14ac:dyDescent="0.2"/>
  <cols>
    <col min="1" max="1" width="10.8984375" style="3" customWidth="1"/>
    <col min="2" max="4" width="6" style="3" customWidth="1"/>
    <col min="5" max="31" width="5.69921875" style="3" customWidth="1"/>
    <col min="32" max="32" width="10.8984375" style="3" customWidth="1"/>
    <col min="33" max="16384" width="8.796875" style="1"/>
  </cols>
  <sheetData>
    <row r="1" spans="1:32" ht="22.5" customHeight="1" x14ac:dyDescent="0.2">
      <c r="A1" s="512" t="s">
        <v>784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ht="18.75" customHeight="1" x14ac:dyDescent="0.2">
      <c r="A2" s="513" t="s">
        <v>28</v>
      </c>
      <c r="B2" s="513"/>
      <c r="C2" s="513"/>
      <c r="D2" s="513"/>
      <c r="E2" s="513"/>
      <c r="F2" s="513"/>
      <c r="G2" s="513"/>
      <c r="H2" s="513"/>
      <c r="I2" s="513"/>
      <c r="J2" s="513"/>
      <c r="K2" s="52"/>
      <c r="L2" s="52"/>
      <c r="M2" s="52"/>
      <c r="N2" s="52"/>
      <c r="O2" s="52"/>
      <c r="P2" s="52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ht="22.5" customHeight="1" thickBot="1" x14ac:dyDescent="0.25">
      <c r="A3" s="53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2"/>
      <c r="L3" s="52"/>
      <c r="M3" s="52"/>
      <c r="N3" s="52"/>
      <c r="O3" s="52"/>
      <c r="P3" s="52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5" t="s">
        <v>785</v>
      </c>
    </row>
    <row r="4" spans="1:32" ht="26.25" customHeight="1" x14ac:dyDescent="0.2">
      <c r="A4" s="56"/>
      <c r="B4" s="514" t="s">
        <v>0</v>
      </c>
      <c r="C4" s="514"/>
      <c r="D4" s="514"/>
      <c r="E4" s="514" t="s">
        <v>15</v>
      </c>
      <c r="F4" s="514"/>
      <c r="G4" s="514"/>
      <c r="H4" s="514" t="s">
        <v>16</v>
      </c>
      <c r="I4" s="514"/>
      <c r="J4" s="514"/>
      <c r="K4" s="514" t="s">
        <v>17</v>
      </c>
      <c r="L4" s="514"/>
      <c r="M4" s="514"/>
      <c r="N4" s="514" t="s">
        <v>18</v>
      </c>
      <c r="O4" s="514"/>
      <c r="P4" s="514"/>
      <c r="Q4" s="508" t="s">
        <v>19</v>
      </c>
      <c r="R4" s="509"/>
      <c r="S4" s="510"/>
      <c r="T4" s="508" t="s">
        <v>20</v>
      </c>
      <c r="U4" s="509"/>
      <c r="V4" s="510"/>
      <c r="W4" s="508" t="s">
        <v>21</v>
      </c>
      <c r="X4" s="509"/>
      <c r="Y4" s="510"/>
      <c r="Z4" s="508" t="s">
        <v>22</v>
      </c>
      <c r="AA4" s="509"/>
      <c r="AB4" s="510"/>
      <c r="AC4" s="508" t="s">
        <v>23</v>
      </c>
      <c r="AD4" s="509"/>
      <c r="AE4" s="509"/>
      <c r="AF4" s="57"/>
    </row>
    <row r="5" spans="1:32" ht="26.25" customHeight="1" x14ac:dyDescent="0.2">
      <c r="A5" s="58"/>
      <c r="B5" s="59" t="s">
        <v>0</v>
      </c>
      <c r="C5" s="59" t="s">
        <v>13</v>
      </c>
      <c r="D5" s="59" t="s">
        <v>14</v>
      </c>
      <c r="E5" s="59" t="s">
        <v>0</v>
      </c>
      <c r="F5" s="59" t="s">
        <v>13</v>
      </c>
      <c r="G5" s="59" t="s">
        <v>14</v>
      </c>
      <c r="H5" s="59" t="s">
        <v>0</v>
      </c>
      <c r="I5" s="59" t="s">
        <v>13</v>
      </c>
      <c r="J5" s="59" t="s">
        <v>14</v>
      </c>
      <c r="K5" s="59" t="s">
        <v>0</v>
      </c>
      <c r="L5" s="59" t="s">
        <v>13</v>
      </c>
      <c r="M5" s="59" t="s">
        <v>14</v>
      </c>
      <c r="N5" s="59" t="s">
        <v>0</v>
      </c>
      <c r="O5" s="59" t="s">
        <v>13</v>
      </c>
      <c r="P5" s="59" t="s">
        <v>14</v>
      </c>
      <c r="Q5" s="60" t="s">
        <v>0</v>
      </c>
      <c r="R5" s="60" t="s">
        <v>13</v>
      </c>
      <c r="S5" s="61" t="s">
        <v>14</v>
      </c>
      <c r="T5" s="60" t="s">
        <v>0</v>
      </c>
      <c r="U5" s="60" t="s">
        <v>13</v>
      </c>
      <c r="V5" s="60" t="s">
        <v>14</v>
      </c>
      <c r="W5" s="60" t="s">
        <v>0</v>
      </c>
      <c r="X5" s="60" t="s">
        <v>13</v>
      </c>
      <c r="Y5" s="60" t="s">
        <v>14</v>
      </c>
      <c r="Z5" s="60" t="s">
        <v>0</v>
      </c>
      <c r="AA5" s="60" t="s">
        <v>13</v>
      </c>
      <c r="AB5" s="60" t="s">
        <v>14</v>
      </c>
      <c r="AC5" s="60" t="s">
        <v>0</v>
      </c>
      <c r="AD5" s="60" t="s">
        <v>13</v>
      </c>
      <c r="AE5" s="60" t="s">
        <v>14</v>
      </c>
      <c r="AF5" s="62"/>
    </row>
    <row r="6" spans="1:32" s="2" customFormat="1" ht="26.25" customHeight="1" x14ac:dyDescent="0.2">
      <c r="A6" s="63" t="s">
        <v>27</v>
      </c>
      <c r="B6" s="64">
        <f t="shared" ref="B6:O6" si="0">SUM(B8:B14)</f>
        <v>245</v>
      </c>
      <c r="C6" s="64">
        <f t="shared" si="0"/>
        <v>98</v>
      </c>
      <c r="D6" s="64">
        <f t="shared" si="0"/>
        <v>147</v>
      </c>
      <c r="E6" s="64">
        <f t="shared" si="0"/>
        <v>76</v>
      </c>
      <c r="F6" s="64">
        <f t="shared" si="0"/>
        <v>33</v>
      </c>
      <c r="G6" s="64">
        <f t="shared" si="0"/>
        <v>43</v>
      </c>
      <c r="H6" s="64">
        <f t="shared" si="0"/>
        <v>89</v>
      </c>
      <c r="I6" s="64">
        <f t="shared" si="0"/>
        <v>29</v>
      </c>
      <c r="J6" s="64">
        <f t="shared" si="0"/>
        <v>60</v>
      </c>
      <c r="K6" s="64">
        <f t="shared" si="0"/>
        <v>57</v>
      </c>
      <c r="L6" s="64">
        <f t="shared" si="0"/>
        <v>13</v>
      </c>
      <c r="M6" s="64">
        <f t="shared" si="0"/>
        <v>44</v>
      </c>
      <c r="N6" s="64">
        <f t="shared" si="0"/>
        <v>5</v>
      </c>
      <c r="O6" s="64">
        <f t="shared" si="0"/>
        <v>5</v>
      </c>
      <c r="P6" s="64">
        <v>0</v>
      </c>
      <c r="Q6" s="65">
        <f>+R6+S6</f>
        <v>2</v>
      </c>
      <c r="R6" s="65">
        <f t="shared" ref="R6:AE6" si="1">SUM(R8:R14)</f>
        <v>2</v>
      </c>
      <c r="S6" s="65">
        <f t="shared" si="1"/>
        <v>0</v>
      </c>
      <c r="T6" s="65">
        <f t="shared" si="1"/>
        <v>4</v>
      </c>
      <c r="U6" s="65">
        <f>SUM(U8:U14)</f>
        <v>4</v>
      </c>
      <c r="V6" s="65">
        <f t="shared" si="1"/>
        <v>0</v>
      </c>
      <c r="W6" s="65">
        <f>SUM(W8:W14)</f>
        <v>9</v>
      </c>
      <c r="X6" s="65">
        <f t="shared" si="1"/>
        <v>9</v>
      </c>
      <c r="Y6" s="65">
        <f t="shared" si="1"/>
        <v>0</v>
      </c>
      <c r="Z6" s="65">
        <f t="shared" si="1"/>
        <v>3</v>
      </c>
      <c r="AA6" s="65">
        <f t="shared" si="1"/>
        <v>3</v>
      </c>
      <c r="AB6" s="65">
        <f t="shared" si="1"/>
        <v>0</v>
      </c>
      <c r="AC6" s="65">
        <f t="shared" si="1"/>
        <v>0</v>
      </c>
      <c r="AD6" s="65">
        <f t="shared" si="1"/>
        <v>0</v>
      </c>
      <c r="AE6" s="65">
        <f t="shared" si="1"/>
        <v>0</v>
      </c>
      <c r="AF6" s="66" t="s">
        <v>0</v>
      </c>
    </row>
    <row r="7" spans="1:32" ht="26.2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9"/>
    </row>
    <row r="8" spans="1:32" ht="26.25" customHeight="1" x14ac:dyDescent="0.2">
      <c r="A8" s="70" t="s">
        <v>24</v>
      </c>
      <c r="B8" s="71">
        <f>D8+C8</f>
        <v>46</v>
      </c>
      <c r="C8" s="71">
        <f>F8+I8+L8+O8+R8+U8+X8+AA8+AD8</f>
        <v>15</v>
      </c>
      <c r="D8" s="71">
        <f>G8+J8+M8+P8+S8+V8+Y8+AB8+AE8</f>
        <v>31</v>
      </c>
      <c r="E8" s="71">
        <f t="shared" ref="E8:E14" si="2">+F8+G8</f>
        <v>13</v>
      </c>
      <c r="F8" s="71">
        <v>6</v>
      </c>
      <c r="G8" s="71">
        <v>7</v>
      </c>
      <c r="H8" s="71">
        <f>+I8+J8</f>
        <v>19</v>
      </c>
      <c r="I8" s="71">
        <v>4</v>
      </c>
      <c r="J8" s="71">
        <v>15</v>
      </c>
      <c r="K8" s="71">
        <f t="shared" ref="K8:K14" si="3">+L8+M8</f>
        <v>10</v>
      </c>
      <c r="L8" s="71">
        <v>1</v>
      </c>
      <c r="M8" s="71">
        <v>9</v>
      </c>
      <c r="N8" s="71">
        <f>+O8+P8</f>
        <v>1</v>
      </c>
      <c r="O8" s="71">
        <v>1</v>
      </c>
      <c r="P8" s="71">
        <v>0</v>
      </c>
      <c r="Q8" s="71">
        <f>+R8+S8</f>
        <v>2</v>
      </c>
      <c r="R8" s="71">
        <v>2</v>
      </c>
      <c r="S8" s="71">
        <v>0</v>
      </c>
      <c r="T8" s="71">
        <f>+U8+V8</f>
        <v>0</v>
      </c>
      <c r="U8" s="71">
        <v>0</v>
      </c>
      <c r="V8" s="71">
        <v>0</v>
      </c>
      <c r="W8" s="71">
        <f t="shared" ref="W8:W14" si="4">+X8+Y8</f>
        <v>1</v>
      </c>
      <c r="X8" s="71">
        <v>1</v>
      </c>
      <c r="Y8" s="71">
        <v>0</v>
      </c>
      <c r="Z8" s="71">
        <f t="shared" ref="Z8:Z14" si="5">+AA8+AB8</f>
        <v>0</v>
      </c>
      <c r="AA8" s="71">
        <v>0</v>
      </c>
      <c r="AB8" s="71">
        <v>0</v>
      </c>
      <c r="AC8" s="71">
        <f>+AD8+AE8</f>
        <v>0</v>
      </c>
      <c r="AD8" s="71">
        <v>0</v>
      </c>
      <c r="AE8" s="71">
        <v>0</v>
      </c>
      <c r="AF8" s="72" t="s">
        <v>24</v>
      </c>
    </row>
    <row r="9" spans="1:32" ht="26.25" customHeight="1" x14ac:dyDescent="0.2">
      <c r="A9" s="70" t="s">
        <v>1</v>
      </c>
      <c r="B9" s="71">
        <f t="shared" ref="B9:B22" si="6">D9+C9</f>
        <v>57</v>
      </c>
      <c r="C9" s="71">
        <f t="shared" ref="C9:D14" si="7">F9+I9+L9+O9+R9+U9+X9+AA9+AD9</f>
        <v>22</v>
      </c>
      <c r="D9" s="71">
        <f>G9+J9+M9+P9+S9+V9+Y9+AB9+AE9</f>
        <v>35</v>
      </c>
      <c r="E9" s="71">
        <f t="shared" si="2"/>
        <v>23</v>
      </c>
      <c r="F9" s="71">
        <v>11</v>
      </c>
      <c r="G9" s="71">
        <v>12</v>
      </c>
      <c r="H9" s="71">
        <f t="shared" ref="H9:H14" si="8">+I9+J9</f>
        <v>21</v>
      </c>
      <c r="I9" s="71">
        <v>4</v>
      </c>
      <c r="J9" s="71">
        <v>17</v>
      </c>
      <c r="K9" s="71">
        <f t="shared" si="3"/>
        <v>9</v>
      </c>
      <c r="L9" s="71">
        <v>3</v>
      </c>
      <c r="M9" s="71">
        <v>6</v>
      </c>
      <c r="N9" s="71">
        <f t="shared" ref="N9:N14" si="9">+O9+P9</f>
        <v>0</v>
      </c>
      <c r="O9" s="71">
        <v>0</v>
      </c>
      <c r="P9" s="71">
        <v>0</v>
      </c>
      <c r="Q9" s="71">
        <f t="shared" ref="Q9:Q14" si="10">+R9+S9</f>
        <v>0</v>
      </c>
      <c r="R9" s="71">
        <v>0</v>
      </c>
      <c r="S9" s="71">
        <v>0</v>
      </c>
      <c r="T9" s="71">
        <f t="shared" ref="T9:T14" si="11">+U9+V9</f>
        <v>1</v>
      </c>
      <c r="U9" s="71">
        <v>1</v>
      </c>
      <c r="V9" s="71">
        <v>0</v>
      </c>
      <c r="W9" s="71">
        <f t="shared" si="4"/>
        <v>2</v>
      </c>
      <c r="X9" s="71">
        <v>2</v>
      </c>
      <c r="Y9" s="71">
        <v>0</v>
      </c>
      <c r="Z9" s="71">
        <f t="shared" si="5"/>
        <v>1</v>
      </c>
      <c r="AA9" s="71">
        <v>1</v>
      </c>
      <c r="AB9" s="71">
        <v>0</v>
      </c>
      <c r="AC9" s="71">
        <f t="shared" ref="AC9:AC14" si="12">+AD9+AE9</f>
        <v>0</v>
      </c>
      <c r="AD9" s="71">
        <v>0</v>
      </c>
      <c r="AE9" s="71">
        <v>0</v>
      </c>
      <c r="AF9" s="72" t="s">
        <v>1</v>
      </c>
    </row>
    <row r="10" spans="1:32" ht="26.25" customHeight="1" x14ac:dyDescent="0.2">
      <c r="A10" s="70" t="s">
        <v>2</v>
      </c>
      <c r="B10" s="71">
        <f t="shared" si="6"/>
        <v>28</v>
      </c>
      <c r="C10" s="71">
        <f t="shared" si="7"/>
        <v>11</v>
      </c>
      <c r="D10" s="71">
        <f t="shared" si="7"/>
        <v>17</v>
      </c>
      <c r="E10" s="71">
        <f t="shared" si="2"/>
        <v>8</v>
      </c>
      <c r="F10" s="71">
        <v>3</v>
      </c>
      <c r="G10" s="71">
        <v>5</v>
      </c>
      <c r="H10" s="71">
        <f t="shared" si="8"/>
        <v>9</v>
      </c>
      <c r="I10" s="71">
        <v>3</v>
      </c>
      <c r="J10" s="71">
        <v>6</v>
      </c>
      <c r="K10" s="71">
        <f t="shared" si="3"/>
        <v>9</v>
      </c>
      <c r="L10" s="71">
        <v>3</v>
      </c>
      <c r="M10" s="71">
        <v>6</v>
      </c>
      <c r="N10" s="71">
        <f t="shared" si="9"/>
        <v>0</v>
      </c>
      <c r="O10" s="71">
        <v>0</v>
      </c>
      <c r="P10" s="71">
        <v>0</v>
      </c>
      <c r="Q10" s="71">
        <f t="shared" si="10"/>
        <v>0</v>
      </c>
      <c r="R10" s="71">
        <v>0</v>
      </c>
      <c r="S10" s="71">
        <v>0</v>
      </c>
      <c r="T10" s="71">
        <f t="shared" si="11"/>
        <v>0</v>
      </c>
      <c r="U10" s="71">
        <v>0</v>
      </c>
      <c r="V10" s="71">
        <v>0</v>
      </c>
      <c r="W10" s="71">
        <f t="shared" si="4"/>
        <v>1</v>
      </c>
      <c r="X10" s="71">
        <v>1</v>
      </c>
      <c r="Y10" s="71">
        <v>0</v>
      </c>
      <c r="Z10" s="71">
        <f>+AA10+AB10</f>
        <v>1</v>
      </c>
      <c r="AA10" s="71">
        <v>1</v>
      </c>
      <c r="AB10" s="71">
        <v>0</v>
      </c>
      <c r="AC10" s="71">
        <f t="shared" si="12"/>
        <v>0</v>
      </c>
      <c r="AD10" s="71">
        <v>0</v>
      </c>
      <c r="AE10" s="71">
        <v>0</v>
      </c>
      <c r="AF10" s="72" t="s">
        <v>2</v>
      </c>
    </row>
    <row r="11" spans="1:32" ht="26.25" customHeight="1" x14ac:dyDescent="0.2">
      <c r="A11" s="70" t="s">
        <v>25</v>
      </c>
      <c r="B11" s="71">
        <f t="shared" si="6"/>
        <v>40</v>
      </c>
      <c r="C11" s="71">
        <f t="shared" si="7"/>
        <v>20</v>
      </c>
      <c r="D11" s="71">
        <f t="shared" si="7"/>
        <v>20</v>
      </c>
      <c r="E11" s="71">
        <f t="shared" si="2"/>
        <v>13</v>
      </c>
      <c r="F11" s="71">
        <v>7</v>
      </c>
      <c r="G11" s="71">
        <v>6</v>
      </c>
      <c r="H11" s="71">
        <f t="shared" si="8"/>
        <v>14</v>
      </c>
      <c r="I11" s="71">
        <v>6</v>
      </c>
      <c r="J11" s="71">
        <v>8</v>
      </c>
      <c r="K11" s="71">
        <f>+L11+M11</f>
        <v>9</v>
      </c>
      <c r="L11" s="71">
        <v>3</v>
      </c>
      <c r="M11" s="71">
        <v>6</v>
      </c>
      <c r="N11" s="71">
        <f t="shared" si="9"/>
        <v>2</v>
      </c>
      <c r="O11" s="71">
        <v>2</v>
      </c>
      <c r="P11" s="71">
        <v>0</v>
      </c>
      <c r="Q11" s="71">
        <f t="shared" si="10"/>
        <v>0</v>
      </c>
      <c r="R11" s="71">
        <v>0</v>
      </c>
      <c r="S11" s="71">
        <v>0</v>
      </c>
      <c r="T11" s="71">
        <f t="shared" si="11"/>
        <v>0</v>
      </c>
      <c r="U11" s="71">
        <v>0</v>
      </c>
      <c r="V11" s="71">
        <v>0</v>
      </c>
      <c r="W11" s="71">
        <f t="shared" si="4"/>
        <v>2</v>
      </c>
      <c r="X11" s="71">
        <v>2</v>
      </c>
      <c r="Y11" s="71">
        <v>0</v>
      </c>
      <c r="Z11" s="71">
        <f>+AA11+AB11</f>
        <v>0</v>
      </c>
      <c r="AA11" s="71">
        <v>0</v>
      </c>
      <c r="AB11" s="71">
        <v>0</v>
      </c>
      <c r="AC11" s="71">
        <f t="shared" si="12"/>
        <v>0</v>
      </c>
      <c r="AD11" s="71">
        <v>0</v>
      </c>
      <c r="AE11" s="71">
        <v>0</v>
      </c>
      <c r="AF11" s="72" t="s">
        <v>25</v>
      </c>
    </row>
    <row r="12" spans="1:32" ht="26.25" customHeight="1" x14ac:dyDescent="0.2">
      <c r="A12" s="70" t="s">
        <v>3</v>
      </c>
      <c r="B12" s="71">
        <f t="shared" si="6"/>
        <v>12</v>
      </c>
      <c r="C12" s="71">
        <f t="shared" si="7"/>
        <v>5</v>
      </c>
      <c r="D12" s="71">
        <f t="shared" si="7"/>
        <v>7</v>
      </c>
      <c r="E12" s="71">
        <f t="shared" si="2"/>
        <v>2</v>
      </c>
      <c r="F12" s="71">
        <v>1</v>
      </c>
      <c r="G12" s="71">
        <v>1</v>
      </c>
      <c r="H12" s="71">
        <f t="shared" si="8"/>
        <v>6</v>
      </c>
      <c r="I12" s="71">
        <v>2</v>
      </c>
      <c r="J12" s="71">
        <v>4</v>
      </c>
      <c r="K12" s="71">
        <f t="shared" si="3"/>
        <v>2</v>
      </c>
      <c r="L12" s="71">
        <v>0</v>
      </c>
      <c r="M12" s="71">
        <v>2</v>
      </c>
      <c r="N12" s="71">
        <f t="shared" si="9"/>
        <v>1</v>
      </c>
      <c r="O12" s="71">
        <v>1</v>
      </c>
      <c r="P12" s="71">
        <v>0</v>
      </c>
      <c r="Q12" s="71">
        <f t="shared" si="10"/>
        <v>0</v>
      </c>
      <c r="R12" s="71">
        <v>0</v>
      </c>
      <c r="S12" s="71">
        <v>0</v>
      </c>
      <c r="T12" s="71">
        <f t="shared" si="11"/>
        <v>0</v>
      </c>
      <c r="U12" s="71">
        <v>0</v>
      </c>
      <c r="V12" s="71">
        <v>0</v>
      </c>
      <c r="W12" s="71">
        <f t="shared" si="4"/>
        <v>0</v>
      </c>
      <c r="X12" s="71">
        <v>0</v>
      </c>
      <c r="Y12" s="71">
        <v>0</v>
      </c>
      <c r="Z12" s="71">
        <f t="shared" si="5"/>
        <v>1</v>
      </c>
      <c r="AA12" s="71">
        <v>1</v>
      </c>
      <c r="AB12" s="71">
        <v>0</v>
      </c>
      <c r="AC12" s="71">
        <f>+AD12+AE12</f>
        <v>0</v>
      </c>
      <c r="AD12" s="71">
        <v>0</v>
      </c>
      <c r="AE12" s="71">
        <v>0</v>
      </c>
      <c r="AF12" s="72" t="s">
        <v>3</v>
      </c>
    </row>
    <row r="13" spans="1:32" ht="26.25" customHeight="1" x14ac:dyDescent="0.2">
      <c r="A13" s="70" t="s">
        <v>4</v>
      </c>
      <c r="B13" s="71">
        <f t="shared" si="6"/>
        <v>29</v>
      </c>
      <c r="C13" s="71">
        <f t="shared" si="7"/>
        <v>12</v>
      </c>
      <c r="D13" s="71">
        <f>G13+J13+M13+P13+S13+V13+Y13+AB13+AE13</f>
        <v>17</v>
      </c>
      <c r="E13" s="71">
        <f t="shared" si="2"/>
        <v>7</v>
      </c>
      <c r="F13" s="71">
        <v>3</v>
      </c>
      <c r="G13" s="71">
        <v>4</v>
      </c>
      <c r="H13" s="71">
        <f t="shared" si="8"/>
        <v>13</v>
      </c>
      <c r="I13" s="71">
        <v>6</v>
      </c>
      <c r="J13" s="71">
        <v>7</v>
      </c>
      <c r="K13" s="71">
        <f t="shared" si="3"/>
        <v>6</v>
      </c>
      <c r="L13" s="71">
        <v>0</v>
      </c>
      <c r="M13" s="71">
        <v>6</v>
      </c>
      <c r="N13" s="71">
        <f t="shared" si="9"/>
        <v>0</v>
      </c>
      <c r="O13" s="71">
        <v>0</v>
      </c>
      <c r="P13" s="71">
        <v>0</v>
      </c>
      <c r="Q13" s="71">
        <f t="shared" si="10"/>
        <v>0</v>
      </c>
      <c r="R13" s="71">
        <v>0</v>
      </c>
      <c r="S13" s="71">
        <v>0</v>
      </c>
      <c r="T13" s="71">
        <f t="shared" si="11"/>
        <v>1</v>
      </c>
      <c r="U13" s="71">
        <v>1</v>
      </c>
      <c r="V13" s="71">
        <v>0</v>
      </c>
      <c r="W13" s="71">
        <f t="shared" si="4"/>
        <v>2</v>
      </c>
      <c r="X13" s="71">
        <v>2</v>
      </c>
      <c r="Y13" s="71">
        <v>0</v>
      </c>
      <c r="Z13" s="71">
        <f t="shared" si="5"/>
        <v>0</v>
      </c>
      <c r="AA13" s="71">
        <v>0</v>
      </c>
      <c r="AB13" s="71">
        <v>0</v>
      </c>
      <c r="AC13" s="71">
        <f t="shared" si="12"/>
        <v>0</v>
      </c>
      <c r="AD13" s="71">
        <v>0</v>
      </c>
      <c r="AE13" s="71">
        <v>0</v>
      </c>
      <c r="AF13" s="72" t="s">
        <v>4</v>
      </c>
    </row>
    <row r="14" spans="1:32" ht="26.25" customHeight="1" x14ac:dyDescent="0.2">
      <c r="A14" s="70" t="s">
        <v>26</v>
      </c>
      <c r="B14" s="71">
        <f t="shared" si="6"/>
        <v>33</v>
      </c>
      <c r="C14" s="71">
        <f t="shared" si="7"/>
        <v>13</v>
      </c>
      <c r="D14" s="71">
        <f t="shared" si="7"/>
        <v>20</v>
      </c>
      <c r="E14" s="71">
        <f t="shared" si="2"/>
        <v>10</v>
      </c>
      <c r="F14" s="71">
        <v>2</v>
      </c>
      <c r="G14" s="71">
        <v>8</v>
      </c>
      <c r="H14" s="71">
        <f t="shared" si="8"/>
        <v>7</v>
      </c>
      <c r="I14" s="71">
        <v>4</v>
      </c>
      <c r="J14" s="71">
        <v>3</v>
      </c>
      <c r="K14" s="71">
        <f t="shared" si="3"/>
        <v>12</v>
      </c>
      <c r="L14" s="71">
        <v>3</v>
      </c>
      <c r="M14" s="71">
        <v>9</v>
      </c>
      <c r="N14" s="71">
        <f t="shared" si="9"/>
        <v>1</v>
      </c>
      <c r="O14" s="71">
        <v>1</v>
      </c>
      <c r="P14" s="71">
        <v>0</v>
      </c>
      <c r="Q14" s="71">
        <f t="shared" si="10"/>
        <v>0</v>
      </c>
      <c r="R14" s="71">
        <v>0</v>
      </c>
      <c r="S14" s="71">
        <v>0</v>
      </c>
      <c r="T14" s="71">
        <f t="shared" si="11"/>
        <v>2</v>
      </c>
      <c r="U14" s="71">
        <v>2</v>
      </c>
      <c r="V14" s="71">
        <v>0</v>
      </c>
      <c r="W14" s="71">
        <f t="shared" si="4"/>
        <v>1</v>
      </c>
      <c r="X14" s="71">
        <v>1</v>
      </c>
      <c r="Y14" s="71">
        <v>0</v>
      </c>
      <c r="Z14" s="71">
        <f t="shared" si="5"/>
        <v>0</v>
      </c>
      <c r="AA14" s="71">
        <v>0</v>
      </c>
      <c r="AB14" s="71">
        <v>0</v>
      </c>
      <c r="AC14" s="71">
        <f t="shared" si="12"/>
        <v>0</v>
      </c>
      <c r="AD14" s="71">
        <v>0</v>
      </c>
      <c r="AE14" s="71">
        <v>0</v>
      </c>
      <c r="AF14" s="72" t="s">
        <v>26</v>
      </c>
    </row>
    <row r="15" spans="1:32" ht="26.25" customHeight="1" x14ac:dyDescent="0.2">
      <c r="A15" s="73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4"/>
    </row>
    <row r="16" spans="1:32" ht="26.25" customHeight="1" x14ac:dyDescent="0.2">
      <c r="A16" s="75" t="s">
        <v>5</v>
      </c>
      <c r="B16" s="71">
        <f t="shared" si="6"/>
        <v>0</v>
      </c>
      <c r="C16" s="71">
        <f t="shared" ref="C16:D23" si="13">F16+I16+L16+O16+R16+U16+X16+AA16+AD16</f>
        <v>0</v>
      </c>
      <c r="D16" s="71">
        <f>G16+J16+M16+P16+S16+V16+Y16+AB16+AE16</f>
        <v>0</v>
      </c>
      <c r="E16" s="71">
        <f>+F16+G16</f>
        <v>0</v>
      </c>
      <c r="F16" s="71">
        <v>0</v>
      </c>
      <c r="G16" s="71">
        <v>0</v>
      </c>
      <c r="H16" s="71">
        <f>+I16+J16</f>
        <v>0</v>
      </c>
      <c r="I16" s="71">
        <v>0</v>
      </c>
      <c r="J16" s="71">
        <v>0</v>
      </c>
      <c r="K16" s="71">
        <f>+L16+M16</f>
        <v>0</v>
      </c>
      <c r="L16" s="71">
        <v>0</v>
      </c>
      <c r="M16" s="71">
        <v>0</v>
      </c>
      <c r="N16" s="71">
        <f>+O16+P16</f>
        <v>0</v>
      </c>
      <c r="O16" s="71">
        <v>0</v>
      </c>
      <c r="P16" s="71">
        <v>0</v>
      </c>
      <c r="Q16" s="71">
        <f>+R16+S16</f>
        <v>0</v>
      </c>
      <c r="R16" s="71">
        <v>0</v>
      </c>
      <c r="S16" s="71">
        <v>0</v>
      </c>
      <c r="T16" s="71">
        <f>+U16+V16</f>
        <v>0</v>
      </c>
      <c r="U16" s="71">
        <v>0</v>
      </c>
      <c r="V16" s="71">
        <v>0</v>
      </c>
      <c r="W16" s="71">
        <f>+X16+Y16</f>
        <v>0</v>
      </c>
      <c r="X16" s="71">
        <v>0</v>
      </c>
      <c r="Y16" s="71">
        <v>0</v>
      </c>
      <c r="Z16" s="71">
        <f>+AA16+AB16</f>
        <v>0</v>
      </c>
      <c r="AA16" s="71">
        <v>0</v>
      </c>
      <c r="AB16" s="71">
        <v>0</v>
      </c>
      <c r="AC16" s="71">
        <f>+AD16+AE16</f>
        <v>0</v>
      </c>
      <c r="AD16" s="71">
        <v>0</v>
      </c>
      <c r="AE16" s="71">
        <v>0</v>
      </c>
      <c r="AF16" s="76" t="s">
        <v>5</v>
      </c>
    </row>
    <row r="17" spans="1:32" ht="26.25" customHeight="1" x14ac:dyDescent="0.2">
      <c r="A17" s="75" t="s">
        <v>6</v>
      </c>
      <c r="B17" s="71">
        <f t="shared" si="6"/>
        <v>8</v>
      </c>
      <c r="C17" s="71">
        <f t="shared" si="13"/>
        <v>0</v>
      </c>
      <c r="D17" s="71">
        <f t="shared" si="13"/>
        <v>8</v>
      </c>
      <c r="E17" s="71">
        <f t="shared" ref="E17:E23" si="14">+F17+G17</f>
        <v>1</v>
      </c>
      <c r="F17" s="71">
        <v>0</v>
      </c>
      <c r="G17" s="71">
        <v>1</v>
      </c>
      <c r="H17" s="71">
        <f t="shared" ref="H17:H23" si="15">+I17+J17</f>
        <v>2</v>
      </c>
      <c r="I17" s="71">
        <v>0</v>
      </c>
      <c r="J17" s="71">
        <v>2</v>
      </c>
      <c r="K17" s="71">
        <f t="shared" ref="K17:K22" si="16">+L17+M17</f>
        <v>5</v>
      </c>
      <c r="L17" s="71">
        <v>0</v>
      </c>
      <c r="M17" s="71">
        <v>5</v>
      </c>
      <c r="N17" s="71">
        <f t="shared" ref="N17:N23" si="17">+O17+P17</f>
        <v>0</v>
      </c>
      <c r="O17" s="71">
        <v>0</v>
      </c>
      <c r="P17" s="71">
        <v>0</v>
      </c>
      <c r="Q17" s="71">
        <f t="shared" ref="Q17:Q23" si="18">+R17+S17</f>
        <v>0</v>
      </c>
      <c r="R17" s="71">
        <v>0</v>
      </c>
      <c r="S17" s="71">
        <v>0</v>
      </c>
      <c r="T17" s="71">
        <f t="shared" ref="T17:T23" si="19">+U17+V17</f>
        <v>0</v>
      </c>
      <c r="U17" s="71">
        <v>0</v>
      </c>
      <c r="V17" s="71">
        <v>0</v>
      </c>
      <c r="W17" s="71">
        <f t="shared" ref="W17:W23" si="20">+X17+Y17</f>
        <v>0</v>
      </c>
      <c r="X17" s="71">
        <v>0</v>
      </c>
      <c r="Y17" s="71">
        <v>0</v>
      </c>
      <c r="Z17" s="71">
        <f t="shared" ref="Z17:Z23" si="21">+AA17+AB17</f>
        <v>0</v>
      </c>
      <c r="AA17" s="71">
        <v>0</v>
      </c>
      <c r="AB17" s="71">
        <v>0</v>
      </c>
      <c r="AC17" s="71">
        <f t="shared" ref="AC17:AC23" si="22">+AD17+AE17</f>
        <v>0</v>
      </c>
      <c r="AD17" s="71">
        <v>0</v>
      </c>
      <c r="AE17" s="71">
        <v>0</v>
      </c>
      <c r="AF17" s="76" t="s">
        <v>6</v>
      </c>
    </row>
    <row r="18" spans="1:32" ht="26.25" customHeight="1" x14ac:dyDescent="0.2">
      <c r="A18" s="75" t="s">
        <v>7</v>
      </c>
      <c r="B18" s="71">
        <f t="shared" si="6"/>
        <v>46</v>
      </c>
      <c r="C18" s="71">
        <f t="shared" si="13"/>
        <v>4</v>
      </c>
      <c r="D18" s="71">
        <f t="shared" si="13"/>
        <v>42</v>
      </c>
      <c r="E18" s="71">
        <f t="shared" si="14"/>
        <v>17</v>
      </c>
      <c r="F18" s="77">
        <v>2</v>
      </c>
      <c r="G18" s="71">
        <v>15</v>
      </c>
      <c r="H18" s="71">
        <f t="shared" si="15"/>
        <v>14</v>
      </c>
      <c r="I18" s="71">
        <v>0</v>
      </c>
      <c r="J18" s="71">
        <v>14</v>
      </c>
      <c r="K18" s="71">
        <f t="shared" si="16"/>
        <v>14</v>
      </c>
      <c r="L18" s="71">
        <v>1</v>
      </c>
      <c r="M18" s="71">
        <v>13</v>
      </c>
      <c r="N18" s="71">
        <f t="shared" si="17"/>
        <v>0</v>
      </c>
      <c r="O18" s="71">
        <v>0</v>
      </c>
      <c r="P18" s="71">
        <v>0</v>
      </c>
      <c r="Q18" s="71">
        <f t="shared" si="18"/>
        <v>0</v>
      </c>
      <c r="R18" s="71">
        <v>0</v>
      </c>
      <c r="S18" s="71">
        <v>0</v>
      </c>
      <c r="T18" s="71">
        <f t="shared" si="19"/>
        <v>0</v>
      </c>
      <c r="U18" s="71">
        <v>0</v>
      </c>
      <c r="V18" s="71">
        <v>0</v>
      </c>
      <c r="W18" s="71">
        <f t="shared" si="20"/>
        <v>1</v>
      </c>
      <c r="X18" s="71">
        <v>1</v>
      </c>
      <c r="Y18" s="71">
        <v>0</v>
      </c>
      <c r="Z18" s="71">
        <f t="shared" si="21"/>
        <v>0</v>
      </c>
      <c r="AA18" s="71">
        <v>0</v>
      </c>
      <c r="AB18" s="71">
        <v>0</v>
      </c>
      <c r="AC18" s="71">
        <f t="shared" si="22"/>
        <v>0</v>
      </c>
      <c r="AD18" s="71">
        <v>0</v>
      </c>
      <c r="AE18" s="71">
        <v>0</v>
      </c>
      <c r="AF18" s="76" t="s">
        <v>7</v>
      </c>
    </row>
    <row r="19" spans="1:32" ht="26.25" customHeight="1" x14ac:dyDescent="0.2">
      <c r="A19" s="75" t="s">
        <v>8</v>
      </c>
      <c r="B19" s="71">
        <f t="shared" si="6"/>
        <v>43</v>
      </c>
      <c r="C19" s="71">
        <f t="shared" si="13"/>
        <v>15</v>
      </c>
      <c r="D19" s="71">
        <f t="shared" si="13"/>
        <v>28</v>
      </c>
      <c r="E19" s="71">
        <f t="shared" si="14"/>
        <v>13</v>
      </c>
      <c r="F19" s="77">
        <v>5</v>
      </c>
      <c r="G19" s="71">
        <v>8</v>
      </c>
      <c r="H19" s="71">
        <f t="shared" si="15"/>
        <v>20</v>
      </c>
      <c r="I19" s="71">
        <v>5</v>
      </c>
      <c r="J19" s="71">
        <v>15</v>
      </c>
      <c r="K19" s="71">
        <f t="shared" si="16"/>
        <v>8</v>
      </c>
      <c r="L19" s="71">
        <v>3</v>
      </c>
      <c r="M19" s="71">
        <v>5</v>
      </c>
      <c r="N19" s="71">
        <f t="shared" si="17"/>
        <v>0</v>
      </c>
      <c r="O19" s="71">
        <v>0</v>
      </c>
      <c r="P19" s="71">
        <v>0</v>
      </c>
      <c r="Q19" s="71">
        <f t="shared" si="18"/>
        <v>1</v>
      </c>
      <c r="R19" s="71">
        <v>1</v>
      </c>
      <c r="S19" s="71">
        <v>0</v>
      </c>
      <c r="T19" s="71">
        <f t="shared" si="19"/>
        <v>0</v>
      </c>
      <c r="U19" s="71">
        <v>0</v>
      </c>
      <c r="V19" s="71">
        <v>0</v>
      </c>
      <c r="W19" s="71">
        <f t="shared" si="20"/>
        <v>1</v>
      </c>
      <c r="X19" s="71">
        <v>1</v>
      </c>
      <c r="Y19" s="71">
        <v>0</v>
      </c>
      <c r="Z19" s="71">
        <f t="shared" si="21"/>
        <v>0</v>
      </c>
      <c r="AA19" s="71">
        <v>0</v>
      </c>
      <c r="AB19" s="71">
        <v>0</v>
      </c>
      <c r="AC19" s="71">
        <f t="shared" si="22"/>
        <v>0</v>
      </c>
      <c r="AD19" s="71">
        <v>0</v>
      </c>
      <c r="AE19" s="71">
        <v>0</v>
      </c>
      <c r="AF19" s="76" t="s">
        <v>8</v>
      </c>
    </row>
    <row r="20" spans="1:32" ht="26.25" customHeight="1" x14ac:dyDescent="0.2">
      <c r="A20" s="75" t="s">
        <v>9</v>
      </c>
      <c r="B20" s="71">
        <f t="shared" si="6"/>
        <v>64</v>
      </c>
      <c r="C20" s="71">
        <f t="shared" si="13"/>
        <v>35</v>
      </c>
      <c r="D20" s="71">
        <f t="shared" si="13"/>
        <v>29</v>
      </c>
      <c r="E20" s="71">
        <f t="shared" si="14"/>
        <v>12</v>
      </c>
      <c r="F20" s="77">
        <v>8</v>
      </c>
      <c r="G20" s="71">
        <v>4</v>
      </c>
      <c r="H20" s="71">
        <f t="shared" si="15"/>
        <v>29</v>
      </c>
      <c r="I20" s="71">
        <v>14</v>
      </c>
      <c r="J20" s="71">
        <v>15</v>
      </c>
      <c r="K20" s="71">
        <f t="shared" si="16"/>
        <v>16</v>
      </c>
      <c r="L20" s="71">
        <v>6</v>
      </c>
      <c r="M20" s="71">
        <v>10</v>
      </c>
      <c r="N20" s="71">
        <f t="shared" si="17"/>
        <v>2</v>
      </c>
      <c r="O20" s="71">
        <v>2</v>
      </c>
      <c r="P20" s="71">
        <v>0</v>
      </c>
      <c r="Q20" s="71">
        <f t="shared" si="18"/>
        <v>0</v>
      </c>
      <c r="R20" s="71">
        <v>0</v>
      </c>
      <c r="S20" s="71">
        <v>0</v>
      </c>
      <c r="T20" s="71">
        <f t="shared" si="19"/>
        <v>1</v>
      </c>
      <c r="U20" s="71">
        <v>1</v>
      </c>
      <c r="V20" s="71">
        <v>0</v>
      </c>
      <c r="W20" s="71">
        <f t="shared" si="20"/>
        <v>3</v>
      </c>
      <c r="X20" s="71">
        <v>3</v>
      </c>
      <c r="Y20" s="71">
        <v>0</v>
      </c>
      <c r="Z20" s="71">
        <f t="shared" si="21"/>
        <v>1</v>
      </c>
      <c r="AA20" s="71">
        <v>1</v>
      </c>
      <c r="AB20" s="71">
        <v>0</v>
      </c>
      <c r="AC20" s="71">
        <f t="shared" si="22"/>
        <v>0</v>
      </c>
      <c r="AD20" s="71">
        <v>0</v>
      </c>
      <c r="AE20" s="71">
        <v>0</v>
      </c>
      <c r="AF20" s="76" t="s">
        <v>9</v>
      </c>
    </row>
    <row r="21" spans="1:32" ht="26.25" customHeight="1" x14ac:dyDescent="0.2">
      <c r="A21" s="75" t="s">
        <v>10</v>
      </c>
      <c r="B21" s="71">
        <f t="shared" si="6"/>
        <v>54</v>
      </c>
      <c r="C21" s="71">
        <f t="shared" si="13"/>
        <v>29</v>
      </c>
      <c r="D21" s="71">
        <f t="shared" si="13"/>
        <v>25</v>
      </c>
      <c r="E21" s="71">
        <f t="shared" si="14"/>
        <v>20</v>
      </c>
      <c r="F21" s="77">
        <v>12</v>
      </c>
      <c r="G21" s="71">
        <v>8</v>
      </c>
      <c r="H21" s="71">
        <f t="shared" si="15"/>
        <v>17</v>
      </c>
      <c r="I21" s="71">
        <v>7</v>
      </c>
      <c r="J21" s="71">
        <v>10</v>
      </c>
      <c r="K21" s="71">
        <f t="shared" si="16"/>
        <v>9</v>
      </c>
      <c r="L21" s="71">
        <v>2</v>
      </c>
      <c r="M21" s="71">
        <v>7</v>
      </c>
      <c r="N21" s="71">
        <f t="shared" si="17"/>
        <v>2</v>
      </c>
      <c r="O21" s="71">
        <v>2</v>
      </c>
      <c r="P21" s="71">
        <v>0</v>
      </c>
      <c r="Q21" s="71">
        <f t="shared" si="18"/>
        <v>1</v>
      </c>
      <c r="R21" s="71">
        <v>1</v>
      </c>
      <c r="S21" s="71">
        <v>0</v>
      </c>
      <c r="T21" s="71">
        <f t="shared" si="19"/>
        <v>1</v>
      </c>
      <c r="U21" s="71">
        <v>1</v>
      </c>
      <c r="V21" s="71">
        <v>0</v>
      </c>
      <c r="W21" s="71">
        <f t="shared" si="20"/>
        <v>2</v>
      </c>
      <c r="X21" s="71">
        <v>2</v>
      </c>
      <c r="Y21" s="71">
        <v>0</v>
      </c>
      <c r="Z21" s="71">
        <f t="shared" si="21"/>
        <v>2</v>
      </c>
      <c r="AA21" s="71">
        <v>2</v>
      </c>
      <c r="AB21" s="71">
        <v>0</v>
      </c>
      <c r="AC21" s="71">
        <f t="shared" si="22"/>
        <v>0</v>
      </c>
      <c r="AD21" s="71">
        <v>0</v>
      </c>
      <c r="AE21" s="71">
        <v>0</v>
      </c>
      <c r="AF21" s="76" t="s">
        <v>10</v>
      </c>
    </row>
    <row r="22" spans="1:32" ht="26.25" customHeight="1" x14ac:dyDescent="0.2">
      <c r="A22" s="75" t="s">
        <v>11</v>
      </c>
      <c r="B22" s="71">
        <f t="shared" si="6"/>
        <v>26</v>
      </c>
      <c r="C22" s="71">
        <f t="shared" si="13"/>
        <v>12</v>
      </c>
      <c r="D22" s="71">
        <f t="shared" si="13"/>
        <v>14</v>
      </c>
      <c r="E22" s="71">
        <f t="shared" si="14"/>
        <v>10</v>
      </c>
      <c r="F22" s="77">
        <v>4</v>
      </c>
      <c r="G22" s="71">
        <v>6</v>
      </c>
      <c r="H22" s="71">
        <f t="shared" si="15"/>
        <v>6</v>
      </c>
      <c r="I22" s="71">
        <v>2</v>
      </c>
      <c r="J22" s="71">
        <v>4</v>
      </c>
      <c r="K22" s="71">
        <f t="shared" si="16"/>
        <v>5</v>
      </c>
      <c r="L22" s="71">
        <v>1</v>
      </c>
      <c r="M22" s="71">
        <v>4</v>
      </c>
      <c r="N22" s="71">
        <f t="shared" si="17"/>
        <v>1</v>
      </c>
      <c r="O22" s="71">
        <v>1</v>
      </c>
      <c r="P22" s="71">
        <v>0</v>
      </c>
      <c r="Q22" s="71">
        <f t="shared" si="18"/>
        <v>0</v>
      </c>
      <c r="R22" s="71">
        <v>0</v>
      </c>
      <c r="S22" s="71">
        <v>0</v>
      </c>
      <c r="T22" s="71">
        <f t="shared" si="19"/>
        <v>2</v>
      </c>
      <c r="U22" s="71">
        <v>2</v>
      </c>
      <c r="V22" s="71">
        <v>0</v>
      </c>
      <c r="W22" s="71">
        <f>+X22+Y22</f>
        <v>2</v>
      </c>
      <c r="X22" s="71">
        <v>2</v>
      </c>
      <c r="Y22" s="71">
        <v>0</v>
      </c>
      <c r="Z22" s="71">
        <f t="shared" si="21"/>
        <v>0</v>
      </c>
      <c r="AA22" s="71">
        <v>0</v>
      </c>
      <c r="AB22" s="71">
        <v>0</v>
      </c>
      <c r="AC22" s="71">
        <f t="shared" si="22"/>
        <v>0</v>
      </c>
      <c r="AD22" s="71">
        <v>0</v>
      </c>
      <c r="AE22" s="71">
        <v>0</v>
      </c>
      <c r="AF22" s="76" t="s">
        <v>11</v>
      </c>
    </row>
    <row r="23" spans="1:32" ht="26.25" customHeight="1" thickBot="1" x14ac:dyDescent="0.25">
      <c r="A23" s="78" t="s">
        <v>12</v>
      </c>
      <c r="B23" s="71">
        <f>D23+C23</f>
        <v>4</v>
      </c>
      <c r="C23" s="71">
        <f>F23+I23+L23+O23+R23+U23+X23+AA23+AD23</f>
        <v>3</v>
      </c>
      <c r="D23" s="71">
        <f t="shared" si="13"/>
        <v>1</v>
      </c>
      <c r="E23" s="71">
        <f t="shared" si="14"/>
        <v>3</v>
      </c>
      <c r="F23" s="77">
        <v>2</v>
      </c>
      <c r="G23" s="71">
        <v>1</v>
      </c>
      <c r="H23" s="71">
        <f t="shared" si="15"/>
        <v>1</v>
      </c>
      <c r="I23" s="71">
        <v>1</v>
      </c>
      <c r="J23" s="71">
        <v>0</v>
      </c>
      <c r="K23" s="71">
        <f>+L23+M23</f>
        <v>0</v>
      </c>
      <c r="L23" s="71">
        <v>0</v>
      </c>
      <c r="M23" s="71">
        <v>0</v>
      </c>
      <c r="N23" s="71">
        <f t="shared" si="17"/>
        <v>0</v>
      </c>
      <c r="O23" s="71">
        <v>0</v>
      </c>
      <c r="P23" s="71">
        <v>0</v>
      </c>
      <c r="Q23" s="71">
        <f t="shared" si="18"/>
        <v>0</v>
      </c>
      <c r="R23" s="71">
        <v>0</v>
      </c>
      <c r="S23" s="71">
        <v>0</v>
      </c>
      <c r="T23" s="71">
        <f t="shared" si="19"/>
        <v>0</v>
      </c>
      <c r="U23" s="71">
        <v>0</v>
      </c>
      <c r="V23" s="71">
        <v>0</v>
      </c>
      <c r="W23" s="71">
        <f t="shared" si="20"/>
        <v>0</v>
      </c>
      <c r="X23" s="71">
        <v>0</v>
      </c>
      <c r="Y23" s="71">
        <v>0</v>
      </c>
      <c r="Z23" s="71">
        <f t="shared" si="21"/>
        <v>0</v>
      </c>
      <c r="AA23" s="71">
        <v>0</v>
      </c>
      <c r="AB23" s="71">
        <v>0</v>
      </c>
      <c r="AC23" s="71">
        <f t="shared" si="22"/>
        <v>0</v>
      </c>
      <c r="AD23" s="71">
        <v>0</v>
      </c>
      <c r="AE23" s="71">
        <v>0</v>
      </c>
      <c r="AF23" s="79" t="s">
        <v>12</v>
      </c>
    </row>
    <row r="24" spans="1:32" ht="7.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51"/>
    </row>
    <row r="25" spans="1:32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1" t="s">
        <v>786</v>
      </c>
      <c r="AC25" s="511"/>
      <c r="AD25" s="511"/>
      <c r="AE25" s="511"/>
      <c r="AF25" s="511"/>
    </row>
    <row r="26" spans="1:32" ht="21.9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2" ht="21.9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32" ht="21.9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32" ht="21.9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32" ht="21.9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32" ht="21.9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32" ht="21.9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1.9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21.9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1.9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21.9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21.9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1.9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1.9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21.9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1.9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21.9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1.9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21.9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1.9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4"/>
    </row>
  </sheetData>
  <mergeCells count="13">
    <mergeCell ref="A1:P1"/>
    <mergeCell ref="B4:D4"/>
    <mergeCell ref="E4:G4"/>
    <mergeCell ref="H4:J4"/>
    <mergeCell ref="K4:M4"/>
    <mergeCell ref="N4:P4"/>
    <mergeCell ref="A2:J2"/>
    <mergeCell ref="Q4:S4"/>
    <mergeCell ref="T4:V4"/>
    <mergeCell ref="W4:Y4"/>
    <mergeCell ref="Z4:AB4"/>
    <mergeCell ref="AB25:AF25"/>
    <mergeCell ref="AC4:AE4"/>
  </mergeCells>
  <phoneticPr fontId="2"/>
  <printOptions horizontalCentered="1"/>
  <pageMargins left="0.39370078740157483" right="0.39370078740157483" top="0.59055118110236227" bottom="0.78740157480314965" header="0.51181102362204722" footer="0.23622047244094491"/>
  <pageSetup paperSize="9" scale="79" firstPageNumber="14" orientation="portrait" useFirstPageNumber="1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zoomScale="70" zoomScaleNormal="70" zoomScaleSheetLayoutView="100" workbookViewId="0">
      <selection sqref="A1:D1"/>
    </sheetView>
  </sheetViews>
  <sheetFormatPr defaultRowHeight="17.25" x14ac:dyDescent="0.2"/>
  <cols>
    <col min="1" max="1" width="6" style="7" bestFit="1" customWidth="1"/>
    <col min="2" max="2" width="18.796875" style="7" customWidth="1"/>
    <col min="3" max="4" width="6.09765625" style="7" customWidth="1"/>
    <col min="5" max="5" width="18.5" style="7" customWidth="1"/>
    <col min="6" max="7" width="6.09765625" style="7" customWidth="1"/>
    <col min="8" max="8" width="18.59765625" style="7" customWidth="1"/>
    <col min="9" max="10" width="6.09765625" style="7" customWidth="1"/>
    <col min="11" max="11" width="6" style="7" bestFit="1" customWidth="1"/>
    <col min="12" max="12" width="18.59765625" style="7" customWidth="1"/>
    <col min="13" max="14" width="6" style="7" customWidth="1"/>
    <col min="15" max="15" width="18.59765625" style="7" customWidth="1"/>
    <col min="16" max="17" width="6" style="7" customWidth="1"/>
    <col min="18" max="18" width="18.59765625" style="7" customWidth="1"/>
    <col min="19" max="20" width="6" style="7" customWidth="1"/>
  </cols>
  <sheetData>
    <row r="1" spans="1:20" ht="22.5" customHeight="1" x14ac:dyDescent="0.2">
      <c r="A1" s="512" t="s">
        <v>32</v>
      </c>
      <c r="B1" s="512"/>
      <c r="C1" s="512"/>
      <c r="D1" s="51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22.5" customHeight="1" thickBot="1" x14ac:dyDescent="0.25">
      <c r="A2" s="513" t="s">
        <v>33</v>
      </c>
      <c r="B2" s="513"/>
      <c r="C2" s="513"/>
      <c r="D2" s="513"/>
      <c r="E2" s="513"/>
      <c r="F2" s="513"/>
      <c r="G2" s="513"/>
      <c r="H2" s="513"/>
      <c r="I2" s="513"/>
      <c r="J2" s="513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7.25" customHeight="1" x14ac:dyDescent="0.2">
      <c r="A3" s="81"/>
      <c r="B3" s="515" t="s">
        <v>785</v>
      </c>
      <c r="C3" s="516"/>
      <c r="D3" s="517"/>
      <c r="E3" s="518" t="s">
        <v>34</v>
      </c>
      <c r="F3" s="519"/>
      <c r="G3" s="520"/>
      <c r="H3" s="518" t="s">
        <v>35</v>
      </c>
      <c r="I3" s="519"/>
      <c r="J3" s="521"/>
      <c r="K3" s="82"/>
      <c r="L3" s="518" t="s">
        <v>117</v>
      </c>
      <c r="M3" s="519"/>
      <c r="N3" s="520"/>
      <c r="O3" s="518" t="s">
        <v>37</v>
      </c>
      <c r="P3" s="519"/>
      <c r="Q3" s="520"/>
      <c r="R3" s="83" t="s">
        <v>38</v>
      </c>
      <c r="S3" s="84"/>
      <c r="T3" s="85"/>
    </row>
    <row r="4" spans="1:20" ht="17.25" customHeight="1" x14ac:dyDescent="0.2">
      <c r="A4" s="86"/>
      <c r="B4" s="87" t="s">
        <v>40</v>
      </c>
      <c r="C4" s="87" t="s">
        <v>41</v>
      </c>
      <c r="D4" s="88" t="s">
        <v>42</v>
      </c>
      <c r="E4" s="89" t="s">
        <v>40</v>
      </c>
      <c r="F4" s="89" t="s">
        <v>41</v>
      </c>
      <c r="G4" s="90" t="s">
        <v>42</v>
      </c>
      <c r="H4" s="89" t="s">
        <v>40</v>
      </c>
      <c r="I4" s="89" t="s">
        <v>41</v>
      </c>
      <c r="J4" s="91" t="s">
        <v>42</v>
      </c>
      <c r="K4" s="92"/>
      <c r="L4" s="89" t="s">
        <v>40</v>
      </c>
      <c r="M4" s="89" t="s">
        <v>41</v>
      </c>
      <c r="N4" s="90" t="s">
        <v>42</v>
      </c>
      <c r="O4" s="93" t="s">
        <v>40</v>
      </c>
      <c r="P4" s="89" t="s">
        <v>41</v>
      </c>
      <c r="Q4" s="89" t="s">
        <v>42</v>
      </c>
      <c r="R4" s="89" t="s">
        <v>40</v>
      </c>
      <c r="S4" s="89" t="s">
        <v>41</v>
      </c>
      <c r="T4" s="91" t="s">
        <v>42</v>
      </c>
    </row>
    <row r="5" spans="1:20" ht="22.5" customHeight="1" x14ac:dyDescent="0.2">
      <c r="A5" s="94" t="s">
        <v>43</v>
      </c>
      <c r="B5" s="95" t="s">
        <v>44</v>
      </c>
      <c r="C5" s="96">
        <v>3937</v>
      </c>
      <c r="D5" s="97">
        <v>239.68522517443688</v>
      </c>
      <c r="E5" s="98" t="s">
        <v>44</v>
      </c>
      <c r="F5" s="99">
        <v>4040</v>
      </c>
      <c r="G5" s="100">
        <v>247.63869759208143</v>
      </c>
      <c r="H5" s="98" t="s">
        <v>44</v>
      </c>
      <c r="I5" s="99">
        <v>3922</v>
      </c>
      <c r="J5" s="101">
        <v>242.16080045196762</v>
      </c>
      <c r="K5" s="102" t="s">
        <v>43</v>
      </c>
      <c r="L5" s="98" t="s">
        <v>46</v>
      </c>
      <c r="M5" s="99">
        <v>3330</v>
      </c>
      <c r="N5" s="100">
        <v>225.1</v>
      </c>
      <c r="O5" s="98" t="s">
        <v>46</v>
      </c>
      <c r="P5" s="99">
        <v>3310</v>
      </c>
      <c r="Q5" s="103">
        <v>226.1</v>
      </c>
      <c r="R5" s="104" t="s">
        <v>46</v>
      </c>
      <c r="S5" s="99">
        <v>3057</v>
      </c>
      <c r="T5" s="101">
        <v>210.70581277854592</v>
      </c>
    </row>
    <row r="6" spans="1:20" ht="22.5" customHeight="1" x14ac:dyDescent="0.2">
      <c r="A6" s="105" t="s">
        <v>47</v>
      </c>
      <c r="B6" s="95" t="s">
        <v>49</v>
      </c>
      <c r="C6" s="106">
        <v>1601</v>
      </c>
      <c r="D6" s="107">
        <v>97.469150496386447</v>
      </c>
      <c r="E6" s="108" t="s">
        <v>49</v>
      </c>
      <c r="F6" s="109">
        <v>1673</v>
      </c>
      <c r="G6" s="110">
        <v>102.54939135434461</v>
      </c>
      <c r="H6" s="108" t="s">
        <v>49</v>
      </c>
      <c r="I6" s="109">
        <v>1639</v>
      </c>
      <c r="J6" s="111">
        <v>101.19876388087071</v>
      </c>
      <c r="K6" s="112" t="s">
        <v>47</v>
      </c>
      <c r="L6" s="113" t="s">
        <v>50</v>
      </c>
      <c r="M6" s="109">
        <v>1132</v>
      </c>
      <c r="N6" s="110">
        <v>76.5</v>
      </c>
      <c r="O6" s="114" t="s">
        <v>50</v>
      </c>
      <c r="P6" s="109">
        <v>1092</v>
      </c>
      <c r="Q6" s="115">
        <v>74.599999999999994</v>
      </c>
      <c r="R6" s="113" t="s">
        <v>50</v>
      </c>
      <c r="S6" s="109">
        <v>1043</v>
      </c>
      <c r="T6" s="111">
        <v>71.889487316985083</v>
      </c>
    </row>
    <row r="7" spans="1:20" ht="22.5" customHeight="1" x14ac:dyDescent="0.2">
      <c r="A7" s="105" t="s">
        <v>51</v>
      </c>
      <c r="B7" s="95" t="s">
        <v>52</v>
      </c>
      <c r="C7" s="106">
        <v>1352</v>
      </c>
      <c r="D7" s="107">
        <v>82.30998842667988</v>
      </c>
      <c r="E7" s="98" t="s">
        <v>52</v>
      </c>
      <c r="F7" s="109">
        <v>1251</v>
      </c>
      <c r="G7" s="110">
        <v>76.682180863290569</v>
      </c>
      <c r="H7" s="98" t="s">
        <v>52</v>
      </c>
      <c r="I7" s="109">
        <v>1047</v>
      </c>
      <c r="J7" s="111">
        <v>64.646190227743531</v>
      </c>
      <c r="K7" s="112" t="s">
        <v>51</v>
      </c>
      <c r="L7" s="98" t="s">
        <v>54</v>
      </c>
      <c r="M7" s="109">
        <v>1076</v>
      </c>
      <c r="N7" s="110">
        <v>72.7</v>
      </c>
      <c r="O7" s="98" t="s">
        <v>54</v>
      </c>
      <c r="P7" s="109">
        <v>1059</v>
      </c>
      <c r="Q7" s="115">
        <v>72.3</v>
      </c>
      <c r="R7" s="116" t="s">
        <v>54</v>
      </c>
      <c r="S7" s="109">
        <v>942</v>
      </c>
      <c r="T7" s="111">
        <v>64.927993339022009</v>
      </c>
    </row>
    <row r="8" spans="1:20" ht="22.5" customHeight="1" x14ac:dyDescent="0.2">
      <c r="A8" s="105" t="s">
        <v>55</v>
      </c>
      <c r="B8" s="95" t="s">
        <v>787</v>
      </c>
      <c r="C8" s="106">
        <v>899</v>
      </c>
      <c r="D8" s="107">
        <v>54.731271890225749</v>
      </c>
      <c r="E8" s="98" t="s">
        <v>56</v>
      </c>
      <c r="F8" s="109">
        <v>881</v>
      </c>
      <c r="G8" s="110">
        <v>54.002399153124692</v>
      </c>
      <c r="H8" s="98" t="s">
        <v>56</v>
      </c>
      <c r="I8" s="109">
        <v>812</v>
      </c>
      <c r="J8" s="111">
        <v>50.136300348546072</v>
      </c>
      <c r="K8" s="112" t="s">
        <v>55</v>
      </c>
      <c r="L8" s="98" t="s">
        <v>58</v>
      </c>
      <c r="M8" s="109">
        <v>818</v>
      </c>
      <c r="N8" s="110">
        <v>55.3</v>
      </c>
      <c r="O8" s="98" t="s">
        <v>58</v>
      </c>
      <c r="P8" s="109">
        <v>844</v>
      </c>
      <c r="Q8" s="115">
        <v>57.7</v>
      </c>
      <c r="R8" s="116" t="s">
        <v>58</v>
      </c>
      <c r="S8" s="109">
        <v>797</v>
      </c>
      <c r="T8" s="111">
        <v>54.933769311253222</v>
      </c>
    </row>
    <row r="9" spans="1:20" ht="22.5" customHeight="1" x14ac:dyDescent="0.2">
      <c r="A9" s="105" t="s">
        <v>59</v>
      </c>
      <c r="B9" s="95" t="s">
        <v>61</v>
      </c>
      <c r="C9" s="106">
        <v>608</v>
      </c>
      <c r="D9" s="107">
        <v>37.015142724424088</v>
      </c>
      <c r="E9" s="117" t="s">
        <v>60</v>
      </c>
      <c r="F9" s="109">
        <v>569</v>
      </c>
      <c r="G9" s="110">
        <v>34.877826467795629</v>
      </c>
      <c r="H9" s="117" t="s">
        <v>60</v>
      </c>
      <c r="I9" s="109">
        <v>622</v>
      </c>
      <c r="J9" s="111">
        <v>38.404900020684316</v>
      </c>
      <c r="K9" s="112" t="s">
        <v>59</v>
      </c>
      <c r="L9" s="98" t="s">
        <v>62</v>
      </c>
      <c r="M9" s="109">
        <v>358</v>
      </c>
      <c r="N9" s="110">
        <v>24.2</v>
      </c>
      <c r="O9" s="98" t="s">
        <v>62</v>
      </c>
      <c r="P9" s="109">
        <v>355</v>
      </c>
      <c r="Q9" s="115">
        <v>24.3</v>
      </c>
      <c r="R9" s="116" t="s">
        <v>62</v>
      </c>
      <c r="S9" s="109">
        <v>327</v>
      </c>
      <c r="T9" s="111">
        <v>22.538698324692351</v>
      </c>
    </row>
    <row r="10" spans="1:20" ht="22.5" customHeight="1" x14ac:dyDescent="0.2">
      <c r="A10" s="105" t="s">
        <v>63</v>
      </c>
      <c r="B10" s="95" t="s">
        <v>65</v>
      </c>
      <c r="C10" s="106">
        <v>456</v>
      </c>
      <c r="D10" s="107">
        <v>27.761357043318068</v>
      </c>
      <c r="E10" s="98" t="s">
        <v>64</v>
      </c>
      <c r="F10" s="109">
        <v>413</v>
      </c>
      <c r="G10" s="110">
        <v>25.315540125131097</v>
      </c>
      <c r="H10" s="98" t="s">
        <v>64</v>
      </c>
      <c r="I10" s="109">
        <v>409</v>
      </c>
      <c r="J10" s="111">
        <v>25.253382811028754</v>
      </c>
      <c r="K10" s="112" t="s">
        <v>63</v>
      </c>
      <c r="L10" s="98" t="s">
        <v>66</v>
      </c>
      <c r="M10" s="109">
        <v>328</v>
      </c>
      <c r="N10" s="110">
        <v>22.2</v>
      </c>
      <c r="O10" s="98" t="s">
        <v>66</v>
      </c>
      <c r="P10" s="109">
        <v>341</v>
      </c>
      <c r="Q10" s="115">
        <v>23.3</v>
      </c>
      <c r="R10" s="116" t="s">
        <v>66</v>
      </c>
      <c r="S10" s="109">
        <v>307</v>
      </c>
      <c r="T10" s="111">
        <v>21.160184665689759</v>
      </c>
    </row>
    <row r="11" spans="1:20" ht="22.5" customHeight="1" x14ac:dyDescent="0.2">
      <c r="A11" s="105" t="s">
        <v>67</v>
      </c>
      <c r="B11" s="95" t="s">
        <v>788</v>
      </c>
      <c r="C11" s="106">
        <v>372</v>
      </c>
      <c r="D11" s="107">
        <v>22.647422851127896</v>
      </c>
      <c r="E11" s="118" t="s">
        <v>77</v>
      </c>
      <c r="F11" s="109">
        <v>279</v>
      </c>
      <c r="G11" s="110">
        <v>17.101781343611563</v>
      </c>
      <c r="H11" s="118" t="s">
        <v>68</v>
      </c>
      <c r="I11" s="109">
        <v>277</v>
      </c>
      <c r="J11" s="111">
        <v>17.10314679377742</v>
      </c>
      <c r="K11" s="112" t="s">
        <v>67</v>
      </c>
      <c r="L11" s="98" t="s">
        <v>70</v>
      </c>
      <c r="M11" s="109">
        <v>268</v>
      </c>
      <c r="N11" s="110">
        <v>18.100000000000001</v>
      </c>
      <c r="O11" s="98" t="s">
        <v>70</v>
      </c>
      <c r="P11" s="109">
        <v>197</v>
      </c>
      <c r="Q11" s="115">
        <v>13.5</v>
      </c>
      <c r="R11" s="116" t="s">
        <v>71</v>
      </c>
      <c r="S11" s="109">
        <v>171</v>
      </c>
      <c r="T11" s="111">
        <v>11.786291784472146</v>
      </c>
    </row>
    <row r="12" spans="1:20" ht="27.6" customHeight="1" x14ac:dyDescent="0.2">
      <c r="A12" s="105" t="s">
        <v>72</v>
      </c>
      <c r="B12" s="95" t="s">
        <v>69</v>
      </c>
      <c r="C12" s="106">
        <v>280</v>
      </c>
      <c r="D12" s="107">
        <v>17.046447307300568</v>
      </c>
      <c r="E12" s="119" t="s">
        <v>69</v>
      </c>
      <c r="F12" s="109">
        <v>277</v>
      </c>
      <c r="G12" s="110">
        <v>16.97918792896202</v>
      </c>
      <c r="H12" s="119" t="s">
        <v>73</v>
      </c>
      <c r="I12" s="109">
        <v>229</v>
      </c>
      <c r="J12" s="111">
        <v>14.139424605686026</v>
      </c>
      <c r="K12" s="112" t="s">
        <v>72</v>
      </c>
      <c r="L12" s="116" t="s">
        <v>71</v>
      </c>
      <c r="M12" s="109">
        <v>175</v>
      </c>
      <c r="N12" s="110">
        <v>11.8</v>
      </c>
      <c r="O12" s="98" t="s">
        <v>71</v>
      </c>
      <c r="P12" s="109">
        <v>177</v>
      </c>
      <c r="Q12" s="115">
        <v>12.1</v>
      </c>
      <c r="R12" s="116" t="s">
        <v>70</v>
      </c>
      <c r="S12" s="109">
        <v>159</v>
      </c>
      <c r="T12" s="111">
        <v>10.959183589070593</v>
      </c>
    </row>
    <row r="13" spans="1:20" ht="22.5" customHeight="1" x14ac:dyDescent="0.2">
      <c r="A13" s="120" t="s">
        <v>75</v>
      </c>
      <c r="B13" s="121" t="s">
        <v>76</v>
      </c>
      <c r="C13" s="106">
        <v>272</v>
      </c>
      <c r="D13" s="107">
        <v>16.559405955663408</v>
      </c>
      <c r="E13" s="118" t="s">
        <v>76</v>
      </c>
      <c r="F13" s="122">
        <v>269</v>
      </c>
      <c r="G13" s="110">
        <v>16.488814270363839</v>
      </c>
      <c r="H13" s="118" t="s">
        <v>77</v>
      </c>
      <c r="I13" s="122">
        <v>228</v>
      </c>
      <c r="J13" s="111">
        <v>14.07768039343412</v>
      </c>
      <c r="K13" s="112" t="s">
        <v>75</v>
      </c>
      <c r="L13" s="116" t="s">
        <v>124</v>
      </c>
      <c r="M13" s="122">
        <v>154</v>
      </c>
      <c r="N13" s="110">
        <v>10.4</v>
      </c>
      <c r="O13" s="123" t="s">
        <v>78</v>
      </c>
      <c r="P13" s="122">
        <v>161</v>
      </c>
      <c r="Q13" s="115">
        <v>11</v>
      </c>
      <c r="R13" s="116" t="s">
        <v>79</v>
      </c>
      <c r="S13" s="122">
        <v>147</v>
      </c>
      <c r="T13" s="111">
        <v>10.132075393669037</v>
      </c>
    </row>
    <row r="14" spans="1:20" ht="27.6" customHeight="1" thickBot="1" x14ac:dyDescent="0.25">
      <c r="A14" s="124" t="s">
        <v>80</v>
      </c>
      <c r="B14" s="125" t="s">
        <v>74</v>
      </c>
      <c r="C14" s="126">
        <v>263</v>
      </c>
      <c r="D14" s="127">
        <v>16.011484435071605</v>
      </c>
      <c r="E14" s="128" t="s">
        <v>81</v>
      </c>
      <c r="F14" s="129">
        <v>253</v>
      </c>
      <c r="G14" s="130">
        <v>15.508066953167477</v>
      </c>
      <c r="H14" s="128" t="s">
        <v>81</v>
      </c>
      <c r="I14" s="129">
        <v>213</v>
      </c>
      <c r="J14" s="131">
        <v>13.151517209655561</v>
      </c>
      <c r="K14" s="132" t="s">
        <v>82</v>
      </c>
      <c r="L14" s="133" t="s">
        <v>789</v>
      </c>
      <c r="M14" s="129">
        <v>142</v>
      </c>
      <c r="N14" s="130">
        <v>9.6</v>
      </c>
      <c r="O14" s="134" t="s">
        <v>79</v>
      </c>
      <c r="P14" s="129">
        <v>142</v>
      </c>
      <c r="Q14" s="135">
        <v>9.6999999999999993</v>
      </c>
      <c r="R14" s="136" t="s">
        <v>83</v>
      </c>
      <c r="S14" s="129">
        <v>145</v>
      </c>
      <c r="T14" s="131">
        <v>9.9942240277687784</v>
      </c>
    </row>
    <row r="15" spans="1:20" ht="5.25" customHeight="1" thickBo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 ht="17.25" customHeight="1" x14ac:dyDescent="0.2">
      <c r="A16" s="82"/>
      <c r="B16" s="518" t="s">
        <v>36</v>
      </c>
      <c r="C16" s="519"/>
      <c r="D16" s="520"/>
      <c r="E16" s="518" t="s">
        <v>85</v>
      </c>
      <c r="F16" s="519"/>
      <c r="G16" s="520"/>
      <c r="H16" s="83" t="s">
        <v>86</v>
      </c>
      <c r="I16" s="84"/>
      <c r="J16" s="85"/>
      <c r="K16" s="82"/>
      <c r="L16" s="518" t="s">
        <v>39</v>
      </c>
      <c r="M16" s="519"/>
      <c r="N16" s="520"/>
      <c r="O16" s="518" t="s">
        <v>88</v>
      </c>
      <c r="P16" s="519"/>
      <c r="Q16" s="520"/>
      <c r="R16" s="518" t="s">
        <v>89</v>
      </c>
      <c r="S16" s="519"/>
      <c r="T16" s="521"/>
    </row>
    <row r="17" spans="1:20" ht="17.25" customHeight="1" x14ac:dyDescent="0.2">
      <c r="A17" s="92"/>
      <c r="B17" s="89" t="s">
        <v>40</v>
      </c>
      <c r="C17" s="89" t="s">
        <v>41</v>
      </c>
      <c r="D17" s="90" t="s">
        <v>42</v>
      </c>
      <c r="E17" s="89" t="s">
        <v>40</v>
      </c>
      <c r="F17" s="89" t="s">
        <v>41</v>
      </c>
      <c r="G17" s="90" t="s">
        <v>42</v>
      </c>
      <c r="H17" s="89" t="s">
        <v>40</v>
      </c>
      <c r="I17" s="89" t="s">
        <v>41</v>
      </c>
      <c r="J17" s="91" t="s">
        <v>42</v>
      </c>
      <c r="K17" s="92"/>
      <c r="L17" s="89" t="s">
        <v>40</v>
      </c>
      <c r="M17" s="89" t="s">
        <v>41</v>
      </c>
      <c r="N17" s="90" t="s">
        <v>42</v>
      </c>
      <c r="O17" s="89" t="s">
        <v>40</v>
      </c>
      <c r="P17" s="89" t="s">
        <v>41</v>
      </c>
      <c r="Q17" s="90" t="s">
        <v>42</v>
      </c>
      <c r="R17" s="89" t="s">
        <v>40</v>
      </c>
      <c r="S17" s="89" t="s">
        <v>41</v>
      </c>
      <c r="T17" s="91" t="s">
        <v>42</v>
      </c>
    </row>
    <row r="18" spans="1:20" ht="22.5" customHeight="1" x14ac:dyDescent="0.2">
      <c r="A18" s="137" t="s">
        <v>43</v>
      </c>
      <c r="B18" s="98" t="s">
        <v>45</v>
      </c>
      <c r="C18" s="99">
        <v>3878</v>
      </c>
      <c r="D18" s="100">
        <v>240.51223275729475</v>
      </c>
      <c r="E18" s="98" t="s">
        <v>45</v>
      </c>
      <c r="F18" s="99">
        <v>3868</v>
      </c>
      <c r="G18" s="100">
        <v>242.86459670851914</v>
      </c>
      <c r="H18" s="98" t="s">
        <v>45</v>
      </c>
      <c r="I18" s="99">
        <v>3819</v>
      </c>
      <c r="J18" s="138">
        <v>241.79302921903192</v>
      </c>
      <c r="K18" s="102" t="s">
        <v>43</v>
      </c>
      <c r="L18" s="139" t="s">
        <v>46</v>
      </c>
      <c r="M18" s="99">
        <v>3261</v>
      </c>
      <c r="N18" s="100">
        <v>226.8</v>
      </c>
      <c r="O18" s="139" t="s">
        <v>46</v>
      </c>
      <c r="P18" s="99">
        <v>2941</v>
      </c>
      <c r="Q18" s="100">
        <v>218.20372556337148</v>
      </c>
      <c r="R18" s="139" t="s">
        <v>90</v>
      </c>
      <c r="S18" s="99">
        <v>1858</v>
      </c>
      <c r="T18" s="101">
        <v>199.4</v>
      </c>
    </row>
    <row r="19" spans="1:20" ht="22.5" customHeight="1" x14ac:dyDescent="0.2">
      <c r="A19" s="140" t="s">
        <v>47</v>
      </c>
      <c r="B19" s="108" t="s">
        <v>50</v>
      </c>
      <c r="C19" s="109">
        <v>1432</v>
      </c>
      <c r="D19" s="110">
        <v>88.812149899031994</v>
      </c>
      <c r="E19" s="108" t="s">
        <v>50</v>
      </c>
      <c r="F19" s="109">
        <v>1439</v>
      </c>
      <c r="G19" s="110">
        <v>90.352159944043194</v>
      </c>
      <c r="H19" s="108" t="s">
        <v>50</v>
      </c>
      <c r="I19" s="109">
        <v>1332</v>
      </c>
      <c r="J19" s="141">
        <v>84.333153945993857</v>
      </c>
      <c r="K19" s="112" t="s">
        <v>47</v>
      </c>
      <c r="L19" s="113" t="s">
        <v>50</v>
      </c>
      <c r="M19" s="109">
        <v>1071</v>
      </c>
      <c r="N19" s="110">
        <v>74.5</v>
      </c>
      <c r="O19" s="113" t="s">
        <v>50</v>
      </c>
      <c r="P19" s="109">
        <v>1099</v>
      </c>
      <c r="Q19" s="110">
        <v>81.538896427795052</v>
      </c>
      <c r="R19" s="113" t="s">
        <v>50</v>
      </c>
      <c r="S19" s="109">
        <v>1010</v>
      </c>
      <c r="T19" s="111">
        <v>75.900000000000006</v>
      </c>
    </row>
    <row r="20" spans="1:20" ht="22.5" customHeight="1" x14ac:dyDescent="0.2">
      <c r="A20" s="140" t="s">
        <v>51</v>
      </c>
      <c r="B20" s="98" t="s">
        <v>53</v>
      </c>
      <c r="C20" s="109">
        <v>904</v>
      </c>
      <c r="D20" s="110">
        <v>56.065770606651483</v>
      </c>
      <c r="E20" s="98" t="s">
        <v>60</v>
      </c>
      <c r="F20" s="109">
        <v>845</v>
      </c>
      <c r="G20" s="110">
        <v>53.055993851783526</v>
      </c>
      <c r="H20" s="98" t="s">
        <v>91</v>
      </c>
      <c r="I20" s="109">
        <v>805</v>
      </c>
      <c r="J20" s="141">
        <v>50.967108803697492</v>
      </c>
      <c r="K20" s="112" t="s">
        <v>51</v>
      </c>
      <c r="L20" s="113" t="s">
        <v>54</v>
      </c>
      <c r="M20" s="109">
        <v>1025</v>
      </c>
      <c r="N20" s="110">
        <v>71.3</v>
      </c>
      <c r="O20" s="113" t="s">
        <v>54</v>
      </c>
      <c r="P20" s="109">
        <v>855</v>
      </c>
      <c r="Q20" s="110">
        <v>63.435629159021623</v>
      </c>
      <c r="R20" s="113" t="s">
        <v>57</v>
      </c>
      <c r="S20" s="109">
        <v>900</v>
      </c>
      <c r="T20" s="111">
        <v>67.7</v>
      </c>
    </row>
    <row r="21" spans="1:20" ht="22.5" customHeight="1" x14ac:dyDescent="0.2">
      <c r="A21" s="140" t="s">
        <v>55</v>
      </c>
      <c r="B21" s="98" t="s">
        <v>57</v>
      </c>
      <c r="C21" s="109">
        <v>736</v>
      </c>
      <c r="D21" s="110">
        <v>45.646468104530406</v>
      </c>
      <c r="E21" s="98" t="s">
        <v>53</v>
      </c>
      <c r="F21" s="109">
        <v>804</v>
      </c>
      <c r="G21" s="110">
        <v>50.481679357199951</v>
      </c>
      <c r="H21" s="98" t="s">
        <v>61</v>
      </c>
      <c r="I21" s="109">
        <v>751</v>
      </c>
      <c r="J21" s="141">
        <v>47.548197157238278</v>
      </c>
      <c r="K21" s="112" t="s">
        <v>55</v>
      </c>
      <c r="L21" s="113" t="s">
        <v>58</v>
      </c>
      <c r="M21" s="109">
        <v>820</v>
      </c>
      <c r="N21" s="110">
        <v>57</v>
      </c>
      <c r="O21" s="113" t="s">
        <v>58</v>
      </c>
      <c r="P21" s="109">
        <v>809</v>
      </c>
      <c r="Q21" s="110">
        <v>60.022718116547949</v>
      </c>
      <c r="R21" s="113" t="s">
        <v>60</v>
      </c>
      <c r="S21" s="109">
        <v>753</v>
      </c>
      <c r="T21" s="111">
        <v>56.6</v>
      </c>
    </row>
    <row r="22" spans="1:20" ht="22.5" customHeight="1" x14ac:dyDescent="0.2">
      <c r="A22" s="140" t="s">
        <v>59</v>
      </c>
      <c r="B22" s="117" t="s">
        <v>61</v>
      </c>
      <c r="C22" s="109">
        <v>695</v>
      </c>
      <c r="D22" s="110">
        <v>43.103662136750863</v>
      </c>
      <c r="E22" s="117" t="s">
        <v>57</v>
      </c>
      <c r="F22" s="109">
        <v>771</v>
      </c>
      <c r="G22" s="110">
        <v>48.409670129852188</v>
      </c>
      <c r="H22" s="117" t="s">
        <v>92</v>
      </c>
      <c r="I22" s="109">
        <v>624</v>
      </c>
      <c r="J22" s="141">
        <v>39.50742347019532</v>
      </c>
      <c r="K22" s="112" t="s">
        <v>59</v>
      </c>
      <c r="L22" s="113" t="s">
        <v>62</v>
      </c>
      <c r="M22" s="109">
        <v>347</v>
      </c>
      <c r="N22" s="110">
        <v>24.1</v>
      </c>
      <c r="O22" s="113" t="s">
        <v>62</v>
      </c>
      <c r="P22" s="109">
        <v>343</v>
      </c>
      <c r="Q22" s="110">
        <v>25.448445381923293</v>
      </c>
      <c r="R22" s="113" t="s">
        <v>64</v>
      </c>
      <c r="S22" s="109">
        <v>344</v>
      </c>
      <c r="T22" s="111">
        <v>25.9</v>
      </c>
    </row>
    <row r="23" spans="1:20" ht="22.5" customHeight="1" x14ac:dyDescent="0.2">
      <c r="A23" s="140" t="s">
        <v>63</v>
      </c>
      <c r="B23" s="98" t="s">
        <v>65</v>
      </c>
      <c r="C23" s="109">
        <v>411</v>
      </c>
      <c r="D23" s="110">
        <v>25.490079335546195</v>
      </c>
      <c r="E23" s="98" t="s">
        <v>65</v>
      </c>
      <c r="F23" s="109">
        <v>412</v>
      </c>
      <c r="G23" s="110">
        <v>25.868721262644751</v>
      </c>
      <c r="H23" s="98" t="s">
        <v>65</v>
      </c>
      <c r="I23" s="109">
        <v>413</v>
      </c>
      <c r="J23" s="141">
        <v>26.148342777549146</v>
      </c>
      <c r="K23" s="112" t="s">
        <v>63</v>
      </c>
      <c r="L23" s="142" t="s">
        <v>66</v>
      </c>
      <c r="M23" s="109">
        <v>329</v>
      </c>
      <c r="N23" s="110">
        <v>22.9</v>
      </c>
      <c r="O23" s="142" t="s">
        <v>66</v>
      </c>
      <c r="P23" s="109">
        <v>321</v>
      </c>
      <c r="Q23" s="110">
        <v>23.816183579001102</v>
      </c>
      <c r="R23" s="142" t="s">
        <v>68</v>
      </c>
      <c r="S23" s="109">
        <v>306</v>
      </c>
      <c r="T23" s="111">
        <v>23</v>
      </c>
    </row>
    <row r="24" spans="1:20" ht="22.5" customHeight="1" x14ac:dyDescent="0.2">
      <c r="A24" s="140" t="s">
        <v>67</v>
      </c>
      <c r="B24" s="118" t="s">
        <v>69</v>
      </c>
      <c r="C24" s="109">
        <v>256</v>
      </c>
      <c r="D24" s="110">
        <v>15.877032384184492</v>
      </c>
      <c r="E24" s="118" t="s">
        <v>69</v>
      </c>
      <c r="F24" s="109">
        <v>220</v>
      </c>
      <c r="G24" s="110">
        <v>13.813394848985061</v>
      </c>
      <c r="H24" s="118" t="s">
        <v>69</v>
      </c>
      <c r="I24" s="109">
        <v>247</v>
      </c>
      <c r="J24" s="141">
        <v>15.638355123618982</v>
      </c>
      <c r="K24" s="112" t="s">
        <v>67</v>
      </c>
      <c r="L24" s="142" t="s">
        <v>71</v>
      </c>
      <c r="M24" s="109">
        <v>162</v>
      </c>
      <c r="N24" s="110">
        <v>11.3</v>
      </c>
      <c r="O24" s="142" t="s">
        <v>71</v>
      </c>
      <c r="P24" s="109">
        <v>160</v>
      </c>
      <c r="Q24" s="110">
        <v>11.870994930343228</v>
      </c>
      <c r="R24" s="142" t="s">
        <v>94</v>
      </c>
      <c r="S24" s="109">
        <v>144</v>
      </c>
      <c r="T24" s="111">
        <v>10.8</v>
      </c>
    </row>
    <row r="25" spans="1:20" ht="22.5" customHeight="1" x14ac:dyDescent="0.2">
      <c r="A25" s="140" t="s">
        <v>72</v>
      </c>
      <c r="B25" s="143" t="s">
        <v>74</v>
      </c>
      <c r="C25" s="109">
        <v>233</v>
      </c>
      <c r="D25" s="110">
        <v>14.450580255917915</v>
      </c>
      <c r="E25" s="143" t="s">
        <v>74</v>
      </c>
      <c r="F25" s="109">
        <v>217</v>
      </c>
      <c r="G25" s="110">
        <v>13.625030373771628</v>
      </c>
      <c r="H25" s="142" t="s">
        <v>74</v>
      </c>
      <c r="I25" s="109">
        <v>230</v>
      </c>
      <c r="J25" s="141">
        <v>14.562031086770713</v>
      </c>
      <c r="K25" s="112" t="s">
        <v>72</v>
      </c>
      <c r="L25" s="142" t="s">
        <v>70</v>
      </c>
      <c r="M25" s="109">
        <v>153</v>
      </c>
      <c r="N25" s="110">
        <v>10.6</v>
      </c>
      <c r="O25" s="142" t="s">
        <v>96</v>
      </c>
      <c r="P25" s="109">
        <v>134</v>
      </c>
      <c r="Q25" s="110">
        <v>9.9419582541624543</v>
      </c>
      <c r="R25" s="142" t="s">
        <v>93</v>
      </c>
      <c r="S25" s="109">
        <v>142</v>
      </c>
      <c r="T25" s="111">
        <v>10.7</v>
      </c>
    </row>
    <row r="26" spans="1:20" ht="22.5" customHeight="1" x14ac:dyDescent="0.2">
      <c r="A26" s="140" t="s">
        <v>75</v>
      </c>
      <c r="B26" s="143" t="s">
        <v>76</v>
      </c>
      <c r="C26" s="122">
        <v>221</v>
      </c>
      <c r="D26" s="110">
        <v>13.706344362909267</v>
      </c>
      <c r="E26" s="116" t="s">
        <v>76</v>
      </c>
      <c r="F26" s="122">
        <v>213</v>
      </c>
      <c r="G26" s="110">
        <v>13.373877740153718</v>
      </c>
      <c r="H26" s="116" t="s">
        <v>95</v>
      </c>
      <c r="I26" s="122">
        <v>221</v>
      </c>
      <c r="J26" s="141">
        <v>14</v>
      </c>
      <c r="K26" s="112" t="s">
        <v>75</v>
      </c>
      <c r="L26" s="142" t="s">
        <v>79</v>
      </c>
      <c r="M26" s="109">
        <v>142</v>
      </c>
      <c r="N26" s="110">
        <v>9.9</v>
      </c>
      <c r="O26" s="142" t="s">
        <v>84</v>
      </c>
      <c r="P26" s="109">
        <v>118</v>
      </c>
      <c r="Q26" s="110">
        <v>8.7548587611281299</v>
      </c>
      <c r="R26" s="142" t="s">
        <v>78</v>
      </c>
      <c r="S26" s="109">
        <v>121</v>
      </c>
      <c r="T26" s="111">
        <v>9.1</v>
      </c>
    </row>
    <row r="27" spans="1:20" ht="22.5" customHeight="1" thickBot="1" x14ac:dyDescent="0.25">
      <c r="A27" s="144" t="s">
        <v>82</v>
      </c>
      <c r="B27" s="128" t="s">
        <v>79</v>
      </c>
      <c r="C27" s="129">
        <v>201</v>
      </c>
      <c r="D27" s="130">
        <v>12.465951207894856</v>
      </c>
      <c r="E27" s="128" t="s">
        <v>95</v>
      </c>
      <c r="F27" s="129">
        <v>207</v>
      </c>
      <c r="G27" s="130">
        <v>12.997148789726854</v>
      </c>
      <c r="H27" s="128" t="s">
        <v>79</v>
      </c>
      <c r="I27" s="129">
        <v>186</v>
      </c>
      <c r="J27" s="145">
        <v>11.8</v>
      </c>
      <c r="K27" s="132" t="s">
        <v>82</v>
      </c>
      <c r="L27" s="146" t="s">
        <v>84</v>
      </c>
      <c r="M27" s="129">
        <v>131</v>
      </c>
      <c r="N27" s="130">
        <v>9.1</v>
      </c>
      <c r="O27" s="146" t="s">
        <v>83</v>
      </c>
      <c r="P27" s="129">
        <v>115</v>
      </c>
      <c r="Q27" s="130">
        <v>8.532277606184195</v>
      </c>
      <c r="R27" s="146" t="s">
        <v>79</v>
      </c>
      <c r="S27" s="129">
        <v>107</v>
      </c>
      <c r="T27" s="131">
        <v>8</v>
      </c>
    </row>
    <row r="28" spans="1:20" ht="5.25" customHeight="1" thickBot="1" x14ac:dyDescent="0.25">
      <c r="A28" s="51"/>
      <c r="B28" s="147"/>
      <c r="C28" s="148"/>
      <c r="D28" s="135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7.25" customHeight="1" x14ac:dyDescent="0.2">
      <c r="A29" s="82"/>
      <c r="B29" s="518" t="s">
        <v>87</v>
      </c>
      <c r="C29" s="519"/>
      <c r="D29" s="520"/>
      <c r="E29" s="518" t="s">
        <v>99</v>
      </c>
      <c r="F29" s="519"/>
      <c r="G29" s="520"/>
      <c r="H29" s="518" t="s">
        <v>100</v>
      </c>
      <c r="I29" s="519"/>
      <c r="J29" s="521"/>
      <c r="K29" s="82"/>
      <c r="L29" s="518" t="s">
        <v>102</v>
      </c>
      <c r="M29" s="519"/>
      <c r="N29" s="520"/>
      <c r="O29" s="518" t="s">
        <v>103</v>
      </c>
      <c r="P29" s="519"/>
      <c r="Q29" s="519"/>
      <c r="R29" s="518" t="s">
        <v>104</v>
      </c>
      <c r="S29" s="519"/>
      <c r="T29" s="521"/>
    </row>
    <row r="30" spans="1:20" ht="17.25" customHeight="1" x14ac:dyDescent="0.2">
      <c r="A30" s="92"/>
      <c r="B30" s="89" t="s">
        <v>40</v>
      </c>
      <c r="C30" s="89" t="s">
        <v>41</v>
      </c>
      <c r="D30" s="90" t="s">
        <v>42</v>
      </c>
      <c r="E30" s="89" t="s">
        <v>40</v>
      </c>
      <c r="F30" s="89" t="s">
        <v>41</v>
      </c>
      <c r="G30" s="90" t="s">
        <v>42</v>
      </c>
      <c r="H30" s="89" t="s">
        <v>40</v>
      </c>
      <c r="I30" s="89" t="s">
        <v>41</v>
      </c>
      <c r="J30" s="91" t="s">
        <v>42</v>
      </c>
      <c r="K30" s="92"/>
      <c r="L30" s="93" t="s">
        <v>40</v>
      </c>
      <c r="M30" s="89" t="s">
        <v>41</v>
      </c>
      <c r="N30" s="89" t="s">
        <v>42</v>
      </c>
      <c r="O30" s="89" t="s">
        <v>40</v>
      </c>
      <c r="P30" s="89" t="s">
        <v>41</v>
      </c>
      <c r="Q30" s="149" t="s">
        <v>42</v>
      </c>
      <c r="R30" s="93" t="s">
        <v>40</v>
      </c>
      <c r="S30" s="89" t="s">
        <v>41</v>
      </c>
      <c r="T30" s="91" t="s">
        <v>42</v>
      </c>
    </row>
    <row r="31" spans="1:20" ht="22.5" customHeight="1" x14ac:dyDescent="0.2">
      <c r="A31" s="137" t="s">
        <v>43</v>
      </c>
      <c r="B31" s="98" t="s">
        <v>46</v>
      </c>
      <c r="C31" s="99">
        <v>3822</v>
      </c>
      <c r="D31" s="100">
        <v>243.87613746650899</v>
      </c>
      <c r="E31" s="98" t="s">
        <v>46</v>
      </c>
      <c r="F31" s="150">
        <v>3643</v>
      </c>
      <c r="G31" s="100">
        <v>234.5</v>
      </c>
      <c r="H31" s="98" t="s">
        <v>46</v>
      </c>
      <c r="I31" s="150">
        <v>3607</v>
      </c>
      <c r="J31" s="101">
        <v>234.4</v>
      </c>
      <c r="K31" s="102" t="s">
        <v>43</v>
      </c>
      <c r="L31" s="139" t="s">
        <v>46</v>
      </c>
      <c r="M31" s="99">
        <v>3030</v>
      </c>
      <c r="N31" s="103">
        <v>212.37464288818299</v>
      </c>
      <c r="O31" s="151" t="s">
        <v>90</v>
      </c>
      <c r="P31" s="152">
        <v>1858</v>
      </c>
      <c r="Q31" s="153">
        <v>150.19999999999999</v>
      </c>
      <c r="R31" s="154" t="s">
        <v>90</v>
      </c>
      <c r="S31" s="152">
        <v>1556</v>
      </c>
      <c r="T31" s="155">
        <v>134.1</v>
      </c>
    </row>
    <row r="32" spans="1:20" ht="22.5" customHeight="1" x14ac:dyDescent="0.2">
      <c r="A32" s="140" t="s">
        <v>47</v>
      </c>
      <c r="B32" s="108" t="s">
        <v>50</v>
      </c>
      <c r="C32" s="109">
        <v>1291</v>
      </c>
      <c r="D32" s="110">
        <v>82.376790546641146</v>
      </c>
      <c r="E32" s="108" t="s">
        <v>50</v>
      </c>
      <c r="F32" s="156">
        <v>1277</v>
      </c>
      <c r="G32" s="110">
        <v>82.2</v>
      </c>
      <c r="H32" s="108" t="s">
        <v>50</v>
      </c>
      <c r="I32" s="156">
        <v>1188</v>
      </c>
      <c r="J32" s="111">
        <v>77.2</v>
      </c>
      <c r="K32" s="112" t="s">
        <v>47</v>
      </c>
      <c r="L32" s="113" t="s">
        <v>50</v>
      </c>
      <c r="M32" s="109">
        <v>1112</v>
      </c>
      <c r="N32" s="115">
        <v>77.940793033550989</v>
      </c>
      <c r="O32" s="157" t="s">
        <v>105</v>
      </c>
      <c r="P32" s="158">
        <v>1231</v>
      </c>
      <c r="Q32" s="159">
        <v>99.5</v>
      </c>
      <c r="R32" s="157" t="s">
        <v>106</v>
      </c>
      <c r="S32" s="158">
        <v>1046</v>
      </c>
      <c r="T32" s="160">
        <v>90.1</v>
      </c>
    </row>
    <row r="33" spans="1:20" ht="22.5" customHeight="1" x14ac:dyDescent="0.2">
      <c r="A33" s="140" t="s">
        <v>51</v>
      </c>
      <c r="B33" s="98" t="s">
        <v>54</v>
      </c>
      <c r="C33" s="109">
        <v>817</v>
      </c>
      <c r="D33" s="110">
        <v>52.131555287843398</v>
      </c>
      <c r="E33" s="98" t="s">
        <v>54</v>
      </c>
      <c r="F33" s="156">
        <v>1088</v>
      </c>
      <c r="G33" s="110">
        <v>70</v>
      </c>
      <c r="H33" s="98" t="s">
        <v>54</v>
      </c>
      <c r="I33" s="156">
        <v>1026</v>
      </c>
      <c r="J33" s="111">
        <v>66.7</v>
      </c>
      <c r="K33" s="112" t="s">
        <v>51</v>
      </c>
      <c r="L33" s="113" t="s">
        <v>54</v>
      </c>
      <c r="M33" s="109">
        <v>985</v>
      </c>
      <c r="N33" s="115">
        <v>69.039281598963782</v>
      </c>
      <c r="O33" s="157" t="s">
        <v>57</v>
      </c>
      <c r="P33" s="158">
        <v>729</v>
      </c>
      <c r="Q33" s="159">
        <v>58.9</v>
      </c>
      <c r="R33" s="157" t="s">
        <v>57</v>
      </c>
      <c r="S33" s="158">
        <v>848</v>
      </c>
      <c r="T33" s="160">
        <v>73.099999999999994</v>
      </c>
    </row>
    <row r="34" spans="1:20" ht="22.5" customHeight="1" x14ac:dyDescent="0.2">
      <c r="A34" s="140" t="s">
        <v>55</v>
      </c>
      <c r="B34" s="98" t="s">
        <v>58</v>
      </c>
      <c r="C34" s="109">
        <v>810</v>
      </c>
      <c r="D34" s="110">
        <v>51.684895695413893</v>
      </c>
      <c r="E34" s="98" t="s">
        <v>58</v>
      </c>
      <c r="F34" s="156">
        <v>801</v>
      </c>
      <c r="G34" s="110">
        <v>51.6</v>
      </c>
      <c r="H34" s="98" t="s">
        <v>58</v>
      </c>
      <c r="I34" s="156">
        <v>809</v>
      </c>
      <c r="J34" s="111">
        <v>52.6</v>
      </c>
      <c r="K34" s="112" t="s">
        <v>55</v>
      </c>
      <c r="L34" s="113" t="s">
        <v>58</v>
      </c>
      <c r="M34" s="109">
        <v>815</v>
      </c>
      <c r="N34" s="115">
        <v>57.123872592036022</v>
      </c>
      <c r="O34" s="157" t="s">
        <v>107</v>
      </c>
      <c r="P34" s="158">
        <v>549</v>
      </c>
      <c r="Q34" s="159">
        <v>44.4</v>
      </c>
      <c r="R34" s="157" t="s">
        <v>107</v>
      </c>
      <c r="S34" s="158">
        <v>365</v>
      </c>
      <c r="T34" s="160">
        <v>31.5</v>
      </c>
    </row>
    <row r="35" spans="1:20" ht="22.5" customHeight="1" x14ac:dyDescent="0.2">
      <c r="A35" s="140" t="s">
        <v>59</v>
      </c>
      <c r="B35" s="98" t="s">
        <v>70</v>
      </c>
      <c r="C35" s="109">
        <v>619</v>
      </c>
      <c r="D35" s="110">
        <v>39.497469673408887</v>
      </c>
      <c r="E35" s="98" t="s">
        <v>70</v>
      </c>
      <c r="F35" s="156">
        <v>510</v>
      </c>
      <c r="G35" s="110">
        <v>32.799999999999997</v>
      </c>
      <c r="H35" s="98" t="s">
        <v>70</v>
      </c>
      <c r="I35" s="156">
        <v>475</v>
      </c>
      <c r="J35" s="111">
        <v>30.9</v>
      </c>
      <c r="K35" s="112" t="s">
        <v>59</v>
      </c>
      <c r="L35" s="113" t="s">
        <v>62</v>
      </c>
      <c r="M35" s="109">
        <v>338</v>
      </c>
      <c r="N35" s="115">
        <v>23.690636731421073</v>
      </c>
      <c r="O35" s="157" t="s">
        <v>108</v>
      </c>
      <c r="P35" s="158">
        <v>215</v>
      </c>
      <c r="Q35" s="159">
        <v>17.399999999999999</v>
      </c>
      <c r="R35" s="157" t="s">
        <v>106</v>
      </c>
      <c r="S35" s="158">
        <v>210</v>
      </c>
      <c r="T35" s="160">
        <v>38.6</v>
      </c>
    </row>
    <row r="36" spans="1:20" ht="22.5" customHeight="1" x14ac:dyDescent="0.2">
      <c r="A36" s="140" t="s">
        <v>63</v>
      </c>
      <c r="B36" s="98" t="s">
        <v>62</v>
      </c>
      <c r="C36" s="109">
        <v>418</v>
      </c>
      <c r="D36" s="110">
        <v>26.671958519361738</v>
      </c>
      <c r="E36" s="98" t="s">
        <v>62</v>
      </c>
      <c r="F36" s="156">
        <v>377</v>
      </c>
      <c r="G36" s="110">
        <v>24.3</v>
      </c>
      <c r="H36" s="98" t="s">
        <v>62</v>
      </c>
      <c r="I36" s="156">
        <v>327</v>
      </c>
      <c r="J36" s="111">
        <v>21.3</v>
      </c>
      <c r="K36" s="112" t="s">
        <v>63</v>
      </c>
      <c r="L36" s="142" t="s">
        <v>66</v>
      </c>
      <c r="M36" s="109">
        <v>323</v>
      </c>
      <c r="N36" s="115">
        <v>22.639277113162741</v>
      </c>
      <c r="O36" s="119" t="s">
        <v>68</v>
      </c>
      <c r="P36" s="158">
        <v>174</v>
      </c>
      <c r="Q36" s="159">
        <v>14.1</v>
      </c>
      <c r="R36" s="119" t="s">
        <v>68</v>
      </c>
      <c r="S36" s="158">
        <v>225</v>
      </c>
      <c r="T36" s="160">
        <v>19.399999999999999</v>
      </c>
    </row>
    <row r="37" spans="1:20" ht="22.5" customHeight="1" x14ac:dyDescent="0.2">
      <c r="A37" s="140" t="s">
        <v>67</v>
      </c>
      <c r="B37" s="116" t="s">
        <v>69</v>
      </c>
      <c r="C37" s="109">
        <v>249</v>
      </c>
      <c r="D37" s="110">
        <v>15.888319787849456</v>
      </c>
      <c r="E37" s="116" t="s">
        <v>69</v>
      </c>
      <c r="F37" s="156">
        <v>233</v>
      </c>
      <c r="G37" s="110">
        <v>15</v>
      </c>
      <c r="H37" s="116" t="s">
        <v>69</v>
      </c>
      <c r="I37" s="156">
        <v>243</v>
      </c>
      <c r="J37" s="111">
        <v>15.8</v>
      </c>
      <c r="K37" s="112" t="s">
        <v>67</v>
      </c>
      <c r="L37" s="142" t="s">
        <v>71</v>
      </c>
      <c r="M37" s="109">
        <v>146</v>
      </c>
      <c r="N37" s="115">
        <v>10.233233617714427</v>
      </c>
      <c r="O37" s="119" t="s">
        <v>109</v>
      </c>
      <c r="P37" s="158">
        <v>145</v>
      </c>
      <c r="Q37" s="159">
        <v>11.7</v>
      </c>
      <c r="R37" s="119" t="s">
        <v>109</v>
      </c>
      <c r="S37" s="158">
        <v>170</v>
      </c>
      <c r="T37" s="160">
        <v>14.6</v>
      </c>
    </row>
    <row r="38" spans="1:20" ht="22.5" customHeight="1" x14ac:dyDescent="0.2">
      <c r="A38" s="140" t="s">
        <v>72</v>
      </c>
      <c r="B38" s="142" t="s">
        <v>95</v>
      </c>
      <c r="C38" s="109">
        <v>212</v>
      </c>
      <c r="D38" s="110">
        <v>13.527404799293512</v>
      </c>
      <c r="E38" s="98" t="s">
        <v>74</v>
      </c>
      <c r="F38" s="156">
        <v>185</v>
      </c>
      <c r="G38" s="110">
        <v>11.9</v>
      </c>
      <c r="H38" s="98" t="s">
        <v>74</v>
      </c>
      <c r="I38" s="156">
        <v>195</v>
      </c>
      <c r="J38" s="111">
        <v>12.7</v>
      </c>
      <c r="K38" s="112" t="s">
        <v>72</v>
      </c>
      <c r="L38" s="142" t="s">
        <v>83</v>
      </c>
      <c r="M38" s="109">
        <v>129</v>
      </c>
      <c r="N38" s="115">
        <v>9.0416927170216521</v>
      </c>
      <c r="O38" s="161" t="s">
        <v>110</v>
      </c>
      <c r="P38" s="158">
        <v>144</v>
      </c>
      <c r="Q38" s="159">
        <v>11.6</v>
      </c>
      <c r="R38" s="119" t="s">
        <v>111</v>
      </c>
      <c r="S38" s="158">
        <v>122</v>
      </c>
      <c r="T38" s="160">
        <v>10.5</v>
      </c>
    </row>
    <row r="39" spans="1:20" ht="22.5" customHeight="1" x14ac:dyDescent="0.2">
      <c r="A39" s="140" t="s">
        <v>75</v>
      </c>
      <c r="B39" s="116" t="s">
        <v>74</v>
      </c>
      <c r="C39" s="122">
        <v>209</v>
      </c>
      <c r="D39" s="110">
        <v>13.335979259680869</v>
      </c>
      <c r="E39" s="142" t="s">
        <v>79</v>
      </c>
      <c r="F39" s="162">
        <v>169</v>
      </c>
      <c r="G39" s="110">
        <v>10.9</v>
      </c>
      <c r="H39" s="142" t="s">
        <v>79</v>
      </c>
      <c r="I39" s="162">
        <v>185</v>
      </c>
      <c r="J39" s="111">
        <v>12</v>
      </c>
      <c r="K39" s="112" t="s">
        <v>75</v>
      </c>
      <c r="L39" s="142" t="s">
        <v>84</v>
      </c>
      <c r="M39" s="109">
        <v>125</v>
      </c>
      <c r="N39" s="115">
        <v>8.7613301521527642</v>
      </c>
      <c r="O39" s="119" t="s">
        <v>111</v>
      </c>
      <c r="P39" s="158">
        <v>95</v>
      </c>
      <c r="Q39" s="159">
        <v>7.7</v>
      </c>
      <c r="R39" s="163" t="s">
        <v>112</v>
      </c>
      <c r="S39" s="158">
        <v>104</v>
      </c>
      <c r="T39" s="160">
        <v>9</v>
      </c>
    </row>
    <row r="40" spans="1:20" ht="22.5" customHeight="1" thickBot="1" x14ac:dyDescent="0.25">
      <c r="A40" s="144" t="s">
        <v>82</v>
      </c>
      <c r="B40" s="146" t="s">
        <v>97</v>
      </c>
      <c r="C40" s="129">
        <v>184</v>
      </c>
      <c r="D40" s="130">
        <v>11.740766429575501</v>
      </c>
      <c r="E40" s="136" t="s">
        <v>83</v>
      </c>
      <c r="F40" s="164">
        <v>155</v>
      </c>
      <c r="G40" s="130">
        <v>10</v>
      </c>
      <c r="H40" s="136" t="s">
        <v>113</v>
      </c>
      <c r="I40" s="164">
        <v>146</v>
      </c>
      <c r="J40" s="131">
        <v>9.5</v>
      </c>
      <c r="K40" s="132" t="s">
        <v>82</v>
      </c>
      <c r="L40" s="146" t="s">
        <v>114</v>
      </c>
      <c r="M40" s="129">
        <v>125</v>
      </c>
      <c r="N40" s="135">
        <v>8.7613301521527642</v>
      </c>
      <c r="O40" s="165" t="s">
        <v>112</v>
      </c>
      <c r="P40" s="166">
        <v>64</v>
      </c>
      <c r="Q40" s="167">
        <v>5.2</v>
      </c>
      <c r="R40" s="168" t="s">
        <v>110</v>
      </c>
      <c r="S40" s="166">
        <v>92</v>
      </c>
      <c r="T40" s="169">
        <v>7.9</v>
      </c>
    </row>
    <row r="41" spans="1:20" s="8" customFormat="1" ht="5.0999999999999996" customHeight="1" thickBot="1" x14ac:dyDescent="0.2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20" ht="17.25" customHeight="1" x14ac:dyDescent="0.2">
      <c r="A42" s="82"/>
      <c r="B42" s="518" t="s">
        <v>101</v>
      </c>
      <c r="C42" s="519"/>
      <c r="D42" s="520"/>
      <c r="E42" s="518" t="s">
        <v>115</v>
      </c>
      <c r="F42" s="519"/>
      <c r="G42" s="520"/>
      <c r="H42" s="518" t="s">
        <v>116</v>
      </c>
      <c r="I42" s="519"/>
      <c r="J42" s="521"/>
      <c r="K42" s="82"/>
      <c r="L42" s="518" t="s">
        <v>118</v>
      </c>
      <c r="M42" s="522"/>
      <c r="N42" s="523"/>
      <c r="O42" s="518" t="s">
        <v>119</v>
      </c>
      <c r="P42" s="519"/>
      <c r="Q42" s="519"/>
      <c r="R42" s="518" t="s">
        <v>120</v>
      </c>
      <c r="S42" s="519"/>
      <c r="T42" s="521"/>
    </row>
    <row r="43" spans="1:20" ht="17.25" customHeight="1" x14ac:dyDescent="0.2">
      <c r="A43" s="92"/>
      <c r="B43" s="89" t="s">
        <v>40</v>
      </c>
      <c r="C43" s="89" t="s">
        <v>41</v>
      </c>
      <c r="D43" s="90" t="s">
        <v>42</v>
      </c>
      <c r="E43" s="89" t="s">
        <v>40</v>
      </c>
      <c r="F43" s="89" t="s">
        <v>41</v>
      </c>
      <c r="G43" s="90" t="s">
        <v>42</v>
      </c>
      <c r="H43" s="89" t="s">
        <v>40</v>
      </c>
      <c r="I43" s="89" t="s">
        <v>41</v>
      </c>
      <c r="J43" s="91" t="s">
        <v>42</v>
      </c>
      <c r="K43" s="92"/>
      <c r="L43" s="89" t="s">
        <v>40</v>
      </c>
      <c r="M43" s="89" t="s">
        <v>41</v>
      </c>
      <c r="N43" s="89" t="s">
        <v>42</v>
      </c>
      <c r="O43" s="89" t="s">
        <v>40</v>
      </c>
      <c r="P43" s="89" t="s">
        <v>41</v>
      </c>
      <c r="Q43" s="149" t="s">
        <v>42</v>
      </c>
      <c r="R43" s="93" t="s">
        <v>40</v>
      </c>
      <c r="S43" s="89" t="s">
        <v>41</v>
      </c>
      <c r="T43" s="91" t="s">
        <v>42</v>
      </c>
    </row>
    <row r="44" spans="1:20" ht="22.5" customHeight="1" x14ac:dyDescent="0.2">
      <c r="A44" s="102" t="s">
        <v>43</v>
      </c>
      <c r="B44" s="98" t="s">
        <v>46</v>
      </c>
      <c r="C44" s="150">
        <v>3597</v>
      </c>
      <c r="D44" s="100">
        <v>236.7</v>
      </c>
      <c r="E44" s="98" t="s">
        <v>46</v>
      </c>
      <c r="F44" s="99">
        <v>3581</v>
      </c>
      <c r="G44" s="100">
        <v>237.73279524242304</v>
      </c>
      <c r="H44" s="98" t="s">
        <v>90</v>
      </c>
      <c r="I44" s="99">
        <v>3480</v>
      </c>
      <c r="J44" s="101">
        <v>233.2</v>
      </c>
      <c r="K44" s="102" t="s">
        <v>43</v>
      </c>
      <c r="L44" s="151" t="s">
        <v>90</v>
      </c>
      <c r="M44" s="152">
        <v>1309</v>
      </c>
      <c r="N44" s="170">
        <v>120.2</v>
      </c>
      <c r="O44" s="151" t="s">
        <v>90</v>
      </c>
      <c r="P44" s="152">
        <v>1065</v>
      </c>
      <c r="Q44" s="170">
        <v>106.3</v>
      </c>
      <c r="R44" s="151" t="s">
        <v>57</v>
      </c>
      <c r="S44" s="152">
        <v>941</v>
      </c>
      <c r="T44" s="155">
        <v>110.3</v>
      </c>
    </row>
    <row r="45" spans="1:20" ht="22.5" customHeight="1" x14ac:dyDescent="0.2">
      <c r="A45" s="112" t="s">
        <v>47</v>
      </c>
      <c r="B45" s="108" t="s">
        <v>50</v>
      </c>
      <c r="C45" s="156">
        <v>1186</v>
      </c>
      <c r="D45" s="110">
        <v>78.099999999999994</v>
      </c>
      <c r="E45" s="113" t="s">
        <v>50</v>
      </c>
      <c r="F45" s="109">
        <v>1129</v>
      </c>
      <c r="G45" s="110">
        <v>74.951221957189503</v>
      </c>
      <c r="H45" s="113" t="s">
        <v>50</v>
      </c>
      <c r="I45" s="109">
        <v>1168</v>
      </c>
      <c r="J45" s="111">
        <v>78.3</v>
      </c>
      <c r="K45" s="112" t="s">
        <v>47</v>
      </c>
      <c r="L45" s="157" t="s">
        <v>57</v>
      </c>
      <c r="M45" s="158">
        <v>990</v>
      </c>
      <c r="N45" s="159">
        <v>90.6</v>
      </c>
      <c r="O45" s="157" t="s">
        <v>57</v>
      </c>
      <c r="P45" s="158">
        <v>1059</v>
      </c>
      <c r="Q45" s="159">
        <v>105.7</v>
      </c>
      <c r="R45" s="157" t="s">
        <v>90</v>
      </c>
      <c r="S45" s="158">
        <v>933</v>
      </c>
      <c r="T45" s="160">
        <v>109.3</v>
      </c>
    </row>
    <row r="46" spans="1:20" ht="22.5" customHeight="1" x14ac:dyDescent="0.2">
      <c r="A46" s="112" t="s">
        <v>51</v>
      </c>
      <c r="B46" s="98" t="s">
        <v>54</v>
      </c>
      <c r="C46" s="156">
        <v>1007</v>
      </c>
      <c r="D46" s="110">
        <v>66.3</v>
      </c>
      <c r="E46" s="98" t="s">
        <v>54</v>
      </c>
      <c r="F46" s="109">
        <v>1018</v>
      </c>
      <c r="G46" s="110">
        <v>67.58223556458718</v>
      </c>
      <c r="H46" s="98" t="s">
        <v>60</v>
      </c>
      <c r="I46" s="109">
        <v>1064</v>
      </c>
      <c r="J46" s="111">
        <v>71.3</v>
      </c>
      <c r="K46" s="112" t="s">
        <v>51</v>
      </c>
      <c r="L46" s="157" t="s">
        <v>106</v>
      </c>
      <c r="M46" s="158">
        <v>831</v>
      </c>
      <c r="N46" s="159">
        <v>76.3</v>
      </c>
      <c r="O46" s="157" t="s">
        <v>106</v>
      </c>
      <c r="P46" s="158">
        <v>678</v>
      </c>
      <c r="Q46" s="159">
        <v>67.7</v>
      </c>
      <c r="R46" s="157" t="s">
        <v>106</v>
      </c>
      <c r="S46" s="158">
        <v>586</v>
      </c>
      <c r="T46" s="160">
        <v>68.7</v>
      </c>
    </row>
    <row r="47" spans="1:20" ht="22.5" customHeight="1" x14ac:dyDescent="0.2">
      <c r="A47" s="112" t="s">
        <v>55</v>
      </c>
      <c r="B47" s="98" t="s">
        <v>58</v>
      </c>
      <c r="C47" s="156">
        <v>799</v>
      </c>
      <c r="D47" s="110">
        <v>52.6</v>
      </c>
      <c r="E47" s="98" t="s">
        <v>58</v>
      </c>
      <c r="F47" s="109">
        <v>781</v>
      </c>
      <c r="G47" s="110">
        <v>51.848453807409214</v>
      </c>
      <c r="H47" s="98" t="s">
        <v>57</v>
      </c>
      <c r="I47" s="109">
        <v>747</v>
      </c>
      <c r="J47" s="111">
        <v>50.1</v>
      </c>
      <c r="K47" s="112" t="s">
        <v>55</v>
      </c>
      <c r="L47" s="157" t="s">
        <v>107</v>
      </c>
      <c r="M47" s="158">
        <v>268</v>
      </c>
      <c r="N47" s="159">
        <v>24.6</v>
      </c>
      <c r="O47" s="171" t="s">
        <v>121</v>
      </c>
      <c r="P47" s="158">
        <v>239</v>
      </c>
      <c r="Q47" s="159">
        <v>23.8</v>
      </c>
      <c r="R47" s="157" t="s">
        <v>64</v>
      </c>
      <c r="S47" s="158">
        <v>305</v>
      </c>
      <c r="T47" s="160">
        <v>35.700000000000003</v>
      </c>
    </row>
    <row r="48" spans="1:20" ht="22.5" customHeight="1" x14ac:dyDescent="0.2">
      <c r="A48" s="112" t="s">
        <v>59</v>
      </c>
      <c r="B48" s="98" t="s">
        <v>70</v>
      </c>
      <c r="C48" s="156">
        <v>417</v>
      </c>
      <c r="D48" s="110">
        <v>27.4</v>
      </c>
      <c r="E48" s="98" t="s">
        <v>62</v>
      </c>
      <c r="F48" s="109">
        <v>358</v>
      </c>
      <c r="G48" s="110">
        <v>23.766640797762484</v>
      </c>
      <c r="H48" s="98" t="s">
        <v>64</v>
      </c>
      <c r="I48" s="109">
        <v>389</v>
      </c>
      <c r="J48" s="111">
        <v>26.1</v>
      </c>
      <c r="K48" s="112" t="s">
        <v>59</v>
      </c>
      <c r="L48" s="157" t="s">
        <v>108</v>
      </c>
      <c r="M48" s="158">
        <v>204</v>
      </c>
      <c r="N48" s="159">
        <v>18.7</v>
      </c>
      <c r="O48" s="157" t="s">
        <v>64</v>
      </c>
      <c r="P48" s="158">
        <v>229</v>
      </c>
      <c r="Q48" s="159">
        <v>22.8</v>
      </c>
      <c r="R48" s="171" t="s">
        <v>121</v>
      </c>
      <c r="S48" s="158">
        <v>212</v>
      </c>
      <c r="T48" s="160">
        <v>24.8</v>
      </c>
    </row>
    <row r="49" spans="1:20" ht="22.5" customHeight="1" x14ac:dyDescent="0.2">
      <c r="A49" s="112" t="s">
        <v>63</v>
      </c>
      <c r="B49" s="98" t="s">
        <v>62</v>
      </c>
      <c r="C49" s="156">
        <v>379</v>
      </c>
      <c r="D49" s="110">
        <v>24.9</v>
      </c>
      <c r="E49" s="98" t="s">
        <v>70</v>
      </c>
      <c r="F49" s="109">
        <v>342</v>
      </c>
      <c r="G49" s="110">
        <v>22.704444560990975</v>
      </c>
      <c r="H49" s="98" t="s">
        <v>53</v>
      </c>
      <c r="I49" s="109">
        <v>330</v>
      </c>
      <c r="J49" s="111">
        <v>22.1</v>
      </c>
      <c r="K49" s="112" t="s">
        <v>63</v>
      </c>
      <c r="L49" s="119" t="s">
        <v>122</v>
      </c>
      <c r="M49" s="158">
        <v>189</v>
      </c>
      <c r="N49" s="159">
        <v>17.399999999999999</v>
      </c>
      <c r="O49" s="119" t="s">
        <v>111</v>
      </c>
      <c r="P49" s="158">
        <v>199</v>
      </c>
      <c r="Q49" s="159">
        <v>19.899999999999999</v>
      </c>
      <c r="R49" s="119" t="s">
        <v>53</v>
      </c>
      <c r="S49" s="158">
        <v>158</v>
      </c>
      <c r="T49" s="160">
        <v>18.5</v>
      </c>
    </row>
    <row r="50" spans="1:20" ht="22.5" customHeight="1" x14ac:dyDescent="0.2">
      <c r="A50" s="112" t="s">
        <v>67</v>
      </c>
      <c r="B50" s="116" t="s">
        <v>69</v>
      </c>
      <c r="C50" s="156">
        <v>292</v>
      </c>
      <c r="D50" s="110">
        <v>19.2</v>
      </c>
      <c r="E50" s="98" t="s">
        <v>66</v>
      </c>
      <c r="F50" s="109">
        <v>296</v>
      </c>
      <c r="G50" s="110">
        <v>19.650630380272894</v>
      </c>
      <c r="H50" s="98" t="s">
        <v>68</v>
      </c>
      <c r="I50" s="109">
        <v>326</v>
      </c>
      <c r="J50" s="111">
        <v>21.8</v>
      </c>
      <c r="K50" s="112" t="s">
        <v>67</v>
      </c>
      <c r="L50" s="119" t="s">
        <v>68</v>
      </c>
      <c r="M50" s="158">
        <v>165</v>
      </c>
      <c r="N50" s="159">
        <v>15.2</v>
      </c>
      <c r="O50" s="119" t="s">
        <v>68</v>
      </c>
      <c r="P50" s="158">
        <v>174</v>
      </c>
      <c r="Q50" s="159">
        <v>17.399999999999999</v>
      </c>
      <c r="R50" s="119" t="s">
        <v>111</v>
      </c>
      <c r="S50" s="158">
        <v>153</v>
      </c>
      <c r="T50" s="160">
        <v>17.899999999999999</v>
      </c>
    </row>
    <row r="51" spans="1:20" ht="22.5" customHeight="1" x14ac:dyDescent="0.2">
      <c r="A51" s="112" t="s">
        <v>72</v>
      </c>
      <c r="B51" s="98" t="s">
        <v>74</v>
      </c>
      <c r="C51" s="156">
        <v>168</v>
      </c>
      <c r="D51" s="110">
        <v>11.1</v>
      </c>
      <c r="E51" s="116" t="s">
        <v>74</v>
      </c>
      <c r="F51" s="109">
        <v>164</v>
      </c>
      <c r="G51" s="110">
        <v>10.887511426907954</v>
      </c>
      <c r="H51" s="116" t="s">
        <v>79</v>
      </c>
      <c r="I51" s="109">
        <v>170</v>
      </c>
      <c r="J51" s="111">
        <v>11.4</v>
      </c>
      <c r="K51" s="112" t="s">
        <v>72</v>
      </c>
      <c r="L51" s="119" t="s">
        <v>111</v>
      </c>
      <c r="M51" s="158">
        <v>162</v>
      </c>
      <c r="N51" s="159">
        <v>14.9</v>
      </c>
      <c r="O51" s="119" t="s">
        <v>123</v>
      </c>
      <c r="P51" s="158">
        <v>137</v>
      </c>
      <c r="Q51" s="159">
        <v>13.7</v>
      </c>
      <c r="R51" s="119" t="s">
        <v>123</v>
      </c>
      <c r="S51" s="158">
        <v>119</v>
      </c>
      <c r="T51" s="160">
        <v>13.9</v>
      </c>
    </row>
    <row r="52" spans="1:20" ht="22.5" customHeight="1" x14ac:dyDescent="0.2">
      <c r="A52" s="112" t="s">
        <v>75</v>
      </c>
      <c r="B52" s="142" t="s">
        <v>79</v>
      </c>
      <c r="C52" s="162">
        <v>167</v>
      </c>
      <c r="D52" s="110">
        <v>11</v>
      </c>
      <c r="E52" s="142" t="s">
        <v>124</v>
      </c>
      <c r="F52" s="122">
        <v>162</v>
      </c>
      <c r="G52" s="110">
        <v>10.754736897311515</v>
      </c>
      <c r="H52" s="142" t="s">
        <v>93</v>
      </c>
      <c r="I52" s="122">
        <v>165</v>
      </c>
      <c r="J52" s="111">
        <v>11.1</v>
      </c>
      <c r="K52" s="112" t="s">
        <v>75</v>
      </c>
      <c r="L52" s="163" t="s">
        <v>112</v>
      </c>
      <c r="M52" s="158">
        <v>123</v>
      </c>
      <c r="N52" s="159">
        <v>11.3</v>
      </c>
      <c r="O52" s="163" t="s">
        <v>112</v>
      </c>
      <c r="P52" s="158">
        <v>88</v>
      </c>
      <c r="Q52" s="159">
        <v>8.8000000000000007</v>
      </c>
      <c r="R52" s="119" t="s">
        <v>125</v>
      </c>
      <c r="S52" s="158">
        <v>112</v>
      </c>
      <c r="T52" s="160">
        <v>13.1</v>
      </c>
    </row>
    <row r="53" spans="1:20" ht="22.5" customHeight="1" thickBot="1" x14ac:dyDescent="0.25">
      <c r="A53" s="132" t="s">
        <v>82</v>
      </c>
      <c r="B53" s="136" t="s">
        <v>113</v>
      </c>
      <c r="C53" s="164">
        <v>149</v>
      </c>
      <c r="D53" s="130">
        <v>9.8000000000000007</v>
      </c>
      <c r="E53" s="136" t="s">
        <v>78</v>
      </c>
      <c r="F53" s="129">
        <v>158</v>
      </c>
      <c r="G53" s="130">
        <v>10.489187838118639</v>
      </c>
      <c r="H53" s="136" t="s">
        <v>94</v>
      </c>
      <c r="I53" s="129">
        <v>146</v>
      </c>
      <c r="J53" s="131">
        <v>9.8000000000000007</v>
      </c>
      <c r="K53" s="132" t="s">
        <v>82</v>
      </c>
      <c r="L53" s="168" t="s">
        <v>110</v>
      </c>
      <c r="M53" s="166">
        <v>69</v>
      </c>
      <c r="N53" s="167">
        <v>6.3</v>
      </c>
      <c r="O53" s="172" t="s">
        <v>125</v>
      </c>
      <c r="P53" s="166">
        <v>75</v>
      </c>
      <c r="Q53" s="167">
        <v>7.5</v>
      </c>
      <c r="R53" s="172" t="s">
        <v>68</v>
      </c>
      <c r="S53" s="166">
        <v>110</v>
      </c>
      <c r="T53" s="169">
        <v>12.9</v>
      </c>
    </row>
    <row r="54" spans="1:20" ht="22.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</sheetData>
  <mergeCells count="24">
    <mergeCell ref="H42:J42"/>
    <mergeCell ref="L42:N42"/>
    <mergeCell ref="O42:Q42"/>
    <mergeCell ref="R42:T42"/>
    <mergeCell ref="R29:T29"/>
    <mergeCell ref="O3:Q3"/>
    <mergeCell ref="B16:D16"/>
    <mergeCell ref="E16:G16"/>
    <mergeCell ref="L3:N3"/>
    <mergeCell ref="B29:D29"/>
    <mergeCell ref="E29:G29"/>
    <mergeCell ref="H29:J29"/>
    <mergeCell ref="L29:N29"/>
    <mergeCell ref="O29:Q29"/>
    <mergeCell ref="L16:N16"/>
    <mergeCell ref="O16:Q16"/>
    <mergeCell ref="R16:T16"/>
    <mergeCell ref="B42:D42"/>
    <mergeCell ref="E42:G42"/>
    <mergeCell ref="A1:D1"/>
    <mergeCell ref="A2:J2"/>
    <mergeCell ref="B3:D3"/>
    <mergeCell ref="E3:G3"/>
    <mergeCell ref="H3:J3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0" firstPageNumber="16" fitToWidth="0" orientation="portrait" useFirstPageNumber="1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422C-0A99-4A10-A5AE-81A1E6CB7F61}">
  <sheetPr transitionEvaluation="1"/>
  <dimension ref="A1:AM31"/>
  <sheetViews>
    <sheetView showGridLines="0" view="pageBreakPreview" zoomScale="60" zoomScaleNormal="100" workbookViewId="0">
      <selection sqref="A1:S1"/>
    </sheetView>
  </sheetViews>
  <sheetFormatPr defaultRowHeight="17.25" x14ac:dyDescent="0.2"/>
  <cols>
    <col min="1" max="1" width="7.3984375" customWidth="1"/>
    <col min="2" max="37" width="5" customWidth="1"/>
    <col min="38" max="38" width="7.59765625" bestFit="1" customWidth="1"/>
    <col min="39" max="40" width="4.59765625" customWidth="1"/>
    <col min="257" max="257" width="7.3984375" customWidth="1"/>
    <col min="258" max="293" width="5" customWidth="1"/>
    <col min="294" max="294" width="7.59765625" bestFit="1" customWidth="1"/>
    <col min="295" max="296" width="4.59765625" customWidth="1"/>
    <col min="513" max="513" width="7.3984375" customWidth="1"/>
    <col min="514" max="549" width="5" customWidth="1"/>
    <col min="550" max="550" width="7.59765625" bestFit="1" customWidth="1"/>
    <col min="551" max="552" width="4.59765625" customWidth="1"/>
    <col min="769" max="769" width="7.3984375" customWidth="1"/>
    <col min="770" max="805" width="5" customWidth="1"/>
    <col min="806" max="806" width="7.59765625" bestFit="1" customWidth="1"/>
    <col min="807" max="808" width="4.59765625" customWidth="1"/>
    <col min="1025" max="1025" width="7.3984375" customWidth="1"/>
    <col min="1026" max="1061" width="5" customWidth="1"/>
    <col min="1062" max="1062" width="7.59765625" bestFit="1" customWidth="1"/>
    <col min="1063" max="1064" width="4.59765625" customWidth="1"/>
    <col min="1281" max="1281" width="7.3984375" customWidth="1"/>
    <col min="1282" max="1317" width="5" customWidth="1"/>
    <col min="1318" max="1318" width="7.59765625" bestFit="1" customWidth="1"/>
    <col min="1319" max="1320" width="4.59765625" customWidth="1"/>
    <col min="1537" max="1537" width="7.3984375" customWidth="1"/>
    <col min="1538" max="1573" width="5" customWidth="1"/>
    <col min="1574" max="1574" width="7.59765625" bestFit="1" customWidth="1"/>
    <col min="1575" max="1576" width="4.59765625" customWidth="1"/>
    <col min="1793" max="1793" width="7.3984375" customWidth="1"/>
    <col min="1794" max="1829" width="5" customWidth="1"/>
    <col min="1830" max="1830" width="7.59765625" bestFit="1" customWidth="1"/>
    <col min="1831" max="1832" width="4.59765625" customWidth="1"/>
    <col min="2049" max="2049" width="7.3984375" customWidth="1"/>
    <col min="2050" max="2085" width="5" customWidth="1"/>
    <col min="2086" max="2086" width="7.59765625" bestFit="1" customWidth="1"/>
    <col min="2087" max="2088" width="4.59765625" customWidth="1"/>
    <col min="2305" max="2305" width="7.3984375" customWidth="1"/>
    <col min="2306" max="2341" width="5" customWidth="1"/>
    <col min="2342" max="2342" width="7.59765625" bestFit="1" customWidth="1"/>
    <col min="2343" max="2344" width="4.59765625" customWidth="1"/>
    <col min="2561" max="2561" width="7.3984375" customWidth="1"/>
    <col min="2562" max="2597" width="5" customWidth="1"/>
    <col min="2598" max="2598" width="7.59765625" bestFit="1" customWidth="1"/>
    <col min="2599" max="2600" width="4.59765625" customWidth="1"/>
    <col min="2817" max="2817" width="7.3984375" customWidth="1"/>
    <col min="2818" max="2853" width="5" customWidth="1"/>
    <col min="2854" max="2854" width="7.59765625" bestFit="1" customWidth="1"/>
    <col min="2855" max="2856" width="4.59765625" customWidth="1"/>
    <col min="3073" max="3073" width="7.3984375" customWidth="1"/>
    <col min="3074" max="3109" width="5" customWidth="1"/>
    <col min="3110" max="3110" width="7.59765625" bestFit="1" customWidth="1"/>
    <col min="3111" max="3112" width="4.59765625" customWidth="1"/>
    <col min="3329" max="3329" width="7.3984375" customWidth="1"/>
    <col min="3330" max="3365" width="5" customWidth="1"/>
    <col min="3366" max="3366" width="7.59765625" bestFit="1" customWidth="1"/>
    <col min="3367" max="3368" width="4.59765625" customWidth="1"/>
    <col min="3585" max="3585" width="7.3984375" customWidth="1"/>
    <col min="3586" max="3621" width="5" customWidth="1"/>
    <col min="3622" max="3622" width="7.59765625" bestFit="1" customWidth="1"/>
    <col min="3623" max="3624" width="4.59765625" customWidth="1"/>
    <col min="3841" max="3841" width="7.3984375" customWidth="1"/>
    <col min="3842" max="3877" width="5" customWidth="1"/>
    <col min="3878" max="3878" width="7.59765625" bestFit="1" customWidth="1"/>
    <col min="3879" max="3880" width="4.59765625" customWidth="1"/>
    <col min="4097" max="4097" width="7.3984375" customWidth="1"/>
    <col min="4098" max="4133" width="5" customWidth="1"/>
    <col min="4134" max="4134" width="7.59765625" bestFit="1" customWidth="1"/>
    <col min="4135" max="4136" width="4.59765625" customWidth="1"/>
    <col min="4353" max="4353" width="7.3984375" customWidth="1"/>
    <col min="4354" max="4389" width="5" customWidth="1"/>
    <col min="4390" max="4390" width="7.59765625" bestFit="1" customWidth="1"/>
    <col min="4391" max="4392" width="4.59765625" customWidth="1"/>
    <col min="4609" max="4609" width="7.3984375" customWidth="1"/>
    <col min="4610" max="4645" width="5" customWidth="1"/>
    <col min="4646" max="4646" width="7.59765625" bestFit="1" customWidth="1"/>
    <col min="4647" max="4648" width="4.59765625" customWidth="1"/>
    <col min="4865" max="4865" width="7.3984375" customWidth="1"/>
    <col min="4866" max="4901" width="5" customWidth="1"/>
    <col min="4902" max="4902" width="7.59765625" bestFit="1" customWidth="1"/>
    <col min="4903" max="4904" width="4.59765625" customWidth="1"/>
    <col min="5121" max="5121" width="7.3984375" customWidth="1"/>
    <col min="5122" max="5157" width="5" customWidth="1"/>
    <col min="5158" max="5158" width="7.59765625" bestFit="1" customWidth="1"/>
    <col min="5159" max="5160" width="4.59765625" customWidth="1"/>
    <col min="5377" max="5377" width="7.3984375" customWidth="1"/>
    <col min="5378" max="5413" width="5" customWidth="1"/>
    <col min="5414" max="5414" width="7.59765625" bestFit="1" customWidth="1"/>
    <col min="5415" max="5416" width="4.59765625" customWidth="1"/>
    <col min="5633" max="5633" width="7.3984375" customWidth="1"/>
    <col min="5634" max="5669" width="5" customWidth="1"/>
    <col min="5670" max="5670" width="7.59765625" bestFit="1" customWidth="1"/>
    <col min="5671" max="5672" width="4.59765625" customWidth="1"/>
    <col min="5889" max="5889" width="7.3984375" customWidth="1"/>
    <col min="5890" max="5925" width="5" customWidth="1"/>
    <col min="5926" max="5926" width="7.59765625" bestFit="1" customWidth="1"/>
    <col min="5927" max="5928" width="4.59765625" customWidth="1"/>
    <col min="6145" max="6145" width="7.3984375" customWidth="1"/>
    <col min="6146" max="6181" width="5" customWidth="1"/>
    <col min="6182" max="6182" width="7.59765625" bestFit="1" customWidth="1"/>
    <col min="6183" max="6184" width="4.59765625" customWidth="1"/>
    <col min="6401" max="6401" width="7.3984375" customWidth="1"/>
    <col min="6402" max="6437" width="5" customWidth="1"/>
    <col min="6438" max="6438" width="7.59765625" bestFit="1" customWidth="1"/>
    <col min="6439" max="6440" width="4.59765625" customWidth="1"/>
    <col min="6657" max="6657" width="7.3984375" customWidth="1"/>
    <col min="6658" max="6693" width="5" customWidth="1"/>
    <col min="6694" max="6694" width="7.59765625" bestFit="1" customWidth="1"/>
    <col min="6695" max="6696" width="4.59765625" customWidth="1"/>
    <col min="6913" max="6913" width="7.3984375" customWidth="1"/>
    <col min="6914" max="6949" width="5" customWidth="1"/>
    <col min="6950" max="6950" width="7.59765625" bestFit="1" customWidth="1"/>
    <col min="6951" max="6952" width="4.59765625" customWidth="1"/>
    <col min="7169" max="7169" width="7.3984375" customWidth="1"/>
    <col min="7170" max="7205" width="5" customWidth="1"/>
    <col min="7206" max="7206" width="7.59765625" bestFit="1" customWidth="1"/>
    <col min="7207" max="7208" width="4.59765625" customWidth="1"/>
    <col min="7425" max="7425" width="7.3984375" customWidth="1"/>
    <col min="7426" max="7461" width="5" customWidth="1"/>
    <col min="7462" max="7462" width="7.59765625" bestFit="1" customWidth="1"/>
    <col min="7463" max="7464" width="4.59765625" customWidth="1"/>
    <col min="7681" max="7681" width="7.3984375" customWidth="1"/>
    <col min="7682" max="7717" width="5" customWidth="1"/>
    <col min="7718" max="7718" width="7.59765625" bestFit="1" customWidth="1"/>
    <col min="7719" max="7720" width="4.59765625" customWidth="1"/>
    <col min="7937" max="7937" width="7.3984375" customWidth="1"/>
    <col min="7938" max="7973" width="5" customWidth="1"/>
    <col min="7974" max="7974" width="7.59765625" bestFit="1" customWidth="1"/>
    <col min="7975" max="7976" width="4.59765625" customWidth="1"/>
    <col min="8193" max="8193" width="7.3984375" customWidth="1"/>
    <col min="8194" max="8229" width="5" customWidth="1"/>
    <col min="8230" max="8230" width="7.59765625" bestFit="1" customWidth="1"/>
    <col min="8231" max="8232" width="4.59765625" customWidth="1"/>
    <col min="8449" max="8449" width="7.3984375" customWidth="1"/>
    <col min="8450" max="8485" width="5" customWidth="1"/>
    <col min="8486" max="8486" width="7.59765625" bestFit="1" customWidth="1"/>
    <col min="8487" max="8488" width="4.59765625" customWidth="1"/>
    <col min="8705" max="8705" width="7.3984375" customWidth="1"/>
    <col min="8706" max="8741" width="5" customWidth="1"/>
    <col min="8742" max="8742" width="7.59765625" bestFit="1" customWidth="1"/>
    <col min="8743" max="8744" width="4.59765625" customWidth="1"/>
    <col min="8961" max="8961" width="7.3984375" customWidth="1"/>
    <col min="8962" max="8997" width="5" customWidth="1"/>
    <col min="8998" max="8998" width="7.59765625" bestFit="1" customWidth="1"/>
    <col min="8999" max="9000" width="4.59765625" customWidth="1"/>
    <col min="9217" max="9217" width="7.3984375" customWidth="1"/>
    <col min="9218" max="9253" width="5" customWidth="1"/>
    <col min="9254" max="9254" width="7.59765625" bestFit="1" customWidth="1"/>
    <col min="9255" max="9256" width="4.59765625" customWidth="1"/>
    <col min="9473" max="9473" width="7.3984375" customWidth="1"/>
    <col min="9474" max="9509" width="5" customWidth="1"/>
    <col min="9510" max="9510" width="7.59765625" bestFit="1" customWidth="1"/>
    <col min="9511" max="9512" width="4.59765625" customWidth="1"/>
    <col min="9729" max="9729" width="7.3984375" customWidth="1"/>
    <col min="9730" max="9765" width="5" customWidth="1"/>
    <col min="9766" max="9766" width="7.59765625" bestFit="1" customWidth="1"/>
    <col min="9767" max="9768" width="4.59765625" customWidth="1"/>
    <col min="9985" max="9985" width="7.3984375" customWidth="1"/>
    <col min="9986" max="10021" width="5" customWidth="1"/>
    <col min="10022" max="10022" width="7.59765625" bestFit="1" customWidth="1"/>
    <col min="10023" max="10024" width="4.59765625" customWidth="1"/>
    <col min="10241" max="10241" width="7.3984375" customWidth="1"/>
    <col min="10242" max="10277" width="5" customWidth="1"/>
    <col min="10278" max="10278" width="7.59765625" bestFit="1" customWidth="1"/>
    <col min="10279" max="10280" width="4.59765625" customWidth="1"/>
    <col min="10497" max="10497" width="7.3984375" customWidth="1"/>
    <col min="10498" max="10533" width="5" customWidth="1"/>
    <col min="10534" max="10534" width="7.59765625" bestFit="1" customWidth="1"/>
    <col min="10535" max="10536" width="4.59765625" customWidth="1"/>
    <col min="10753" max="10753" width="7.3984375" customWidth="1"/>
    <col min="10754" max="10789" width="5" customWidth="1"/>
    <col min="10790" max="10790" width="7.59765625" bestFit="1" customWidth="1"/>
    <col min="10791" max="10792" width="4.59765625" customWidth="1"/>
    <col min="11009" max="11009" width="7.3984375" customWidth="1"/>
    <col min="11010" max="11045" width="5" customWidth="1"/>
    <col min="11046" max="11046" width="7.59765625" bestFit="1" customWidth="1"/>
    <col min="11047" max="11048" width="4.59765625" customWidth="1"/>
    <col min="11265" max="11265" width="7.3984375" customWidth="1"/>
    <col min="11266" max="11301" width="5" customWidth="1"/>
    <col min="11302" max="11302" width="7.59765625" bestFit="1" customWidth="1"/>
    <col min="11303" max="11304" width="4.59765625" customWidth="1"/>
    <col min="11521" max="11521" width="7.3984375" customWidth="1"/>
    <col min="11522" max="11557" width="5" customWidth="1"/>
    <col min="11558" max="11558" width="7.59765625" bestFit="1" customWidth="1"/>
    <col min="11559" max="11560" width="4.59765625" customWidth="1"/>
    <col min="11777" max="11777" width="7.3984375" customWidth="1"/>
    <col min="11778" max="11813" width="5" customWidth="1"/>
    <col min="11814" max="11814" width="7.59765625" bestFit="1" customWidth="1"/>
    <col min="11815" max="11816" width="4.59765625" customWidth="1"/>
    <col min="12033" max="12033" width="7.3984375" customWidth="1"/>
    <col min="12034" max="12069" width="5" customWidth="1"/>
    <col min="12070" max="12070" width="7.59765625" bestFit="1" customWidth="1"/>
    <col min="12071" max="12072" width="4.59765625" customWidth="1"/>
    <col min="12289" max="12289" width="7.3984375" customWidth="1"/>
    <col min="12290" max="12325" width="5" customWidth="1"/>
    <col min="12326" max="12326" width="7.59765625" bestFit="1" customWidth="1"/>
    <col min="12327" max="12328" width="4.59765625" customWidth="1"/>
    <col min="12545" max="12545" width="7.3984375" customWidth="1"/>
    <col min="12546" max="12581" width="5" customWidth="1"/>
    <col min="12582" max="12582" width="7.59765625" bestFit="1" customWidth="1"/>
    <col min="12583" max="12584" width="4.59765625" customWidth="1"/>
    <col min="12801" max="12801" width="7.3984375" customWidth="1"/>
    <col min="12802" max="12837" width="5" customWidth="1"/>
    <col min="12838" max="12838" width="7.59765625" bestFit="1" customWidth="1"/>
    <col min="12839" max="12840" width="4.59765625" customWidth="1"/>
    <col min="13057" max="13057" width="7.3984375" customWidth="1"/>
    <col min="13058" max="13093" width="5" customWidth="1"/>
    <col min="13094" max="13094" width="7.59765625" bestFit="1" customWidth="1"/>
    <col min="13095" max="13096" width="4.59765625" customWidth="1"/>
    <col min="13313" max="13313" width="7.3984375" customWidth="1"/>
    <col min="13314" max="13349" width="5" customWidth="1"/>
    <col min="13350" max="13350" width="7.59765625" bestFit="1" customWidth="1"/>
    <col min="13351" max="13352" width="4.59765625" customWidth="1"/>
    <col min="13569" max="13569" width="7.3984375" customWidth="1"/>
    <col min="13570" max="13605" width="5" customWidth="1"/>
    <col min="13606" max="13606" width="7.59765625" bestFit="1" customWidth="1"/>
    <col min="13607" max="13608" width="4.59765625" customWidth="1"/>
    <col min="13825" max="13825" width="7.3984375" customWidth="1"/>
    <col min="13826" max="13861" width="5" customWidth="1"/>
    <col min="13862" max="13862" width="7.59765625" bestFit="1" customWidth="1"/>
    <col min="13863" max="13864" width="4.59765625" customWidth="1"/>
    <col min="14081" max="14081" width="7.3984375" customWidth="1"/>
    <col min="14082" max="14117" width="5" customWidth="1"/>
    <col min="14118" max="14118" width="7.59765625" bestFit="1" customWidth="1"/>
    <col min="14119" max="14120" width="4.59765625" customWidth="1"/>
    <col min="14337" max="14337" width="7.3984375" customWidth="1"/>
    <col min="14338" max="14373" width="5" customWidth="1"/>
    <col min="14374" max="14374" width="7.59765625" bestFit="1" customWidth="1"/>
    <col min="14375" max="14376" width="4.59765625" customWidth="1"/>
    <col min="14593" max="14593" width="7.3984375" customWidth="1"/>
    <col min="14594" max="14629" width="5" customWidth="1"/>
    <col min="14630" max="14630" width="7.59765625" bestFit="1" customWidth="1"/>
    <col min="14631" max="14632" width="4.59765625" customWidth="1"/>
    <col min="14849" max="14849" width="7.3984375" customWidth="1"/>
    <col min="14850" max="14885" width="5" customWidth="1"/>
    <col min="14886" max="14886" width="7.59765625" bestFit="1" customWidth="1"/>
    <col min="14887" max="14888" width="4.59765625" customWidth="1"/>
    <col min="15105" max="15105" width="7.3984375" customWidth="1"/>
    <col min="15106" max="15141" width="5" customWidth="1"/>
    <col min="15142" max="15142" width="7.59765625" bestFit="1" customWidth="1"/>
    <col min="15143" max="15144" width="4.59765625" customWidth="1"/>
    <col min="15361" max="15361" width="7.3984375" customWidth="1"/>
    <col min="15362" max="15397" width="5" customWidth="1"/>
    <col min="15398" max="15398" width="7.59765625" bestFit="1" customWidth="1"/>
    <col min="15399" max="15400" width="4.59765625" customWidth="1"/>
    <col min="15617" max="15617" width="7.3984375" customWidth="1"/>
    <col min="15618" max="15653" width="5" customWidth="1"/>
    <col min="15654" max="15654" width="7.59765625" bestFit="1" customWidth="1"/>
    <col min="15655" max="15656" width="4.59765625" customWidth="1"/>
    <col min="15873" max="15873" width="7.3984375" customWidth="1"/>
    <col min="15874" max="15909" width="5" customWidth="1"/>
    <col min="15910" max="15910" width="7.59765625" bestFit="1" customWidth="1"/>
    <col min="15911" max="15912" width="4.59765625" customWidth="1"/>
    <col min="16129" max="16129" width="7.3984375" customWidth="1"/>
    <col min="16130" max="16165" width="5" customWidth="1"/>
    <col min="16166" max="16166" width="7.59765625" bestFit="1" customWidth="1"/>
    <col min="16167" max="16168" width="4.59765625" customWidth="1"/>
  </cols>
  <sheetData>
    <row r="1" spans="1:39" ht="22.5" customHeight="1" x14ac:dyDescent="0.2">
      <c r="A1" s="527" t="s">
        <v>127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U1" s="173"/>
      <c r="W1" s="173"/>
      <c r="Y1" s="173"/>
      <c r="AA1" s="173"/>
      <c r="AB1" s="173"/>
      <c r="AC1" s="173"/>
      <c r="AE1" s="173"/>
      <c r="AG1" s="173"/>
      <c r="AJ1" s="528"/>
      <c r="AK1" s="528"/>
      <c r="AL1" s="528"/>
      <c r="AM1" s="174"/>
    </row>
    <row r="2" spans="1:39" ht="22.5" customHeight="1" thickBot="1" x14ac:dyDescent="0.25">
      <c r="A2" s="529" t="s">
        <v>128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175"/>
      <c r="U2" s="173"/>
      <c r="W2" s="173"/>
      <c r="Y2" s="173"/>
      <c r="AA2" s="173"/>
      <c r="AB2" s="173"/>
      <c r="AC2" s="173"/>
      <c r="AE2" s="173"/>
      <c r="AG2" s="173"/>
      <c r="AJ2" s="49"/>
      <c r="AK2" s="49"/>
      <c r="AL2" s="49"/>
      <c r="AM2" s="173"/>
    </row>
    <row r="3" spans="1:39" ht="22.5" customHeight="1" x14ac:dyDescent="0.2">
      <c r="A3" s="10"/>
      <c r="B3" s="530" t="s">
        <v>129</v>
      </c>
      <c r="C3" s="531"/>
      <c r="D3" s="530" t="s">
        <v>130</v>
      </c>
      <c r="E3" s="531"/>
      <c r="F3" s="530" t="s">
        <v>131</v>
      </c>
      <c r="G3" s="531"/>
      <c r="H3" s="530" t="s">
        <v>90</v>
      </c>
      <c r="I3" s="536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11"/>
      <c r="AE3" s="12"/>
      <c r="AF3" s="541"/>
      <c r="AG3" s="542"/>
      <c r="AH3" s="530" t="s">
        <v>98</v>
      </c>
      <c r="AI3" s="531"/>
      <c r="AJ3" s="530" t="s">
        <v>105</v>
      </c>
      <c r="AK3" s="531"/>
      <c r="AL3" s="13"/>
    </row>
    <row r="4" spans="1:39" ht="11.25" customHeight="1" x14ac:dyDescent="0.2">
      <c r="A4" s="14"/>
      <c r="B4" s="532"/>
      <c r="C4" s="533"/>
      <c r="D4" s="532"/>
      <c r="E4" s="533"/>
      <c r="F4" s="532"/>
      <c r="G4" s="533"/>
      <c r="H4" s="532"/>
      <c r="I4" s="537"/>
      <c r="J4" s="524" t="s">
        <v>132</v>
      </c>
      <c r="K4" s="525"/>
      <c r="L4" s="524" t="s">
        <v>133</v>
      </c>
      <c r="M4" s="525"/>
      <c r="N4" s="543" t="s">
        <v>134</v>
      </c>
      <c r="O4" s="543"/>
      <c r="P4" s="524" t="s">
        <v>135</v>
      </c>
      <c r="Q4" s="525"/>
      <c r="R4" s="524" t="s">
        <v>136</v>
      </c>
      <c r="S4" s="525"/>
      <c r="T4" s="524" t="s">
        <v>137</v>
      </c>
      <c r="U4" s="525"/>
      <c r="V4" s="524" t="s">
        <v>138</v>
      </c>
      <c r="W4" s="525"/>
      <c r="X4" s="524" t="s">
        <v>139</v>
      </c>
      <c r="Y4" s="525"/>
      <c r="Z4" s="524" t="s">
        <v>140</v>
      </c>
      <c r="AA4" s="525"/>
      <c r="AB4" s="524" t="s">
        <v>141</v>
      </c>
      <c r="AC4" s="525"/>
      <c r="AD4" s="524" t="s">
        <v>142</v>
      </c>
      <c r="AE4" s="556"/>
      <c r="AF4" s="176"/>
      <c r="AG4" s="177"/>
      <c r="AH4" s="532"/>
      <c r="AI4" s="533"/>
      <c r="AJ4" s="532"/>
      <c r="AK4" s="533"/>
      <c r="AL4" s="15"/>
    </row>
    <row r="5" spans="1:39" ht="48.75" customHeight="1" x14ac:dyDescent="0.2">
      <c r="A5" s="14"/>
      <c r="B5" s="534"/>
      <c r="C5" s="535"/>
      <c r="D5" s="534"/>
      <c r="E5" s="535"/>
      <c r="F5" s="534"/>
      <c r="G5" s="535"/>
      <c r="H5" s="534"/>
      <c r="I5" s="538"/>
      <c r="J5" s="526"/>
      <c r="K5" s="526"/>
      <c r="L5" s="526"/>
      <c r="M5" s="526"/>
      <c r="N5" s="544"/>
      <c r="O5" s="544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57"/>
      <c r="AF5" s="558" t="s">
        <v>143</v>
      </c>
      <c r="AG5" s="559"/>
      <c r="AH5" s="534"/>
      <c r="AI5" s="535"/>
      <c r="AJ5" s="534"/>
      <c r="AK5" s="535"/>
      <c r="AL5" s="15"/>
    </row>
    <row r="6" spans="1:39" s="18" customFormat="1" ht="22.5" customHeight="1" x14ac:dyDescent="0.2">
      <c r="A6" s="16"/>
      <c r="B6" s="178" t="s">
        <v>144</v>
      </c>
      <c r="C6" s="179" t="s">
        <v>42</v>
      </c>
      <c r="D6" s="178" t="s">
        <v>144</v>
      </c>
      <c r="E6" s="179" t="s">
        <v>42</v>
      </c>
      <c r="F6" s="178" t="s">
        <v>144</v>
      </c>
      <c r="G6" s="179" t="s">
        <v>42</v>
      </c>
      <c r="H6" s="178" t="s">
        <v>144</v>
      </c>
      <c r="I6" s="179" t="s">
        <v>42</v>
      </c>
      <c r="J6" s="178" t="s">
        <v>144</v>
      </c>
      <c r="K6" s="179" t="s">
        <v>42</v>
      </c>
      <c r="L6" s="178" t="s">
        <v>144</v>
      </c>
      <c r="M6" s="179" t="s">
        <v>42</v>
      </c>
      <c r="N6" s="178" t="s">
        <v>144</v>
      </c>
      <c r="O6" s="179" t="s">
        <v>42</v>
      </c>
      <c r="P6" s="178" t="s">
        <v>144</v>
      </c>
      <c r="Q6" s="179" t="s">
        <v>42</v>
      </c>
      <c r="R6" s="178" t="s">
        <v>144</v>
      </c>
      <c r="S6" s="180" t="s">
        <v>42</v>
      </c>
      <c r="T6" s="181" t="s">
        <v>144</v>
      </c>
      <c r="U6" s="179" t="s">
        <v>42</v>
      </c>
      <c r="V6" s="178" t="s">
        <v>144</v>
      </c>
      <c r="W6" s="179" t="s">
        <v>42</v>
      </c>
      <c r="X6" s="178" t="s">
        <v>144</v>
      </c>
      <c r="Y6" s="179" t="s">
        <v>42</v>
      </c>
      <c r="Z6" s="178" t="s">
        <v>144</v>
      </c>
      <c r="AA6" s="179" t="s">
        <v>42</v>
      </c>
      <c r="AB6" s="178" t="s">
        <v>144</v>
      </c>
      <c r="AC6" s="179" t="s">
        <v>42</v>
      </c>
      <c r="AD6" s="178" t="s">
        <v>144</v>
      </c>
      <c r="AE6" s="179" t="s">
        <v>42</v>
      </c>
      <c r="AF6" s="178" t="s">
        <v>144</v>
      </c>
      <c r="AG6" s="179" t="s">
        <v>42</v>
      </c>
      <c r="AH6" s="178" t="s">
        <v>144</v>
      </c>
      <c r="AI6" s="179" t="s">
        <v>42</v>
      </c>
      <c r="AJ6" s="178" t="s">
        <v>144</v>
      </c>
      <c r="AK6" s="179" t="s">
        <v>42</v>
      </c>
      <c r="AL6" s="17"/>
    </row>
    <row r="7" spans="1:39" ht="30" customHeight="1" x14ac:dyDescent="0.2">
      <c r="A7" s="182" t="s">
        <v>145</v>
      </c>
      <c r="B7" s="183">
        <v>4286</v>
      </c>
      <c r="C7" s="184">
        <v>571.6</v>
      </c>
      <c r="D7" s="185">
        <v>28</v>
      </c>
      <c r="E7" s="184">
        <v>3.7</v>
      </c>
      <c r="F7" s="185">
        <v>201</v>
      </c>
      <c r="G7" s="184">
        <v>26.8</v>
      </c>
      <c r="H7" s="185">
        <v>800</v>
      </c>
      <c r="I7" s="184">
        <v>106.7</v>
      </c>
      <c r="J7" s="184" t="s">
        <v>146</v>
      </c>
      <c r="K7" s="184" t="s">
        <v>146</v>
      </c>
      <c r="L7" s="185">
        <v>309</v>
      </c>
      <c r="M7" s="184">
        <v>41.2</v>
      </c>
      <c r="N7" s="184" t="s">
        <v>146</v>
      </c>
      <c r="O7" s="184" t="s">
        <v>146</v>
      </c>
      <c r="P7" s="184" t="s">
        <v>146</v>
      </c>
      <c r="Q7" s="184" t="s">
        <v>146</v>
      </c>
      <c r="R7" s="184" t="s">
        <v>146</v>
      </c>
      <c r="S7" s="184" t="s">
        <v>146</v>
      </c>
      <c r="T7" s="185">
        <v>62</v>
      </c>
      <c r="U7" s="184">
        <v>8.3000000000000007</v>
      </c>
      <c r="V7" s="185">
        <v>10</v>
      </c>
      <c r="W7" s="184">
        <v>1.3</v>
      </c>
      <c r="X7" s="185">
        <v>62</v>
      </c>
      <c r="Y7" s="184">
        <v>16.100000000000001</v>
      </c>
      <c r="Z7" s="185">
        <v>22</v>
      </c>
      <c r="AA7" s="184">
        <v>2.9</v>
      </c>
      <c r="AB7" s="185">
        <v>335</v>
      </c>
      <c r="AC7" s="184">
        <v>44.7</v>
      </c>
      <c r="AD7" s="184" t="s">
        <v>146</v>
      </c>
      <c r="AE7" s="184" t="s">
        <v>146</v>
      </c>
      <c r="AF7" s="184" t="s">
        <v>146</v>
      </c>
      <c r="AG7" s="184" t="s">
        <v>146</v>
      </c>
      <c r="AH7" s="185">
        <v>35</v>
      </c>
      <c r="AI7" s="184">
        <v>4.7</v>
      </c>
      <c r="AJ7" s="185">
        <v>450</v>
      </c>
      <c r="AK7" s="186">
        <v>60</v>
      </c>
      <c r="AL7" s="187" t="s">
        <v>145</v>
      </c>
    </row>
    <row r="8" spans="1:39" ht="30" customHeight="1" x14ac:dyDescent="0.2">
      <c r="A8" s="34" t="s">
        <v>147</v>
      </c>
      <c r="B8" s="188">
        <v>4730</v>
      </c>
      <c r="C8" s="189">
        <v>472</v>
      </c>
      <c r="D8" s="190">
        <v>29</v>
      </c>
      <c r="E8" s="189">
        <v>2.9</v>
      </c>
      <c r="F8" s="190">
        <v>75</v>
      </c>
      <c r="G8" s="189">
        <v>7.5</v>
      </c>
      <c r="H8" s="190">
        <v>1065</v>
      </c>
      <c r="I8" s="189">
        <v>106.3</v>
      </c>
      <c r="J8" s="190">
        <v>27</v>
      </c>
      <c r="K8" s="189">
        <v>2.7</v>
      </c>
      <c r="L8" s="190">
        <v>317</v>
      </c>
      <c r="M8" s="189">
        <v>31.6</v>
      </c>
      <c r="N8" s="189" t="s">
        <v>146</v>
      </c>
      <c r="O8" s="189" t="s">
        <v>146</v>
      </c>
      <c r="P8" s="190">
        <v>100</v>
      </c>
      <c r="Q8" s="189">
        <v>10</v>
      </c>
      <c r="R8" s="190">
        <v>56</v>
      </c>
      <c r="S8" s="189">
        <v>5.6</v>
      </c>
      <c r="T8" s="190">
        <v>120</v>
      </c>
      <c r="U8" s="189">
        <v>12</v>
      </c>
      <c r="V8" s="190">
        <v>30</v>
      </c>
      <c r="W8" s="189">
        <v>3</v>
      </c>
      <c r="X8" s="190">
        <v>66</v>
      </c>
      <c r="Y8" s="189">
        <v>13</v>
      </c>
      <c r="Z8" s="190">
        <v>34</v>
      </c>
      <c r="AA8" s="189">
        <v>3.4</v>
      </c>
      <c r="AB8" s="190">
        <v>315</v>
      </c>
      <c r="AC8" s="189">
        <v>31.4</v>
      </c>
      <c r="AD8" s="189" t="s">
        <v>146</v>
      </c>
      <c r="AE8" s="189" t="s">
        <v>146</v>
      </c>
      <c r="AF8" s="189" t="s">
        <v>146</v>
      </c>
      <c r="AG8" s="189" t="s">
        <v>146</v>
      </c>
      <c r="AH8" s="190">
        <v>71</v>
      </c>
      <c r="AI8" s="189">
        <v>7.1</v>
      </c>
      <c r="AJ8" s="190">
        <v>678</v>
      </c>
      <c r="AK8" s="191">
        <v>67.7</v>
      </c>
      <c r="AL8" s="192" t="s">
        <v>147</v>
      </c>
    </row>
    <row r="9" spans="1:39" ht="30" customHeight="1" x14ac:dyDescent="0.2">
      <c r="A9" s="34" t="s">
        <v>148</v>
      </c>
      <c r="B9" s="188">
        <v>5638</v>
      </c>
      <c r="C9" s="189">
        <v>485.9</v>
      </c>
      <c r="D9" s="190">
        <v>14</v>
      </c>
      <c r="E9" s="189">
        <v>1.2</v>
      </c>
      <c r="F9" s="190">
        <v>35</v>
      </c>
      <c r="G9" s="189">
        <v>3</v>
      </c>
      <c r="H9" s="190">
        <v>1556</v>
      </c>
      <c r="I9" s="189">
        <v>134.1</v>
      </c>
      <c r="J9" s="190">
        <v>48</v>
      </c>
      <c r="K9" s="189">
        <v>4.0999999999999996</v>
      </c>
      <c r="L9" s="190">
        <v>354</v>
      </c>
      <c r="M9" s="189">
        <v>30.5</v>
      </c>
      <c r="N9" s="190">
        <v>63</v>
      </c>
      <c r="O9" s="189">
        <v>5.4</v>
      </c>
      <c r="P9" s="190">
        <v>222</v>
      </c>
      <c r="Q9" s="189">
        <v>19.100000000000001</v>
      </c>
      <c r="R9" s="190">
        <v>81</v>
      </c>
      <c r="S9" s="189">
        <v>7</v>
      </c>
      <c r="T9" s="190">
        <v>218</v>
      </c>
      <c r="U9" s="189">
        <v>18.8</v>
      </c>
      <c r="V9" s="190">
        <v>52</v>
      </c>
      <c r="W9" s="189">
        <v>4.5</v>
      </c>
      <c r="X9" s="190">
        <v>44</v>
      </c>
      <c r="Y9" s="189">
        <v>7.4</v>
      </c>
      <c r="Z9" s="190">
        <v>36</v>
      </c>
      <c r="AA9" s="189">
        <v>3.1</v>
      </c>
      <c r="AB9" s="190">
        <v>438</v>
      </c>
      <c r="AC9" s="189">
        <v>37.700000000000003</v>
      </c>
      <c r="AD9" s="189" t="s">
        <v>146</v>
      </c>
      <c r="AE9" s="189" t="s">
        <v>146</v>
      </c>
      <c r="AF9" s="189" t="s">
        <v>146</v>
      </c>
      <c r="AG9" s="189" t="s">
        <v>146</v>
      </c>
      <c r="AH9" s="190">
        <v>62</v>
      </c>
      <c r="AI9" s="189">
        <v>5.3</v>
      </c>
      <c r="AJ9" s="190">
        <v>1046</v>
      </c>
      <c r="AK9" s="191">
        <v>90.1</v>
      </c>
      <c r="AL9" s="192" t="s">
        <v>148</v>
      </c>
    </row>
    <row r="10" spans="1:39" ht="30" customHeight="1" x14ac:dyDescent="0.2">
      <c r="A10" s="34" t="s">
        <v>149</v>
      </c>
      <c r="B10" s="188">
        <v>6216</v>
      </c>
      <c r="C10" s="189">
        <v>502.5</v>
      </c>
      <c r="D10" s="190">
        <v>4</v>
      </c>
      <c r="E10" s="189">
        <v>0.3</v>
      </c>
      <c r="F10" s="190">
        <v>20</v>
      </c>
      <c r="G10" s="189">
        <v>1.6</v>
      </c>
      <c r="H10" s="190">
        <v>1858</v>
      </c>
      <c r="I10" s="189">
        <v>150.19999999999999</v>
      </c>
      <c r="J10" s="190">
        <v>58</v>
      </c>
      <c r="K10" s="189">
        <v>4.7</v>
      </c>
      <c r="L10" s="190">
        <v>328</v>
      </c>
      <c r="M10" s="189">
        <v>26.5</v>
      </c>
      <c r="N10" s="190">
        <v>74</v>
      </c>
      <c r="O10" s="189">
        <v>6</v>
      </c>
      <c r="P10" s="190">
        <v>342</v>
      </c>
      <c r="Q10" s="189">
        <v>27.6</v>
      </c>
      <c r="R10" s="190">
        <v>111</v>
      </c>
      <c r="S10" s="189">
        <v>9</v>
      </c>
      <c r="T10" s="190">
        <v>291</v>
      </c>
      <c r="U10" s="189">
        <v>23.5</v>
      </c>
      <c r="V10" s="190">
        <v>51</v>
      </c>
      <c r="W10" s="189">
        <v>4.0999999999999996</v>
      </c>
      <c r="X10" s="190">
        <v>45</v>
      </c>
      <c r="Y10" s="189">
        <v>7.1</v>
      </c>
      <c r="Z10" s="190">
        <v>55</v>
      </c>
      <c r="AA10" s="189">
        <v>4.4000000000000004</v>
      </c>
      <c r="AB10" s="190">
        <v>503</v>
      </c>
      <c r="AC10" s="189">
        <v>40.700000000000003</v>
      </c>
      <c r="AD10" s="190">
        <v>195</v>
      </c>
      <c r="AE10" s="189">
        <v>15.8</v>
      </c>
      <c r="AF10" s="190">
        <v>122</v>
      </c>
      <c r="AG10" s="189">
        <v>9.9</v>
      </c>
      <c r="AH10" s="190">
        <v>68</v>
      </c>
      <c r="AI10" s="189">
        <v>5.5</v>
      </c>
      <c r="AJ10" s="190">
        <v>1231</v>
      </c>
      <c r="AK10" s="191">
        <v>99.5</v>
      </c>
      <c r="AL10" s="192" t="s">
        <v>149</v>
      </c>
    </row>
    <row r="11" spans="1:39" ht="30" customHeight="1" x14ac:dyDescent="0.2">
      <c r="A11" s="34" t="s">
        <v>150</v>
      </c>
      <c r="B11" s="188">
        <v>6505</v>
      </c>
      <c r="C11" s="189">
        <v>520.4</v>
      </c>
      <c r="D11" s="190">
        <v>8</v>
      </c>
      <c r="E11" s="189">
        <v>0.6</v>
      </c>
      <c r="F11" s="190">
        <v>23</v>
      </c>
      <c r="G11" s="189">
        <v>1.8</v>
      </c>
      <c r="H11" s="190">
        <v>1984</v>
      </c>
      <c r="I11" s="189">
        <v>158.69999999999999</v>
      </c>
      <c r="J11" s="190">
        <v>51</v>
      </c>
      <c r="K11" s="189">
        <v>4.0999999999999996</v>
      </c>
      <c r="L11" s="190">
        <v>363</v>
      </c>
      <c r="M11" s="189">
        <v>29</v>
      </c>
      <c r="N11" s="190">
        <v>76</v>
      </c>
      <c r="O11" s="189">
        <v>6.1</v>
      </c>
      <c r="P11" s="190">
        <v>327</v>
      </c>
      <c r="Q11" s="189">
        <v>26.2</v>
      </c>
      <c r="R11" s="190">
        <v>126</v>
      </c>
      <c r="S11" s="189">
        <v>10.1</v>
      </c>
      <c r="T11" s="190">
        <v>333</v>
      </c>
      <c r="U11" s="189">
        <v>26.6</v>
      </c>
      <c r="V11" s="190">
        <v>62</v>
      </c>
      <c r="W11" s="189">
        <v>5</v>
      </c>
      <c r="X11" s="190">
        <v>48</v>
      </c>
      <c r="Y11" s="189">
        <v>7.5</v>
      </c>
      <c r="Z11" s="190">
        <v>70</v>
      </c>
      <c r="AA11" s="189">
        <v>5.6</v>
      </c>
      <c r="AB11" s="190">
        <v>528</v>
      </c>
      <c r="AC11" s="189">
        <v>42.2</v>
      </c>
      <c r="AD11" s="190">
        <v>197</v>
      </c>
      <c r="AE11" s="189">
        <v>15.8</v>
      </c>
      <c r="AF11" s="190">
        <v>122</v>
      </c>
      <c r="AG11" s="189">
        <v>9.8000000000000007</v>
      </c>
      <c r="AH11" s="190">
        <v>73</v>
      </c>
      <c r="AI11" s="189">
        <v>5.8</v>
      </c>
      <c r="AJ11" s="190">
        <v>1307</v>
      </c>
      <c r="AK11" s="191">
        <v>104.6</v>
      </c>
      <c r="AL11" s="192" t="s">
        <v>150</v>
      </c>
    </row>
    <row r="12" spans="1:39" ht="30" customHeight="1" x14ac:dyDescent="0.2">
      <c r="A12" s="34" t="s">
        <v>151</v>
      </c>
      <c r="B12" s="188">
        <v>6490</v>
      </c>
      <c r="C12" s="189">
        <v>513.9</v>
      </c>
      <c r="D12" s="190">
        <v>6</v>
      </c>
      <c r="E12" s="189">
        <v>0.5</v>
      </c>
      <c r="F12" s="190">
        <v>13</v>
      </c>
      <c r="G12" s="189">
        <v>1</v>
      </c>
      <c r="H12" s="190">
        <v>1930</v>
      </c>
      <c r="I12" s="189">
        <v>152.80000000000001</v>
      </c>
      <c r="J12" s="190">
        <v>72</v>
      </c>
      <c r="K12" s="189">
        <v>5.7</v>
      </c>
      <c r="L12" s="190">
        <v>317</v>
      </c>
      <c r="M12" s="189">
        <v>25.1</v>
      </c>
      <c r="N12" s="190">
        <v>69</v>
      </c>
      <c r="O12" s="189">
        <v>5.5</v>
      </c>
      <c r="P12" s="190">
        <v>325</v>
      </c>
      <c r="Q12" s="189">
        <v>25.7</v>
      </c>
      <c r="R12" s="190">
        <v>112</v>
      </c>
      <c r="S12" s="189">
        <v>8.9</v>
      </c>
      <c r="T12" s="190">
        <v>317</v>
      </c>
      <c r="U12" s="189">
        <v>25.1</v>
      </c>
      <c r="V12" s="190">
        <v>71</v>
      </c>
      <c r="W12" s="189">
        <v>5.6</v>
      </c>
      <c r="X12" s="190">
        <v>48</v>
      </c>
      <c r="Y12" s="189">
        <v>7.4</v>
      </c>
      <c r="Z12" s="190">
        <v>75</v>
      </c>
      <c r="AA12" s="189">
        <v>5.9</v>
      </c>
      <c r="AB12" s="190">
        <v>524</v>
      </c>
      <c r="AC12" s="189">
        <v>41.5</v>
      </c>
      <c r="AD12" s="190">
        <v>204</v>
      </c>
      <c r="AE12" s="189">
        <v>16.2</v>
      </c>
      <c r="AF12" s="190">
        <v>135</v>
      </c>
      <c r="AG12" s="189">
        <v>10.7</v>
      </c>
      <c r="AH12" s="190">
        <v>65</v>
      </c>
      <c r="AI12" s="189">
        <v>5.0999999999999996</v>
      </c>
      <c r="AJ12" s="190">
        <v>1188</v>
      </c>
      <c r="AK12" s="191">
        <v>94.1</v>
      </c>
      <c r="AL12" s="192" t="s">
        <v>151</v>
      </c>
    </row>
    <row r="13" spans="1:39" ht="30" customHeight="1" x14ac:dyDescent="0.2">
      <c r="A13" s="34" t="s">
        <v>152</v>
      </c>
      <c r="B13" s="188">
        <v>6939</v>
      </c>
      <c r="C13" s="189">
        <v>546.20000000000005</v>
      </c>
      <c r="D13" s="190">
        <v>8</v>
      </c>
      <c r="E13" s="189">
        <v>0.6</v>
      </c>
      <c r="F13" s="190">
        <v>28</v>
      </c>
      <c r="G13" s="189">
        <v>2.2000000000000002</v>
      </c>
      <c r="H13" s="190">
        <v>2123</v>
      </c>
      <c r="I13" s="189">
        <v>167.1</v>
      </c>
      <c r="J13" s="190">
        <v>72</v>
      </c>
      <c r="K13" s="189">
        <v>5.7</v>
      </c>
      <c r="L13" s="190">
        <v>358</v>
      </c>
      <c r="M13" s="189">
        <v>28.2</v>
      </c>
      <c r="N13" s="190">
        <v>95</v>
      </c>
      <c r="O13" s="189">
        <v>7.5</v>
      </c>
      <c r="P13" s="190">
        <v>327</v>
      </c>
      <c r="Q13" s="189">
        <v>25.7</v>
      </c>
      <c r="R13" s="190">
        <v>136</v>
      </c>
      <c r="S13" s="189">
        <v>10.7</v>
      </c>
      <c r="T13" s="190">
        <v>377</v>
      </c>
      <c r="U13" s="189">
        <v>29.7</v>
      </c>
      <c r="V13" s="190">
        <v>67</v>
      </c>
      <c r="W13" s="189">
        <v>5.3</v>
      </c>
      <c r="X13" s="190">
        <v>60</v>
      </c>
      <c r="Y13" s="189">
        <v>9.1999999999999993</v>
      </c>
      <c r="Z13" s="190">
        <v>63</v>
      </c>
      <c r="AA13" s="189">
        <v>5</v>
      </c>
      <c r="AB13" s="190">
        <v>568</v>
      </c>
      <c r="AC13" s="189">
        <v>44.7</v>
      </c>
      <c r="AD13" s="190">
        <v>274</v>
      </c>
      <c r="AE13" s="189">
        <v>21.6</v>
      </c>
      <c r="AF13" s="190">
        <v>182</v>
      </c>
      <c r="AG13" s="189">
        <v>14.3</v>
      </c>
      <c r="AH13" s="190">
        <v>76</v>
      </c>
      <c r="AI13" s="189">
        <v>6</v>
      </c>
      <c r="AJ13" s="190">
        <v>1256</v>
      </c>
      <c r="AK13" s="191">
        <v>98.9</v>
      </c>
      <c r="AL13" s="192" t="s">
        <v>152</v>
      </c>
    </row>
    <row r="14" spans="1:39" ht="30" customHeight="1" thickBot="1" x14ac:dyDescent="0.25">
      <c r="A14" s="193" t="s">
        <v>153</v>
      </c>
      <c r="B14" s="188">
        <v>6726</v>
      </c>
      <c r="C14" s="189">
        <v>526.4</v>
      </c>
      <c r="D14" s="190">
        <v>7</v>
      </c>
      <c r="E14" s="189">
        <v>0.5</v>
      </c>
      <c r="F14" s="190">
        <v>24</v>
      </c>
      <c r="G14" s="189">
        <v>1.9</v>
      </c>
      <c r="H14" s="190">
        <v>2049</v>
      </c>
      <c r="I14" s="189">
        <v>160.4</v>
      </c>
      <c r="J14" s="190">
        <v>70</v>
      </c>
      <c r="K14" s="189">
        <v>5.5</v>
      </c>
      <c r="L14" s="190">
        <v>337</v>
      </c>
      <c r="M14" s="189">
        <v>26.4</v>
      </c>
      <c r="N14" s="190">
        <v>92</v>
      </c>
      <c r="O14" s="189">
        <v>7.2</v>
      </c>
      <c r="P14" s="190">
        <v>356</v>
      </c>
      <c r="Q14" s="189">
        <v>27.9</v>
      </c>
      <c r="R14" s="190">
        <v>114</v>
      </c>
      <c r="S14" s="189">
        <v>8.9</v>
      </c>
      <c r="T14" s="190">
        <v>364</v>
      </c>
      <c r="U14" s="189">
        <v>28.5</v>
      </c>
      <c r="V14" s="190">
        <v>65</v>
      </c>
      <c r="W14" s="189">
        <v>5.0999999999999996</v>
      </c>
      <c r="X14" s="190">
        <v>51</v>
      </c>
      <c r="Y14" s="189">
        <v>7.8</v>
      </c>
      <c r="Z14" s="190">
        <v>67</v>
      </c>
      <c r="AA14" s="189">
        <v>5.2</v>
      </c>
      <c r="AB14" s="190">
        <v>533</v>
      </c>
      <c r="AC14" s="189">
        <v>41.7</v>
      </c>
      <c r="AD14" s="190">
        <v>238</v>
      </c>
      <c r="AE14" s="189">
        <v>18.600000000000001</v>
      </c>
      <c r="AF14" s="190">
        <v>148</v>
      </c>
      <c r="AG14" s="189">
        <v>11.6</v>
      </c>
      <c r="AH14" s="190">
        <v>73</v>
      </c>
      <c r="AI14" s="189">
        <v>5.7</v>
      </c>
      <c r="AJ14" s="190">
        <v>1086</v>
      </c>
      <c r="AK14" s="191">
        <v>85</v>
      </c>
      <c r="AL14" s="194" t="s">
        <v>153</v>
      </c>
    </row>
    <row r="15" spans="1:39" ht="30.75" customHeight="1" thickBot="1" x14ac:dyDescent="0.25">
      <c r="A15" s="8"/>
      <c r="B15" s="195"/>
      <c r="C15" s="196"/>
      <c r="D15" s="196"/>
      <c r="E15" s="196"/>
      <c r="F15" s="195"/>
      <c r="G15" s="196"/>
      <c r="H15" s="195"/>
      <c r="I15" s="196"/>
      <c r="J15" s="195"/>
      <c r="K15" s="196"/>
      <c r="L15" s="195"/>
      <c r="M15" s="196"/>
      <c r="N15" s="195"/>
      <c r="O15" s="196"/>
      <c r="P15" s="195"/>
      <c r="Q15" s="196"/>
      <c r="R15" s="195"/>
      <c r="S15" s="196"/>
      <c r="T15" s="195"/>
      <c r="U15" s="196"/>
      <c r="V15" s="195"/>
      <c r="W15" s="196"/>
      <c r="X15" s="195"/>
      <c r="Y15" s="196"/>
      <c r="Z15" s="195"/>
      <c r="AA15" s="196"/>
      <c r="AB15" s="196"/>
      <c r="AC15" s="196"/>
      <c r="AD15" s="195"/>
      <c r="AE15" s="196"/>
      <c r="AF15" s="195"/>
      <c r="AG15" s="197"/>
      <c r="AH15" s="560"/>
      <c r="AI15" s="560"/>
      <c r="AJ15" s="560"/>
      <c r="AK15" s="560"/>
      <c r="AL15" s="195"/>
      <c r="AM15" s="173"/>
    </row>
    <row r="16" spans="1:39" ht="22.5" customHeight="1" x14ac:dyDescent="0.2">
      <c r="A16" s="10"/>
      <c r="B16" s="545" t="s">
        <v>154</v>
      </c>
      <c r="C16" s="546"/>
      <c r="D16" s="549" t="s">
        <v>155</v>
      </c>
      <c r="E16" s="550"/>
      <c r="F16" s="545" t="s">
        <v>156</v>
      </c>
      <c r="G16" s="553"/>
      <c r="H16" s="198"/>
      <c r="I16" s="19"/>
      <c r="J16" s="545" t="s">
        <v>57</v>
      </c>
      <c r="K16" s="546"/>
      <c r="L16" s="545" t="s">
        <v>157</v>
      </c>
      <c r="M16" s="553"/>
      <c r="N16" s="198"/>
      <c r="O16" s="19"/>
      <c r="P16" s="545" t="s">
        <v>158</v>
      </c>
      <c r="Q16" s="546"/>
      <c r="R16" s="545" t="s">
        <v>159</v>
      </c>
      <c r="S16" s="546"/>
      <c r="T16" s="563" t="s">
        <v>160</v>
      </c>
      <c r="U16" s="564"/>
      <c r="V16" s="563" t="s">
        <v>161</v>
      </c>
      <c r="W16" s="564"/>
      <c r="X16" s="563" t="s">
        <v>162</v>
      </c>
      <c r="Y16" s="567"/>
      <c r="Z16" s="199"/>
      <c r="AA16" s="200"/>
      <c r="AB16" s="199"/>
      <c r="AC16" s="200"/>
      <c r="AD16" s="199"/>
      <c r="AE16" s="200"/>
      <c r="AF16" s="199"/>
      <c r="AG16" s="201"/>
      <c r="AH16" s="555" t="s">
        <v>68</v>
      </c>
      <c r="AI16" s="531"/>
      <c r="AJ16" s="202"/>
      <c r="AK16" s="196"/>
    </row>
    <row r="17" spans="1:38" ht="48.75" customHeight="1" x14ac:dyDescent="0.2">
      <c r="A17" s="14"/>
      <c r="B17" s="547"/>
      <c r="C17" s="548"/>
      <c r="D17" s="551"/>
      <c r="E17" s="552"/>
      <c r="F17" s="547"/>
      <c r="G17" s="554"/>
      <c r="H17" s="568" t="s">
        <v>163</v>
      </c>
      <c r="I17" s="569"/>
      <c r="J17" s="547"/>
      <c r="K17" s="548"/>
      <c r="L17" s="547"/>
      <c r="M17" s="554"/>
      <c r="N17" s="568" t="s">
        <v>60</v>
      </c>
      <c r="O17" s="569"/>
      <c r="P17" s="547"/>
      <c r="Q17" s="548"/>
      <c r="R17" s="547"/>
      <c r="S17" s="548"/>
      <c r="T17" s="565"/>
      <c r="U17" s="566"/>
      <c r="V17" s="565"/>
      <c r="W17" s="566"/>
      <c r="X17" s="565"/>
      <c r="Y17" s="566"/>
      <c r="Z17" s="570" t="s">
        <v>164</v>
      </c>
      <c r="AA17" s="571"/>
      <c r="AB17" s="561" t="s">
        <v>165</v>
      </c>
      <c r="AC17" s="572"/>
      <c r="AD17" s="561" t="s">
        <v>166</v>
      </c>
      <c r="AE17" s="572"/>
      <c r="AF17" s="561" t="s">
        <v>167</v>
      </c>
      <c r="AG17" s="562"/>
      <c r="AH17" s="534"/>
      <c r="AI17" s="535"/>
      <c r="AJ17" s="203"/>
      <c r="AK17" s="173"/>
    </row>
    <row r="18" spans="1:38" s="18" customFormat="1" ht="22.5" customHeight="1" x14ac:dyDescent="0.2">
      <c r="A18" s="16"/>
      <c r="B18" s="204" t="s">
        <v>144</v>
      </c>
      <c r="C18" s="179" t="s">
        <v>42</v>
      </c>
      <c r="D18" s="204" t="s">
        <v>144</v>
      </c>
      <c r="E18" s="179" t="s">
        <v>42</v>
      </c>
      <c r="F18" s="204" t="s">
        <v>144</v>
      </c>
      <c r="G18" s="179" t="s">
        <v>42</v>
      </c>
      <c r="H18" s="204" t="s">
        <v>144</v>
      </c>
      <c r="I18" s="179" t="s">
        <v>42</v>
      </c>
      <c r="J18" s="204" t="s">
        <v>144</v>
      </c>
      <c r="K18" s="179" t="s">
        <v>42</v>
      </c>
      <c r="L18" s="204" t="s">
        <v>144</v>
      </c>
      <c r="M18" s="179" t="s">
        <v>42</v>
      </c>
      <c r="N18" s="204" t="s">
        <v>144</v>
      </c>
      <c r="O18" s="179" t="s">
        <v>42</v>
      </c>
      <c r="P18" s="204" t="s">
        <v>144</v>
      </c>
      <c r="Q18" s="179" t="s">
        <v>42</v>
      </c>
      <c r="R18" s="204" t="s">
        <v>144</v>
      </c>
      <c r="S18" s="180" t="s">
        <v>42</v>
      </c>
      <c r="T18" s="205" t="s">
        <v>144</v>
      </c>
      <c r="U18" s="179" t="s">
        <v>42</v>
      </c>
      <c r="V18" s="204" t="s">
        <v>144</v>
      </c>
      <c r="W18" s="179" t="s">
        <v>42</v>
      </c>
      <c r="X18" s="204" t="s">
        <v>144</v>
      </c>
      <c r="Y18" s="179" t="s">
        <v>42</v>
      </c>
      <c r="Z18" s="204" t="s">
        <v>144</v>
      </c>
      <c r="AA18" s="179" t="s">
        <v>42</v>
      </c>
      <c r="AB18" s="204" t="s">
        <v>144</v>
      </c>
      <c r="AC18" s="179" t="s">
        <v>42</v>
      </c>
      <c r="AD18" s="204" t="s">
        <v>144</v>
      </c>
      <c r="AE18" s="179" t="s">
        <v>42</v>
      </c>
      <c r="AF18" s="204" t="s">
        <v>144</v>
      </c>
      <c r="AG18" s="179" t="s">
        <v>42</v>
      </c>
      <c r="AH18" s="204" t="s">
        <v>144</v>
      </c>
      <c r="AI18" s="179" t="s">
        <v>42</v>
      </c>
      <c r="AJ18" s="206"/>
      <c r="AK18" s="207"/>
    </row>
    <row r="19" spans="1:38" ht="30" customHeight="1" x14ac:dyDescent="0.2">
      <c r="A19" s="182" t="s">
        <v>168</v>
      </c>
      <c r="B19" s="183">
        <v>286</v>
      </c>
      <c r="C19" s="184">
        <v>38.1</v>
      </c>
      <c r="D19" s="185">
        <v>22</v>
      </c>
      <c r="E19" s="184">
        <v>2.9</v>
      </c>
      <c r="F19" s="185">
        <v>144</v>
      </c>
      <c r="G19" s="184">
        <v>19.2</v>
      </c>
      <c r="H19" s="185">
        <v>69</v>
      </c>
      <c r="I19" s="184">
        <v>9.1999999999999993</v>
      </c>
      <c r="J19" s="185">
        <v>962</v>
      </c>
      <c r="K19" s="184">
        <v>128.30000000000001</v>
      </c>
      <c r="L19" s="185">
        <v>161</v>
      </c>
      <c r="M19" s="184">
        <v>21.5</v>
      </c>
      <c r="N19" s="185">
        <v>139</v>
      </c>
      <c r="O19" s="184">
        <v>18.5</v>
      </c>
      <c r="P19" s="185">
        <v>41</v>
      </c>
      <c r="Q19" s="184">
        <v>5.5</v>
      </c>
      <c r="R19" s="185">
        <v>76</v>
      </c>
      <c r="S19" s="184">
        <v>10.1</v>
      </c>
      <c r="T19" s="185">
        <v>51</v>
      </c>
      <c r="U19" s="184">
        <v>6.8</v>
      </c>
      <c r="V19" s="185">
        <v>291</v>
      </c>
      <c r="W19" s="184">
        <v>38.799999999999997</v>
      </c>
      <c r="X19" s="185">
        <v>267</v>
      </c>
      <c r="Y19" s="184">
        <v>35.6</v>
      </c>
      <c r="Z19" s="185">
        <v>114</v>
      </c>
      <c r="AA19" s="184">
        <v>15.2</v>
      </c>
      <c r="AB19" s="185">
        <v>33</v>
      </c>
      <c r="AC19" s="184">
        <v>4.4000000000000004</v>
      </c>
      <c r="AD19" s="185" t="s">
        <v>146</v>
      </c>
      <c r="AE19" s="184" t="s">
        <v>146</v>
      </c>
      <c r="AF19" s="185">
        <v>33</v>
      </c>
      <c r="AG19" s="184">
        <v>4.4000000000000004</v>
      </c>
      <c r="AH19" s="185">
        <v>104</v>
      </c>
      <c r="AI19" s="186">
        <v>13.9</v>
      </c>
      <c r="AJ19" s="578" t="s">
        <v>168</v>
      </c>
      <c r="AK19" s="579"/>
    </row>
    <row r="20" spans="1:38" ht="30" customHeight="1" x14ac:dyDescent="0.2">
      <c r="A20" s="34" t="s">
        <v>147</v>
      </c>
      <c r="B20" s="188">
        <v>347</v>
      </c>
      <c r="C20" s="189">
        <v>34.6</v>
      </c>
      <c r="D20" s="190">
        <v>40</v>
      </c>
      <c r="E20" s="189">
        <v>4</v>
      </c>
      <c r="F20" s="190">
        <v>199</v>
      </c>
      <c r="G20" s="189">
        <v>19.899999999999999</v>
      </c>
      <c r="H20" s="190">
        <v>154</v>
      </c>
      <c r="I20" s="189">
        <v>15.4</v>
      </c>
      <c r="J20" s="190">
        <v>1059</v>
      </c>
      <c r="K20" s="189">
        <v>105.7</v>
      </c>
      <c r="L20" s="190">
        <v>202</v>
      </c>
      <c r="M20" s="189">
        <v>20.2</v>
      </c>
      <c r="N20" s="190">
        <v>182</v>
      </c>
      <c r="O20" s="189">
        <v>18.2</v>
      </c>
      <c r="P20" s="190">
        <v>47</v>
      </c>
      <c r="Q20" s="189">
        <v>4.7</v>
      </c>
      <c r="R20" s="190">
        <v>137</v>
      </c>
      <c r="S20" s="189">
        <v>13.7</v>
      </c>
      <c r="T20" s="190">
        <v>47</v>
      </c>
      <c r="U20" s="189">
        <v>4.7</v>
      </c>
      <c r="V20" s="190">
        <v>88</v>
      </c>
      <c r="W20" s="189">
        <v>8.8000000000000007</v>
      </c>
      <c r="X20" s="190">
        <v>212</v>
      </c>
      <c r="Y20" s="189">
        <v>21.2</v>
      </c>
      <c r="Z20" s="190">
        <v>87</v>
      </c>
      <c r="AA20" s="189">
        <v>8.6999999999999993</v>
      </c>
      <c r="AB20" s="190">
        <v>20</v>
      </c>
      <c r="AC20" s="189">
        <v>2</v>
      </c>
      <c r="AD20" s="190">
        <v>10</v>
      </c>
      <c r="AE20" s="189">
        <v>1</v>
      </c>
      <c r="AF20" s="190">
        <v>24</v>
      </c>
      <c r="AG20" s="189">
        <v>2.4</v>
      </c>
      <c r="AH20" s="190">
        <v>174</v>
      </c>
      <c r="AI20" s="191">
        <v>17.399999999999999</v>
      </c>
      <c r="AJ20" s="573" t="s">
        <v>169</v>
      </c>
      <c r="AK20" s="574"/>
    </row>
    <row r="21" spans="1:38" ht="30" customHeight="1" x14ac:dyDescent="0.2">
      <c r="A21" s="34" t="s">
        <v>148</v>
      </c>
      <c r="B21" s="188">
        <v>452</v>
      </c>
      <c r="C21" s="189">
        <v>39</v>
      </c>
      <c r="D21" s="190">
        <v>44</v>
      </c>
      <c r="E21" s="189">
        <v>3.8</v>
      </c>
      <c r="F21" s="190">
        <v>122</v>
      </c>
      <c r="G21" s="189">
        <v>10.5</v>
      </c>
      <c r="H21" s="190">
        <v>102</v>
      </c>
      <c r="I21" s="189">
        <v>8.8000000000000007</v>
      </c>
      <c r="J21" s="190">
        <v>848</v>
      </c>
      <c r="K21" s="189">
        <v>73.099999999999994</v>
      </c>
      <c r="L21" s="190">
        <v>365</v>
      </c>
      <c r="M21" s="189">
        <v>31.5</v>
      </c>
      <c r="N21" s="190">
        <v>342</v>
      </c>
      <c r="O21" s="189">
        <v>29.5</v>
      </c>
      <c r="P21" s="190">
        <v>25</v>
      </c>
      <c r="Q21" s="189">
        <v>2.2000000000000002</v>
      </c>
      <c r="R21" s="190">
        <v>170</v>
      </c>
      <c r="S21" s="189">
        <v>14.6</v>
      </c>
      <c r="T21" s="190">
        <v>92</v>
      </c>
      <c r="U21" s="189">
        <v>7.9</v>
      </c>
      <c r="V21" s="190">
        <v>104</v>
      </c>
      <c r="W21" s="189">
        <v>9</v>
      </c>
      <c r="X21" s="190">
        <v>227</v>
      </c>
      <c r="Y21" s="189">
        <v>19.600000000000001</v>
      </c>
      <c r="Z21" s="190">
        <v>97</v>
      </c>
      <c r="AA21" s="189">
        <v>8.4</v>
      </c>
      <c r="AB21" s="190">
        <v>13</v>
      </c>
      <c r="AC21" s="189">
        <v>1.1000000000000001</v>
      </c>
      <c r="AD21" s="190">
        <v>14</v>
      </c>
      <c r="AE21" s="189">
        <v>1.2</v>
      </c>
      <c r="AF21" s="190">
        <v>19</v>
      </c>
      <c r="AG21" s="189">
        <v>1.6</v>
      </c>
      <c r="AH21" s="190">
        <v>225</v>
      </c>
      <c r="AI21" s="191">
        <v>19.399999999999999</v>
      </c>
      <c r="AJ21" s="573" t="s">
        <v>170</v>
      </c>
      <c r="AK21" s="574"/>
    </row>
    <row r="22" spans="1:38" ht="30" customHeight="1" x14ac:dyDescent="0.2">
      <c r="A22" s="34" t="s">
        <v>149</v>
      </c>
      <c r="B22" s="188">
        <v>451</v>
      </c>
      <c r="C22" s="189">
        <v>36.5</v>
      </c>
      <c r="D22" s="190">
        <v>37</v>
      </c>
      <c r="E22" s="189">
        <v>3</v>
      </c>
      <c r="F22" s="190">
        <v>95</v>
      </c>
      <c r="G22" s="189">
        <v>7.7</v>
      </c>
      <c r="H22" s="190">
        <v>78</v>
      </c>
      <c r="I22" s="189">
        <v>6.3</v>
      </c>
      <c r="J22" s="190">
        <v>729</v>
      </c>
      <c r="K22" s="189">
        <v>58.9</v>
      </c>
      <c r="L22" s="190">
        <v>549</v>
      </c>
      <c r="M22" s="189">
        <v>44.4</v>
      </c>
      <c r="N22" s="190">
        <v>508</v>
      </c>
      <c r="O22" s="189">
        <v>41.1</v>
      </c>
      <c r="P22" s="190">
        <v>25</v>
      </c>
      <c r="Q22" s="189">
        <v>2</v>
      </c>
      <c r="R22" s="190">
        <v>145</v>
      </c>
      <c r="S22" s="189">
        <v>11.7</v>
      </c>
      <c r="T22" s="190">
        <v>144</v>
      </c>
      <c r="U22" s="189">
        <v>11.6</v>
      </c>
      <c r="V22" s="190">
        <v>64</v>
      </c>
      <c r="W22" s="189">
        <v>5.2</v>
      </c>
      <c r="X22" s="190">
        <v>215</v>
      </c>
      <c r="Y22" s="189">
        <v>17.399999999999999</v>
      </c>
      <c r="Z22" s="190">
        <v>94</v>
      </c>
      <c r="AA22" s="189">
        <v>7.6</v>
      </c>
      <c r="AB22" s="190">
        <v>11</v>
      </c>
      <c r="AC22" s="189">
        <v>0.9</v>
      </c>
      <c r="AD22" s="190">
        <v>10</v>
      </c>
      <c r="AE22" s="189">
        <v>0.8</v>
      </c>
      <c r="AF22" s="190">
        <v>20</v>
      </c>
      <c r="AG22" s="189">
        <v>1.6</v>
      </c>
      <c r="AH22" s="190">
        <v>174</v>
      </c>
      <c r="AI22" s="191">
        <v>14.1</v>
      </c>
      <c r="AJ22" s="573" t="s">
        <v>171</v>
      </c>
      <c r="AK22" s="574"/>
    </row>
    <row r="23" spans="1:38" ht="30" customHeight="1" x14ac:dyDescent="0.2">
      <c r="A23" s="34" t="s">
        <v>150</v>
      </c>
      <c r="B23" s="188">
        <v>485</v>
      </c>
      <c r="C23" s="189">
        <v>38.799999999999997</v>
      </c>
      <c r="D23" s="190">
        <v>34</v>
      </c>
      <c r="E23" s="189">
        <v>2.7</v>
      </c>
      <c r="F23" s="190">
        <v>98</v>
      </c>
      <c r="G23" s="189">
        <v>7.8</v>
      </c>
      <c r="H23" s="190">
        <v>88</v>
      </c>
      <c r="I23" s="189">
        <v>7</v>
      </c>
      <c r="J23" s="190">
        <v>727</v>
      </c>
      <c r="K23" s="189">
        <v>58.2</v>
      </c>
      <c r="L23" s="190">
        <v>602</v>
      </c>
      <c r="M23" s="189">
        <v>48.2</v>
      </c>
      <c r="N23" s="190">
        <v>563</v>
      </c>
      <c r="O23" s="189">
        <v>45</v>
      </c>
      <c r="P23" s="190">
        <v>23</v>
      </c>
      <c r="Q23" s="189">
        <v>1.8</v>
      </c>
      <c r="R23" s="190">
        <v>150</v>
      </c>
      <c r="S23" s="189">
        <v>12</v>
      </c>
      <c r="T23" s="190">
        <v>135</v>
      </c>
      <c r="U23" s="189">
        <v>10.8</v>
      </c>
      <c r="V23" s="190">
        <v>71</v>
      </c>
      <c r="W23" s="189">
        <v>5.7</v>
      </c>
      <c r="X23" s="190">
        <v>243</v>
      </c>
      <c r="Y23" s="189">
        <v>19.399999999999999</v>
      </c>
      <c r="Z23" s="190">
        <v>102</v>
      </c>
      <c r="AA23" s="189">
        <v>8.1999999999999993</v>
      </c>
      <c r="AB23" s="190">
        <v>11</v>
      </c>
      <c r="AC23" s="189">
        <v>0.9</v>
      </c>
      <c r="AD23" s="190">
        <v>5</v>
      </c>
      <c r="AE23" s="189">
        <v>0.4</v>
      </c>
      <c r="AF23" s="190">
        <v>26</v>
      </c>
      <c r="AG23" s="189">
        <v>2.1</v>
      </c>
      <c r="AH23" s="190">
        <v>196</v>
      </c>
      <c r="AI23" s="191">
        <v>15.7</v>
      </c>
      <c r="AJ23" s="573" t="s">
        <v>172</v>
      </c>
      <c r="AK23" s="574"/>
    </row>
    <row r="24" spans="1:38" ht="30" customHeight="1" x14ac:dyDescent="0.2">
      <c r="A24" s="34" t="s">
        <v>151</v>
      </c>
      <c r="B24" s="188">
        <v>450</v>
      </c>
      <c r="C24" s="189">
        <v>35.6</v>
      </c>
      <c r="D24" s="190">
        <v>45</v>
      </c>
      <c r="E24" s="189">
        <v>3.6</v>
      </c>
      <c r="F24" s="190">
        <v>99</v>
      </c>
      <c r="G24" s="189">
        <v>7.8</v>
      </c>
      <c r="H24" s="190">
        <v>89</v>
      </c>
      <c r="I24" s="189">
        <v>7</v>
      </c>
      <c r="J24" s="190">
        <v>728</v>
      </c>
      <c r="K24" s="189">
        <v>57.6</v>
      </c>
      <c r="L24" s="190">
        <v>715</v>
      </c>
      <c r="M24" s="189">
        <v>56.6</v>
      </c>
      <c r="N24" s="190">
        <v>671</v>
      </c>
      <c r="O24" s="189">
        <v>53.1</v>
      </c>
      <c r="P24" s="190">
        <v>22</v>
      </c>
      <c r="Q24" s="189">
        <v>1.7</v>
      </c>
      <c r="R24" s="190">
        <v>151</v>
      </c>
      <c r="S24" s="189">
        <v>12</v>
      </c>
      <c r="T24" s="190">
        <v>152</v>
      </c>
      <c r="U24" s="189">
        <v>12</v>
      </c>
      <c r="V24" s="190">
        <v>56</v>
      </c>
      <c r="W24" s="189">
        <v>4.4000000000000004</v>
      </c>
      <c r="X24" s="190">
        <v>256</v>
      </c>
      <c r="Y24" s="189">
        <v>20.3</v>
      </c>
      <c r="Z24" s="190">
        <v>120</v>
      </c>
      <c r="AA24" s="189">
        <v>9.5</v>
      </c>
      <c r="AB24" s="190">
        <v>4</v>
      </c>
      <c r="AC24" s="189">
        <v>0.3</v>
      </c>
      <c r="AD24" s="190">
        <v>16</v>
      </c>
      <c r="AE24" s="189">
        <v>1.3</v>
      </c>
      <c r="AF24" s="190">
        <v>24</v>
      </c>
      <c r="AG24" s="189">
        <v>1.9</v>
      </c>
      <c r="AH24" s="190">
        <v>182</v>
      </c>
      <c r="AI24" s="191">
        <v>14.4</v>
      </c>
      <c r="AJ24" s="573" t="s">
        <v>173</v>
      </c>
      <c r="AK24" s="574"/>
    </row>
    <row r="25" spans="1:38" ht="30" customHeight="1" x14ac:dyDescent="0.2">
      <c r="A25" s="34" t="s">
        <v>152</v>
      </c>
      <c r="B25" s="188">
        <v>505</v>
      </c>
      <c r="C25" s="189">
        <v>39.700000000000003</v>
      </c>
      <c r="D25" s="190">
        <v>46</v>
      </c>
      <c r="E25" s="189">
        <v>3.6</v>
      </c>
      <c r="F25" s="190">
        <v>88</v>
      </c>
      <c r="G25" s="189">
        <v>6.9</v>
      </c>
      <c r="H25" s="190">
        <v>63</v>
      </c>
      <c r="I25" s="189">
        <v>5</v>
      </c>
      <c r="J25" s="190">
        <v>738</v>
      </c>
      <c r="K25" s="189">
        <v>58.1</v>
      </c>
      <c r="L25" s="190">
        <v>794</v>
      </c>
      <c r="M25" s="189">
        <v>62.5</v>
      </c>
      <c r="N25" s="190">
        <v>744</v>
      </c>
      <c r="O25" s="189">
        <v>58.6</v>
      </c>
      <c r="P25" s="190">
        <v>27</v>
      </c>
      <c r="Q25" s="189">
        <v>2.1</v>
      </c>
      <c r="R25" s="190">
        <v>141</v>
      </c>
      <c r="S25" s="189">
        <v>11.1</v>
      </c>
      <c r="T25" s="190">
        <v>143</v>
      </c>
      <c r="U25" s="189">
        <v>11.3</v>
      </c>
      <c r="V25" s="190">
        <v>75</v>
      </c>
      <c r="W25" s="189">
        <v>5.9</v>
      </c>
      <c r="X25" s="190">
        <v>260</v>
      </c>
      <c r="Y25" s="189">
        <v>20.5</v>
      </c>
      <c r="Z25" s="190">
        <v>100</v>
      </c>
      <c r="AA25" s="189">
        <v>7.9</v>
      </c>
      <c r="AB25" s="190">
        <v>7</v>
      </c>
      <c r="AC25" s="189">
        <v>0.6</v>
      </c>
      <c r="AD25" s="190">
        <v>7</v>
      </c>
      <c r="AE25" s="189">
        <v>0.6</v>
      </c>
      <c r="AF25" s="190">
        <v>36</v>
      </c>
      <c r="AG25" s="189">
        <v>2.8</v>
      </c>
      <c r="AH25" s="190">
        <v>189</v>
      </c>
      <c r="AI25" s="191">
        <v>14.9</v>
      </c>
      <c r="AJ25" s="573" t="s">
        <v>174</v>
      </c>
      <c r="AK25" s="574"/>
    </row>
    <row r="26" spans="1:38" ht="30" customHeight="1" thickBot="1" x14ac:dyDescent="0.25">
      <c r="A26" s="193" t="s">
        <v>153</v>
      </c>
      <c r="B26" s="208">
        <v>463</v>
      </c>
      <c r="C26" s="209">
        <v>36.200000000000003</v>
      </c>
      <c r="D26" s="210">
        <v>37</v>
      </c>
      <c r="E26" s="209">
        <v>2.9</v>
      </c>
      <c r="F26" s="210">
        <v>57</v>
      </c>
      <c r="G26" s="209">
        <v>4.5</v>
      </c>
      <c r="H26" s="210">
        <v>37</v>
      </c>
      <c r="I26" s="209">
        <v>2.9</v>
      </c>
      <c r="J26" s="210">
        <v>704</v>
      </c>
      <c r="K26" s="209">
        <v>55.1</v>
      </c>
      <c r="L26" s="210">
        <v>748</v>
      </c>
      <c r="M26" s="209">
        <v>58.5</v>
      </c>
      <c r="N26" s="210">
        <v>694</v>
      </c>
      <c r="O26" s="209">
        <v>54.3</v>
      </c>
      <c r="P26" s="210">
        <v>28</v>
      </c>
      <c r="Q26" s="209">
        <v>2.2000000000000002</v>
      </c>
      <c r="R26" s="210">
        <v>172</v>
      </c>
      <c r="S26" s="209">
        <v>13.5</v>
      </c>
      <c r="T26" s="210">
        <v>141</v>
      </c>
      <c r="U26" s="209">
        <v>11</v>
      </c>
      <c r="V26" s="210">
        <v>90</v>
      </c>
      <c r="W26" s="209">
        <v>7</v>
      </c>
      <c r="X26" s="210">
        <v>306</v>
      </c>
      <c r="Y26" s="209">
        <v>23.9</v>
      </c>
      <c r="Z26" s="210">
        <v>117</v>
      </c>
      <c r="AA26" s="209">
        <v>9.1999999999999993</v>
      </c>
      <c r="AB26" s="210">
        <v>10</v>
      </c>
      <c r="AC26" s="209">
        <v>0.8</v>
      </c>
      <c r="AD26" s="210">
        <v>11</v>
      </c>
      <c r="AE26" s="209">
        <v>0.9</v>
      </c>
      <c r="AF26" s="210">
        <v>56</v>
      </c>
      <c r="AG26" s="209">
        <v>4.4000000000000004</v>
      </c>
      <c r="AH26" s="210">
        <v>203</v>
      </c>
      <c r="AI26" s="211">
        <v>15.9</v>
      </c>
      <c r="AJ26" s="575" t="s">
        <v>175</v>
      </c>
      <c r="AK26" s="576"/>
    </row>
    <row r="27" spans="1:38" ht="7.5" customHeight="1" x14ac:dyDescent="0.2">
      <c r="B27" s="212"/>
      <c r="C27" s="173"/>
      <c r="D27" s="173"/>
      <c r="E27" s="173"/>
      <c r="F27" s="212"/>
      <c r="G27" s="173"/>
      <c r="H27" s="212"/>
      <c r="I27" s="173"/>
      <c r="J27" s="212"/>
      <c r="K27" s="173"/>
      <c r="L27" s="212"/>
      <c r="M27" s="173"/>
      <c r="N27" s="212"/>
      <c r="O27" s="173"/>
      <c r="P27" s="212"/>
      <c r="Q27" s="173"/>
      <c r="R27" s="212"/>
      <c r="S27" s="173"/>
      <c r="T27" s="212"/>
      <c r="U27" s="173"/>
      <c r="V27" s="212"/>
      <c r="W27" s="173"/>
      <c r="X27" s="212"/>
      <c r="Y27" s="173"/>
      <c r="Z27" s="212"/>
      <c r="AA27" s="173"/>
      <c r="AB27" s="173"/>
      <c r="AC27" s="173"/>
      <c r="AD27" s="212"/>
      <c r="AE27" s="173"/>
      <c r="AF27" s="212"/>
      <c r="AG27" s="173"/>
      <c r="AH27" s="212"/>
      <c r="AI27" s="173"/>
      <c r="AJ27" s="212"/>
      <c r="AK27" s="173"/>
    </row>
    <row r="28" spans="1:38" x14ac:dyDescent="0.2">
      <c r="AJ28" s="528" t="s">
        <v>176</v>
      </c>
      <c r="AK28" s="528"/>
      <c r="AL28" s="528"/>
    </row>
    <row r="31" spans="1:38" x14ac:dyDescent="0.2">
      <c r="AI31" s="577"/>
      <c r="AJ31" s="577"/>
      <c r="AK31" s="577"/>
      <c r="AL31" s="577"/>
    </row>
  </sheetData>
  <mergeCells count="52">
    <mergeCell ref="AJ25:AK25"/>
    <mergeCell ref="AJ26:AK26"/>
    <mergeCell ref="AJ28:AL28"/>
    <mergeCell ref="AI31:AL31"/>
    <mergeCell ref="AJ19:AK19"/>
    <mergeCell ref="AJ20:AK20"/>
    <mergeCell ref="AJ21:AK21"/>
    <mergeCell ref="AJ22:AK22"/>
    <mergeCell ref="AJ23:AK23"/>
    <mergeCell ref="AJ24:AK24"/>
    <mergeCell ref="T16:U17"/>
    <mergeCell ref="V16:W17"/>
    <mergeCell ref="X16:Y17"/>
    <mergeCell ref="H17:I17"/>
    <mergeCell ref="N17:O17"/>
    <mergeCell ref="AH16:AI17"/>
    <mergeCell ref="Z4:AA5"/>
    <mergeCell ref="AB4:AC5"/>
    <mergeCell ref="AD4:AE5"/>
    <mergeCell ref="AF5:AG5"/>
    <mergeCell ref="AH15:AK15"/>
    <mergeCell ref="AH3:AI5"/>
    <mergeCell ref="AJ3:AK5"/>
    <mergeCell ref="AF17:AG17"/>
    <mergeCell ref="Z17:AA17"/>
    <mergeCell ref="AB17:AC17"/>
    <mergeCell ref="AD17:AE17"/>
    <mergeCell ref="P4:Q5"/>
    <mergeCell ref="R4:S5"/>
    <mergeCell ref="B16:C17"/>
    <mergeCell ref="D16:E17"/>
    <mergeCell ref="F16:G17"/>
    <mergeCell ref="J16:K17"/>
    <mergeCell ref="L16:M17"/>
    <mergeCell ref="P16:Q17"/>
    <mergeCell ref="R16:S17"/>
    <mergeCell ref="T4:U5"/>
    <mergeCell ref="V4:W5"/>
    <mergeCell ref="X4:Y5"/>
    <mergeCell ref="A1:S1"/>
    <mergeCell ref="AJ1:AL1"/>
    <mergeCell ref="A2:R2"/>
    <mergeCell ref="B3:C5"/>
    <mergeCell ref="D3:E5"/>
    <mergeCell ref="F3:G5"/>
    <mergeCell ref="H3:I5"/>
    <mergeCell ref="J3:S3"/>
    <mergeCell ref="T3:AC3"/>
    <mergeCell ref="AF3:AG3"/>
    <mergeCell ref="J4:K5"/>
    <mergeCell ref="L4:M5"/>
    <mergeCell ref="N4:O5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5" firstPageNumber="1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40F9-80DF-4F92-B1A0-6E972135A54D}">
  <sheetPr transitionEvaluation="1">
    <pageSetUpPr fitToPage="1"/>
  </sheetPr>
  <dimension ref="A1:AN89"/>
  <sheetViews>
    <sheetView showGridLines="0" view="pageBreakPreview" zoomScale="70" zoomScaleNormal="100" zoomScaleSheetLayoutView="70" workbookViewId="0">
      <selection sqref="A1:T1"/>
    </sheetView>
  </sheetViews>
  <sheetFormatPr defaultColWidth="8.796875" defaultRowHeight="17.25" x14ac:dyDescent="0.2"/>
  <cols>
    <col min="1" max="1" width="8.796875" style="51" customWidth="1"/>
    <col min="2" max="2" width="6.296875" style="51" customWidth="1"/>
    <col min="3" max="3" width="5.59765625" style="51" customWidth="1"/>
    <col min="4" max="5" width="5" style="51" customWidth="1"/>
    <col min="6" max="7" width="5.3984375" style="51" customWidth="1"/>
    <col min="8" max="19" width="4.3984375" style="51" customWidth="1"/>
    <col min="20" max="21" width="4.5" style="51" customWidth="1"/>
    <col min="22" max="22" width="5.8984375" style="51" bestFit="1" customWidth="1"/>
    <col min="23" max="31" width="4.3984375" style="51" customWidth="1"/>
    <col min="32" max="32" width="5.09765625" style="51" customWidth="1"/>
    <col min="33" max="39" width="4.3984375" style="51" customWidth="1"/>
    <col min="40" max="40" width="8.796875" style="51" customWidth="1"/>
    <col min="41" max="16384" width="8.796875" style="51"/>
  </cols>
  <sheetData>
    <row r="1" spans="1:39" ht="22.5" customHeight="1" x14ac:dyDescent="0.2">
      <c r="A1" s="513" t="s">
        <v>127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213"/>
      <c r="V1" s="214"/>
      <c r="W1" s="213"/>
      <c r="X1" s="214"/>
      <c r="Y1" s="213"/>
      <c r="Z1" s="214"/>
      <c r="AA1" s="213"/>
      <c r="AB1" s="213"/>
      <c r="AC1" s="213"/>
      <c r="AD1" s="214"/>
      <c r="AE1" s="213"/>
      <c r="AF1" s="214"/>
      <c r="AG1" s="213"/>
      <c r="AH1" s="214"/>
      <c r="AI1" s="213"/>
      <c r="AJ1" s="214"/>
      <c r="AK1" s="213"/>
    </row>
    <row r="2" spans="1:39" ht="22.5" customHeight="1" thickBot="1" x14ac:dyDescent="0.25">
      <c r="A2" s="588" t="s">
        <v>790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W2" s="213"/>
      <c r="Y2" s="213"/>
      <c r="AA2" s="213"/>
      <c r="AC2" s="213"/>
      <c r="AE2" s="213"/>
      <c r="AG2" s="213"/>
      <c r="AH2" s="215"/>
      <c r="AI2" s="213"/>
      <c r="AK2" s="213"/>
      <c r="AM2" s="213"/>
    </row>
    <row r="3" spans="1:39" ht="13.5" customHeight="1" x14ac:dyDescent="0.2">
      <c r="A3" s="56"/>
      <c r="B3" s="589" t="s">
        <v>129</v>
      </c>
      <c r="C3" s="590"/>
      <c r="D3" s="589" t="s">
        <v>131</v>
      </c>
      <c r="E3" s="590"/>
      <c r="F3" s="589" t="s">
        <v>90</v>
      </c>
      <c r="G3" s="595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8"/>
      <c r="AF3" s="616" t="s">
        <v>98</v>
      </c>
      <c r="AG3" s="617"/>
      <c r="AH3" s="616" t="s">
        <v>156</v>
      </c>
      <c r="AI3" s="617"/>
      <c r="AJ3" s="57"/>
      <c r="AK3" s="80"/>
      <c r="AM3" s="213"/>
    </row>
    <row r="4" spans="1:39" ht="12.75" customHeight="1" x14ac:dyDescent="0.2">
      <c r="A4" s="73"/>
      <c r="B4" s="591"/>
      <c r="C4" s="592"/>
      <c r="D4" s="591"/>
      <c r="E4" s="592"/>
      <c r="F4" s="591"/>
      <c r="G4" s="592"/>
      <c r="H4" s="603" t="s">
        <v>132</v>
      </c>
      <c r="I4" s="604"/>
      <c r="J4" s="603" t="s">
        <v>133</v>
      </c>
      <c r="K4" s="604"/>
      <c r="L4" s="605" t="s">
        <v>177</v>
      </c>
      <c r="M4" s="606"/>
      <c r="N4" s="580" t="s">
        <v>178</v>
      </c>
      <c r="O4" s="609"/>
      <c r="P4" s="603" t="s">
        <v>136</v>
      </c>
      <c r="Q4" s="604"/>
      <c r="R4" s="580" t="s">
        <v>179</v>
      </c>
      <c r="S4" s="581"/>
      <c r="T4" s="584" t="s">
        <v>180</v>
      </c>
      <c r="U4" s="585"/>
      <c r="V4" s="584" t="s">
        <v>139</v>
      </c>
      <c r="W4" s="585"/>
      <c r="X4" s="584" t="s">
        <v>140</v>
      </c>
      <c r="Y4" s="585"/>
      <c r="Z4" s="584" t="s">
        <v>142</v>
      </c>
      <c r="AA4" s="599"/>
      <c r="AB4" s="600"/>
      <c r="AC4" s="600"/>
      <c r="AD4" s="600"/>
      <c r="AE4" s="601"/>
      <c r="AF4" s="618"/>
      <c r="AG4" s="619"/>
      <c r="AH4" s="618"/>
      <c r="AI4" s="619"/>
      <c r="AJ4" s="74"/>
      <c r="AM4" s="213"/>
    </row>
    <row r="5" spans="1:39" ht="39.950000000000003" customHeight="1" x14ac:dyDescent="0.2">
      <c r="A5" s="73"/>
      <c r="B5" s="593"/>
      <c r="C5" s="594"/>
      <c r="D5" s="593"/>
      <c r="E5" s="594"/>
      <c r="F5" s="593"/>
      <c r="G5" s="594"/>
      <c r="H5" s="593"/>
      <c r="I5" s="594"/>
      <c r="J5" s="593"/>
      <c r="K5" s="594"/>
      <c r="L5" s="607"/>
      <c r="M5" s="608"/>
      <c r="N5" s="582"/>
      <c r="O5" s="610"/>
      <c r="P5" s="593"/>
      <c r="Q5" s="594"/>
      <c r="R5" s="582"/>
      <c r="S5" s="583"/>
      <c r="T5" s="586"/>
      <c r="U5" s="587"/>
      <c r="V5" s="586"/>
      <c r="W5" s="587"/>
      <c r="X5" s="586"/>
      <c r="Y5" s="587"/>
      <c r="Z5" s="586"/>
      <c r="AA5" s="587"/>
      <c r="AB5" s="602" t="s">
        <v>143</v>
      </c>
      <c r="AC5" s="601"/>
      <c r="AD5" s="613" t="s">
        <v>181</v>
      </c>
      <c r="AE5" s="614"/>
      <c r="AF5" s="586"/>
      <c r="AG5" s="587"/>
      <c r="AH5" s="586"/>
      <c r="AI5" s="587"/>
      <c r="AJ5" s="62"/>
      <c r="AK5" s="216"/>
    </row>
    <row r="6" spans="1:39" s="225" customFormat="1" ht="17.25" customHeight="1" x14ac:dyDescent="0.2">
      <c r="A6" s="217"/>
      <c r="B6" s="218" t="s">
        <v>144</v>
      </c>
      <c r="C6" s="219" t="s">
        <v>42</v>
      </c>
      <c r="D6" s="218" t="s">
        <v>144</v>
      </c>
      <c r="E6" s="219" t="s">
        <v>42</v>
      </c>
      <c r="F6" s="218" t="s">
        <v>144</v>
      </c>
      <c r="G6" s="219" t="s">
        <v>42</v>
      </c>
      <c r="H6" s="218" t="s">
        <v>144</v>
      </c>
      <c r="I6" s="219" t="s">
        <v>42</v>
      </c>
      <c r="J6" s="218" t="s">
        <v>144</v>
      </c>
      <c r="K6" s="219" t="s">
        <v>42</v>
      </c>
      <c r="L6" s="218" t="s">
        <v>144</v>
      </c>
      <c r="M6" s="219" t="s">
        <v>42</v>
      </c>
      <c r="N6" s="218" t="s">
        <v>144</v>
      </c>
      <c r="O6" s="219" t="s">
        <v>42</v>
      </c>
      <c r="P6" s="218" t="s">
        <v>144</v>
      </c>
      <c r="Q6" s="219" t="s">
        <v>42</v>
      </c>
      <c r="R6" s="218" t="s">
        <v>144</v>
      </c>
      <c r="S6" s="219" t="s">
        <v>42</v>
      </c>
      <c r="T6" s="220" t="s">
        <v>144</v>
      </c>
      <c r="U6" s="221" t="s">
        <v>42</v>
      </c>
      <c r="V6" s="218" t="s">
        <v>144</v>
      </c>
      <c r="W6" s="219" t="s">
        <v>42</v>
      </c>
      <c r="X6" s="218" t="s">
        <v>144</v>
      </c>
      <c r="Y6" s="219" t="s">
        <v>42</v>
      </c>
      <c r="Z6" s="218" t="s">
        <v>144</v>
      </c>
      <c r="AA6" s="219" t="s">
        <v>42</v>
      </c>
      <c r="AB6" s="218" t="s">
        <v>144</v>
      </c>
      <c r="AC6" s="219" t="s">
        <v>42</v>
      </c>
      <c r="AD6" s="218" t="s">
        <v>144</v>
      </c>
      <c r="AE6" s="219" t="s">
        <v>42</v>
      </c>
      <c r="AF6" s="218" t="s">
        <v>144</v>
      </c>
      <c r="AG6" s="219" t="s">
        <v>42</v>
      </c>
      <c r="AH6" s="218" t="s">
        <v>144</v>
      </c>
      <c r="AI6" s="222" t="s">
        <v>42</v>
      </c>
      <c r="AJ6" s="223"/>
      <c r="AK6" s="224"/>
    </row>
    <row r="7" spans="1:39" ht="16.7" customHeight="1" x14ac:dyDescent="0.2">
      <c r="A7" s="226" t="s">
        <v>182</v>
      </c>
      <c r="B7" s="227">
        <v>7130</v>
      </c>
      <c r="C7" s="228">
        <v>561.5</v>
      </c>
      <c r="D7" s="229">
        <v>22</v>
      </c>
      <c r="E7" s="228">
        <v>1.7</v>
      </c>
      <c r="F7" s="229">
        <v>2324</v>
      </c>
      <c r="G7" s="228">
        <v>183</v>
      </c>
      <c r="H7" s="229">
        <v>63</v>
      </c>
      <c r="I7" s="228">
        <v>5</v>
      </c>
      <c r="J7" s="229">
        <v>365</v>
      </c>
      <c r="K7" s="228">
        <v>28.7</v>
      </c>
      <c r="L7" s="229">
        <v>394</v>
      </c>
      <c r="M7" s="228">
        <v>31</v>
      </c>
      <c r="N7" s="229">
        <v>109</v>
      </c>
      <c r="O7" s="228">
        <v>8.6</v>
      </c>
      <c r="P7" s="229">
        <v>138</v>
      </c>
      <c r="Q7" s="228">
        <v>10.9</v>
      </c>
      <c r="R7" s="229">
        <v>399</v>
      </c>
      <c r="S7" s="228">
        <v>31.4</v>
      </c>
      <c r="T7" s="229">
        <v>87</v>
      </c>
      <c r="U7" s="228">
        <v>6.9</v>
      </c>
      <c r="V7" s="229">
        <v>61</v>
      </c>
      <c r="W7" s="228">
        <v>4.8</v>
      </c>
      <c r="X7" s="229">
        <v>70</v>
      </c>
      <c r="Y7" s="228">
        <v>5.5</v>
      </c>
      <c r="Z7" s="229">
        <v>253</v>
      </c>
      <c r="AA7" s="228">
        <v>19.899999999999999</v>
      </c>
      <c r="AB7" s="229">
        <v>169</v>
      </c>
      <c r="AC7" s="228">
        <v>13.3</v>
      </c>
      <c r="AD7" s="229">
        <v>84</v>
      </c>
      <c r="AE7" s="228">
        <v>6.6</v>
      </c>
      <c r="AF7" s="229">
        <v>107</v>
      </c>
      <c r="AG7" s="228">
        <v>8.4</v>
      </c>
      <c r="AH7" s="229">
        <v>93</v>
      </c>
      <c r="AI7" s="230">
        <v>7.3</v>
      </c>
      <c r="AJ7" s="615" t="s">
        <v>182</v>
      </c>
      <c r="AK7" s="612"/>
    </row>
    <row r="8" spans="1:39" ht="16.7" customHeight="1" x14ac:dyDescent="0.2">
      <c r="A8" s="231" t="s">
        <v>183</v>
      </c>
      <c r="B8" s="232">
        <v>6898</v>
      </c>
      <c r="C8" s="233">
        <v>532.29999999999995</v>
      </c>
      <c r="D8" s="234">
        <v>14</v>
      </c>
      <c r="E8" s="233">
        <v>1.1000000000000001</v>
      </c>
      <c r="F8" s="234">
        <v>2342</v>
      </c>
      <c r="G8" s="233">
        <v>180.7</v>
      </c>
      <c r="H8" s="234">
        <v>108</v>
      </c>
      <c r="I8" s="233">
        <v>8.3000000000000007</v>
      </c>
      <c r="J8" s="234">
        <v>376</v>
      </c>
      <c r="K8" s="233">
        <v>29</v>
      </c>
      <c r="L8" s="234">
        <v>355</v>
      </c>
      <c r="M8" s="233">
        <v>27.4</v>
      </c>
      <c r="N8" s="234">
        <v>101</v>
      </c>
      <c r="O8" s="233">
        <v>7.8</v>
      </c>
      <c r="P8" s="234">
        <v>129</v>
      </c>
      <c r="Q8" s="233">
        <v>10</v>
      </c>
      <c r="R8" s="234">
        <v>414</v>
      </c>
      <c r="S8" s="233">
        <v>31.9</v>
      </c>
      <c r="T8" s="234">
        <v>96</v>
      </c>
      <c r="U8" s="233">
        <v>7.4</v>
      </c>
      <c r="V8" s="234">
        <v>51</v>
      </c>
      <c r="W8" s="233">
        <v>3.9</v>
      </c>
      <c r="X8" s="234">
        <v>68</v>
      </c>
      <c r="Y8" s="233">
        <v>5.2</v>
      </c>
      <c r="Z8" s="234">
        <v>261</v>
      </c>
      <c r="AA8" s="233">
        <v>20.100000000000001</v>
      </c>
      <c r="AB8" s="234">
        <v>193</v>
      </c>
      <c r="AC8" s="233">
        <v>14.9</v>
      </c>
      <c r="AD8" s="234">
        <v>68</v>
      </c>
      <c r="AE8" s="233">
        <v>5.2</v>
      </c>
      <c r="AF8" s="234">
        <v>83</v>
      </c>
      <c r="AG8" s="233">
        <v>6.4</v>
      </c>
      <c r="AH8" s="234">
        <v>79</v>
      </c>
      <c r="AI8" s="235">
        <v>6.1</v>
      </c>
      <c r="AJ8" s="615" t="s">
        <v>183</v>
      </c>
      <c r="AK8" s="612"/>
    </row>
    <row r="9" spans="1:39" ht="16.7" customHeight="1" x14ac:dyDescent="0.2">
      <c r="A9" s="231" t="s">
        <v>184</v>
      </c>
      <c r="B9" s="232">
        <v>7368</v>
      </c>
      <c r="C9" s="233">
        <v>563.1</v>
      </c>
      <c r="D9" s="234">
        <v>13</v>
      </c>
      <c r="E9" s="233">
        <v>1</v>
      </c>
      <c r="F9" s="234">
        <v>2494</v>
      </c>
      <c r="G9" s="233">
        <v>190.6</v>
      </c>
      <c r="H9" s="234">
        <v>98</v>
      </c>
      <c r="I9" s="233">
        <v>7.5</v>
      </c>
      <c r="J9" s="234">
        <v>375</v>
      </c>
      <c r="K9" s="233">
        <v>28.7</v>
      </c>
      <c r="L9" s="234">
        <v>383</v>
      </c>
      <c r="M9" s="233">
        <v>29.3</v>
      </c>
      <c r="N9" s="234">
        <v>118</v>
      </c>
      <c r="O9" s="233">
        <v>9</v>
      </c>
      <c r="P9" s="234">
        <v>137</v>
      </c>
      <c r="Q9" s="233">
        <v>10.5</v>
      </c>
      <c r="R9" s="234">
        <v>460</v>
      </c>
      <c r="S9" s="233">
        <v>35.200000000000003</v>
      </c>
      <c r="T9" s="234">
        <v>91</v>
      </c>
      <c r="U9" s="233">
        <v>7</v>
      </c>
      <c r="V9" s="234">
        <v>43</v>
      </c>
      <c r="W9" s="233">
        <v>3.3</v>
      </c>
      <c r="X9" s="234">
        <v>62</v>
      </c>
      <c r="Y9" s="233">
        <v>4.7</v>
      </c>
      <c r="Z9" s="234">
        <v>308</v>
      </c>
      <c r="AA9" s="233">
        <v>23.5</v>
      </c>
      <c r="AB9" s="234">
        <v>211</v>
      </c>
      <c r="AC9" s="233">
        <v>16.100000000000001</v>
      </c>
      <c r="AD9" s="234">
        <v>97</v>
      </c>
      <c r="AE9" s="233">
        <v>7.4</v>
      </c>
      <c r="AF9" s="234">
        <v>108</v>
      </c>
      <c r="AG9" s="233">
        <v>8.3000000000000007</v>
      </c>
      <c r="AH9" s="234">
        <v>88</v>
      </c>
      <c r="AI9" s="235">
        <v>6.7</v>
      </c>
      <c r="AJ9" s="615" t="s">
        <v>184</v>
      </c>
      <c r="AK9" s="612"/>
    </row>
    <row r="10" spans="1:39" ht="16.7" customHeight="1" x14ac:dyDescent="0.2">
      <c r="A10" s="231" t="s">
        <v>185</v>
      </c>
      <c r="B10" s="232">
        <v>7627</v>
      </c>
      <c r="C10" s="233">
        <v>577.79999999999995</v>
      </c>
      <c r="D10" s="234">
        <v>18</v>
      </c>
      <c r="E10" s="233">
        <v>1.4</v>
      </c>
      <c r="F10" s="234">
        <v>2573</v>
      </c>
      <c r="G10" s="233">
        <v>194.9</v>
      </c>
      <c r="H10" s="234">
        <v>80</v>
      </c>
      <c r="I10" s="233">
        <v>6.1</v>
      </c>
      <c r="J10" s="234">
        <v>378</v>
      </c>
      <c r="K10" s="233">
        <v>28.6</v>
      </c>
      <c r="L10" s="234">
        <v>429</v>
      </c>
      <c r="M10" s="233">
        <v>32.5</v>
      </c>
      <c r="N10" s="234">
        <v>129</v>
      </c>
      <c r="O10" s="233">
        <v>9.8000000000000007</v>
      </c>
      <c r="P10" s="234">
        <v>133</v>
      </c>
      <c r="Q10" s="233">
        <v>10.1</v>
      </c>
      <c r="R10" s="234">
        <v>439</v>
      </c>
      <c r="S10" s="233">
        <v>33.299999999999997</v>
      </c>
      <c r="T10" s="234">
        <v>92</v>
      </c>
      <c r="U10" s="233">
        <v>7</v>
      </c>
      <c r="V10" s="234">
        <v>47</v>
      </c>
      <c r="W10" s="233">
        <v>3.6</v>
      </c>
      <c r="X10" s="234">
        <v>79</v>
      </c>
      <c r="Y10" s="233">
        <v>6</v>
      </c>
      <c r="Z10" s="234">
        <v>325</v>
      </c>
      <c r="AA10" s="233">
        <v>24.6</v>
      </c>
      <c r="AB10" s="234">
        <v>219</v>
      </c>
      <c r="AC10" s="233">
        <v>16.600000000000001</v>
      </c>
      <c r="AD10" s="234">
        <v>106</v>
      </c>
      <c r="AE10" s="233">
        <v>8</v>
      </c>
      <c r="AF10" s="234">
        <v>89</v>
      </c>
      <c r="AG10" s="233">
        <v>6.7</v>
      </c>
      <c r="AH10" s="234">
        <v>86</v>
      </c>
      <c r="AI10" s="235">
        <v>6.5</v>
      </c>
      <c r="AJ10" s="615" t="s">
        <v>185</v>
      </c>
      <c r="AK10" s="612"/>
    </row>
    <row r="11" spans="1:39" ht="16.7" customHeight="1" x14ac:dyDescent="0.2">
      <c r="A11" s="231" t="s">
        <v>186</v>
      </c>
      <c r="B11" s="232">
        <v>7992</v>
      </c>
      <c r="C11" s="233">
        <v>600.9</v>
      </c>
      <c r="D11" s="234">
        <v>17</v>
      </c>
      <c r="E11" s="233">
        <v>1.3</v>
      </c>
      <c r="F11" s="234">
        <v>2615</v>
      </c>
      <c r="G11" s="233">
        <v>196.6</v>
      </c>
      <c r="H11" s="234">
        <v>91</v>
      </c>
      <c r="I11" s="233">
        <v>6.8</v>
      </c>
      <c r="J11" s="234">
        <v>357</v>
      </c>
      <c r="K11" s="233">
        <v>26.8</v>
      </c>
      <c r="L11" s="234">
        <v>406</v>
      </c>
      <c r="M11" s="233">
        <v>30.5</v>
      </c>
      <c r="N11" s="234">
        <v>119</v>
      </c>
      <c r="O11" s="233">
        <v>8.9</v>
      </c>
      <c r="P11" s="234">
        <v>179</v>
      </c>
      <c r="Q11" s="233">
        <v>13.5</v>
      </c>
      <c r="R11" s="234">
        <v>448</v>
      </c>
      <c r="S11" s="233">
        <v>33.700000000000003</v>
      </c>
      <c r="T11" s="234">
        <v>114</v>
      </c>
      <c r="U11" s="233">
        <v>8.6</v>
      </c>
      <c r="V11" s="234">
        <v>45</v>
      </c>
      <c r="W11" s="233">
        <v>3.4</v>
      </c>
      <c r="X11" s="234">
        <v>72</v>
      </c>
      <c r="Y11" s="233">
        <v>5.4</v>
      </c>
      <c r="Z11" s="234">
        <v>303</v>
      </c>
      <c r="AA11" s="233">
        <v>22.8</v>
      </c>
      <c r="AB11" s="234">
        <v>202</v>
      </c>
      <c r="AC11" s="233">
        <v>15.2</v>
      </c>
      <c r="AD11" s="234">
        <v>101</v>
      </c>
      <c r="AE11" s="233">
        <v>7.6</v>
      </c>
      <c r="AF11" s="234">
        <v>97</v>
      </c>
      <c r="AG11" s="233">
        <v>7.3</v>
      </c>
      <c r="AH11" s="234">
        <v>99</v>
      </c>
      <c r="AI11" s="235">
        <v>7.4</v>
      </c>
      <c r="AJ11" s="615" t="s">
        <v>186</v>
      </c>
      <c r="AK11" s="612"/>
    </row>
    <row r="12" spans="1:39" ht="16.7" customHeight="1" x14ac:dyDescent="0.2">
      <c r="A12" s="231" t="s">
        <v>187</v>
      </c>
      <c r="B12" s="232">
        <v>7992</v>
      </c>
      <c r="C12" s="233">
        <v>601</v>
      </c>
      <c r="D12" s="234">
        <v>22</v>
      </c>
      <c r="E12" s="233">
        <v>1.7</v>
      </c>
      <c r="F12" s="234">
        <v>2652</v>
      </c>
      <c r="G12" s="233">
        <v>199.4</v>
      </c>
      <c r="H12" s="234">
        <v>111</v>
      </c>
      <c r="I12" s="233">
        <v>9.3000000000000007</v>
      </c>
      <c r="J12" s="234">
        <v>392</v>
      </c>
      <c r="K12" s="233">
        <v>29.5</v>
      </c>
      <c r="L12" s="234">
        <v>383</v>
      </c>
      <c r="M12" s="233">
        <v>28.8</v>
      </c>
      <c r="N12" s="234">
        <v>138</v>
      </c>
      <c r="O12" s="233">
        <v>10.4</v>
      </c>
      <c r="P12" s="234">
        <v>170</v>
      </c>
      <c r="Q12" s="233">
        <v>12.8</v>
      </c>
      <c r="R12" s="234">
        <v>458</v>
      </c>
      <c r="S12" s="233">
        <v>34.4</v>
      </c>
      <c r="T12" s="234">
        <v>104</v>
      </c>
      <c r="U12" s="233">
        <v>7.8</v>
      </c>
      <c r="V12" s="234">
        <v>49</v>
      </c>
      <c r="W12" s="233">
        <v>3.7</v>
      </c>
      <c r="X12" s="234">
        <v>77</v>
      </c>
      <c r="Y12" s="233">
        <v>5.8</v>
      </c>
      <c r="Z12" s="234">
        <v>320</v>
      </c>
      <c r="AA12" s="233">
        <v>24.1</v>
      </c>
      <c r="AB12" s="234">
        <v>223</v>
      </c>
      <c r="AC12" s="233">
        <v>16.8</v>
      </c>
      <c r="AD12" s="234">
        <v>97</v>
      </c>
      <c r="AE12" s="233">
        <v>7.3</v>
      </c>
      <c r="AF12" s="234">
        <v>121</v>
      </c>
      <c r="AG12" s="233">
        <v>9.1</v>
      </c>
      <c r="AH12" s="234">
        <v>72</v>
      </c>
      <c r="AI12" s="233">
        <v>5.4</v>
      </c>
      <c r="AJ12" s="615" t="s">
        <v>187</v>
      </c>
      <c r="AK12" s="612"/>
    </row>
    <row r="13" spans="1:39" ht="16.7" customHeight="1" x14ac:dyDescent="0.2">
      <c r="A13" s="231" t="s">
        <v>188</v>
      </c>
      <c r="B13" s="232">
        <v>7891</v>
      </c>
      <c r="C13" s="233">
        <v>582.70000000000005</v>
      </c>
      <c r="D13" s="234">
        <v>18</v>
      </c>
      <c r="E13" s="233">
        <v>1.3</v>
      </c>
      <c r="F13" s="234">
        <v>2670</v>
      </c>
      <c r="G13" s="233">
        <v>197.1</v>
      </c>
      <c r="H13" s="234">
        <v>77</v>
      </c>
      <c r="I13" s="233">
        <v>5.7</v>
      </c>
      <c r="J13" s="234">
        <v>361</v>
      </c>
      <c r="K13" s="233">
        <v>26.7</v>
      </c>
      <c r="L13" s="234">
        <v>397</v>
      </c>
      <c r="M13" s="233">
        <v>29.3</v>
      </c>
      <c r="N13" s="234">
        <v>133</v>
      </c>
      <c r="O13" s="233">
        <v>9.8000000000000007</v>
      </c>
      <c r="P13" s="234">
        <v>168</v>
      </c>
      <c r="Q13" s="233">
        <v>12.4</v>
      </c>
      <c r="R13" s="234">
        <v>508</v>
      </c>
      <c r="S13" s="233">
        <v>37.5</v>
      </c>
      <c r="T13" s="236">
        <v>99</v>
      </c>
      <c r="U13" s="233">
        <v>7.3</v>
      </c>
      <c r="V13" s="236">
        <v>61</v>
      </c>
      <c r="W13" s="233">
        <v>4.5</v>
      </c>
      <c r="X13" s="236">
        <v>83</v>
      </c>
      <c r="Y13" s="233">
        <v>6.1</v>
      </c>
      <c r="Z13" s="236">
        <v>315</v>
      </c>
      <c r="AA13" s="233">
        <v>23.3</v>
      </c>
      <c r="AB13" s="236">
        <v>217</v>
      </c>
      <c r="AC13" s="233">
        <v>16</v>
      </c>
      <c r="AD13" s="236">
        <v>38</v>
      </c>
      <c r="AE13" s="233">
        <v>7.2</v>
      </c>
      <c r="AF13" s="236">
        <v>121</v>
      </c>
      <c r="AG13" s="233">
        <v>8.9</v>
      </c>
      <c r="AH13" s="236">
        <v>94</v>
      </c>
      <c r="AI13" s="235">
        <v>6.9</v>
      </c>
      <c r="AJ13" s="615" t="s">
        <v>188</v>
      </c>
      <c r="AK13" s="612"/>
    </row>
    <row r="14" spans="1:39" ht="16.7" customHeight="1" x14ac:dyDescent="0.2">
      <c r="A14" s="231" t="s">
        <v>189</v>
      </c>
      <c r="B14" s="232">
        <v>8200</v>
      </c>
      <c r="C14" s="233">
        <v>599.20000000000005</v>
      </c>
      <c r="D14" s="234">
        <v>18</v>
      </c>
      <c r="E14" s="233">
        <v>1.3</v>
      </c>
      <c r="F14" s="234">
        <v>2736</v>
      </c>
      <c r="G14" s="233">
        <v>199.9</v>
      </c>
      <c r="H14" s="234">
        <v>113</v>
      </c>
      <c r="I14" s="233">
        <v>8.3000000000000007</v>
      </c>
      <c r="J14" s="234">
        <v>381</v>
      </c>
      <c r="K14" s="233">
        <v>27.8</v>
      </c>
      <c r="L14" s="234">
        <v>429</v>
      </c>
      <c r="M14" s="233">
        <v>31.3</v>
      </c>
      <c r="N14" s="234">
        <v>122</v>
      </c>
      <c r="O14" s="233">
        <v>8.9</v>
      </c>
      <c r="P14" s="234">
        <v>176</v>
      </c>
      <c r="Q14" s="233">
        <v>12.9</v>
      </c>
      <c r="R14" s="234">
        <v>459</v>
      </c>
      <c r="S14" s="233">
        <v>33.5</v>
      </c>
      <c r="T14" s="236">
        <v>97</v>
      </c>
      <c r="U14" s="233">
        <v>7.1</v>
      </c>
      <c r="V14" s="236">
        <v>53</v>
      </c>
      <c r="W14" s="233">
        <v>3.9</v>
      </c>
      <c r="X14" s="236">
        <v>93</v>
      </c>
      <c r="Y14" s="233">
        <v>6.8</v>
      </c>
      <c r="Z14" s="236">
        <v>310</v>
      </c>
      <c r="AA14" s="233">
        <v>22.7</v>
      </c>
      <c r="AB14" s="236">
        <v>194</v>
      </c>
      <c r="AC14" s="233">
        <v>14.2</v>
      </c>
      <c r="AD14" s="236">
        <v>116</v>
      </c>
      <c r="AE14" s="233">
        <v>8.5</v>
      </c>
      <c r="AF14" s="236">
        <v>110</v>
      </c>
      <c r="AG14" s="233">
        <v>8</v>
      </c>
      <c r="AH14" s="236">
        <v>82</v>
      </c>
      <c r="AI14" s="235">
        <v>6</v>
      </c>
      <c r="AJ14" s="615" t="s">
        <v>189</v>
      </c>
      <c r="AK14" s="612"/>
    </row>
    <row r="15" spans="1:39" ht="16.7" customHeight="1" x14ac:dyDescent="0.2">
      <c r="A15" s="231" t="s">
        <v>190</v>
      </c>
      <c r="B15" s="232">
        <v>8348</v>
      </c>
      <c r="C15" s="233">
        <v>604.72683703524478</v>
      </c>
      <c r="D15" s="234">
        <v>21</v>
      </c>
      <c r="E15" s="233">
        <v>1.5212342570364328</v>
      </c>
      <c r="F15" s="234">
        <v>2823</v>
      </c>
      <c r="G15" s="233">
        <v>204.49734798161191</v>
      </c>
      <c r="H15" s="234">
        <v>81</v>
      </c>
      <c r="I15" s="233">
        <v>5.8676178485690977</v>
      </c>
      <c r="J15" s="234">
        <v>370</v>
      </c>
      <c r="K15" s="233">
        <v>26.802698814451432</v>
      </c>
      <c r="L15" s="234">
        <v>445</v>
      </c>
      <c r="M15" s="233">
        <v>32.235678303867267</v>
      </c>
      <c r="N15" s="234">
        <v>153</v>
      </c>
      <c r="O15" s="233">
        <v>11.083278158408296</v>
      </c>
      <c r="P15" s="234">
        <v>202</v>
      </c>
      <c r="Q15" s="233">
        <v>14.632824758159973</v>
      </c>
      <c r="R15" s="234">
        <v>490</v>
      </c>
      <c r="S15" s="233">
        <v>35.495465997516767</v>
      </c>
      <c r="T15" s="236">
        <v>97</v>
      </c>
      <c r="U15" s="233">
        <v>7.0266534729778085</v>
      </c>
      <c r="V15" s="236">
        <v>51</v>
      </c>
      <c r="W15" s="233">
        <v>3.6944260528027657</v>
      </c>
      <c r="X15" s="236">
        <v>84</v>
      </c>
      <c r="Y15" s="233">
        <v>6.0849370281457311</v>
      </c>
      <c r="Z15" s="236">
        <v>341</v>
      </c>
      <c r="AA15" s="233">
        <v>24.701946745210648</v>
      </c>
      <c r="AB15" s="236">
        <v>249</v>
      </c>
      <c r="AC15" s="233">
        <v>18.037491904860559</v>
      </c>
      <c r="AD15" s="236">
        <v>92</v>
      </c>
      <c r="AE15" s="233">
        <v>6.6644548403500865</v>
      </c>
      <c r="AF15" s="236">
        <v>97</v>
      </c>
      <c r="AG15" s="233">
        <v>7.0266534729778085</v>
      </c>
      <c r="AH15" s="236">
        <v>85</v>
      </c>
      <c r="AI15" s="233">
        <v>6.157376754671275</v>
      </c>
      <c r="AJ15" s="615" t="s">
        <v>190</v>
      </c>
      <c r="AK15" s="612"/>
    </row>
    <row r="16" spans="1:39" ht="16.7" customHeight="1" x14ac:dyDescent="0.2">
      <c r="A16" s="231" t="s">
        <v>191</v>
      </c>
      <c r="B16" s="232">
        <v>8492</v>
      </c>
      <c r="C16" s="233">
        <v>610.4</v>
      </c>
      <c r="D16" s="234">
        <v>14</v>
      </c>
      <c r="E16" s="233">
        <v>0.9</v>
      </c>
      <c r="F16" s="234">
        <v>2846</v>
      </c>
      <c r="G16" s="233">
        <v>204.6</v>
      </c>
      <c r="H16" s="234">
        <v>102</v>
      </c>
      <c r="I16" s="233">
        <v>7.3</v>
      </c>
      <c r="J16" s="234">
        <v>371</v>
      </c>
      <c r="K16" s="233">
        <v>26.7</v>
      </c>
      <c r="L16" s="234">
        <v>406</v>
      </c>
      <c r="M16" s="233">
        <v>29.2</v>
      </c>
      <c r="N16" s="234">
        <v>121</v>
      </c>
      <c r="O16" s="233">
        <v>8.6999999999999993</v>
      </c>
      <c r="P16" s="234">
        <v>199</v>
      </c>
      <c r="Q16" s="233">
        <v>14.3</v>
      </c>
      <c r="R16" s="234">
        <v>535</v>
      </c>
      <c r="S16" s="233">
        <v>38.5</v>
      </c>
      <c r="T16" s="236">
        <v>103</v>
      </c>
      <c r="U16" s="233">
        <v>7.4</v>
      </c>
      <c r="V16" s="236">
        <v>43</v>
      </c>
      <c r="W16" s="233">
        <v>3.1</v>
      </c>
      <c r="X16" s="236">
        <v>70</v>
      </c>
      <c r="Y16" s="233">
        <v>5</v>
      </c>
      <c r="Z16" s="236">
        <v>355</v>
      </c>
      <c r="AA16" s="233">
        <v>25.5</v>
      </c>
      <c r="AB16" s="236">
        <v>239</v>
      </c>
      <c r="AC16" s="233">
        <v>17.2</v>
      </c>
      <c r="AD16" s="236">
        <v>116</v>
      </c>
      <c r="AE16" s="233">
        <v>8.3000000000000007</v>
      </c>
      <c r="AF16" s="236">
        <v>108</v>
      </c>
      <c r="AG16" s="233">
        <v>7.8</v>
      </c>
      <c r="AH16" s="236">
        <v>80</v>
      </c>
      <c r="AI16" s="233">
        <v>5.8</v>
      </c>
      <c r="AJ16" s="611" t="s">
        <v>191</v>
      </c>
      <c r="AK16" s="612"/>
    </row>
    <row r="17" spans="1:38" ht="16.7" customHeight="1" x14ac:dyDescent="0.2">
      <c r="A17" s="231" t="s">
        <v>192</v>
      </c>
      <c r="B17" s="232">
        <v>8756</v>
      </c>
      <c r="C17" s="233">
        <v>625.15127218569478</v>
      </c>
      <c r="D17" s="234">
        <v>19</v>
      </c>
      <c r="E17" s="233">
        <v>1.3565411342540203</v>
      </c>
      <c r="F17" s="234">
        <v>2941</v>
      </c>
      <c r="G17" s="233">
        <v>209.97828820216176</v>
      </c>
      <c r="H17" s="234">
        <v>94</v>
      </c>
      <c r="I17" s="233">
        <v>6.7113087694672577</v>
      </c>
      <c r="J17" s="234">
        <v>387</v>
      </c>
      <c r="K17" s="233">
        <v>27.630600997700302</v>
      </c>
      <c r="L17" s="234">
        <v>426</v>
      </c>
      <c r="M17" s="233">
        <v>30.415080168011187</v>
      </c>
      <c r="N17" s="234">
        <v>122</v>
      </c>
      <c r="O17" s="233">
        <v>8.7104220199468667</v>
      </c>
      <c r="P17" s="234">
        <v>183</v>
      </c>
      <c r="Q17" s="233">
        <v>13.065633029920299</v>
      </c>
      <c r="R17" s="234">
        <v>556</v>
      </c>
      <c r="S17" s="233">
        <v>39.6966774023808</v>
      </c>
      <c r="T17" s="236">
        <v>120</v>
      </c>
      <c r="U17" s="233">
        <v>8.5676282163411805</v>
      </c>
      <c r="V17" s="236">
        <v>61</v>
      </c>
      <c r="W17" s="233">
        <v>4.3552110099734334</v>
      </c>
      <c r="X17" s="236">
        <v>95</v>
      </c>
      <c r="Y17" s="233">
        <v>6.7827056712701008</v>
      </c>
      <c r="Z17" s="236">
        <v>359</v>
      </c>
      <c r="AA17" s="233">
        <v>25.631487747220699</v>
      </c>
      <c r="AB17" s="236">
        <v>243</v>
      </c>
      <c r="AC17" s="233">
        <v>17.349447138090888</v>
      </c>
      <c r="AD17" s="236">
        <v>116</v>
      </c>
      <c r="AE17" s="233">
        <v>8.2820406091298082</v>
      </c>
      <c r="AF17" s="236">
        <v>108</v>
      </c>
      <c r="AG17" s="233">
        <v>7.7108653947070618</v>
      </c>
      <c r="AH17" s="236">
        <v>89</v>
      </c>
      <c r="AI17" s="233">
        <v>6.3543242604530414</v>
      </c>
      <c r="AJ17" s="611" t="s">
        <v>192</v>
      </c>
      <c r="AK17" s="612"/>
    </row>
    <row r="18" spans="1:38" ht="16.7" customHeight="1" x14ac:dyDescent="0.2">
      <c r="A18" s="231" t="s">
        <v>193</v>
      </c>
      <c r="B18" s="232">
        <v>8910</v>
      </c>
      <c r="C18" s="233">
        <v>629.94152361008105</v>
      </c>
      <c r="D18" s="234">
        <v>20</v>
      </c>
      <c r="E18" s="233">
        <v>1.4140101540069159</v>
      </c>
      <c r="F18" s="234">
        <v>2965</v>
      </c>
      <c r="G18" s="233">
        <v>209.62700533152528</v>
      </c>
      <c r="H18" s="234">
        <v>89</v>
      </c>
      <c r="I18" s="233">
        <v>6.2923451853307766</v>
      </c>
      <c r="J18" s="234">
        <v>380</v>
      </c>
      <c r="K18" s="233">
        <v>26.866192926131401</v>
      </c>
      <c r="L18" s="234">
        <v>423</v>
      </c>
      <c r="M18" s="233">
        <v>29.906314757246275</v>
      </c>
      <c r="N18" s="234">
        <v>147</v>
      </c>
      <c r="O18" s="233">
        <v>10.392974631950832</v>
      </c>
      <c r="P18" s="234">
        <v>193</v>
      </c>
      <c r="Q18" s="233">
        <v>13.645197986166739</v>
      </c>
      <c r="R18" s="234">
        <v>549</v>
      </c>
      <c r="S18" s="233">
        <v>38.814578727489845</v>
      </c>
      <c r="T18" s="236">
        <v>121</v>
      </c>
      <c r="U18" s="233">
        <v>8.5547614317418414</v>
      </c>
      <c r="V18" s="236">
        <v>53</v>
      </c>
      <c r="W18" s="233">
        <v>3.7471269081183274</v>
      </c>
      <c r="X18" s="236">
        <v>85</v>
      </c>
      <c r="Y18" s="233">
        <v>6.0095431545293927</v>
      </c>
      <c r="Z18" s="236">
        <v>381</v>
      </c>
      <c r="AA18" s="233">
        <v>26.936893433831745</v>
      </c>
      <c r="AB18" s="236">
        <v>275</v>
      </c>
      <c r="AC18" s="233">
        <v>19.442639617595095</v>
      </c>
      <c r="AD18" s="236">
        <v>106</v>
      </c>
      <c r="AE18" s="233">
        <v>7.4942538162366548</v>
      </c>
      <c r="AF18" s="236">
        <v>128</v>
      </c>
      <c r="AG18" s="233">
        <v>9.0496649856442613</v>
      </c>
      <c r="AH18" s="236">
        <v>88</v>
      </c>
      <c r="AI18" s="233">
        <v>6.2216446776304295</v>
      </c>
      <c r="AJ18" s="615" t="s">
        <v>193</v>
      </c>
      <c r="AK18" s="612"/>
    </row>
    <row r="19" spans="1:38" ht="16.7" customHeight="1" x14ac:dyDescent="0.2">
      <c r="A19" s="231" t="s">
        <v>194</v>
      </c>
      <c r="B19" s="232">
        <v>9092</v>
      </c>
      <c r="C19" s="233">
        <v>637.26410994698347</v>
      </c>
      <c r="D19" s="234">
        <v>16</v>
      </c>
      <c r="E19" s="233">
        <v>1.1214502594755538</v>
      </c>
      <c r="F19" s="234">
        <v>3030</v>
      </c>
      <c r="G19" s="233">
        <v>212.37464288818299</v>
      </c>
      <c r="H19" s="234">
        <v>105</v>
      </c>
      <c r="I19" s="233">
        <v>7.3595173278083221</v>
      </c>
      <c r="J19" s="234">
        <v>400</v>
      </c>
      <c r="K19" s="233">
        <v>28.036256486888846</v>
      </c>
      <c r="L19" s="234">
        <v>416</v>
      </c>
      <c r="M19" s="233">
        <v>29.157706746364401</v>
      </c>
      <c r="N19" s="234">
        <v>136</v>
      </c>
      <c r="O19" s="233">
        <v>9.5323272055422077</v>
      </c>
      <c r="P19" s="234">
        <v>226</v>
      </c>
      <c r="Q19" s="233">
        <v>15.840484915092198</v>
      </c>
      <c r="R19" s="234">
        <v>574</v>
      </c>
      <c r="S19" s="233">
        <v>40.232028058685493</v>
      </c>
      <c r="T19" s="236">
        <v>134</v>
      </c>
      <c r="U19" s="233">
        <v>9.392145923107762</v>
      </c>
      <c r="V19" s="236">
        <v>47</v>
      </c>
      <c r="W19" s="233">
        <v>3.2942601372094393</v>
      </c>
      <c r="X19" s="236">
        <v>96</v>
      </c>
      <c r="Y19" s="233">
        <v>6.7287015568533235</v>
      </c>
      <c r="Z19" s="236">
        <v>365</v>
      </c>
      <c r="AA19" s="233">
        <v>25.583084044286071</v>
      </c>
      <c r="AB19" s="236">
        <v>255</v>
      </c>
      <c r="AC19" s="233">
        <v>17.87311351039164</v>
      </c>
      <c r="AD19" s="236">
        <v>110</v>
      </c>
      <c r="AE19" s="233">
        <v>7.709970533894432</v>
      </c>
      <c r="AF19" s="236">
        <v>114</v>
      </c>
      <c r="AG19" s="233">
        <v>7.9903330987633217</v>
      </c>
      <c r="AH19" s="236">
        <v>88</v>
      </c>
      <c r="AI19" s="233">
        <v>6.1679764271155451</v>
      </c>
      <c r="AJ19" s="615" t="s">
        <v>194</v>
      </c>
      <c r="AK19" s="612"/>
    </row>
    <row r="20" spans="1:38" ht="16.7" customHeight="1" x14ac:dyDescent="0.2">
      <c r="A20" s="231" t="s">
        <v>195</v>
      </c>
      <c r="B20" s="232">
        <v>9722</v>
      </c>
      <c r="C20" s="233">
        <v>676.2104946867189</v>
      </c>
      <c r="D20" s="234">
        <v>19</v>
      </c>
      <c r="E20" s="233">
        <v>1.3215387162155583</v>
      </c>
      <c r="F20" s="234">
        <v>3261</v>
      </c>
      <c r="G20" s="233">
        <v>226.81777650415449</v>
      </c>
      <c r="H20" s="234">
        <v>118</v>
      </c>
      <c r="I20" s="233">
        <v>8.207450974391362</v>
      </c>
      <c r="J20" s="234">
        <v>393</v>
      </c>
      <c r="K20" s="233">
        <v>27.334985024879703</v>
      </c>
      <c r="L20" s="234">
        <v>426</v>
      </c>
      <c r="M20" s="233">
        <v>29.630289110938307</v>
      </c>
      <c r="N20" s="234">
        <v>143</v>
      </c>
      <c r="O20" s="233">
        <v>9.9463177062539394</v>
      </c>
      <c r="P20" s="234">
        <v>217</v>
      </c>
      <c r="Q20" s="233">
        <v>15.093363232567166</v>
      </c>
      <c r="R20" s="234">
        <v>664</v>
      </c>
      <c r="S20" s="233">
        <v>46.18430039827004</v>
      </c>
      <c r="T20" s="236">
        <v>148</v>
      </c>
      <c r="U20" s="233">
        <v>10.294091052626454</v>
      </c>
      <c r="V20" s="236">
        <v>70</v>
      </c>
      <c r="W20" s="233">
        <v>4.8688268492152149</v>
      </c>
      <c r="X20" s="236">
        <v>98</v>
      </c>
      <c r="Y20" s="233">
        <v>6.8163575889013011</v>
      </c>
      <c r="Z20" s="236">
        <v>409</v>
      </c>
      <c r="AA20" s="233">
        <v>28.447859733271752</v>
      </c>
      <c r="AB20" s="236">
        <v>279</v>
      </c>
      <c r="AC20" s="233">
        <v>19.405752727586354</v>
      </c>
      <c r="AD20" s="236">
        <v>130</v>
      </c>
      <c r="AE20" s="233">
        <v>9.0421070056853985</v>
      </c>
      <c r="AF20" s="236">
        <v>129</v>
      </c>
      <c r="AG20" s="233">
        <v>8.9725523364108959</v>
      </c>
      <c r="AH20" s="236">
        <v>94</v>
      </c>
      <c r="AI20" s="233">
        <v>6.538138911803288</v>
      </c>
      <c r="AJ20" s="615" t="s">
        <v>195</v>
      </c>
      <c r="AK20" s="612"/>
    </row>
    <row r="21" spans="1:38" ht="16.7" customHeight="1" x14ac:dyDescent="0.2">
      <c r="A21" s="231" t="s">
        <v>196</v>
      </c>
      <c r="B21" s="232">
        <v>9289</v>
      </c>
      <c r="C21" s="233">
        <v>640.2506689237531</v>
      </c>
      <c r="D21" s="234">
        <v>17</v>
      </c>
      <c r="E21" s="233">
        <v>1.1717366101522018</v>
      </c>
      <c r="F21" s="234">
        <v>3057</v>
      </c>
      <c r="G21" s="233">
        <v>210.70581277854592</v>
      </c>
      <c r="H21" s="234">
        <v>96</v>
      </c>
      <c r="I21" s="233">
        <v>6.6168655632124338</v>
      </c>
      <c r="J21" s="234">
        <v>410</v>
      </c>
      <c r="K21" s="233">
        <v>28.259530009553103</v>
      </c>
      <c r="L21" s="234">
        <v>355</v>
      </c>
      <c r="M21" s="233">
        <v>24.468617447295976</v>
      </c>
      <c r="N21" s="234">
        <v>143</v>
      </c>
      <c r="O21" s="233">
        <v>9.8563726618685195</v>
      </c>
      <c r="P21" s="234">
        <v>200</v>
      </c>
      <c r="Q21" s="233">
        <v>13.785136590025902</v>
      </c>
      <c r="R21" s="234">
        <v>603</v>
      </c>
      <c r="S21" s="233">
        <v>41.562186818928097</v>
      </c>
      <c r="T21" s="236">
        <v>125</v>
      </c>
      <c r="U21" s="233">
        <v>8.6157103687661891</v>
      </c>
      <c r="V21" s="236">
        <v>53</v>
      </c>
      <c r="W21" s="233">
        <v>3.6530611963568642</v>
      </c>
      <c r="X21" s="236">
        <v>91</v>
      </c>
      <c r="Y21" s="233">
        <v>6.2722371484617865</v>
      </c>
      <c r="Z21" s="236">
        <v>370</v>
      </c>
      <c r="AA21" s="233">
        <v>25.502502691547921</v>
      </c>
      <c r="AB21" s="236">
        <v>261</v>
      </c>
      <c r="AC21" s="233">
        <v>17.989603249983801</v>
      </c>
      <c r="AD21" s="236">
        <v>109</v>
      </c>
      <c r="AE21" s="233">
        <v>7.5128994415641168</v>
      </c>
      <c r="AF21" s="236">
        <v>126</v>
      </c>
      <c r="AG21" s="233">
        <v>8.6846360517163195</v>
      </c>
      <c r="AH21" s="236">
        <v>74</v>
      </c>
      <c r="AI21" s="233">
        <v>5.1005005383095838</v>
      </c>
      <c r="AJ21" s="615" t="s">
        <v>196</v>
      </c>
      <c r="AK21" s="612"/>
    </row>
    <row r="22" spans="1:38" ht="16.7" customHeight="1" x14ac:dyDescent="0.2">
      <c r="A22" s="231" t="s">
        <v>197</v>
      </c>
      <c r="B22" s="232">
        <v>10131</v>
      </c>
      <c r="C22" s="233">
        <v>692.1</v>
      </c>
      <c r="D22" s="234">
        <v>17</v>
      </c>
      <c r="E22" s="233">
        <v>1.2</v>
      </c>
      <c r="F22" s="234">
        <v>3310</v>
      </c>
      <c r="G22" s="233">
        <v>226.1</v>
      </c>
      <c r="H22" s="234">
        <v>114</v>
      </c>
      <c r="I22" s="233">
        <v>7.8</v>
      </c>
      <c r="J22" s="234">
        <v>371</v>
      </c>
      <c r="K22" s="233">
        <v>25.3</v>
      </c>
      <c r="L22" s="234">
        <v>391</v>
      </c>
      <c r="M22" s="233">
        <v>26.7</v>
      </c>
      <c r="N22" s="234">
        <v>157</v>
      </c>
      <c r="O22" s="233">
        <v>10.7</v>
      </c>
      <c r="P22" s="234">
        <v>248</v>
      </c>
      <c r="Q22" s="233">
        <v>16.899999999999999</v>
      </c>
      <c r="R22" s="234">
        <v>630</v>
      </c>
      <c r="S22" s="233">
        <v>43</v>
      </c>
      <c r="T22" s="236">
        <v>166</v>
      </c>
      <c r="U22" s="233">
        <v>11.3</v>
      </c>
      <c r="V22" s="236">
        <v>68</v>
      </c>
      <c r="W22" s="233">
        <v>4.5963554956527268</v>
      </c>
      <c r="X22" s="236">
        <v>81</v>
      </c>
      <c r="Y22" s="233">
        <v>5.4750705168804537</v>
      </c>
      <c r="Z22" s="236">
        <v>440</v>
      </c>
      <c r="AA22" s="233">
        <v>30.1</v>
      </c>
      <c r="AB22" s="236">
        <v>305</v>
      </c>
      <c r="AC22" s="233">
        <v>20.8</v>
      </c>
      <c r="AD22" s="236">
        <v>135</v>
      </c>
      <c r="AE22" s="233">
        <v>9.1999999999999993</v>
      </c>
      <c r="AF22" s="236">
        <v>125</v>
      </c>
      <c r="AG22" s="233">
        <v>8.5</v>
      </c>
      <c r="AH22" s="236">
        <v>92</v>
      </c>
      <c r="AI22" s="233">
        <v>6.3</v>
      </c>
      <c r="AJ22" s="615" t="s">
        <v>197</v>
      </c>
      <c r="AK22" s="620"/>
    </row>
    <row r="23" spans="1:38" ht="16.7" customHeight="1" x14ac:dyDescent="0.2">
      <c r="A23" s="231" t="s">
        <v>198</v>
      </c>
      <c r="B23" s="232">
        <v>10456</v>
      </c>
      <c r="C23" s="233">
        <v>706.75725091977802</v>
      </c>
      <c r="D23" s="234">
        <v>18</v>
      </c>
      <c r="E23" s="233">
        <v>1.2166823370845452</v>
      </c>
      <c r="F23" s="234">
        <v>3330</v>
      </c>
      <c r="G23" s="233">
        <v>225.08623236064088</v>
      </c>
      <c r="H23" s="234">
        <v>114</v>
      </c>
      <c r="I23" s="233">
        <v>7.7056548015354531</v>
      </c>
      <c r="J23" s="234">
        <v>396</v>
      </c>
      <c r="K23" s="233">
        <v>26.767011415859997</v>
      </c>
      <c r="L23" s="234">
        <v>342</v>
      </c>
      <c r="M23" s="233">
        <v>23.11696440460636</v>
      </c>
      <c r="N23" s="234">
        <v>160</v>
      </c>
      <c r="O23" s="233">
        <v>10.814954107418179</v>
      </c>
      <c r="P23" s="234">
        <v>237</v>
      </c>
      <c r="Q23" s="233">
        <v>16.019650771613179</v>
      </c>
      <c r="R23" s="234">
        <v>681</v>
      </c>
      <c r="S23" s="233">
        <v>46.031148419698631</v>
      </c>
      <c r="T23" s="236">
        <v>135</v>
      </c>
      <c r="U23" s="233">
        <v>9.1251175281340906</v>
      </c>
      <c r="V23" s="236">
        <v>71</v>
      </c>
      <c r="W23" s="233">
        <v>4.7991358851668169</v>
      </c>
      <c r="X23" s="236">
        <v>95</v>
      </c>
      <c r="Y23" s="233">
        <v>6.4213790012795444</v>
      </c>
      <c r="Z23" s="236">
        <v>443</v>
      </c>
      <c r="AA23" s="233">
        <v>29.943904184914082</v>
      </c>
      <c r="AB23" s="236">
        <v>311</v>
      </c>
      <c r="AC23" s="233">
        <v>21.021567046294088</v>
      </c>
      <c r="AD23" s="236">
        <v>132</v>
      </c>
      <c r="AE23" s="233">
        <v>8.9223371386199979</v>
      </c>
      <c r="AF23" s="236">
        <v>142</v>
      </c>
      <c r="AG23" s="233">
        <v>9.5982717703336338</v>
      </c>
      <c r="AH23" s="236">
        <v>105</v>
      </c>
      <c r="AI23" s="233">
        <v>7.0973136329931803</v>
      </c>
      <c r="AJ23" s="615" t="s">
        <v>198</v>
      </c>
      <c r="AK23" s="620"/>
    </row>
    <row r="24" spans="1:38" ht="16.7" customHeight="1" x14ac:dyDescent="0.2">
      <c r="A24" s="231" t="s">
        <v>199</v>
      </c>
      <c r="B24" s="232">
        <v>10708</v>
      </c>
      <c r="C24" s="233">
        <v>717.57220955681805</v>
      </c>
      <c r="D24" s="234">
        <v>23</v>
      </c>
      <c r="E24" s="233">
        <v>1.5412925681552871</v>
      </c>
      <c r="F24" s="234">
        <v>3480</v>
      </c>
      <c r="G24" s="233">
        <v>233.20426683393043</v>
      </c>
      <c r="H24" s="234">
        <v>105</v>
      </c>
      <c r="I24" s="233">
        <v>7.0363356372306587</v>
      </c>
      <c r="J24" s="234">
        <v>392</v>
      </c>
      <c r="K24" s="233">
        <v>26.268986378994459</v>
      </c>
      <c r="L24" s="234">
        <v>421</v>
      </c>
      <c r="M24" s="233">
        <v>28.212355269277214</v>
      </c>
      <c r="N24" s="234">
        <v>165</v>
      </c>
      <c r="O24" s="233">
        <v>11.05709885850532</v>
      </c>
      <c r="P24" s="234">
        <v>258</v>
      </c>
      <c r="Q24" s="233">
        <v>17.28928185148105</v>
      </c>
      <c r="R24" s="234">
        <v>650</v>
      </c>
      <c r="S24" s="233">
        <v>43.558268230475505</v>
      </c>
      <c r="T24" s="236">
        <v>148</v>
      </c>
      <c r="U24" s="233">
        <v>9.9178826124775004</v>
      </c>
      <c r="V24" s="236">
        <v>70</v>
      </c>
      <c r="W24" s="233">
        <v>4.6908904248204397</v>
      </c>
      <c r="X24" s="236">
        <v>93</v>
      </c>
      <c r="Y24" s="233">
        <v>6.2321829929757273</v>
      </c>
      <c r="Z24" s="236">
        <v>441</v>
      </c>
      <c r="AA24" s="233">
        <v>29.552609676368768</v>
      </c>
      <c r="AB24" s="236">
        <v>304</v>
      </c>
      <c r="AC24" s="233">
        <v>20.37186698779162</v>
      </c>
      <c r="AD24" s="236">
        <v>137</v>
      </c>
      <c r="AE24" s="233">
        <v>9.1807426885771459</v>
      </c>
      <c r="AF24" s="236">
        <v>140</v>
      </c>
      <c r="AG24" s="233">
        <v>9.3817808496408794</v>
      </c>
      <c r="AH24" s="236">
        <v>108</v>
      </c>
      <c r="AI24" s="233">
        <v>7.2373737982943922</v>
      </c>
      <c r="AJ24" s="615" t="s">
        <v>199</v>
      </c>
      <c r="AK24" s="612"/>
    </row>
    <row r="25" spans="1:38" ht="16.7" customHeight="1" x14ac:dyDescent="0.2">
      <c r="A25" s="231" t="s">
        <v>200</v>
      </c>
      <c r="B25" s="232">
        <v>10849</v>
      </c>
      <c r="C25" s="233">
        <v>727.02100312681353</v>
      </c>
      <c r="D25" s="234">
        <v>18</v>
      </c>
      <c r="E25" s="233">
        <v>1.2062289663823988</v>
      </c>
      <c r="F25" s="234">
        <v>3581</v>
      </c>
      <c r="G25" s="233">
        <v>239.97255158974278</v>
      </c>
      <c r="H25" s="234">
        <v>117</v>
      </c>
      <c r="I25" s="233">
        <v>7.8404882814855918</v>
      </c>
      <c r="J25" s="234">
        <v>403</v>
      </c>
      <c r="K25" s="233">
        <v>27.006126302894817</v>
      </c>
      <c r="L25" s="234">
        <v>380</v>
      </c>
      <c r="M25" s="233">
        <v>25.464833734739532</v>
      </c>
      <c r="N25" s="234">
        <v>139</v>
      </c>
      <c r="O25" s="233">
        <v>9.3147681292863016</v>
      </c>
      <c r="P25" s="234">
        <v>279</v>
      </c>
      <c r="Q25" s="233">
        <v>18.696548978927183</v>
      </c>
      <c r="R25" s="234">
        <v>710</v>
      </c>
      <c r="S25" s="233">
        <v>47.579031451750168</v>
      </c>
      <c r="T25" s="236">
        <v>146</v>
      </c>
      <c r="U25" s="233">
        <v>9.7838571717683465</v>
      </c>
      <c r="V25" s="236">
        <v>71</v>
      </c>
      <c r="W25" s="233">
        <v>4.7579031451750176</v>
      </c>
      <c r="X25" s="236">
        <v>110</v>
      </c>
      <c r="Y25" s="233">
        <v>7.3713992390035479</v>
      </c>
      <c r="Z25" s="236">
        <v>491</v>
      </c>
      <c r="AA25" s="233">
        <v>32.903245694097656</v>
      </c>
      <c r="AB25" s="236">
        <v>336</v>
      </c>
      <c r="AC25" s="233">
        <v>22.516274039138111</v>
      </c>
      <c r="AD25" s="236">
        <v>155</v>
      </c>
      <c r="AE25" s="233">
        <v>10.386971654959545</v>
      </c>
      <c r="AF25" s="236">
        <v>128</v>
      </c>
      <c r="AG25" s="233">
        <v>8.5776282053859454</v>
      </c>
      <c r="AH25" s="236">
        <v>115</v>
      </c>
      <c r="AI25" s="233">
        <v>7.7064628407764362</v>
      </c>
      <c r="AJ25" s="615" t="s">
        <v>200</v>
      </c>
      <c r="AK25" s="612"/>
    </row>
    <row r="26" spans="1:38" s="237" customFormat="1" ht="16.7" customHeight="1" x14ac:dyDescent="0.2">
      <c r="A26" s="231" t="s">
        <v>201</v>
      </c>
      <c r="B26" s="232">
        <v>11052</v>
      </c>
      <c r="C26" s="233">
        <v>727.41680811979336</v>
      </c>
      <c r="D26" s="234">
        <v>9</v>
      </c>
      <c r="E26" s="233">
        <v>0.5923589642669328</v>
      </c>
      <c r="F26" s="234">
        <v>3597</v>
      </c>
      <c r="G26" s="233">
        <v>236.74613271868415</v>
      </c>
      <c r="H26" s="234">
        <v>113</v>
      </c>
      <c r="I26" s="233">
        <v>7.4373958846848218</v>
      </c>
      <c r="J26" s="234">
        <v>383</v>
      </c>
      <c r="K26" s="233">
        <v>25.208164812692804</v>
      </c>
      <c r="L26" s="234">
        <v>377</v>
      </c>
      <c r="M26" s="233">
        <v>24.813258836514851</v>
      </c>
      <c r="N26" s="234">
        <v>146</v>
      </c>
      <c r="O26" s="233">
        <v>9.6093787536635755</v>
      </c>
      <c r="P26" s="234">
        <v>311</v>
      </c>
      <c r="Q26" s="233">
        <v>20.469293098557344</v>
      </c>
      <c r="R26" s="234">
        <v>705</v>
      </c>
      <c r="S26" s="233">
        <v>46.401452200909731</v>
      </c>
      <c r="T26" s="236">
        <v>149</v>
      </c>
      <c r="U26" s="233">
        <v>9.8068317417525535</v>
      </c>
      <c r="V26" s="236">
        <v>58</v>
      </c>
      <c r="W26" s="233">
        <v>3.8174244363869003</v>
      </c>
      <c r="X26" s="236">
        <v>94</v>
      </c>
      <c r="Y26" s="233">
        <v>6.1868602934546306</v>
      </c>
      <c r="Z26" s="236">
        <v>495</v>
      </c>
      <c r="AA26" s="233">
        <v>32.5797430346813</v>
      </c>
      <c r="AB26" s="236">
        <v>355</v>
      </c>
      <c r="AC26" s="233">
        <v>23.365270257195679</v>
      </c>
      <c r="AD26" s="236">
        <v>140</v>
      </c>
      <c r="AE26" s="233">
        <v>9.2144727774856197</v>
      </c>
      <c r="AF26" s="236">
        <v>149</v>
      </c>
      <c r="AG26" s="233">
        <v>9.8068317417525535</v>
      </c>
      <c r="AH26" s="236">
        <v>102</v>
      </c>
      <c r="AI26" s="233">
        <v>6.7134015950252373</v>
      </c>
      <c r="AJ26" s="615" t="s">
        <v>202</v>
      </c>
      <c r="AK26" s="612"/>
    </row>
    <row r="27" spans="1:38" s="237" customFormat="1" ht="16.7" customHeight="1" x14ac:dyDescent="0.2">
      <c r="A27" s="231" t="s">
        <v>203</v>
      </c>
      <c r="B27" s="232">
        <v>11166</v>
      </c>
      <c r="C27" s="233">
        <v>725.68648082351058</v>
      </c>
      <c r="D27" s="234">
        <v>18</v>
      </c>
      <c r="E27" s="233">
        <v>1.1698331233049606</v>
      </c>
      <c r="F27" s="234">
        <v>3607</v>
      </c>
      <c r="G27" s="233">
        <v>234.42155976449956</v>
      </c>
      <c r="H27" s="234">
        <v>105</v>
      </c>
      <c r="I27" s="233">
        <v>6.8240265526122696</v>
      </c>
      <c r="J27" s="234">
        <v>401</v>
      </c>
      <c r="K27" s="233">
        <v>26.061282358071622</v>
      </c>
      <c r="L27" s="234">
        <v>359</v>
      </c>
      <c r="M27" s="233">
        <v>23.331671737026713</v>
      </c>
      <c r="N27" s="234">
        <v>148</v>
      </c>
      <c r="O27" s="233">
        <v>9.6186279027296759</v>
      </c>
      <c r="P27" s="234">
        <v>298</v>
      </c>
      <c r="Q27" s="233">
        <v>19.367237263604348</v>
      </c>
      <c r="R27" s="234">
        <v>685</v>
      </c>
      <c r="S27" s="233">
        <v>44.518649414660999</v>
      </c>
      <c r="T27" s="236">
        <v>170</v>
      </c>
      <c r="U27" s="233">
        <v>11.048423942324629</v>
      </c>
      <c r="V27" s="236">
        <v>76</v>
      </c>
      <c r="W27" s="233">
        <v>4.9392954095098336</v>
      </c>
      <c r="X27" s="236">
        <v>105</v>
      </c>
      <c r="Y27" s="233">
        <v>6.8240265526122696</v>
      </c>
      <c r="Z27" s="236">
        <v>467</v>
      </c>
      <c r="AA27" s="233">
        <v>30.350670476856479</v>
      </c>
      <c r="AB27" s="236">
        <v>311</v>
      </c>
      <c r="AC27" s="233">
        <v>20.212116741546819</v>
      </c>
      <c r="AD27" s="236">
        <v>156</v>
      </c>
      <c r="AE27" s="233">
        <v>10.138553735309658</v>
      </c>
      <c r="AF27" s="236">
        <v>146</v>
      </c>
      <c r="AG27" s="233">
        <v>9.4886464445846794</v>
      </c>
      <c r="AH27" s="236">
        <v>111</v>
      </c>
      <c r="AI27" s="233">
        <v>7.2139709270472565</v>
      </c>
      <c r="AJ27" s="615" t="s">
        <v>204</v>
      </c>
      <c r="AK27" s="612"/>
    </row>
    <row r="28" spans="1:38" s="237" customFormat="1" ht="16.7" customHeight="1" x14ac:dyDescent="0.2">
      <c r="A28" s="231" t="s">
        <v>205</v>
      </c>
      <c r="B28" s="232">
        <v>11521</v>
      </c>
      <c r="C28" s="233">
        <v>741.5</v>
      </c>
      <c r="D28" s="234">
        <v>13</v>
      </c>
      <c r="E28" s="233">
        <v>0.8</v>
      </c>
      <c r="F28" s="234">
        <v>3643</v>
      </c>
      <c r="G28" s="233">
        <v>234.5</v>
      </c>
      <c r="H28" s="234">
        <v>124</v>
      </c>
      <c r="I28" s="233">
        <v>8</v>
      </c>
      <c r="J28" s="234">
        <v>416</v>
      </c>
      <c r="K28" s="233">
        <v>26.8</v>
      </c>
      <c r="L28" s="234">
        <v>317</v>
      </c>
      <c r="M28" s="233">
        <v>20.399999999999999</v>
      </c>
      <c r="N28" s="234">
        <v>154</v>
      </c>
      <c r="O28" s="233">
        <v>9.9</v>
      </c>
      <c r="P28" s="234">
        <v>277</v>
      </c>
      <c r="Q28" s="233">
        <v>17.8</v>
      </c>
      <c r="R28" s="234">
        <v>687</v>
      </c>
      <c r="S28" s="233">
        <v>44.2</v>
      </c>
      <c r="T28" s="236">
        <v>174</v>
      </c>
      <c r="U28" s="233">
        <v>11.2</v>
      </c>
      <c r="V28" s="236">
        <v>86</v>
      </c>
      <c r="W28" s="233">
        <v>5.5</v>
      </c>
      <c r="X28" s="236">
        <v>87</v>
      </c>
      <c r="Y28" s="233">
        <v>5.6</v>
      </c>
      <c r="Z28" s="236">
        <v>502</v>
      </c>
      <c r="AA28" s="233">
        <v>32.299999999999997</v>
      </c>
      <c r="AB28" s="236">
        <v>343</v>
      </c>
      <c r="AC28" s="233">
        <v>22.1</v>
      </c>
      <c r="AD28" s="236">
        <v>159</v>
      </c>
      <c r="AE28" s="233">
        <v>10.199999999999999</v>
      </c>
      <c r="AF28" s="236">
        <v>135</v>
      </c>
      <c r="AG28" s="233">
        <v>8.6999999999999993</v>
      </c>
      <c r="AH28" s="236">
        <v>97</v>
      </c>
      <c r="AI28" s="233">
        <v>6.2</v>
      </c>
      <c r="AJ28" s="615" t="s">
        <v>206</v>
      </c>
      <c r="AK28" s="612"/>
    </row>
    <row r="29" spans="1:38" s="237" customFormat="1" ht="16.7" customHeight="1" x14ac:dyDescent="0.2">
      <c r="A29" s="231" t="s">
        <v>207</v>
      </c>
      <c r="B29" s="232">
        <v>12101</v>
      </c>
      <c r="C29" s="233">
        <v>772.1</v>
      </c>
      <c r="D29" s="234">
        <v>12</v>
      </c>
      <c r="E29" s="233">
        <v>0.8</v>
      </c>
      <c r="F29" s="234">
        <v>3822</v>
      </c>
      <c r="G29" s="233">
        <v>243.9</v>
      </c>
      <c r="H29" s="234">
        <v>127</v>
      </c>
      <c r="I29" s="233">
        <v>8.1</v>
      </c>
      <c r="J29" s="234">
        <v>398</v>
      </c>
      <c r="K29" s="233">
        <v>25.4</v>
      </c>
      <c r="L29" s="234">
        <v>344</v>
      </c>
      <c r="M29" s="233">
        <v>22</v>
      </c>
      <c r="N29" s="234">
        <v>164</v>
      </c>
      <c r="O29" s="233">
        <v>10.5</v>
      </c>
      <c r="P29" s="234">
        <v>341</v>
      </c>
      <c r="Q29" s="233">
        <v>21.8</v>
      </c>
      <c r="R29" s="234">
        <v>743</v>
      </c>
      <c r="S29" s="233">
        <v>47.4</v>
      </c>
      <c r="T29" s="236">
        <v>170</v>
      </c>
      <c r="U29" s="233">
        <v>10.8</v>
      </c>
      <c r="V29" s="236">
        <v>86</v>
      </c>
      <c r="W29" s="233">
        <v>5.5</v>
      </c>
      <c r="X29" s="236">
        <v>123</v>
      </c>
      <c r="Y29" s="233">
        <v>7.8</v>
      </c>
      <c r="Z29" s="236">
        <v>515</v>
      </c>
      <c r="AA29" s="233">
        <v>32.9</v>
      </c>
      <c r="AB29" s="236">
        <v>347</v>
      </c>
      <c r="AC29" s="233">
        <v>22.1</v>
      </c>
      <c r="AD29" s="236">
        <v>168</v>
      </c>
      <c r="AE29" s="233">
        <v>10.7</v>
      </c>
      <c r="AF29" s="236">
        <v>149</v>
      </c>
      <c r="AG29" s="233">
        <v>9.5</v>
      </c>
      <c r="AH29" s="236">
        <v>138</v>
      </c>
      <c r="AI29" s="233">
        <v>8.8000000000000007</v>
      </c>
      <c r="AJ29" s="615" t="s">
        <v>208</v>
      </c>
      <c r="AK29" s="612"/>
    </row>
    <row r="30" spans="1:38" s="237" customFormat="1" ht="16.7" customHeight="1" x14ac:dyDescent="0.2">
      <c r="A30" s="231" t="s">
        <v>209</v>
      </c>
      <c r="B30" s="232">
        <v>12226</v>
      </c>
      <c r="C30" s="233">
        <v>774.1</v>
      </c>
      <c r="D30" s="234">
        <v>24</v>
      </c>
      <c r="E30" s="233">
        <v>1.5</v>
      </c>
      <c r="F30" s="234">
        <v>3819</v>
      </c>
      <c r="G30" s="233">
        <v>241.8</v>
      </c>
      <c r="H30" s="234">
        <v>96</v>
      </c>
      <c r="I30" s="233">
        <v>6.1</v>
      </c>
      <c r="J30" s="234">
        <v>403</v>
      </c>
      <c r="K30" s="233">
        <v>25.5</v>
      </c>
      <c r="L30" s="234">
        <v>330</v>
      </c>
      <c r="M30" s="233">
        <v>20.9</v>
      </c>
      <c r="N30" s="234">
        <v>166</v>
      </c>
      <c r="O30" s="233">
        <v>10.5</v>
      </c>
      <c r="P30" s="234">
        <v>330</v>
      </c>
      <c r="Q30" s="233">
        <v>20.9</v>
      </c>
      <c r="R30" s="234">
        <v>782</v>
      </c>
      <c r="S30" s="233">
        <v>49.5</v>
      </c>
      <c r="T30" s="236">
        <v>165</v>
      </c>
      <c r="U30" s="233">
        <v>10.4</v>
      </c>
      <c r="V30" s="236">
        <v>69</v>
      </c>
      <c r="W30" s="233">
        <v>4.4000000000000004</v>
      </c>
      <c r="X30" s="236">
        <v>97</v>
      </c>
      <c r="Y30" s="233">
        <v>6.1</v>
      </c>
      <c r="Z30" s="236">
        <v>536</v>
      </c>
      <c r="AA30" s="233">
        <v>33.9</v>
      </c>
      <c r="AB30" s="236">
        <v>383</v>
      </c>
      <c r="AC30" s="233">
        <v>24.2</v>
      </c>
      <c r="AD30" s="236">
        <v>153</v>
      </c>
      <c r="AE30" s="233">
        <v>9.6999999999999993</v>
      </c>
      <c r="AF30" s="236">
        <v>137</v>
      </c>
      <c r="AG30" s="233">
        <v>8.6999999999999993</v>
      </c>
      <c r="AH30" s="236">
        <v>161</v>
      </c>
      <c r="AI30" s="233">
        <v>10.199999999999999</v>
      </c>
      <c r="AJ30" s="615" t="s">
        <v>210</v>
      </c>
      <c r="AK30" s="612"/>
    </row>
    <row r="31" spans="1:38" s="237" customFormat="1" ht="16.7" customHeight="1" x14ac:dyDescent="0.2">
      <c r="A31" s="231" t="s">
        <v>211</v>
      </c>
      <c r="B31" s="238">
        <v>12752</v>
      </c>
      <c r="C31" s="233">
        <v>774.1</v>
      </c>
      <c r="D31" s="239">
        <v>16</v>
      </c>
      <c r="E31" s="233">
        <v>1</v>
      </c>
      <c r="F31" s="239">
        <v>3868</v>
      </c>
      <c r="G31" s="233">
        <v>242.9</v>
      </c>
      <c r="H31" s="239">
        <v>107</v>
      </c>
      <c r="I31" s="233">
        <v>6.7</v>
      </c>
      <c r="J31" s="239">
        <v>383</v>
      </c>
      <c r="K31" s="233">
        <v>24</v>
      </c>
      <c r="L31" s="239">
        <v>287</v>
      </c>
      <c r="M31" s="233">
        <v>18</v>
      </c>
      <c r="N31" s="239">
        <v>160</v>
      </c>
      <c r="O31" s="233">
        <v>10</v>
      </c>
      <c r="P31" s="239">
        <v>356</v>
      </c>
      <c r="Q31" s="233">
        <v>22.4</v>
      </c>
      <c r="R31" s="239">
        <v>795</v>
      </c>
      <c r="S31" s="233">
        <v>49.9</v>
      </c>
      <c r="T31" s="239">
        <v>176</v>
      </c>
      <c r="U31" s="233">
        <v>11.1</v>
      </c>
      <c r="V31" s="239">
        <v>75</v>
      </c>
      <c r="W31" s="233">
        <v>4.7</v>
      </c>
      <c r="X31" s="239">
        <v>100</v>
      </c>
      <c r="Y31" s="233">
        <v>6.3</v>
      </c>
      <c r="Z31" s="239">
        <v>540</v>
      </c>
      <c r="AA31" s="233">
        <v>33.9</v>
      </c>
      <c r="AB31" s="239">
        <v>379</v>
      </c>
      <c r="AC31" s="233">
        <v>23.8</v>
      </c>
      <c r="AD31" s="239">
        <v>161</v>
      </c>
      <c r="AE31" s="233">
        <v>10.1</v>
      </c>
      <c r="AF31" s="239">
        <v>131</v>
      </c>
      <c r="AG31" s="233">
        <v>8.1999999999999993</v>
      </c>
      <c r="AH31" s="239">
        <v>157</v>
      </c>
      <c r="AI31" s="233">
        <v>9.9</v>
      </c>
      <c r="AJ31" s="615" t="s">
        <v>245</v>
      </c>
      <c r="AK31" s="612"/>
      <c r="AL31" s="51"/>
    </row>
    <row r="32" spans="1:38" s="237" customFormat="1" ht="16.7" customHeight="1" x14ac:dyDescent="0.2">
      <c r="A32" s="231" t="s">
        <v>212</v>
      </c>
      <c r="B32" s="238">
        <v>12588</v>
      </c>
      <c r="C32" s="233">
        <v>780.70345176607179</v>
      </c>
      <c r="D32" s="239">
        <v>24</v>
      </c>
      <c r="E32" s="233">
        <v>1.488471786017296</v>
      </c>
      <c r="F32" s="239">
        <v>3878</v>
      </c>
      <c r="G32" s="233">
        <v>240.51223275729475</v>
      </c>
      <c r="H32" s="239">
        <v>102</v>
      </c>
      <c r="I32" s="233">
        <v>6.326005090573509</v>
      </c>
      <c r="J32" s="239">
        <v>342</v>
      </c>
      <c r="K32" s="233">
        <v>21.210722950746469</v>
      </c>
      <c r="L32" s="239">
        <v>283</v>
      </c>
      <c r="M32" s="233">
        <v>17.551563143453951</v>
      </c>
      <c r="N32" s="239">
        <v>150</v>
      </c>
      <c r="O32" s="233">
        <v>9.3029486626081006</v>
      </c>
      <c r="P32" s="239">
        <v>356</v>
      </c>
      <c r="Q32" s="233">
        <v>22.078998159256557</v>
      </c>
      <c r="R32" s="239">
        <v>821</v>
      </c>
      <c r="S32" s="233">
        <v>50.918139013341673</v>
      </c>
      <c r="T32" s="239">
        <v>182</v>
      </c>
      <c r="U32" s="233">
        <v>11.287577710631162</v>
      </c>
      <c r="V32" s="239">
        <v>95</v>
      </c>
      <c r="W32" s="233">
        <v>5.8918674863184632</v>
      </c>
      <c r="X32" s="239">
        <v>102</v>
      </c>
      <c r="Y32" s="233">
        <v>6.326005090573509</v>
      </c>
      <c r="Z32" s="239">
        <v>528</v>
      </c>
      <c r="AA32" s="233">
        <v>32.74637929238051</v>
      </c>
      <c r="AB32" s="239">
        <v>352</v>
      </c>
      <c r="AC32" s="233">
        <v>21.830919528253673</v>
      </c>
      <c r="AD32" s="239">
        <v>176</v>
      </c>
      <c r="AE32" s="233">
        <v>10.915459764126837</v>
      </c>
      <c r="AF32" s="239">
        <v>130</v>
      </c>
      <c r="AG32" s="233">
        <v>8.0625555075936877</v>
      </c>
      <c r="AH32" s="239">
        <v>155</v>
      </c>
      <c r="AI32" s="233">
        <v>9.613046951361703</v>
      </c>
      <c r="AJ32" s="240"/>
      <c r="AK32" s="241" t="s">
        <v>213</v>
      </c>
      <c r="AL32" s="51"/>
    </row>
    <row r="33" spans="1:40" s="237" customFormat="1" ht="16.7" customHeight="1" x14ac:dyDescent="0.2">
      <c r="A33" s="231" t="s">
        <v>214</v>
      </c>
      <c r="B33" s="238">
        <v>13453</v>
      </c>
      <c r="C33" s="233">
        <v>830.64488742486503</v>
      </c>
      <c r="D33" s="239">
        <v>24</v>
      </c>
      <c r="E33" s="233">
        <v>1.4818610940456969</v>
      </c>
      <c r="F33" s="239">
        <v>3922</v>
      </c>
      <c r="G33" s="233">
        <v>242.16080045196762</v>
      </c>
      <c r="H33" s="239">
        <v>124</v>
      </c>
      <c r="I33" s="233">
        <v>7.6562823192360998</v>
      </c>
      <c r="J33" s="239">
        <v>354</v>
      </c>
      <c r="K33" s="233">
        <v>21.857451137174028</v>
      </c>
      <c r="L33" s="239">
        <v>302</v>
      </c>
      <c r="M33" s="233">
        <v>18.64675210007502</v>
      </c>
      <c r="N33" s="239">
        <v>179</v>
      </c>
      <c r="O33" s="233">
        <v>11.052213993090822</v>
      </c>
      <c r="P33" s="239">
        <v>397</v>
      </c>
      <c r="Q33" s="233">
        <v>24.512452264005905</v>
      </c>
      <c r="R33" s="239">
        <v>828</v>
      </c>
      <c r="S33" s="233">
        <v>51.124207744576545</v>
      </c>
      <c r="T33" s="239">
        <v>160</v>
      </c>
      <c r="U33" s="233">
        <v>9.8790739603046465</v>
      </c>
      <c r="V33" s="239">
        <v>76</v>
      </c>
      <c r="W33" s="233">
        <v>4.6925601311447069</v>
      </c>
      <c r="X33" s="239">
        <v>118</v>
      </c>
      <c r="Y33" s="233">
        <v>7.2858170457246763</v>
      </c>
      <c r="Z33" s="239">
        <v>573</v>
      </c>
      <c r="AA33" s="233">
        <v>35.379433620341018</v>
      </c>
      <c r="AB33" s="239">
        <v>396</v>
      </c>
      <c r="AC33" s="233">
        <v>24.450708051753999</v>
      </c>
      <c r="AD33" s="239">
        <v>177</v>
      </c>
      <c r="AE33" s="233">
        <v>10.928725568587014</v>
      </c>
      <c r="AF33" s="239">
        <v>153</v>
      </c>
      <c r="AG33" s="233">
        <v>9.4468644745413179</v>
      </c>
      <c r="AH33" s="239">
        <v>149</v>
      </c>
      <c r="AI33" s="233">
        <v>9.1998876255337017</v>
      </c>
      <c r="AJ33" s="240"/>
      <c r="AK33" s="242" t="s">
        <v>215</v>
      </c>
      <c r="AL33" s="51"/>
    </row>
    <row r="34" spans="1:40" s="237" customFormat="1" ht="16.7" customHeight="1" x14ac:dyDescent="0.2">
      <c r="A34" s="231" t="s">
        <v>216</v>
      </c>
      <c r="B34" s="238">
        <v>14468</v>
      </c>
      <c r="C34" s="233">
        <v>886.8</v>
      </c>
      <c r="D34" s="239">
        <v>19</v>
      </c>
      <c r="E34" s="233">
        <v>1.1567232101382527</v>
      </c>
      <c r="F34" s="239">
        <v>4040</v>
      </c>
      <c r="G34" s="233">
        <v>247.6</v>
      </c>
      <c r="H34" s="239">
        <v>107</v>
      </c>
      <c r="I34" s="233">
        <v>6.6</v>
      </c>
      <c r="J34" s="239">
        <v>338</v>
      </c>
      <c r="K34" s="233">
        <v>20.7</v>
      </c>
      <c r="L34" s="239">
        <v>272</v>
      </c>
      <c r="M34" s="233">
        <v>16.7</v>
      </c>
      <c r="N34" s="239">
        <v>162</v>
      </c>
      <c r="O34" s="233">
        <v>9.8625873706524718</v>
      </c>
      <c r="P34" s="239">
        <v>414</v>
      </c>
      <c r="Q34" s="233">
        <v>25.4</v>
      </c>
      <c r="R34" s="239">
        <v>842</v>
      </c>
      <c r="S34" s="233">
        <v>51.6</v>
      </c>
      <c r="T34" s="239">
        <v>191</v>
      </c>
      <c r="U34" s="233">
        <v>11.7</v>
      </c>
      <c r="V34" s="239">
        <v>79</v>
      </c>
      <c r="W34" s="233">
        <v>4.809533347416945</v>
      </c>
      <c r="X34" s="239">
        <v>133</v>
      </c>
      <c r="Y34" s="233">
        <v>8.1999999999999993</v>
      </c>
      <c r="Z34" s="239">
        <v>532</v>
      </c>
      <c r="AA34" s="233">
        <v>32.6</v>
      </c>
      <c r="AB34" s="239">
        <v>367</v>
      </c>
      <c r="AC34" s="233">
        <v>22.5</v>
      </c>
      <c r="AD34" s="239">
        <v>165</v>
      </c>
      <c r="AE34" s="233">
        <v>10.1</v>
      </c>
      <c r="AF34" s="239">
        <v>162</v>
      </c>
      <c r="AG34" s="233">
        <v>9.8625873706524718</v>
      </c>
      <c r="AH34" s="239">
        <v>170</v>
      </c>
      <c r="AI34" s="233">
        <v>10.4</v>
      </c>
      <c r="AJ34" s="240"/>
      <c r="AK34" s="242" t="s">
        <v>634</v>
      </c>
      <c r="AL34" s="51"/>
    </row>
    <row r="35" spans="1:40" s="237" customFormat="1" ht="21.95" customHeight="1" x14ac:dyDescent="0.2">
      <c r="A35" s="243" t="s">
        <v>791</v>
      </c>
      <c r="B35" s="244">
        <v>14745</v>
      </c>
      <c r="C35" s="245">
        <v>897.67809123623874</v>
      </c>
      <c r="D35" s="246">
        <v>12</v>
      </c>
      <c r="E35" s="245">
        <v>0.73056202745573862</v>
      </c>
      <c r="F35" s="246">
        <v>3937</v>
      </c>
      <c r="G35" s="245">
        <v>239.68522517443688</v>
      </c>
      <c r="H35" s="246">
        <v>119</v>
      </c>
      <c r="I35" s="245">
        <v>7.244740105602741</v>
      </c>
      <c r="J35" s="246">
        <v>350</v>
      </c>
      <c r="K35" s="245">
        <v>21.30805913412571</v>
      </c>
      <c r="L35" s="246">
        <v>299</v>
      </c>
      <c r="M35" s="245">
        <v>18.203170517438821</v>
      </c>
      <c r="N35" s="246">
        <v>149</v>
      </c>
      <c r="O35" s="245">
        <v>9.071145174242087</v>
      </c>
      <c r="P35" s="246">
        <v>421</v>
      </c>
      <c r="Q35" s="245">
        <v>25.630551129905498</v>
      </c>
      <c r="R35" s="246">
        <v>776</v>
      </c>
      <c r="S35" s="245">
        <v>47.243011108804431</v>
      </c>
      <c r="T35" s="246">
        <v>182</v>
      </c>
      <c r="U35" s="245">
        <v>11.080190749745368</v>
      </c>
      <c r="V35" s="246">
        <v>85</v>
      </c>
      <c r="W35" s="245">
        <v>5.174814361144815</v>
      </c>
      <c r="X35" s="246">
        <v>111</v>
      </c>
      <c r="Y35" s="245">
        <v>6.757698753965582</v>
      </c>
      <c r="Z35" s="246">
        <v>540</v>
      </c>
      <c r="AA35" s="245">
        <v>32.875291235508236</v>
      </c>
      <c r="AB35" s="246">
        <v>376</v>
      </c>
      <c r="AC35" s="245">
        <v>22.890943526946476</v>
      </c>
      <c r="AD35" s="246">
        <v>164</v>
      </c>
      <c r="AE35" s="245">
        <v>9.98434770856176</v>
      </c>
      <c r="AF35" s="246">
        <v>161</v>
      </c>
      <c r="AG35" s="245">
        <v>9.8017072016978251</v>
      </c>
      <c r="AH35" s="246">
        <v>169</v>
      </c>
      <c r="AI35" s="245">
        <v>10.288748553334985</v>
      </c>
      <c r="AJ35" s="621" t="s">
        <v>792</v>
      </c>
      <c r="AK35" s="622"/>
    </row>
    <row r="36" spans="1:40" ht="5.25" customHeight="1" x14ac:dyDescent="0.2">
      <c r="A36" s="231"/>
      <c r="B36" s="232"/>
      <c r="C36" s="233"/>
      <c r="D36" s="234"/>
      <c r="E36" s="233"/>
      <c r="F36" s="234"/>
      <c r="G36" s="233"/>
      <c r="H36" s="234"/>
      <c r="I36" s="233"/>
      <c r="J36" s="234"/>
      <c r="K36" s="233"/>
      <c r="L36" s="234"/>
      <c r="M36" s="233"/>
      <c r="N36" s="234"/>
      <c r="O36" s="233"/>
      <c r="P36" s="234"/>
      <c r="Q36" s="233"/>
      <c r="R36" s="234"/>
      <c r="S36" s="233"/>
      <c r="T36" s="236"/>
      <c r="U36" s="233"/>
      <c r="V36" s="236"/>
      <c r="W36" s="233"/>
      <c r="X36" s="236"/>
      <c r="Y36" s="233"/>
      <c r="Z36" s="236"/>
      <c r="AA36" s="233"/>
      <c r="AB36" s="236"/>
      <c r="AC36" s="233"/>
      <c r="AD36" s="236"/>
      <c r="AE36" s="233"/>
      <c r="AF36" s="236"/>
      <c r="AG36" s="233"/>
      <c r="AH36" s="236"/>
      <c r="AI36" s="233"/>
      <c r="AJ36" s="247"/>
      <c r="AK36" s="248"/>
    </row>
    <row r="37" spans="1:40" ht="21.95" customHeight="1" x14ac:dyDescent="0.2">
      <c r="A37" s="249" t="s">
        <v>217</v>
      </c>
      <c r="B37" s="232">
        <v>3003</v>
      </c>
      <c r="C37" s="233">
        <v>903.85651465945114</v>
      </c>
      <c r="D37" s="234">
        <v>2</v>
      </c>
      <c r="E37" s="233">
        <v>0.60196904073223512</v>
      </c>
      <c r="F37" s="234">
        <v>765</v>
      </c>
      <c r="G37" s="233">
        <v>230.25315808007994</v>
      </c>
      <c r="H37" s="234">
        <v>18</v>
      </c>
      <c r="I37" s="233">
        <v>5.4177213665901158</v>
      </c>
      <c r="J37" s="234">
        <v>60</v>
      </c>
      <c r="K37" s="233">
        <v>18.059071221967052</v>
      </c>
      <c r="L37" s="234">
        <v>57</v>
      </c>
      <c r="M37" s="233">
        <v>17.156117660868702</v>
      </c>
      <c r="N37" s="234">
        <v>20</v>
      </c>
      <c r="O37" s="233">
        <v>6.0196904073223516</v>
      </c>
      <c r="P37" s="234">
        <v>80</v>
      </c>
      <c r="Q37" s="233">
        <v>24.078761629289406</v>
      </c>
      <c r="R37" s="234">
        <v>158</v>
      </c>
      <c r="S37" s="233">
        <v>47.555554217846577</v>
      </c>
      <c r="T37" s="234">
        <v>36</v>
      </c>
      <c r="U37" s="233">
        <v>10.835442733180232</v>
      </c>
      <c r="V37" s="234">
        <v>13</v>
      </c>
      <c r="W37" s="233">
        <v>3.9127987647595286</v>
      </c>
      <c r="X37" s="234">
        <v>20</v>
      </c>
      <c r="Y37" s="233">
        <v>6.0196904073223516</v>
      </c>
      <c r="Z37" s="234">
        <v>114</v>
      </c>
      <c r="AA37" s="233">
        <v>34.312235321737404</v>
      </c>
      <c r="AB37" s="234">
        <v>80</v>
      </c>
      <c r="AC37" s="233">
        <v>24.078761629289406</v>
      </c>
      <c r="AD37" s="234">
        <v>34</v>
      </c>
      <c r="AE37" s="233">
        <v>10.233473692447998</v>
      </c>
      <c r="AF37" s="234">
        <v>26</v>
      </c>
      <c r="AG37" s="233">
        <v>7.8255975295190572</v>
      </c>
      <c r="AH37" s="234">
        <v>24</v>
      </c>
      <c r="AI37" s="233">
        <v>7.2236284887868214</v>
      </c>
      <c r="AJ37" s="623" t="s">
        <v>217</v>
      </c>
      <c r="AK37" s="624"/>
    </row>
    <row r="38" spans="1:40" ht="21.95" customHeight="1" x14ac:dyDescent="0.2">
      <c r="A38" s="249" t="s">
        <v>218</v>
      </c>
      <c r="B38" s="232">
        <v>2068</v>
      </c>
      <c r="C38" s="233">
        <v>799.2239643518285</v>
      </c>
      <c r="D38" s="234">
        <v>2</v>
      </c>
      <c r="E38" s="233">
        <v>0.77294387268068521</v>
      </c>
      <c r="F38" s="234">
        <v>515</v>
      </c>
      <c r="G38" s="233">
        <v>199.03304721527647</v>
      </c>
      <c r="H38" s="234">
        <v>14</v>
      </c>
      <c r="I38" s="233">
        <v>5.4106071087647969</v>
      </c>
      <c r="J38" s="234">
        <v>46</v>
      </c>
      <c r="K38" s="233">
        <v>17.77770907165576</v>
      </c>
      <c r="L38" s="234">
        <v>38</v>
      </c>
      <c r="M38" s="233">
        <v>14.685933580933021</v>
      </c>
      <c r="N38" s="234">
        <v>19</v>
      </c>
      <c r="O38" s="233">
        <v>7.3429667904665106</v>
      </c>
      <c r="P38" s="234">
        <v>55</v>
      </c>
      <c r="Q38" s="233">
        <v>21.255956498718845</v>
      </c>
      <c r="R38" s="234">
        <v>96</v>
      </c>
      <c r="S38" s="233">
        <v>37.101305888672897</v>
      </c>
      <c r="T38" s="234">
        <v>23</v>
      </c>
      <c r="U38" s="233">
        <v>8.8888545358278801</v>
      </c>
      <c r="V38" s="234">
        <v>10</v>
      </c>
      <c r="W38" s="233">
        <v>3.8647193634034269</v>
      </c>
      <c r="X38" s="234">
        <v>13</v>
      </c>
      <c r="Y38" s="233">
        <v>5.0241351724244545</v>
      </c>
      <c r="Z38" s="234">
        <v>72</v>
      </c>
      <c r="AA38" s="233">
        <v>27.825979416504669</v>
      </c>
      <c r="AB38" s="234">
        <v>51</v>
      </c>
      <c r="AC38" s="233">
        <v>19.710068753357476</v>
      </c>
      <c r="AD38" s="234">
        <v>21</v>
      </c>
      <c r="AE38" s="233">
        <v>8.1159106631471953</v>
      </c>
      <c r="AF38" s="234">
        <v>24</v>
      </c>
      <c r="AG38" s="233">
        <v>9.2753264721682243</v>
      </c>
      <c r="AH38" s="234">
        <v>27</v>
      </c>
      <c r="AI38" s="233">
        <v>10.434742281189251</v>
      </c>
      <c r="AJ38" s="623" t="s">
        <v>218</v>
      </c>
      <c r="AK38" s="624"/>
    </row>
    <row r="39" spans="1:40" ht="21.95" customHeight="1" x14ac:dyDescent="0.2">
      <c r="A39" s="249" t="s">
        <v>219</v>
      </c>
      <c r="B39" s="232">
        <v>1465</v>
      </c>
      <c r="C39" s="233">
        <v>689.98648285866341</v>
      </c>
      <c r="D39" s="239" t="s">
        <v>30</v>
      </c>
      <c r="E39" s="250" t="s">
        <v>30</v>
      </c>
      <c r="F39" s="234">
        <v>447</v>
      </c>
      <c r="G39" s="233">
        <v>210.52829886540786</v>
      </c>
      <c r="H39" s="234">
        <v>15</v>
      </c>
      <c r="I39" s="233">
        <v>7.0647080156177147</v>
      </c>
      <c r="J39" s="234">
        <v>35</v>
      </c>
      <c r="K39" s="233">
        <v>16.484318703108002</v>
      </c>
      <c r="L39" s="234">
        <v>31</v>
      </c>
      <c r="M39" s="233">
        <v>14.600396565609943</v>
      </c>
      <c r="N39" s="234">
        <v>16</v>
      </c>
      <c r="O39" s="233">
        <v>7.535688549992229</v>
      </c>
      <c r="P39" s="234">
        <v>48</v>
      </c>
      <c r="Q39" s="233">
        <v>22.607065649976686</v>
      </c>
      <c r="R39" s="234">
        <v>76</v>
      </c>
      <c r="S39" s="233">
        <v>35.794520612463081</v>
      </c>
      <c r="T39" s="234">
        <v>28</v>
      </c>
      <c r="U39" s="233">
        <v>13.187454962486399</v>
      </c>
      <c r="V39" s="234">
        <v>13</v>
      </c>
      <c r="W39" s="233">
        <v>6.1227469468686859</v>
      </c>
      <c r="X39" s="234">
        <v>14</v>
      </c>
      <c r="Y39" s="233">
        <v>6.5937274812431994</v>
      </c>
      <c r="Z39" s="234">
        <v>69</v>
      </c>
      <c r="AA39" s="233">
        <v>32.497656871841485</v>
      </c>
      <c r="AB39" s="234">
        <v>47</v>
      </c>
      <c r="AC39" s="233">
        <v>22.136085115602175</v>
      </c>
      <c r="AD39" s="234">
        <v>22</v>
      </c>
      <c r="AE39" s="233">
        <v>10.361571756239314</v>
      </c>
      <c r="AF39" s="234">
        <v>20</v>
      </c>
      <c r="AG39" s="233">
        <v>9.4196106874902874</v>
      </c>
      <c r="AH39" s="234">
        <v>23</v>
      </c>
      <c r="AI39" s="233">
        <v>10.83255229061383</v>
      </c>
      <c r="AJ39" s="623" t="s">
        <v>219</v>
      </c>
      <c r="AK39" s="624"/>
    </row>
    <row r="40" spans="1:40" ht="21.95" customHeight="1" x14ac:dyDescent="0.2">
      <c r="A40" s="249" t="s">
        <v>220</v>
      </c>
      <c r="B40" s="232">
        <v>2624</v>
      </c>
      <c r="C40" s="233">
        <v>975.91454797006804</v>
      </c>
      <c r="D40" s="234">
        <v>2</v>
      </c>
      <c r="E40" s="233">
        <v>0.74383730790401514</v>
      </c>
      <c r="F40" s="234">
        <v>730</v>
      </c>
      <c r="G40" s="233">
        <v>271.50061738496555</v>
      </c>
      <c r="H40" s="234">
        <v>21</v>
      </c>
      <c r="I40" s="233">
        <v>7.8102917329921597</v>
      </c>
      <c r="J40" s="234">
        <v>61</v>
      </c>
      <c r="K40" s="233">
        <v>22.687037891072464</v>
      </c>
      <c r="L40" s="234">
        <v>57</v>
      </c>
      <c r="M40" s="233">
        <v>21.199363275264435</v>
      </c>
      <c r="N40" s="234">
        <v>29</v>
      </c>
      <c r="O40" s="233">
        <v>10.785640964608222</v>
      </c>
      <c r="P40" s="234">
        <v>79</v>
      </c>
      <c r="Q40" s="233">
        <v>29.381573662208602</v>
      </c>
      <c r="R40" s="234">
        <v>150</v>
      </c>
      <c r="S40" s="233">
        <v>55.787798092801147</v>
      </c>
      <c r="T40" s="234">
        <v>39</v>
      </c>
      <c r="U40" s="233">
        <v>14.504827504128295</v>
      </c>
      <c r="V40" s="234">
        <v>16</v>
      </c>
      <c r="W40" s="233">
        <v>5.9506984632321211</v>
      </c>
      <c r="X40" s="234">
        <v>26</v>
      </c>
      <c r="Y40" s="233">
        <v>9.6698850027521974</v>
      </c>
      <c r="Z40" s="234">
        <v>93</v>
      </c>
      <c r="AA40" s="233">
        <v>34.588434817536708</v>
      </c>
      <c r="AB40" s="234">
        <v>68</v>
      </c>
      <c r="AC40" s="233">
        <v>25.290468468736517</v>
      </c>
      <c r="AD40" s="234">
        <v>25</v>
      </c>
      <c r="AE40" s="233">
        <v>9.2979663488001911</v>
      </c>
      <c r="AF40" s="234">
        <v>26</v>
      </c>
      <c r="AG40" s="233">
        <v>9.6698850027521974</v>
      </c>
      <c r="AH40" s="234">
        <v>28</v>
      </c>
      <c r="AI40" s="233">
        <v>10.413722310656214</v>
      </c>
      <c r="AJ40" s="623" t="s">
        <v>220</v>
      </c>
      <c r="AK40" s="624"/>
    </row>
    <row r="41" spans="1:40" ht="21.95" customHeight="1" x14ac:dyDescent="0.2">
      <c r="A41" s="249" t="s">
        <v>221</v>
      </c>
      <c r="B41" s="232">
        <v>1297</v>
      </c>
      <c r="C41" s="233">
        <v>972.41694719558564</v>
      </c>
      <c r="D41" s="239">
        <v>1</v>
      </c>
      <c r="E41" s="233">
        <v>0.74974321294956481</v>
      </c>
      <c r="F41" s="239">
        <v>348</v>
      </c>
      <c r="G41" s="233">
        <v>260.91063810644857</v>
      </c>
      <c r="H41" s="239">
        <v>11</v>
      </c>
      <c r="I41" s="233">
        <v>8.2471753424452139</v>
      </c>
      <c r="J41" s="239">
        <v>30</v>
      </c>
      <c r="K41" s="233">
        <v>22.492296388486942</v>
      </c>
      <c r="L41" s="239">
        <v>32</v>
      </c>
      <c r="M41" s="233">
        <v>23.991782814386074</v>
      </c>
      <c r="N41" s="239">
        <v>15</v>
      </c>
      <c r="O41" s="233">
        <v>11.246148194243471</v>
      </c>
      <c r="P41" s="239">
        <v>34</v>
      </c>
      <c r="Q41" s="233">
        <v>25.491269240285199</v>
      </c>
      <c r="R41" s="239">
        <v>79</v>
      </c>
      <c r="S41" s="233">
        <v>59.229713823015615</v>
      </c>
      <c r="T41" s="239">
        <v>8</v>
      </c>
      <c r="U41" s="233">
        <v>5.9979457035965185</v>
      </c>
      <c r="V41" s="239">
        <v>8</v>
      </c>
      <c r="W41" s="233">
        <v>5.9979457035965185</v>
      </c>
      <c r="X41" s="239">
        <v>7</v>
      </c>
      <c r="Y41" s="233">
        <v>5.2482024906469533</v>
      </c>
      <c r="Z41" s="239">
        <v>46</v>
      </c>
      <c r="AA41" s="233">
        <v>34.488187795679977</v>
      </c>
      <c r="AB41" s="239">
        <v>31</v>
      </c>
      <c r="AC41" s="233">
        <v>23.242039601436506</v>
      </c>
      <c r="AD41" s="239">
        <v>15</v>
      </c>
      <c r="AE41" s="233">
        <v>11.246148194243471</v>
      </c>
      <c r="AF41" s="239">
        <v>14</v>
      </c>
      <c r="AG41" s="233">
        <v>10.496404981293907</v>
      </c>
      <c r="AH41" s="239">
        <v>13</v>
      </c>
      <c r="AI41" s="233">
        <v>9.7466617683443424</v>
      </c>
      <c r="AJ41" s="623" t="s">
        <v>221</v>
      </c>
      <c r="AK41" s="624"/>
    </row>
    <row r="42" spans="1:40" ht="21.95" customHeight="1" x14ac:dyDescent="0.2">
      <c r="A42" s="249" t="s">
        <v>222</v>
      </c>
      <c r="B42" s="232">
        <v>2197</v>
      </c>
      <c r="C42" s="233">
        <v>981.5002613462234</v>
      </c>
      <c r="D42" s="239">
        <v>4</v>
      </c>
      <c r="E42" s="250">
        <v>1.7869827243445122</v>
      </c>
      <c r="F42" s="234">
        <v>570</v>
      </c>
      <c r="G42" s="233">
        <v>254.64503821909301</v>
      </c>
      <c r="H42" s="234">
        <v>24</v>
      </c>
      <c r="I42" s="233">
        <v>10.721896346067075</v>
      </c>
      <c r="J42" s="234">
        <v>61</v>
      </c>
      <c r="K42" s="233">
        <v>27.251486546253812</v>
      </c>
      <c r="L42" s="234">
        <v>45</v>
      </c>
      <c r="M42" s="233">
        <v>20.103555648875766</v>
      </c>
      <c r="N42" s="234">
        <v>16</v>
      </c>
      <c r="O42" s="233">
        <v>7.1479308973780489</v>
      </c>
      <c r="P42" s="234">
        <v>66</v>
      </c>
      <c r="Q42" s="233">
        <v>29.485214951684455</v>
      </c>
      <c r="R42" s="234">
        <v>111</v>
      </c>
      <c r="S42" s="233">
        <v>49.588770600560217</v>
      </c>
      <c r="T42" s="234">
        <v>19</v>
      </c>
      <c r="U42" s="233">
        <v>8.4881679406364334</v>
      </c>
      <c r="V42" s="234">
        <v>12</v>
      </c>
      <c r="W42" s="233">
        <v>5.3609481730335373</v>
      </c>
      <c r="X42" s="234">
        <v>14</v>
      </c>
      <c r="Y42" s="233">
        <v>6.254439535205794</v>
      </c>
      <c r="Z42" s="234">
        <v>73</v>
      </c>
      <c r="AA42" s="233">
        <v>32.61243471928735</v>
      </c>
      <c r="AB42" s="234">
        <v>53</v>
      </c>
      <c r="AC42" s="233">
        <v>23.677521097564789</v>
      </c>
      <c r="AD42" s="234">
        <v>20</v>
      </c>
      <c r="AE42" s="233">
        <v>8.9349136217225631</v>
      </c>
      <c r="AF42" s="234">
        <v>25</v>
      </c>
      <c r="AG42" s="233">
        <v>11.168642027153203</v>
      </c>
      <c r="AH42" s="234">
        <v>32</v>
      </c>
      <c r="AI42" s="233">
        <v>14.295861794756098</v>
      </c>
      <c r="AJ42" s="623" t="s">
        <v>222</v>
      </c>
      <c r="AK42" s="624"/>
    </row>
    <row r="43" spans="1:40" ht="21.95" customHeight="1" thickBot="1" x14ac:dyDescent="0.25">
      <c r="A43" s="251" t="s">
        <v>223</v>
      </c>
      <c r="B43" s="252">
        <v>2091</v>
      </c>
      <c r="C43" s="253">
        <v>980.96247853704767</v>
      </c>
      <c r="D43" s="254">
        <v>1</v>
      </c>
      <c r="E43" s="255">
        <v>0.46913557079724894</v>
      </c>
      <c r="F43" s="254">
        <v>562</v>
      </c>
      <c r="G43" s="253">
        <v>263.65419078805394</v>
      </c>
      <c r="H43" s="254">
        <v>16</v>
      </c>
      <c r="I43" s="253">
        <v>7.506169132755983</v>
      </c>
      <c r="J43" s="254">
        <v>57</v>
      </c>
      <c r="K43" s="253">
        <v>26.740727535443192</v>
      </c>
      <c r="L43" s="254">
        <v>39</v>
      </c>
      <c r="M43" s="253">
        <v>18.296287261092708</v>
      </c>
      <c r="N43" s="254">
        <v>34</v>
      </c>
      <c r="O43" s="253">
        <v>15.950609407106464</v>
      </c>
      <c r="P43" s="254">
        <v>59</v>
      </c>
      <c r="Q43" s="253">
        <v>27.67899867703769</v>
      </c>
      <c r="R43" s="254">
        <v>106</v>
      </c>
      <c r="S43" s="253">
        <v>49.728370504508391</v>
      </c>
      <c r="T43" s="254">
        <v>29</v>
      </c>
      <c r="U43" s="253">
        <v>13.60493155312022</v>
      </c>
      <c r="V43" s="254">
        <v>13</v>
      </c>
      <c r="W43" s="253">
        <v>6.0987624203642374</v>
      </c>
      <c r="X43" s="254">
        <v>17</v>
      </c>
      <c r="Y43" s="253">
        <v>7.9753047035532321</v>
      </c>
      <c r="Z43" s="254">
        <v>73</v>
      </c>
      <c r="AA43" s="253">
        <v>34.246896668199177</v>
      </c>
      <c r="AB43" s="254">
        <v>46</v>
      </c>
      <c r="AC43" s="253">
        <v>21.580236256673455</v>
      </c>
      <c r="AD43" s="254">
        <v>27</v>
      </c>
      <c r="AE43" s="253">
        <v>12.666660411525722</v>
      </c>
      <c r="AF43" s="254">
        <v>26</v>
      </c>
      <c r="AG43" s="253">
        <v>12.197524840728475</v>
      </c>
      <c r="AH43" s="254">
        <v>22</v>
      </c>
      <c r="AI43" s="253">
        <v>10.320982557539478</v>
      </c>
      <c r="AJ43" s="632" t="s">
        <v>224</v>
      </c>
      <c r="AK43" s="633"/>
    </row>
    <row r="44" spans="1:40" ht="6.75" customHeight="1" x14ac:dyDescent="0.2">
      <c r="A44" s="214"/>
      <c r="B44" s="214"/>
      <c r="C44" s="213"/>
      <c r="D44" s="214"/>
      <c r="E44" s="213"/>
      <c r="F44" s="214"/>
      <c r="G44" s="213"/>
      <c r="H44" s="214"/>
      <c r="I44" s="213"/>
      <c r="J44" s="214"/>
      <c r="K44" s="213"/>
      <c r="L44" s="214"/>
      <c r="M44" s="213"/>
      <c r="N44" s="214"/>
      <c r="O44" s="213"/>
      <c r="P44" s="214"/>
      <c r="Q44" s="213"/>
      <c r="R44" s="214"/>
      <c r="S44" s="213"/>
      <c r="T44" s="214"/>
      <c r="U44" s="213"/>
      <c r="V44" s="214"/>
      <c r="W44" s="213"/>
      <c r="X44" s="214"/>
      <c r="Y44" s="213"/>
      <c r="Z44" s="214"/>
      <c r="AA44" s="213"/>
      <c r="AB44" s="214"/>
      <c r="AC44" s="213"/>
      <c r="AD44" s="214"/>
      <c r="AE44" s="213"/>
      <c r="AF44" s="214"/>
      <c r="AG44" s="213"/>
      <c r="AH44" s="214"/>
      <c r="AI44" s="213"/>
      <c r="AJ44" s="214"/>
      <c r="AK44" s="213"/>
      <c r="AL44" s="214"/>
    </row>
    <row r="45" spans="1:40" ht="13.5" customHeight="1" thickBot="1" x14ac:dyDescent="0.25">
      <c r="A45" s="256"/>
      <c r="B45" s="256"/>
      <c r="C45" s="257"/>
      <c r="D45" s="256"/>
      <c r="E45" s="257"/>
      <c r="F45" s="256"/>
      <c r="G45" s="257"/>
      <c r="H45" s="256"/>
      <c r="I45" s="257"/>
      <c r="J45" s="256"/>
      <c r="K45" s="257"/>
      <c r="L45" s="256"/>
      <c r="M45" s="257"/>
      <c r="N45" s="256"/>
      <c r="O45" s="257"/>
      <c r="P45" s="256"/>
      <c r="Q45" s="257"/>
      <c r="R45" s="256"/>
      <c r="S45" s="257"/>
      <c r="T45" s="256"/>
      <c r="U45" s="257"/>
      <c r="V45" s="256"/>
      <c r="W45" s="257"/>
      <c r="X45" s="256"/>
      <c r="Y45" s="257"/>
      <c r="Z45" s="256"/>
      <c r="AA45" s="257"/>
      <c r="AB45" s="256"/>
      <c r="AC45" s="257"/>
      <c r="AD45" s="256"/>
      <c r="AE45" s="257"/>
      <c r="AF45" s="256"/>
      <c r="AG45" s="257"/>
      <c r="AH45" s="256"/>
      <c r="AI45" s="257"/>
      <c r="AJ45" s="256"/>
      <c r="AK45" s="257"/>
      <c r="AL45" s="256"/>
    </row>
    <row r="46" spans="1:40" ht="13.5" customHeight="1" x14ac:dyDescent="0.2">
      <c r="A46" s="258"/>
      <c r="B46" s="616" t="s">
        <v>225</v>
      </c>
      <c r="C46" s="625"/>
      <c r="D46" s="259"/>
      <c r="E46" s="260"/>
      <c r="F46" s="259"/>
      <c r="G46" s="261"/>
      <c r="H46" s="259"/>
      <c r="I46" s="260"/>
      <c r="J46" s="259"/>
      <c r="K46" s="262"/>
      <c r="L46" s="626" t="s">
        <v>226</v>
      </c>
      <c r="M46" s="625"/>
      <c r="N46" s="263"/>
      <c r="O46" s="264"/>
      <c r="P46" s="263"/>
      <c r="Q46" s="264"/>
      <c r="R46" s="259"/>
      <c r="S46" s="262"/>
      <c r="T46" s="627" t="s">
        <v>227</v>
      </c>
      <c r="U46" s="628"/>
      <c r="V46" s="626" t="s">
        <v>60</v>
      </c>
      <c r="W46" s="617"/>
      <c r="X46" s="626" t="s">
        <v>228</v>
      </c>
      <c r="Y46" s="617"/>
      <c r="Z46" s="626" t="s">
        <v>229</v>
      </c>
      <c r="AA46" s="617"/>
      <c r="AB46" s="626" t="s">
        <v>94</v>
      </c>
      <c r="AC46" s="617"/>
      <c r="AD46" s="626" t="s">
        <v>93</v>
      </c>
      <c r="AE46" s="617"/>
      <c r="AF46" s="626" t="s">
        <v>53</v>
      </c>
      <c r="AG46" s="617"/>
      <c r="AH46" s="626" t="s">
        <v>230</v>
      </c>
      <c r="AI46" s="625"/>
      <c r="AJ46" s="259"/>
      <c r="AK46" s="262"/>
      <c r="AL46" s="626" t="s">
        <v>68</v>
      </c>
      <c r="AM46" s="625"/>
      <c r="AN46" s="57"/>
    </row>
    <row r="47" spans="1:40" ht="34.5" customHeight="1" x14ac:dyDescent="0.2">
      <c r="A47" s="265"/>
      <c r="B47" s="586"/>
      <c r="C47" s="587"/>
      <c r="D47" s="634" t="s">
        <v>231</v>
      </c>
      <c r="E47" s="636"/>
      <c r="F47" s="637" t="s">
        <v>232</v>
      </c>
      <c r="G47" s="630"/>
      <c r="H47" s="637" t="s">
        <v>233</v>
      </c>
      <c r="I47" s="630"/>
      <c r="J47" s="638" t="s">
        <v>234</v>
      </c>
      <c r="K47" s="636"/>
      <c r="L47" s="586"/>
      <c r="M47" s="587"/>
      <c r="N47" s="634" t="s">
        <v>235</v>
      </c>
      <c r="O47" s="587"/>
      <c r="P47" s="634" t="s">
        <v>236</v>
      </c>
      <c r="Q47" s="587"/>
      <c r="R47" s="634" t="s">
        <v>237</v>
      </c>
      <c r="S47" s="587"/>
      <c r="T47" s="629"/>
      <c r="U47" s="630"/>
      <c r="V47" s="586"/>
      <c r="W47" s="587"/>
      <c r="X47" s="586"/>
      <c r="Y47" s="587"/>
      <c r="Z47" s="586"/>
      <c r="AA47" s="587"/>
      <c r="AB47" s="586"/>
      <c r="AC47" s="587"/>
      <c r="AD47" s="586"/>
      <c r="AE47" s="587"/>
      <c r="AF47" s="586"/>
      <c r="AG47" s="587"/>
      <c r="AH47" s="586"/>
      <c r="AI47" s="631"/>
      <c r="AJ47" s="634" t="s">
        <v>238</v>
      </c>
      <c r="AK47" s="587"/>
      <c r="AL47" s="586"/>
      <c r="AM47" s="631"/>
      <c r="AN47" s="266"/>
    </row>
    <row r="48" spans="1:40" s="271" customFormat="1" ht="17.25" customHeight="1" x14ac:dyDescent="0.2">
      <c r="A48" s="267"/>
      <c r="B48" s="218" t="s">
        <v>144</v>
      </c>
      <c r="C48" s="219" t="s">
        <v>42</v>
      </c>
      <c r="D48" s="268" t="s">
        <v>144</v>
      </c>
      <c r="E48" s="219" t="s">
        <v>42</v>
      </c>
      <c r="F48" s="268" t="s">
        <v>144</v>
      </c>
      <c r="G48" s="219" t="s">
        <v>42</v>
      </c>
      <c r="H48" s="268" t="s">
        <v>144</v>
      </c>
      <c r="I48" s="219" t="s">
        <v>42</v>
      </c>
      <c r="J48" s="268" t="s">
        <v>144</v>
      </c>
      <c r="K48" s="219" t="s">
        <v>42</v>
      </c>
      <c r="L48" s="268" t="s">
        <v>144</v>
      </c>
      <c r="M48" s="219" t="s">
        <v>42</v>
      </c>
      <c r="N48" s="268" t="s">
        <v>144</v>
      </c>
      <c r="O48" s="219" t="s">
        <v>42</v>
      </c>
      <c r="P48" s="268" t="s">
        <v>144</v>
      </c>
      <c r="Q48" s="219" t="s">
        <v>42</v>
      </c>
      <c r="R48" s="268" t="s">
        <v>144</v>
      </c>
      <c r="S48" s="219" t="s">
        <v>42</v>
      </c>
      <c r="T48" s="269" t="s">
        <v>144</v>
      </c>
      <c r="U48" s="219" t="s">
        <v>42</v>
      </c>
      <c r="V48" s="268" t="s">
        <v>144</v>
      </c>
      <c r="W48" s="221" t="s">
        <v>42</v>
      </c>
      <c r="X48" s="268" t="s">
        <v>144</v>
      </c>
      <c r="Y48" s="219" t="s">
        <v>42</v>
      </c>
      <c r="Z48" s="268" t="s">
        <v>144</v>
      </c>
      <c r="AA48" s="219" t="s">
        <v>42</v>
      </c>
      <c r="AB48" s="268" t="s">
        <v>144</v>
      </c>
      <c r="AC48" s="219" t="s">
        <v>42</v>
      </c>
      <c r="AD48" s="268" t="s">
        <v>144</v>
      </c>
      <c r="AE48" s="219" t="s">
        <v>42</v>
      </c>
      <c r="AF48" s="268" t="s">
        <v>144</v>
      </c>
      <c r="AG48" s="219" t="s">
        <v>42</v>
      </c>
      <c r="AH48" s="268" t="s">
        <v>144</v>
      </c>
      <c r="AI48" s="219" t="s">
        <v>42</v>
      </c>
      <c r="AJ48" s="268" t="s">
        <v>144</v>
      </c>
      <c r="AK48" s="219" t="s">
        <v>42</v>
      </c>
      <c r="AL48" s="268" t="s">
        <v>144</v>
      </c>
      <c r="AM48" s="222" t="s">
        <v>42</v>
      </c>
      <c r="AN48" s="270"/>
    </row>
    <row r="49" spans="1:40" x14ac:dyDescent="0.2">
      <c r="A49" s="226" t="s">
        <v>182</v>
      </c>
      <c r="B49" s="272">
        <v>938</v>
      </c>
      <c r="C49" s="273">
        <v>73.900000000000006</v>
      </c>
      <c r="D49" s="229">
        <v>346</v>
      </c>
      <c r="E49" s="228">
        <v>27.2</v>
      </c>
      <c r="F49" s="229">
        <v>155</v>
      </c>
      <c r="G49" s="228">
        <v>12.2</v>
      </c>
      <c r="H49" s="229">
        <v>93</v>
      </c>
      <c r="I49" s="228">
        <v>7.3</v>
      </c>
      <c r="J49" s="229">
        <v>257</v>
      </c>
      <c r="K49" s="228">
        <v>20.2</v>
      </c>
      <c r="L49" s="229">
        <v>878</v>
      </c>
      <c r="M49" s="228">
        <v>69.099999999999994</v>
      </c>
      <c r="N49" s="229">
        <v>127</v>
      </c>
      <c r="O49" s="228">
        <v>10</v>
      </c>
      <c r="P49" s="229">
        <v>219</v>
      </c>
      <c r="Q49" s="228">
        <v>17.2</v>
      </c>
      <c r="R49" s="229">
        <v>480</v>
      </c>
      <c r="S49" s="228">
        <v>37.799999999999997</v>
      </c>
      <c r="T49" s="229">
        <v>66</v>
      </c>
      <c r="U49" s="228">
        <v>5.2</v>
      </c>
      <c r="V49" s="229">
        <v>660</v>
      </c>
      <c r="W49" s="228">
        <v>52</v>
      </c>
      <c r="X49" s="229">
        <v>110</v>
      </c>
      <c r="Y49" s="228">
        <v>8.6999999999999993</v>
      </c>
      <c r="Z49" s="229">
        <v>56</v>
      </c>
      <c r="AA49" s="228">
        <v>4.4000000000000004</v>
      </c>
      <c r="AB49" s="229">
        <v>159</v>
      </c>
      <c r="AC49" s="228">
        <v>12.5</v>
      </c>
      <c r="AD49" s="229">
        <v>121</v>
      </c>
      <c r="AE49" s="228">
        <v>9.5</v>
      </c>
      <c r="AF49" s="229">
        <v>83</v>
      </c>
      <c r="AG49" s="228">
        <v>6.5</v>
      </c>
      <c r="AH49" s="229">
        <v>306</v>
      </c>
      <c r="AI49" s="228">
        <v>24.1</v>
      </c>
      <c r="AJ49" s="229">
        <v>101</v>
      </c>
      <c r="AK49" s="228">
        <v>8</v>
      </c>
      <c r="AL49" s="229">
        <v>184</v>
      </c>
      <c r="AM49" s="230">
        <v>14.5</v>
      </c>
      <c r="AN49" s="274" t="s">
        <v>182</v>
      </c>
    </row>
    <row r="50" spans="1:40" x14ac:dyDescent="0.2">
      <c r="A50" s="231" t="s">
        <v>183</v>
      </c>
      <c r="B50" s="238">
        <v>871</v>
      </c>
      <c r="C50" s="250">
        <v>67.2</v>
      </c>
      <c r="D50" s="234">
        <v>285</v>
      </c>
      <c r="E50" s="233">
        <v>22</v>
      </c>
      <c r="F50" s="234">
        <v>129</v>
      </c>
      <c r="G50" s="233">
        <v>10</v>
      </c>
      <c r="H50" s="234">
        <v>90</v>
      </c>
      <c r="I50" s="233">
        <v>6.9</v>
      </c>
      <c r="J50" s="234">
        <v>247</v>
      </c>
      <c r="K50" s="233">
        <v>19.100000000000001</v>
      </c>
      <c r="L50" s="234">
        <v>881</v>
      </c>
      <c r="M50" s="233">
        <v>68</v>
      </c>
      <c r="N50" s="234">
        <v>90</v>
      </c>
      <c r="O50" s="233">
        <v>6.9</v>
      </c>
      <c r="P50" s="234">
        <v>238</v>
      </c>
      <c r="Q50" s="233">
        <v>18.399999999999999</v>
      </c>
      <c r="R50" s="234">
        <v>514</v>
      </c>
      <c r="S50" s="233">
        <v>39.700000000000003</v>
      </c>
      <c r="T50" s="234">
        <v>57</v>
      </c>
      <c r="U50" s="233">
        <v>4.4000000000000004</v>
      </c>
      <c r="V50" s="234">
        <v>608</v>
      </c>
      <c r="W50" s="233">
        <v>46.9</v>
      </c>
      <c r="X50" s="234">
        <v>93</v>
      </c>
      <c r="Y50" s="233">
        <v>7.2</v>
      </c>
      <c r="Z50" s="234">
        <v>38</v>
      </c>
      <c r="AA50" s="233">
        <v>2.9</v>
      </c>
      <c r="AB50" s="234">
        <v>152</v>
      </c>
      <c r="AC50" s="233">
        <v>11.7</v>
      </c>
      <c r="AD50" s="234">
        <v>101</v>
      </c>
      <c r="AE50" s="233">
        <v>7.8</v>
      </c>
      <c r="AF50" s="234">
        <v>79</v>
      </c>
      <c r="AG50" s="233">
        <v>6.1</v>
      </c>
      <c r="AH50" s="234">
        <v>309</v>
      </c>
      <c r="AI50" s="233">
        <v>23.8</v>
      </c>
      <c r="AJ50" s="234">
        <v>125</v>
      </c>
      <c r="AK50" s="233">
        <v>9.6</v>
      </c>
      <c r="AL50" s="234">
        <v>226</v>
      </c>
      <c r="AM50" s="235">
        <v>17.399999999999999</v>
      </c>
      <c r="AN50" s="240" t="s">
        <v>183</v>
      </c>
    </row>
    <row r="51" spans="1:40" ht="16.7" customHeight="1" x14ac:dyDescent="0.2">
      <c r="A51" s="231" t="s">
        <v>184</v>
      </c>
      <c r="B51" s="238">
        <v>929</v>
      </c>
      <c r="C51" s="250">
        <v>71</v>
      </c>
      <c r="D51" s="234">
        <v>320</v>
      </c>
      <c r="E51" s="233">
        <v>24.5</v>
      </c>
      <c r="F51" s="234">
        <v>153</v>
      </c>
      <c r="G51" s="233">
        <v>11.7</v>
      </c>
      <c r="H51" s="234">
        <v>92</v>
      </c>
      <c r="I51" s="233">
        <v>7</v>
      </c>
      <c r="J51" s="234">
        <v>267</v>
      </c>
      <c r="K51" s="233">
        <v>20.399999999999999</v>
      </c>
      <c r="L51" s="234">
        <v>872</v>
      </c>
      <c r="M51" s="233">
        <v>66.599999999999994</v>
      </c>
      <c r="N51" s="234">
        <v>122</v>
      </c>
      <c r="O51" s="233">
        <v>9.3000000000000007</v>
      </c>
      <c r="P51" s="234">
        <v>200</v>
      </c>
      <c r="Q51" s="233">
        <v>15.3</v>
      </c>
      <c r="R51" s="234">
        <v>495</v>
      </c>
      <c r="S51" s="233">
        <v>37.799999999999997</v>
      </c>
      <c r="T51" s="234">
        <v>57</v>
      </c>
      <c r="U51" s="233">
        <v>4.4000000000000004</v>
      </c>
      <c r="V51" s="234">
        <v>709</v>
      </c>
      <c r="W51" s="233">
        <v>54.2</v>
      </c>
      <c r="X51" s="234">
        <v>84</v>
      </c>
      <c r="Y51" s="233">
        <v>6.4</v>
      </c>
      <c r="Z51" s="234">
        <v>45</v>
      </c>
      <c r="AA51" s="233">
        <v>3.4</v>
      </c>
      <c r="AB51" s="234">
        <v>156</v>
      </c>
      <c r="AC51" s="233">
        <v>11.9</v>
      </c>
      <c r="AD51" s="234">
        <v>128</v>
      </c>
      <c r="AE51" s="233">
        <v>9.8000000000000007</v>
      </c>
      <c r="AF51" s="234">
        <v>80</v>
      </c>
      <c r="AG51" s="233">
        <v>6.1</v>
      </c>
      <c r="AH51" s="234">
        <v>326</v>
      </c>
      <c r="AI51" s="233">
        <v>24.9</v>
      </c>
      <c r="AJ51" s="234">
        <v>124</v>
      </c>
      <c r="AK51" s="233">
        <v>9.5</v>
      </c>
      <c r="AL51" s="234">
        <v>250</v>
      </c>
      <c r="AM51" s="235">
        <v>19.100000000000001</v>
      </c>
      <c r="AN51" s="240" t="s">
        <v>184</v>
      </c>
    </row>
    <row r="52" spans="1:40" ht="16.7" customHeight="1" x14ac:dyDescent="0.2">
      <c r="A52" s="231" t="s">
        <v>185</v>
      </c>
      <c r="B52" s="238">
        <v>971</v>
      </c>
      <c r="C52" s="250">
        <v>73.599999999999994</v>
      </c>
      <c r="D52" s="234">
        <v>321</v>
      </c>
      <c r="E52" s="233">
        <v>24.3</v>
      </c>
      <c r="F52" s="234">
        <v>169</v>
      </c>
      <c r="G52" s="233">
        <v>12.8</v>
      </c>
      <c r="H52" s="234">
        <v>105</v>
      </c>
      <c r="I52" s="233">
        <v>8</v>
      </c>
      <c r="J52" s="234">
        <v>260</v>
      </c>
      <c r="K52" s="233">
        <v>19.7</v>
      </c>
      <c r="L52" s="234">
        <v>885</v>
      </c>
      <c r="M52" s="233">
        <v>67</v>
      </c>
      <c r="N52" s="234">
        <v>114</v>
      </c>
      <c r="O52" s="233">
        <v>8.6</v>
      </c>
      <c r="P52" s="234">
        <v>256</v>
      </c>
      <c r="Q52" s="233">
        <v>19.399999999999999</v>
      </c>
      <c r="R52" s="234">
        <v>475</v>
      </c>
      <c r="S52" s="233">
        <v>37</v>
      </c>
      <c r="T52" s="234">
        <v>93</v>
      </c>
      <c r="U52" s="233">
        <v>7</v>
      </c>
      <c r="V52" s="234">
        <v>660</v>
      </c>
      <c r="W52" s="233">
        <v>50</v>
      </c>
      <c r="X52" s="234">
        <v>98</v>
      </c>
      <c r="Y52" s="233">
        <v>7.4</v>
      </c>
      <c r="Z52" s="234">
        <v>54</v>
      </c>
      <c r="AA52" s="233">
        <v>4.0999999999999996</v>
      </c>
      <c r="AB52" s="234">
        <v>128</v>
      </c>
      <c r="AC52" s="233">
        <v>9.6999999999999993</v>
      </c>
      <c r="AD52" s="234">
        <v>131</v>
      </c>
      <c r="AE52" s="233">
        <v>9.9</v>
      </c>
      <c r="AF52" s="234">
        <v>73</v>
      </c>
      <c r="AG52" s="233">
        <v>5.5</v>
      </c>
      <c r="AH52" s="234">
        <v>348</v>
      </c>
      <c r="AI52" s="233">
        <v>26.4</v>
      </c>
      <c r="AJ52" s="234">
        <v>108</v>
      </c>
      <c r="AK52" s="233">
        <v>8.1999999999999993</v>
      </c>
      <c r="AL52" s="234">
        <v>344</v>
      </c>
      <c r="AM52" s="235">
        <v>26.1</v>
      </c>
      <c r="AN52" s="240" t="s">
        <v>185</v>
      </c>
    </row>
    <row r="53" spans="1:40" ht="16.7" customHeight="1" x14ac:dyDescent="0.2">
      <c r="A53" s="231" t="s">
        <v>186</v>
      </c>
      <c r="B53" s="238">
        <v>1035</v>
      </c>
      <c r="C53" s="250">
        <v>77.8</v>
      </c>
      <c r="D53" s="234">
        <v>228</v>
      </c>
      <c r="E53" s="233">
        <v>25</v>
      </c>
      <c r="F53" s="234">
        <v>103</v>
      </c>
      <c r="G53" s="233">
        <v>11.8</v>
      </c>
      <c r="H53" s="234">
        <v>90</v>
      </c>
      <c r="I53" s="233">
        <v>9.8000000000000007</v>
      </c>
      <c r="J53" s="234">
        <v>209</v>
      </c>
      <c r="K53" s="233">
        <v>23.8</v>
      </c>
      <c r="L53" s="234">
        <v>846</v>
      </c>
      <c r="M53" s="233">
        <v>63.6</v>
      </c>
      <c r="N53" s="234">
        <v>70</v>
      </c>
      <c r="O53" s="233">
        <v>8.6</v>
      </c>
      <c r="P53" s="234">
        <v>123</v>
      </c>
      <c r="Q53" s="233">
        <v>14</v>
      </c>
      <c r="R53" s="234">
        <v>308</v>
      </c>
      <c r="S53" s="233">
        <v>38.1</v>
      </c>
      <c r="T53" s="234">
        <v>58</v>
      </c>
      <c r="U53" s="233">
        <v>6.2</v>
      </c>
      <c r="V53" s="234">
        <v>543</v>
      </c>
      <c r="W53" s="233">
        <v>62</v>
      </c>
      <c r="X53" s="234">
        <v>50</v>
      </c>
      <c r="Y53" s="233">
        <v>6.1</v>
      </c>
      <c r="Z53" s="234">
        <v>34</v>
      </c>
      <c r="AA53" s="233">
        <v>3.8</v>
      </c>
      <c r="AB53" s="234">
        <v>94</v>
      </c>
      <c r="AC53" s="233">
        <v>11.4</v>
      </c>
      <c r="AD53" s="234">
        <v>90</v>
      </c>
      <c r="AE53" s="233">
        <v>10.4</v>
      </c>
      <c r="AF53" s="234">
        <v>52</v>
      </c>
      <c r="AG53" s="233">
        <v>5.6</v>
      </c>
      <c r="AH53" s="234">
        <v>203</v>
      </c>
      <c r="AI53" s="233">
        <v>24.6</v>
      </c>
      <c r="AJ53" s="234">
        <v>56</v>
      </c>
      <c r="AK53" s="233">
        <v>6.9</v>
      </c>
      <c r="AL53" s="234">
        <v>198</v>
      </c>
      <c r="AM53" s="235">
        <v>24.6</v>
      </c>
      <c r="AN53" s="240" t="s">
        <v>186</v>
      </c>
    </row>
    <row r="54" spans="1:40" ht="16.7" customHeight="1" x14ac:dyDescent="0.2">
      <c r="A54" s="231" t="s">
        <v>187</v>
      </c>
      <c r="B54" s="238">
        <v>1010</v>
      </c>
      <c r="C54" s="233">
        <v>75.900000000000006</v>
      </c>
      <c r="D54" s="236">
        <v>303</v>
      </c>
      <c r="E54" s="236">
        <v>22.8</v>
      </c>
      <c r="F54" s="236">
        <v>143</v>
      </c>
      <c r="G54" s="236">
        <v>10.8</v>
      </c>
      <c r="H54" s="236">
        <v>127</v>
      </c>
      <c r="I54" s="236">
        <v>9.6</v>
      </c>
      <c r="J54" s="236">
        <v>333</v>
      </c>
      <c r="K54" s="233">
        <v>25</v>
      </c>
      <c r="L54" s="236">
        <v>900</v>
      </c>
      <c r="M54" s="236">
        <v>67.7</v>
      </c>
      <c r="N54" s="236">
        <v>114</v>
      </c>
      <c r="O54" s="236">
        <v>8.6</v>
      </c>
      <c r="P54" s="236">
        <v>238</v>
      </c>
      <c r="Q54" s="236">
        <v>17.899999999999999</v>
      </c>
      <c r="R54" s="236">
        <v>503</v>
      </c>
      <c r="S54" s="236">
        <v>37.799999999999997</v>
      </c>
      <c r="T54" s="236">
        <v>79</v>
      </c>
      <c r="U54" s="236">
        <v>5.9</v>
      </c>
      <c r="V54" s="236">
        <v>753</v>
      </c>
      <c r="W54" s="233">
        <v>56.6</v>
      </c>
      <c r="X54" s="236">
        <v>89</v>
      </c>
      <c r="Y54" s="233">
        <v>6.7</v>
      </c>
      <c r="Z54" s="236">
        <v>39</v>
      </c>
      <c r="AA54" s="233">
        <v>2.9</v>
      </c>
      <c r="AB54" s="236">
        <v>142</v>
      </c>
      <c r="AC54" s="233">
        <v>10.7</v>
      </c>
      <c r="AD54" s="236">
        <v>144</v>
      </c>
      <c r="AE54" s="233">
        <v>10.8</v>
      </c>
      <c r="AF54" s="236">
        <v>107</v>
      </c>
      <c r="AG54" s="233">
        <v>8</v>
      </c>
      <c r="AH54" s="236">
        <v>344</v>
      </c>
      <c r="AI54" s="233">
        <v>25.9</v>
      </c>
      <c r="AJ54" s="236">
        <v>88</v>
      </c>
      <c r="AK54" s="233">
        <v>6.6</v>
      </c>
      <c r="AL54" s="236">
        <v>306</v>
      </c>
      <c r="AM54" s="235">
        <v>23</v>
      </c>
      <c r="AN54" s="240" t="s">
        <v>187</v>
      </c>
    </row>
    <row r="55" spans="1:40" ht="16.7" customHeight="1" x14ac:dyDescent="0.2">
      <c r="A55" s="231" t="s">
        <v>188</v>
      </c>
      <c r="B55" s="238">
        <v>982</v>
      </c>
      <c r="C55" s="250">
        <v>72.5</v>
      </c>
      <c r="D55" s="234">
        <v>330</v>
      </c>
      <c r="E55" s="233">
        <v>24.4</v>
      </c>
      <c r="F55" s="234">
        <v>135</v>
      </c>
      <c r="G55" s="233">
        <v>10</v>
      </c>
      <c r="H55" s="234">
        <v>126</v>
      </c>
      <c r="I55" s="233">
        <v>9.3000000000000007</v>
      </c>
      <c r="J55" s="234">
        <v>286</v>
      </c>
      <c r="K55" s="233">
        <v>21.1</v>
      </c>
      <c r="L55" s="234">
        <v>841</v>
      </c>
      <c r="M55" s="233">
        <v>62.1</v>
      </c>
      <c r="N55" s="234">
        <v>96</v>
      </c>
      <c r="O55" s="233">
        <v>7.1</v>
      </c>
      <c r="P55" s="234">
        <v>206</v>
      </c>
      <c r="Q55" s="233">
        <v>15.2</v>
      </c>
      <c r="R55" s="234">
        <v>517</v>
      </c>
      <c r="S55" s="233">
        <v>38.200000000000003</v>
      </c>
      <c r="T55" s="234">
        <v>104</v>
      </c>
      <c r="U55" s="233">
        <v>7.7</v>
      </c>
      <c r="V55" s="234">
        <v>695</v>
      </c>
      <c r="W55" s="233">
        <v>51.3</v>
      </c>
      <c r="X55" s="234">
        <v>91</v>
      </c>
      <c r="Y55" s="233">
        <v>6.7</v>
      </c>
      <c r="Z55" s="234">
        <v>24</v>
      </c>
      <c r="AA55" s="233">
        <v>1.8</v>
      </c>
      <c r="AB55" s="234">
        <v>131</v>
      </c>
      <c r="AC55" s="233">
        <v>9.6999999999999993</v>
      </c>
      <c r="AD55" s="234">
        <v>114</v>
      </c>
      <c r="AE55" s="233">
        <v>8.4</v>
      </c>
      <c r="AF55" s="234">
        <v>69</v>
      </c>
      <c r="AG55" s="233">
        <v>5.0999999999999996</v>
      </c>
      <c r="AH55" s="234">
        <v>313</v>
      </c>
      <c r="AI55" s="233">
        <v>23.1</v>
      </c>
      <c r="AJ55" s="234">
        <v>87</v>
      </c>
      <c r="AK55" s="233">
        <v>6.4</v>
      </c>
      <c r="AL55" s="234">
        <v>303</v>
      </c>
      <c r="AM55" s="235">
        <v>22.4</v>
      </c>
      <c r="AN55" s="240" t="s">
        <v>188</v>
      </c>
    </row>
    <row r="56" spans="1:40" ht="16.7" customHeight="1" x14ac:dyDescent="0.2">
      <c r="A56" s="231" t="s">
        <v>189</v>
      </c>
      <c r="B56" s="238">
        <v>988</v>
      </c>
      <c r="C56" s="250">
        <v>72.2</v>
      </c>
      <c r="D56" s="234">
        <v>286</v>
      </c>
      <c r="E56" s="233">
        <v>20.9</v>
      </c>
      <c r="F56" s="234">
        <v>149</v>
      </c>
      <c r="G56" s="233">
        <v>10.9</v>
      </c>
      <c r="H56" s="234">
        <v>147</v>
      </c>
      <c r="I56" s="233">
        <v>10.7</v>
      </c>
      <c r="J56" s="234">
        <v>315</v>
      </c>
      <c r="K56" s="233">
        <v>23</v>
      </c>
      <c r="L56" s="234">
        <v>886</v>
      </c>
      <c r="M56" s="233">
        <v>64.7</v>
      </c>
      <c r="N56" s="234">
        <v>133</v>
      </c>
      <c r="O56" s="233">
        <v>9.6999999999999993</v>
      </c>
      <c r="P56" s="234">
        <v>216</v>
      </c>
      <c r="Q56" s="233">
        <v>15.8</v>
      </c>
      <c r="R56" s="234">
        <v>509</v>
      </c>
      <c r="S56" s="233">
        <v>37.200000000000003</v>
      </c>
      <c r="T56" s="234">
        <v>115</v>
      </c>
      <c r="U56" s="233">
        <v>8.4</v>
      </c>
      <c r="V56" s="234">
        <v>735</v>
      </c>
      <c r="W56" s="233">
        <v>53.7</v>
      </c>
      <c r="X56" s="234">
        <v>132</v>
      </c>
      <c r="Y56" s="233">
        <v>9.6</v>
      </c>
      <c r="Z56" s="234">
        <v>31</v>
      </c>
      <c r="AA56" s="233">
        <v>2.2999999999999998</v>
      </c>
      <c r="AB56" s="234">
        <v>128</v>
      </c>
      <c r="AC56" s="233">
        <v>9.4</v>
      </c>
      <c r="AD56" s="234">
        <v>131</v>
      </c>
      <c r="AE56" s="233">
        <v>9.6</v>
      </c>
      <c r="AF56" s="234">
        <v>91</v>
      </c>
      <c r="AG56" s="233">
        <v>6.6</v>
      </c>
      <c r="AH56" s="234">
        <v>326</v>
      </c>
      <c r="AI56" s="233">
        <v>23.8</v>
      </c>
      <c r="AJ56" s="234">
        <v>80</v>
      </c>
      <c r="AK56" s="233">
        <v>5.8</v>
      </c>
      <c r="AL56" s="234">
        <v>316</v>
      </c>
      <c r="AM56" s="235">
        <v>23.1</v>
      </c>
      <c r="AN56" s="240" t="s">
        <v>189</v>
      </c>
    </row>
    <row r="57" spans="1:40" ht="16.7" customHeight="1" x14ac:dyDescent="0.2">
      <c r="A57" s="231" t="s">
        <v>190</v>
      </c>
      <c r="B57" s="238">
        <v>1020</v>
      </c>
      <c r="C57" s="250">
        <v>73.888521056055311</v>
      </c>
      <c r="D57" s="234">
        <v>336</v>
      </c>
      <c r="E57" s="233">
        <v>24.339748112582924</v>
      </c>
      <c r="F57" s="234">
        <v>174</v>
      </c>
      <c r="G57" s="233">
        <v>12.604512415444727</v>
      </c>
      <c r="H57" s="234">
        <v>156</v>
      </c>
      <c r="I57" s="233">
        <v>11.300597337984929</v>
      </c>
      <c r="J57" s="234">
        <v>257</v>
      </c>
      <c r="K57" s="233">
        <v>18.617009717064917</v>
      </c>
      <c r="L57" s="234">
        <v>809</v>
      </c>
      <c r="M57" s="233">
        <v>58.603738759165438</v>
      </c>
      <c r="N57" s="234">
        <v>112</v>
      </c>
      <c r="O57" s="233">
        <v>8.1132493708609754</v>
      </c>
      <c r="P57" s="234">
        <v>201</v>
      </c>
      <c r="Q57" s="233">
        <v>14.560385031634429</v>
      </c>
      <c r="R57" s="234">
        <v>473</v>
      </c>
      <c r="S57" s="233">
        <v>34.263990646582506</v>
      </c>
      <c r="T57" s="234">
        <v>110</v>
      </c>
      <c r="U57" s="233">
        <v>7.9683699178098859</v>
      </c>
      <c r="V57" s="234">
        <v>786</v>
      </c>
      <c r="W57" s="233">
        <v>56.937625049077916</v>
      </c>
      <c r="X57" s="234">
        <v>120</v>
      </c>
      <c r="Y57" s="233">
        <v>8.6927671830653299</v>
      </c>
      <c r="Z57" s="234">
        <v>25</v>
      </c>
      <c r="AA57" s="233">
        <v>1.8109931631386107</v>
      </c>
      <c r="AB57" s="234">
        <v>132</v>
      </c>
      <c r="AC57" s="233">
        <v>9.5620439013718634</v>
      </c>
      <c r="AD57" s="234">
        <v>125</v>
      </c>
      <c r="AE57" s="233">
        <v>9.0549658156930537</v>
      </c>
      <c r="AF57" s="234">
        <v>109</v>
      </c>
      <c r="AG57" s="233">
        <v>7.8959301912843411</v>
      </c>
      <c r="AH57" s="234">
        <v>356</v>
      </c>
      <c r="AI57" s="233">
        <v>25.788542643093816</v>
      </c>
      <c r="AJ57" s="234">
        <v>76</v>
      </c>
      <c r="AK57" s="233">
        <v>5.5054192159413757</v>
      </c>
      <c r="AL57" s="234">
        <v>325</v>
      </c>
      <c r="AM57" s="235">
        <v>23.542911120801936</v>
      </c>
      <c r="AN57" s="240" t="s">
        <v>190</v>
      </c>
    </row>
    <row r="58" spans="1:40" ht="16.7" customHeight="1" x14ac:dyDescent="0.2">
      <c r="A58" s="231" t="s">
        <v>191</v>
      </c>
      <c r="B58" s="238">
        <v>1099</v>
      </c>
      <c r="C58" s="233">
        <v>79</v>
      </c>
      <c r="D58" s="234">
        <v>318</v>
      </c>
      <c r="E58" s="233">
        <v>22.9</v>
      </c>
      <c r="F58" s="234">
        <v>141</v>
      </c>
      <c r="G58" s="233">
        <v>10.1</v>
      </c>
      <c r="H58" s="234">
        <v>161</v>
      </c>
      <c r="I58" s="233">
        <v>11.6</v>
      </c>
      <c r="J58" s="234">
        <v>352</v>
      </c>
      <c r="K58" s="233">
        <v>25.3</v>
      </c>
      <c r="L58" s="234">
        <v>810</v>
      </c>
      <c r="M58" s="233">
        <v>58.2</v>
      </c>
      <c r="N58" s="234">
        <v>116</v>
      </c>
      <c r="O58" s="233">
        <v>8.3000000000000007</v>
      </c>
      <c r="P58" s="234">
        <v>231</v>
      </c>
      <c r="Q58" s="233">
        <v>16.600000000000001</v>
      </c>
      <c r="R58" s="234">
        <v>444</v>
      </c>
      <c r="S58" s="233">
        <v>31.9</v>
      </c>
      <c r="T58" s="234">
        <v>123</v>
      </c>
      <c r="U58" s="233">
        <v>8.8000000000000007</v>
      </c>
      <c r="V58" s="234">
        <v>799</v>
      </c>
      <c r="W58" s="233">
        <v>57.4</v>
      </c>
      <c r="X58" s="234">
        <v>109</v>
      </c>
      <c r="Y58" s="233">
        <v>7.8</v>
      </c>
      <c r="Z58" s="234">
        <v>14</v>
      </c>
      <c r="AA58" s="233">
        <v>1</v>
      </c>
      <c r="AB58" s="234">
        <v>121</v>
      </c>
      <c r="AC58" s="233">
        <v>8.6999999999999993</v>
      </c>
      <c r="AD58" s="234">
        <v>170</v>
      </c>
      <c r="AE58" s="233">
        <v>12.2</v>
      </c>
      <c r="AF58" s="234">
        <v>82</v>
      </c>
      <c r="AG58" s="233">
        <v>5.9</v>
      </c>
      <c r="AH58" s="234">
        <v>363</v>
      </c>
      <c r="AI58" s="233">
        <v>26.1</v>
      </c>
      <c r="AJ58" s="234">
        <v>85</v>
      </c>
      <c r="AK58" s="233">
        <v>6.1</v>
      </c>
      <c r="AL58" s="234">
        <v>332</v>
      </c>
      <c r="AM58" s="235">
        <v>23.9</v>
      </c>
      <c r="AN58" s="240" t="s">
        <v>191</v>
      </c>
    </row>
    <row r="59" spans="1:40" ht="16.7" customHeight="1" x14ac:dyDescent="0.2">
      <c r="A59" s="231" t="s">
        <v>192</v>
      </c>
      <c r="B59" s="238">
        <v>1099</v>
      </c>
      <c r="C59" s="233">
        <v>78.465195081324637</v>
      </c>
      <c r="D59" s="234">
        <v>318</v>
      </c>
      <c r="E59" s="233">
        <v>22.704214773304127</v>
      </c>
      <c r="F59" s="234">
        <v>141</v>
      </c>
      <c r="G59" s="233">
        <v>10.066963154200886</v>
      </c>
      <c r="H59" s="234">
        <v>161</v>
      </c>
      <c r="I59" s="233">
        <v>11.49490119025775</v>
      </c>
      <c r="J59" s="234">
        <v>352</v>
      </c>
      <c r="K59" s="233">
        <v>25.131709434600793</v>
      </c>
      <c r="L59" s="234">
        <v>810</v>
      </c>
      <c r="M59" s="233">
        <v>57.831490460302966</v>
      </c>
      <c r="N59" s="234">
        <v>116</v>
      </c>
      <c r="O59" s="233">
        <v>8.2820406091298082</v>
      </c>
      <c r="P59" s="234">
        <v>231</v>
      </c>
      <c r="Q59" s="233">
        <v>16.492684316456771</v>
      </c>
      <c r="R59" s="234">
        <v>444</v>
      </c>
      <c r="S59" s="233">
        <v>31.700224400462368</v>
      </c>
      <c r="T59" s="234">
        <v>123</v>
      </c>
      <c r="U59" s="233">
        <v>8.7818189217497089</v>
      </c>
      <c r="V59" s="234">
        <v>799</v>
      </c>
      <c r="W59" s="233">
        <v>57.046124540471695</v>
      </c>
      <c r="X59" s="234">
        <v>109</v>
      </c>
      <c r="Y59" s="233">
        <v>7.7822622965099049</v>
      </c>
      <c r="Z59" s="234">
        <v>14</v>
      </c>
      <c r="AA59" s="233">
        <v>0.99955662523980437</v>
      </c>
      <c r="AB59" s="234">
        <v>121</v>
      </c>
      <c r="AC59" s="233">
        <v>8.6390251181440227</v>
      </c>
      <c r="AD59" s="234">
        <v>170</v>
      </c>
      <c r="AE59" s="233">
        <v>12.137473306483338</v>
      </c>
      <c r="AF59" s="234">
        <v>82</v>
      </c>
      <c r="AG59" s="233">
        <v>5.8545459478331399</v>
      </c>
      <c r="AH59" s="234">
        <v>363</v>
      </c>
      <c r="AI59" s="233">
        <v>25.917075354432072</v>
      </c>
      <c r="AJ59" s="234">
        <v>85</v>
      </c>
      <c r="AK59" s="233">
        <v>6.0687366532416691</v>
      </c>
      <c r="AL59" s="234">
        <v>332</v>
      </c>
      <c r="AM59" s="235">
        <v>23.703771398543932</v>
      </c>
      <c r="AN59" s="240" t="s">
        <v>192</v>
      </c>
    </row>
    <row r="60" spans="1:40" ht="16.7" customHeight="1" x14ac:dyDescent="0.2">
      <c r="A60" s="231" t="s">
        <v>193</v>
      </c>
      <c r="B60" s="238">
        <v>1033</v>
      </c>
      <c r="C60" s="233">
        <v>73.033624454457197</v>
      </c>
      <c r="D60" s="234">
        <v>317</v>
      </c>
      <c r="E60" s="233">
        <v>22.412060941009617</v>
      </c>
      <c r="F60" s="234">
        <v>125</v>
      </c>
      <c r="G60" s="233">
        <v>8.8375634625432244</v>
      </c>
      <c r="H60" s="234">
        <v>140</v>
      </c>
      <c r="I60" s="233">
        <v>9.898071078048412</v>
      </c>
      <c r="J60" s="234">
        <v>327</v>
      </c>
      <c r="K60" s="233">
        <v>23.119066018013076</v>
      </c>
      <c r="L60" s="234">
        <v>780</v>
      </c>
      <c r="M60" s="233">
        <v>55.146396006269718</v>
      </c>
      <c r="N60" s="234">
        <v>104</v>
      </c>
      <c r="O60" s="233">
        <v>7.3528528008359624</v>
      </c>
      <c r="P60" s="234">
        <v>200</v>
      </c>
      <c r="Q60" s="233">
        <v>14.140101540069159</v>
      </c>
      <c r="R60" s="234">
        <v>453</v>
      </c>
      <c r="S60" s="233">
        <v>32.027329988256646</v>
      </c>
      <c r="T60" s="234">
        <v>136</v>
      </c>
      <c r="U60" s="233">
        <v>9.6152690472470272</v>
      </c>
      <c r="V60" s="234">
        <v>877</v>
      </c>
      <c r="W60" s="233">
        <v>62.004345253203262</v>
      </c>
      <c r="X60" s="234">
        <v>125</v>
      </c>
      <c r="Y60" s="233">
        <v>8.8375634625432244</v>
      </c>
      <c r="Z60" s="234">
        <v>20</v>
      </c>
      <c r="AA60" s="233">
        <v>1.4140101540069159</v>
      </c>
      <c r="AB60" s="234">
        <v>131</v>
      </c>
      <c r="AC60" s="233">
        <v>9.2617665087452998</v>
      </c>
      <c r="AD60" s="234">
        <v>154</v>
      </c>
      <c r="AE60" s="233">
        <v>10.887878185853253</v>
      </c>
      <c r="AF60" s="234">
        <v>105</v>
      </c>
      <c r="AG60" s="233">
        <v>7.4235533085363077</v>
      </c>
      <c r="AH60" s="234">
        <v>347</v>
      </c>
      <c r="AI60" s="233">
        <v>24.533076172019992</v>
      </c>
      <c r="AJ60" s="234">
        <v>69</v>
      </c>
      <c r="AK60" s="233">
        <v>4.8783350313238598</v>
      </c>
      <c r="AL60" s="234">
        <v>351</v>
      </c>
      <c r="AM60" s="235">
        <v>24.815878202821374</v>
      </c>
      <c r="AN60" s="240" t="s">
        <v>193</v>
      </c>
    </row>
    <row r="61" spans="1:40" ht="16.7" customHeight="1" x14ac:dyDescent="0.2">
      <c r="A61" s="231" t="s">
        <v>194</v>
      </c>
      <c r="B61" s="238">
        <v>1112</v>
      </c>
      <c r="C61" s="233">
        <v>77.940793033550989</v>
      </c>
      <c r="D61" s="234">
        <v>335</v>
      </c>
      <c r="E61" s="233">
        <v>23.480364807769408</v>
      </c>
      <c r="F61" s="234">
        <v>151</v>
      </c>
      <c r="G61" s="233">
        <v>10.583686823800539</v>
      </c>
      <c r="H61" s="234">
        <v>125</v>
      </c>
      <c r="I61" s="233">
        <v>8.7613301521527642</v>
      </c>
      <c r="J61" s="234">
        <v>369</v>
      </c>
      <c r="K61" s="233">
        <v>25.863446609154956</v>
      </c>
      <c r="L61" s="234">
        <v>815</v>
      </c>
      <c r="M61" s="233">
        <v>57.123872592036022</v>
      </c>
      <c r="N61" s="234">
        <v>111</v>
      </c>
      <c r="O61" s="233">
        <v>7.780061175111654</v>
      </c>
      <c r="P61" s="234">
        <v>220</v>
      </c>
      <c r="Q61" s="233">
        <v>15.419941067788864</v>
      </c>
      <c r="R61" s="234">
        <v>462</v>
      </c>
      <c r="S61" s="233">
        <v>32.381876242356611</v>
      </c>
      <c r="T61" s="234">
        <v>120</v>
      </c>
      <c r="U61" s="233">
        <v>8.4108769460666526</v>
      </c>
      <c r="V61" s="234">
        <v>985</v>
      </c>
      <c r="W61" s="233">
        <v>69.039281598963782</v>
      </c>
      <c r="X61" s="234">
        <v>125</v>
      </c>
      <c r="Y61" s="233">
        <v>8.7613301521527642</v>
      </c>
      <c r="Z61" s="234">
        <v>19</v>
      </c>
      <c r="AA61" s="233">
        <v>1.3317221831272201</v>
      </c>
      <c r="AB61" s="234">
        <v>129</v>
      </c>
      <c r="AC61" s="233">
        <v>9.0416927170216521</v>
      </c>
      <c r="AD61" s="234">
        <v>146</v>
      </c>
      <c r="AE61" s="233">
        <v>10.233233617714427</v>
      </c>
      <c r="AF61" s="234">
        <v>125</v>
      </c>
      <c r="AG61" s="233">
        <v>8.7613301521527642</v>
      </c>
      <c r="AH61" s="234">
        <v>338</v>
      </c>
      <c r="AI61" s="233">
        <v>23.690636731421073</v>
      </c>
      <c r="AJ61" s="234">
        <v>51</v>
      </c>
      <c r="AK61" s="233">
        <v>3.5746227020783277</v>
      </c>
      <c r="AL61" s="234">
        <v>323</v>
      </c>
      <c r="AM61" s="235">
        <v>22.639277113162741</v>
      </c>
      <c r="AN61" s="240" t="s">
        <v>194</v>
      </c>
    </row>
    <row r="62" spans="1:40" ht="16.7" customHeight="1" x14ac:dyDescent="0.2">
      <c r="A62" s="231" t="s">
        <v>195</v>
      </c>
      <c r="B62" s="238">
        <v>1071</v>
      </c>
      <c r="C62" s="233">
        <v>74.493050792992776</v>
      </c>
      <c r="D62" s="234">
        <v>275</v>
      </c>
      <c r="E62" s="233">
        <v>19.127534050488343</v>
      </c>
      <c r="F62" s="234">
        <v>143</v>
      </c>
      <c r="G62" s="233">
        <v>9.9463177062539394</v>
      </c>
      <c r="H62" s="234">
        <v>162</v>
      </c>
      <c r="I62" s="233">
        <v>11.267856422469496</v>
      </c>
      <c r="J62" s="234">
        <v>364</v>
      </c>
      <c r="K62" s="233">
        <v>25.317899615919117</v>
      </c>
      <c r="L62" s="234">
        <v>820</v>
      </c>
      <c r="M62" s="233">
        <v>57.034828805092516</v>
      </c>
      <c r="N62" s="234">
        <v>108</v>
      </c>
      <c r="O62" s="233">
        <v>7.5119042816463315</v>
      </c>
      <c r="P62" s="234">
        <v>243</v>
      </c>
      <c r="Q62" s="233">
        <v>16.901784633704246</v>
      </c>
      <c r="R62" s="234">
        <v>456</v>
      </c>
      <c r="S62" s="233">
        <v>31.716929189173399</v>
      </c>
      <c r="T62" s="234">
        <v>142</v>
      </c>
      <c r="U62" s="233">
        <v>9.876763036979435</v>
      </c>
      <c r="V62" s="234">
        <v>1025</v>
      </c>
      <c r="W62" s="233">
        <v>71.293536006365642</v>
      </c>
      <c r="X62" s="234">
        <v>131</v>
      </c>
      <c r="Y62" s="233">
        <v>9.1116616749599029</v>
      </c>
      <c r="Z62" s="234">
        <v>24</v>
      </c>
      <c r="AA62" s="233">
        <v>1.6693120625880735</v>
      </c>
      <c r="AB62" s="234">
        <v>124</v>
      </c>
      <c r="AC62" s="233">
        <v>8.6247789900383811</v>
      </c>
      <c r="AD62" s="234">
        <v>162</v>
      </c>
      <c r="AE62" s="233">
        <v>11.267856422469496</v>
      </c>
      <c r="AF62" s="234">
        <v>153</v>
      </c>
      <c r="AG62" s="233">
        <v>10.641864398998969</v>
      </c>
      <c r="AH62" s="234">
        <v>347</v>
      </c>
      <c r="AI62" s="233">
        <v>24.135470238252566</v>
      </c>
      <c r="AJ62" s="234">
        <v>47</v>
      </c>
      <c r="AK62" s="233">
        <v>3.269069455901644</v>
      </c>
      <c r="AL62" s="234">
        <v>329</v>
      </c>
      <c r="AM62" s="235">
        <v>22.883486191311508</v>
      </c>
      <c r="AN62" s="240" t="s">
        <v>195</v>
      </c>
    </row>
    <row r="63" spans="1:40" ht="16.7" customHeight="1" x14ac:dyDescent="0.2">
      <c r="A63" s="231" t="s">
        <v>196</v>
      </c>
      <c r="B63" s="238">
        <v>1043</v>
      </c>
      <c r="C63" s="233">
        <v>71.889487316985083</v>
      </c>
      <c r="D63" s="234">
        <v>258</v>
      </c>
      <c r="E63" s="233">
        <v>17.782826201133414</v>
      </c>
      <c r="F63" s="234">
        <v>143</v>
      </c>
      <c r="G63" s="233">
        <v>9.8563726618685195</v>
      </c>
      <c r="H63" s="234">
        <v>174</v>
      </c>
      <c r="I63" s="233">
        <v>11.993068833322535</v>
      </c>
      <c r="J63" s="234">
        <v>335</v>
      </c>
      <c r="K63" s="233">
        <v>23.090103788293387</v>
      </c>
      <c r="L63" s="234">
        <v>797</v>
      </c>
      <c r="M63" s="233">
        <v>54.933769311253222</v>
      </c>
      <c r="N63" s="234">
        <v>117</v>
      </c>
      <c r="O63" s="233">
        <v>8.0643049051651534</v>
      </c>
      <c r="P63" s="234">
        <v>251</v>
      </c>
      <c r="Q63" s="233">
        <v>17.300346420482509</v>
      </c>
      <c r="R63" s="234">
        <v>408</v>
      </c>
      <c r="S63" s="233">
        <v>28.121678643652842</v>
      </c>
      <c r="T63" s="234">
        <v>147</v>
      </c>
      <c r="U63" s="233">
        <v>10.132075393669037</v>
      </c>
      <c r="V63" s="234">
        <v>942</v>
      </c>
      <c r="W63" s="233">
        <v>64.927993339022009</v>
      </c>
      <c r="X63" s="234">
        <v>120</v>
      </c>
      <c r="Y63" s="233">
        <v>8.2710819540155409</v>
      </c>
      <c r="Z63" s="234">
        <v>20</v>
      </c>
      <c r="AA63" s="233">
        <v>1.3785136590025902</v>
      </c>
      <c r="AB63" s="234">
        <v>145</v>
      </c>
      <c r="AC63" s="233">
        <v>9.9942240277687784</v>
      </c>
      <c r="AD63" s="234">
        <v>171</v>
      </c>
      <c r="AE63" s="233">
        <v>11.786291784472146</v>
      </c>
      <c r="AF63" s="234">
        <v>159</v>
      </c>
      <c r="AG63" s="233">
        <v>10.959183589070593</v>
      </c>
      <c r="AH63" s="234">
        <v>327</v>
      </c>
      <c r="AI63" s="233">
        <v>22.538698324692351</v>
      </c>
      <c r="AJ63" s="234">
        <v>57</v>
      </c>
      <c r="AK63" s="233">
        <v>3.9287639281573821</v>
      </c>
      <c r="AL63" s="234">
        <v>307</v>
      </c>
      <c r="AM63" s="235">
        <v>21.160184665689759</v>
      </c>
      <c r="AN63" s="240" t="s">
        <v>196</v>
      </c>
    </row>
    <row r="64" spans="1:40" ht="16.7" customHeight="1" x14ac:dyDescent="0.2">
      <c r="A64" s="231" t="s">
        <v>197</v>
      </c>
      <c r="B64" s="238">
        <v>1092</v>
      </c>
      <c r="C64" s="233">
        <v>74.599999999999994</v>
      </c>
      <c r="D64" s="234">
        <v>258</v>
      </c>
      <c r="E64" s="233">
        <v>17.600000000000001</v>
      </c>
      <c r="F64" s="234">
        <v>143</v>
      </c>
      <c r="G64" s="233">
        <v>9.8000000000000007</v>
      </c>
      <c r="H64" s="234">
        <v>153</v>
      </c>
      <c r="I64" s="233">
        <v>10.5</v>
      </c>
      <c r="J64" s="234">
        <v>401</v>
      </c>
      <c r="K64" s="233">
        <v>27.4</v>
      </c>
      <c r="L64" s="234">
        <v>844</v>
      </c>
      <c r="M64" s="233">
        <v>57.7</v>
      </c>
      <c r="N64" s="234">
        <v>113</v>
      </c>
      <c r="O64" s="233">
        <v>7.7</v>
      </c>
      <c r="P64" s="234">
        <v>249</v>
      </c>
      <c r="Q64" s="233">
        <v>17</v>
      </c>
      <c r="R64" s="234">
        <v>465</v>
      </c>
      <c r="S64" s="233">
        <v>31.8</v>
      </c>
      <c r="T64" s="234">
        <v>142</v>
      </c>
      <c r="U64" s="233">
        <v>9.6999999999999993</v>
      </c>
      <c r="V64" s="234">
        <v>1059</v>
      </c>
      <c r="W64" s="233">
        <v>72.3</v>
      </c>
      <c r="X64" s="234">
        <v>161</v>
      </c>
      <c r="Y64" s="233">
        <v>11</v>
      </c>
      <c r="Z64" s="234">
        <v>22</v>
      </c>
      <c r="AA64" s="233">
        <v>1.4870561897699999</v>
      </c>
      <c r="AB64" s="234">
        <v>126</v>
      </c>
      <c r="AC64" s="233">
        <v>8.6</v>
      </c>
      <c r="AD64" s="234">
        <v>177</v>
      </c>
      <c r="AE64" s="233">
        <v>12.1</v>
      </c>
      <c r="AF64" s="234">
        <v>197</v>
      </c>
      <c r="AG64" s="233">
        <v>13.5</v>
      </c>
      <c r="AH64" s="234">
        <v>355</v>
      </c>
      <c r="AI64" s="233">
        <v>24.3</v>
      </c>
      <c r="AJ64" s="234">
        <v>54</v>
      </c>
      <c r="AK64" s="233">
        <v>3.7</v>
      </c>
      <c r="AL64" s="234">
        <v>341</v>
      </c>
      <c r="AM64" s="235">
        <v>23.3</v>
      </c>
      <c r="AN64" s="240" t="s">
        <v>197</v>
      </c>
    </row>
    <row r="65" spans="1:40" ht="16.7" customHeight="1" x14ac:dyDescent="0.2">
      <c r="A65" s="231" t="s">
        <v>198</v>
      </c>
      <c r="B65" s="238">
        <v>1132</v>
      </c>
      <c r="C65" s="233">
        <v>76.515800309983618</v>
      </c>
      <c r="D65" s="234">
        <v>234</v>
      </c>
      <c r="E65" s="233">
        <v>15.816870382099088</v>
      </c>
      <c r="F65" s="234">
        <v>157</v>
      </c>
      <c r="G65" s="233">
        <v>10.612173717904088</v>
      </c>
      <c r="H65" s="234">
        <v>160</v>
      </c>
      <c r="I65" s="233">
        <v>10.814954107418179</v>
      </c>
      <c r="J65" s="234">
        <v>439</v>
      </c>
      <c r="K65" s="233">
        <v>29.67353033222863</v>
      </c>
      <c r="L65" s="234">
        <v>818</v>
      </c>
      <c r="M65" s="233">
        <v>55.291452874175441</v>
      </c>
      <c r="N65" s="234">
        <v>116</v>
      </c>
      <c r="O65" s="233">
        <v>7.8408417278781801</v>
      </c>
      <c r="P65" s="234">
        <v>215</v>
      </c>
      <c r="Q65" s="233">
        <v>14.532594581843179</v>
      </c>
      <c r="R65" s="234">
        <v>465</v>
      </c>
      <c r="S65" s="233">
        <v>31.430960374684087</v>
      </c>
      <c r="T65" s="234">
        <v>142</v>
      </c>
      <c r="U65" s="233">
        <v>9.5982717703336338</v>
      </c>
      <c r="V65" s="234">
        <v>1076</v>
      </c>
      <c r="W65" s="233">
        <v>72.730566372387258</v>
      </c>
      <c r="X65" s="234">
        <v>131</v>
      </c>
      <c r="Y65" s="233">
        <v>8.8547436754486348</v>
      </c>
      <c r="Z65" s="234">
        <v>20</v>
      </c>
      <c r="AA65" s="233">
        <v>1.3518692634272724</v>
      </c>
      <c r="AB65" s="234">
        <v>154</v>
      </c>
      <c r="AC65" s="233">
        <v>10.409393328389999</v>
      </c>
      <c r="AD65" s="234">
        <v>175</v>
      </c>
      <c r="AE65" s="233">
        <v>11.828856054988634</v>
      </c>
      <c r="AF65" s="234">
        <v>268</v>
      </c>
      <c r="AG65" s="233">
        <v>18.115048129925452</v>
      </c>
      <c r="AH65" s="234">
        <v>358</v>
      </c>
      <c r="AI65" s="233">
        <v>24.198459815348176</v>
      </c>
      <c r="AJ65" s="234">
        <v>48</v>
      </c>
      <c r="AK65" s="233">
        <v>3.2444862322254542</v>
      </c>
      <c r="AL65" s="234">
        <v>328</v>
      </c>
      <c r="AM65" s="235">
        <v>22.170655920207267</v>
      </c>
      <c r="AN65" s="240" t="s">
        <v>198</v>
      </c>
    </row>
    <row r="66" spans="1:40" ht="16.7" customHeight="1" x14ac:dyDescent="0.2">
      <c r="A66" s="231" t="s">
        <v>199</v>
      </c>
      <c r="B66" s="238">
        <v>1168</v>
      </c>
      <c r="C66" s="233">
        <v>78.270857374146772</v>
      </c>
      <c r="D66" s="234">
        <v>218</v>
      </c>
      <c r="E66" s="233">
        <v>14.60877303729794</v>
      </c>
      <c r="F66" s="234">
        <v>175</v>
      </c>
      <c r="G66" s="233">
        <v>11.727226062051098</v>
      </c>
      <c r="H66" s="234">
        <v>186</v>
      </c>
      <c r="I66" s="233">
        <v>12.464365985951455</v>
      </c>
      <c r="J66" s="234">
        <v>440</v>
      </c>
      <c r="K66" s="233">
        <v>29.485596956014192</v>
      </c>
      <c r="L66" s="234">
        <v>747</v>
      </c>
      <c r="M66" s="233">
        <v>50.058502104869547</v>
      </c>
      <c r="N66" s="234">
        <v>84</v>
      </c>
      <c r="O66" s="233">
        <v>5.6290685097845277</v>
      </c>
      <c r="P66" s="234">
        <v>222</v>
      </c>
      <c r="Q66" s="233">
        <v>14.87682391871625</v>
      </c>
      <c r="R66" s="234">
        <v>431</v>
      </c>
      <c r="S66" s="233">
        <v>28.882482472822989</v>
      </c>
      <c r="T66" s="234">
        <v>170</v>
      </c>
      <c r="U66" s="233">
        <v>11.392162460278211</v>
      </c>
      <c r="V66" s="234">
        <v>1064</v>
      </c>
      <c r="W66" s="233">
        <v>71.301534457270677</v>
      </c>
      <c r="X66" s="234">
        <v>123</v>
      </c>
      <c r="Y66" s="233">
        <v>8.242564603613058</v>
      </c>
      <c r="Z66" s="234">
        <v>16</v>
      </c>
      <c r="AA66" s="233">
        <v>1.0722035256732432</v>
      </c>
      <c r="AB66" s="234">
        <v>146</v>
      </c>
      <c r="AC66" s="233">
        <v>9.7838571717683465</v>
      </c>
      <c r="AD66" s="234">
        <v>165</v>
      </c>
      <c r="AE66" s="233">
        <v>11.05709885850532</v>
      </c>
      <c r="AF66" s="234">
        <v>330</v>
      </c>
      <c r="AG66" s="233">
        <v>22.11419771701064</v>
      </c>
      <c r="AH66" s="234">
        <v>389</v>
      </c>
      <c r="AI66" s="233">
        <v>26.067948217930727</v>
      </c>
      <c r="AJ66" s="234">
        <v>51</v>
      </c>
      <c r="AK66" s="233">
        <v>3.417648738083463</v>
      </c>
      <c r="AL66" s="234">
        <v>326</v>
      </c>
      <c r="AM66" s="235">
        <v>21.846146835592332</v>
      </c>
      <c r="AN66" s="240" t="s">
        <v>199</v>
      </c>
    </row>
    <row r="67" spans="1:40" ht="16.7" customHeight="1" x14ac:dyDescent="0.2">
      <c r="A67" s="231" t="s">
        <v>200</v>
      </c>
      <c r="B67" s="238">
        <v>1129</v>
      </c>
      <c r="C67" s="233">
        <v>75.657361280318227</v>
      </c>
      <c r="D67" s="234">
        <v>194</v>
      </c>
      <c r="E67" s="233">
        <v>13.000467748788076</v>
      </c>
      <c r="F67" s="234">
        <v>180</v>
      </c>
      <c r="G67" s="233">
        <v>12.062289663823988</v>
      </c>
      <c r="H67" s="234">
        <v>164</v>
      </c>
      <c r="I67" s="233">
        <v>10.990086138150744</v>
      </c>
      <c r="J67" s="234">
        <v>426</v>
      </c>
      <c r="K67" s="233">
        <v>28.547418871050102</v>
      </c>
      <c r="L67" s="234">
        <v>781</v>
      </c>
      <c r="M67" s="233">
        <v>52.33693459692519</v>
      </c>
      <c r="N67" s="234">
        <v>81</v>
      </c>
      <c r="O67" s="233">
        <v>5.4280303487207942</v>
      </c>
      <c r="P67" s="234">
        <v>203</v>
      </c>
      <c r="Q67" s="233">
        <v>13.603582231979276</v>
      </c>
      <c r="R67" s="234">
        <v>478</v>
      </c>
      <c r="S67" s="233">
        <v>32.032080329488146</v>
      </c>
      <c r="T67" s="234">
        <v>170</v>
      </c>
      <c r="U67" s="233">
        <v>9.5828190107046112</v>
      </c>
      <c r="V67" s="234">
        <v>1018</v>
      </c>
      <c r="W67" s="233">
        <v>68.218949320960107</v>
      </c>
      <c r="X67" s="234">
        <v>158</v>
      </c>
      <c r="Y67" s="233">
        <v>10.588009816023277</v>
      </c>
      <c r="Z67" s="234">
        <v>13</v>
      </c>
      <c r="AA67" s="233">
        <v>0.87116536460951022</v>
      </c>
      <c r="AB67" s="234">
        <v>162</v>
      </c>
      <c r="AC67" s="233">
        <v>10.856060697441588</v>
      </c>
      <c r="AD67" s="234">
        <v>164</v>
      </c>
      <c r="AE67" s="233">
        <v>10.990086138150744</v>
      </c>
      <c r="AF67" s="234">
        <v>342</v>
      </c>
      <c r="AG67" s="233">
        <v>22.918350361265574</v>
      </c>
      <c r="AH67" s="234">
        <v>358</v>
      </c>
      <c r="AI67" s="233">
        <v>23.99055388693882</v>
      </c>
      <c r="AJ67" s="234">
        <v>48</v>
      </c>
      <c r="AK67" s="233">
        <v>3.21661057701973</v>
      </c>
      <c r="AL67" s="234">
        <v>296</v>
      </c>
      <c r="AM67" s="235">
        <v>19.835765224955001</v>
      </c>
      <c r="AN67" s="240" t="s">
        <v>200</v>
      </c>
    </row>
    <row r="68" spans="1:40" ht="16.7" customHeight="1" x14ac:dyDescent="0.2">
      <c r="A68" s="231" t="s">
        <v>202</v>
      </c>
      <c r="B68" s="238">
        <v>1186</v>
      </c>
      <c r="C68" s="250">
        <v>78.099999999999994</v>
      </c>
      <c r="D68" s="239">
        <v>222</v>
      </c>
      <c r="E68" s="250">
        <v>14.6</v>
      </c>
      <c r="F68" s="239">
        <v>165</v>
      </c>
      <c r="G68" s="250">
        <v>10.9</v>
      </c>
      <c r="H68" s="239">
        <v>175</v>
      </c>
      <c r="I68" s="250">
        <v>11.5</v>
      </c>
      <c r="J68" s="239">
        <v>446</v>
      </c>
      <c r="K68" s="250">
        <v>29.4</v>
      </c>
      <c r="L68" s="239">
        <v>799</v>
      </c>
      <c r="M68" s="250">
        <v>52.6</v>
      </c>
      <c r="N68" s="239">
        <v>94</v>
      </c>
      <c r="O68" s="250">
        <v>6.2</v>
      </c>
      <c r="P68" s="239">
        <v>257</v>
      </c>
      <c r="Q68" s="250">
        <v>16.899999999999999</v>
      </c>
      <c r="R68" s="239">
        <v>431</v>
      </c>
      <c r="S68" s="250">
        <v>28.4</v>
      </c>
      <c r="T68" s="239">
        <v>167</v>
      </c>
      <c r="U68" s="250">
        <v>11</v>
      </c>
      <c r="V68" s="239">
        <v>1007</v>
      </c>
      <c r="W68" s="250">
        <v>66.3</v>
      </c>
      <c r="X68" s="239">
        <v>127</v>
      </c>
      <c r="Y68" s="250">
        <v>8.4</v>
      </c>
      <c r="Z68" s="239">
        <v>18</v>
      </c>
      <c r="AA68" s="250">
        <v>1.2</v>
      </c>
      <c r="AB68" s="239">
        <v>137</v>
      </c>
      <c r="AC68" s="250">
        <v>9</v>
      </c>
      <c r="AD68" s="239">
        <v>168</v>
      </c>
      <c r="AE68" s="250">
        <v>11.1</v>
      </c>
      <c r="AF68" s="239">
        <v>417</v>
      </c>
      <c r="AG68" s="250">
        <v>27.4</v>
      </c>
      <c r="AH68" s="239">
        <v>379</v>
      </c>
      <c r="AI68" s="250">
        <v>24.9</v>
      </c>
      <c r="AJ68" s="239">
        <v>49</v>
      </c>
      <c r="AK68" s="250">
        <v>3.2</v>
      </c>
      <c r="AL68" s="239">
        <v>292</v>
      </c>
      <c r="AM68" s="275">
        <v>19.2</v>
      </c>
      <c r="AN68" s="240" t="s">
        <v>202</v>
      </c>
    </row>
    <row r="69" spans="1:40" ht="16.7" customHeight="1" x14ac:dyDescent="0.2">
      <c r="A69" s="231" t="s">
        <v>203</v>
      </c>
      <c r="B69" s="238">
        <v>1188</v>
      </c>
      <c r="C69" s="233">
        <v>77.208986138127386</v>
      </c>
      <c r="D69" s="234">
        <v>203</v>
      </c>
      <c r="E69" s="233">
        <v>13.193118001717055</v>
      </c>
      <c r="F69" s="234">
        <v>164</v>
      </c>
      <c r="G69" s="233">
        <v>10.658479567889641</v>
      </c>
      <c r="H69" s="234">
        <v>201</v>
      </c>
      <c r="I69" s="233">
        <v>13.063136543572059</v>
      </c>
      <c r="J69" s="234">
        <v>462</v>
      </c>
      <c r="K69" s="233">
        <v>30.025716831493984</v>
      </c>
      <c r="L69" s="234">
        <v>809</v>
      </c>
      <c r="M69" s="233">
        <v>52.577499819650725</v>
      </c>
      <c r="N69" s="234">
        <v>96</v>
      </c>
      <c r="O69" s="233">
        <v>6.2391099909597898</v>
      </c>
      <c r="P69" s="234">
        <v>212</v>
      </c>
      <c r="Q69" s="233">
        <v>13.778034563369536</v>
      </c>
      <c r="R69" s="234">
        <v>481</v>
      </c>
      <c r="S69" s="233">
        <v>31.260540683871444</v>
      </c>
      <c r="T69" s="234">
        <v>185</v>
      </c>
      <c r="U69" s="233">
        <v>12.023284878412095</v>
      </c>
      <c r="V69" s="234">
        <v>1026</v>
      </c>
      <c r="W69" s="233">
        <v>66.680488028382754</v>
      </c>
      <c r="X69" s="234">
        <v>100</v>
      </c>
      <c r="Y69" s="233">
        <v>6.499072907249781</v>
      </c>
      <c r="Z69" s="234">
        <v>17</v>
      </c>
      <c r="AA69" s="233">
        <v>1.1048423942324628</v>
      </c>
      <c r="AB69" s="234">
        <v>138</v>
      </c>
      <c r="AC69" s="233">
        <v>8.9687206120046969</v>
      </c>
      <c r="AD69" s="234">
        <v>195</v>
      </c>
      <c r="AE69" s="233">
        <v>12.673192169137073</v>
      </c>
      <c r="AF69" s="234">
        <v>475</v>
      </c>
      <c r="AG69" s="233">
        <v>30.870596309436461</v>
      </c>
      <c r="AH69" s="234">
        <v>327</v>
      </c>
      <c r="AI69" s="233">
        <v>21.251968406706784</v>
      </c>
      <c r="AJ69" s="234">
        <v>42</v>
      </c>
      <c r="AK69" s="233">
        <v>2.729610621044908</v>
      </c>
      <c r="AL69" s="234">
        <v>243</v>
      </c>
      <c r="AM69" s="235">
        <v>15.792747164616966</v>
      </c>
      <c r="AN69" s="240" t="s">
        <v>203</v>
      </c>
    </row>
    <row r="70" spans="1:40" ht="16.7" customHeight="1" x14ac:dyDescent="0.2">
      <c r="A70" s="231" t="s">
        <v>239</v>
      </c>
      <c r="B70" s="238">
        <v>1277</v>
      </c>
      <c r="C70" s="233">
        <v>82.2</v>
      </c>
      <c r="D70" s="234">
        <v>232</v>
      </c>
      <c r="E70" s="233">
        <v>14.9</v>
      </c>
      <c r="F70" s="234">
        <v>194</v>
      </c>
      <c r="G70" s="233">
        <v>12.5</v>
      </c>
      <c r="H70" s="234">
        <v>215</v>
      </c>
      <c r="I70" s="233">
        <v>13.8</v>
      </c>
      <c r="J70" s="234">
        <v>477</v>
      </c>
      <c r="K70" s="233">
        <v>30.7</v>
      </c>
      <c r="L70" s="234">
        <v>801</v>
      </c>
      <c r="M70" s="233">
        <v>51.6</v>
      </c>
      <c r="N70" s="234">
        <v>103</v>
      </c>
      <c r="O70" s="233">
        <v>6.6</v>
      </c>
      <c r="P70" s="234">
        <v>226</v>
      </c>
      <c r="Q70" s="233">
        <v>14.5</v>
      </c>
      <c r="R70" s="234">
        <v>450</v>
      </c>
      <c r="S70" s="233">
        <v>29</v>
      </c>
      <c r="T70" s="234">
        <v>169</v>
      </c>
      <c r="U70" s="233">
        <v>10.9</v>
      </c>
      <c r="V70" s="234">
        <v>1088</v>
      </c>
      <c r="W70" s="233">
        <v>70</v>
      </c>
      <c r="X70" s="234">
        <v>122</v>
      </c>
      <c r="Y70" s="233">
        <v>7.9</v>
      </c>
      <c r="Z70" s="234">
        <v>14</v>
      </c>
      <c r="AA70" s="233">
        <v>0.9</v>
      </c>
      <c r="AB70" s="234">
        <v>155</v>
      </c>
      <c r="AC70" s="233">
        <v>10</v>
      </c>
      <c r="AD70" s="234">
        <v>185</v>
      </c>
      <c r="AE70" s="233">
        <v>11.9</v>
      </c>
      <c r="AF70" s="234">
        <v>510</v>
      </c>
      <c r="AG70" s="233">
        <v>32.799999999999997</v>
      </c>
      <c r="AH70" s="234">
        <v>377</v>
      </c>
      <c r="AI70" s="233">
        <v>24.3</v>
      </c>
      <c r="AJ70" s="234">
        <v>46</v>
      </c>
      <c r="AK70" s="233">
        <v>3</v>
      </c>
      <c r="AL70" s="234">
        <v>233</v>
      </c>
      <c r="AM70" s="235">
        <v>15</v>
      </c>
      <c r="AN70" s="240" t="s">
        <v>239</v>
      </c>
    </row>
    <row r="71" spans="1:40" ht="16.7" customHeight="1" x14ac:dyDescent="0.2">
      <c r="A71" s="231" t="s">
        <v>240</v>
      </c>
      <c r="B71" s="238">
        <v>1291</v>
      </c>
      <c r="C71" s="233">
        <v>82.4</v>
      </c>
      <c r="D71" s="234">
        <v>212</v>
      </c>
      <c r="E71" s="233">
        <v>13.5</v>
      </c>
      <c r="F71" s="234">
        <v>175</v>
      </c>
      <c r="G71" s="233">
        <v>11.2</v>
      </c>
      <c r="H71" s="234">
        <v>211</v>
      </c>
      <c r="I71" s="233">
        <v>13.5</v>
      </c>
      <c r="J71" s="234">
        <v>519</v>
      </c>
      <c r="K71" s="233">
        <v>33.1</v>
      </c>
      <c r="L71" s="234">
        <v>810</v>
      </c>
      <c r="M71" s="233">
        <v>51.7</v>
      </c>
      <c r="N71" s="234">
        <v>86</v>
      </c>
      <c r="O71" s="233">
        <v>5.5</v>
      </c>
      <c r="P71" s="234">
        <v>236</v>
      </c>
      <c r="Q71" s="233">
        <v>15.1</v>
      </c>
      <c r="R71" s="234">
        <v>477</v>
      </c>
      <c r="S71" s="233">
        <v>30.4</v>
      </c>
      <c r="T71" s="234">
        <v>184</v>
      </c>
      <c r="U71" s="233">
        <v>11.7</v>
      </c>
      <c r="V71" s="234">
        <v>817</v>
      </c>
      <c r="W71" s="233">
        <v>52.1</v>
      </c>
      <c r="X71" s="234">
        <v>160</v>
      </c>
      <c r="Y71" s="233">
        <v>10.199999999999999</v>
      </c>
      <c r="Z71" s="234">
        <v>20</v>
      </c>
      <c r="AA71" s="233">
        <v>1.3</v>
      </c>
      <c r="AB71" s="234">
        <v>181</v>
      </c>
      <c r="AC71" s="233">
        <v>11.5</v>
      </c>
      <c r="AD71" s="234">
        <v>209</v>
      </c>
      <c r="AE71" s="233">
        <v>13.3</v>
      </c>
      <c r="AF71" s="234">
        <v>619</v>
      </c>
      <c r="AG71" s="233">
        <v>39.5</v>
      </c>
      <c r="AH71" s="234">
        <v>418</v>
      </c>
      <c r="AI71" s="233">
        <v>26.7</v>
      </c>
      <c r="AJ71" s="234">
        <v>38</v>
      </c>
      <c r="AK71" s="233">
        <v>2.4</v>
      </c>
      <c r="AL71" s="234">
        <v>249</v>
      </c>
      <c r="AM71" s="235">
        <v>15.9</v>
      </c>
      <c r="AN71" s="240" t="s">
        <v>240</v>
      </c>
    </row>
    <row r="72" spans="1:40" ht="16.7" customHeight="1" x14ac:dyDescent="0.2">
      <c r="A72" s="231" t="s">
        <v>241</v>
      </c>
      <c r="B72" s="238">
        <v>1332</v>
      </c>
      <c r="C72" s="233">
        <v>84.3</v>
      </c>
      <c r="D72" s="234">
        <v>189</v>
      </c>
      <c r="E72" s="233">
        <v>12</v>
      </c>
      <c r="F72" s="234">
        <v>169</v>
      </c>
      <c r="G72" s="233">
        <v>10.7</v>
      </c>
      <c r="H72" s="234">
        <v>235</v>
      </c>
      <c r="I72" s="233">
        <v>14.9</v>
      </c>
      <c r="J72" s="234">
        <v>533</v>
      </c>
      <c r="K72" s="233">
        <v>33.700000000000003</v>
      </c>
      <c r="L72" s="234">
        <v>805</v>
      </c>
      <c r="M72" s="233">
        <v>51</v>
      </c>
      <c r="N72" s="234">
        <v>109</v>
      </c>
      <c r="O72" s="233">
        <v>6.9</v>
      </c>
      <c r="P72" s="234">
        <v>260</v>
      </c>
      <c r="Q72" s="233">
        <v>16.5</v>
      </c>
      <c r="R72" s="234">
        <v>418</v>
      </c>
      <c r="S72" s="233">
        <v>26.5</v>
      </c>
      <c r="T72" s="234">
        <v>186</v>
      </c>
      <c r="U72" s="233">
        <v>11.8</v>
      </c>
      <c r="V72" s="234">
        <v>751</v>
      </c>
      <c r="W72" s="233">
        <v>47.5</v>
      </c>
      <c r="X72" s="234">
        <v>158</v>
      </c>
      <c r="Y72" s="233">
        <v>10</v>
      </c>
      <c r="Z72" s="234">
        <v>15</v>
      </c>
      <c r="AA72" s="233">
        <v>0.9</v>
      </c>
      <c r="AB72" s="234">
        <v>166</v>
      </c>
      <c r="AC72" s="233">
        <v>10.5</v>
      </c>
      <c r="AD72" s="234">
        <v>230</v>
      </c>
      <c r="AE72" s="233">
        <v>14.6</v>
      </c>
      <c r="AF72" s="234">
        <v>624</v>
      </c>
      <c r="AG72" s="233">
        <v>39.5</v>
      </c>
      <c r="AH72" s="234">
        <v>413</v>
      </c>
      <c r="AI72" s="233">
        <v>26.1</v>
      </c>
      <c r="AJ72" s="234">
        <v>38</v>
      </c>
      <c r="AK72" s="233">
        <v>2.4</v>
      </c>
      <c r="AL72" s="234">
        <v>247</v>
      </c>
      <c r="AM72" s="235">
        <v>15.6</v>
      </c>
      <c r="AN72" s="240" t="s">
        <v>240</v>
      </c>
    </row>
    <row r="73" spans="1:40" ht="16.7" customHeight="1" x14ac:dyDescent="0.2">
      <c r="A73" s="231" t="s">
        <v>242</v>
      </c>
      <c r="B73" s="238">
        <v>1439</v>
      </c>
      <c r="C73" s="233">
        <v>90.4</v>
      </c>
      <c r="D73" s="234">
        <v>200</v>
      </c>
      <c r="E73" s="233">
        <v>12.6</v>
      </c>
      <c r="F73" s="234">
        <v>192</v>
      </c>
      <c r="G73" s="233">
        <v>12.1</v>
      </c>
      <c r="H73" s="234">
        <v>248</v>
      </c>
      <c r="I73" s="233">
        <v>15.6</v>
      </c>
      <c r="J73" s="234">
        <v>600</v>
      </c>
      <c r="K73" s="233">
        <v>37.700000000000003</v>
      </c>
      <c r="L73" s="234">
        <v>771</v>
      </c>
      <c r="M73" s="233">
        <v>48.4</v>
      </c>
      <c r="N73" s="234">
        <v>95</v>
      </c>
      <c r="O73" s="233">
        <v>6</v>
      </c>
      <c r="P73" s="234">
        <v>239</v>
      </c>
      <c r="Q73" s="233">
        <v>15</v>
      </c>
      <c r="R73" s="234">
        <v>416</v>
      </c>
      <c r="S73" s="233">
        <v>26.1</v>
      </c>
      <c r="T73" s="234">
        <v>201</v>
      </c>
      <c r="U73" s="233">
        <v>12.6</v>
      </c>
      <c r="V73" s="234">
        <v>845</v>
      </c>
      <c r="W73" s="233">
        <v>53.1</v>
      </c>
      <c r="X73" s="234">
        <v>162</v>
      </c>
      <c r="Y73" s="233">
        <v>10.199999999999999</v>
      </c>
      <c r="Z73" s="234">
        <v>19</v>
      </c>
      <c r="AA73" s="233">
        <v>1.2</v>
      </c>
      <c r="AB73" s="234">
        <v>169</v>
      </c>
      <c r="AC73" s="233">
        <v>10.6</v>
      </c>
      <c r="AD73" s="234">
        <v>217</v>
      </c>
      <c r="AE73" s="233">
        <v>13.6</v>
      </c>
      <c r="AF73" s="234">
        <v>804</v>
      </c>
      <c r="AG73" s="233">
        <v>50.5</v>
      </c>
      <c r="AH73" s="234">
        <v>412</v>
      </c>
      <c r="AI73" s="233">
        <v>25.9</v>
      </c>
      <c r="AJ73" s="234">
        <v>36</v>
      </c>
      <c r="AK73" s="233">
        <v>2.2999999999999998</v>
      </c>
      <c r="AL73" s="234">
        <v>220</v>
      </c>
      <c r="AM73" s="235">
        <v>13.8</v>
      </c>
      <c r="AN73" s="240" t="s">
        <v>247</v>
      </c>
    </row>
    <row r="74" spans="1:40" ht="16.7" customHeight="1" x14ac:dyDescent="0.2">
      <c r="A74" s="231" t="s">
        <v>243</v>
      </c>
      <c r="B74" s="238">
        <v>1432</v>
      </c>
      <c r="C74" s="233">
        <v>88.812149899031994</v>
      </c>
      <c r="D74" s="234">
        <v>231</v>
      </c>
      <c r="E74" s="233">
        <v>14.326540940416473</v>
      </c>
      <c r="F74" s="234">
        <v>176</v>
      </c>
      <c r="G74" s="233">
        <v>10.915459764126837</v>
      </c>
      <c r="H74" s="234">
        <v>222</v>
      </c>
      <c r="I74" s="233">
        <v>13.768364020659988</v>
      </c>
      <c r="J74" s="234">
        <v>611</v>
      </c>
      <c r="K74" s="233">
        <v>37.894010885690328</v>
      </c>
      <c r="L74" s="234">
        <v>736</v>
      </c>
      <c r="M74" s="233">
        <v>45.646468104530406</v>
      </c>
      <c r="N74" s="234">
        <v>89</v>
      </c>
      <c r="O74" s="233">
        <v>5.5197495398141392</v>
      </c>
      <c r="P74" s="234">
        <v>231</v>
      </c>
      <c r="Q74" s="233">
        <v>14.326540940416473</v>
      </c>
      <c r="R74" s="234">
        <v>399</v>
      </c>
      <c r="S74" s="233">
        <v>24.745843442537549</v>
      </c>
      <c r="T74" s="234">
        <v>201</v>
      </c>
      <c r="U74" s="233">
        <v>12.465951207894856</v>
      </c>
      <c r="V74" s="234">
        <v>695</v>
      </c>
      <c r="W74" s="233">
        <v>43.103662136750863</v>
      </c>
      <c r="X74" s="234">
        <v>125</v>
      </c>
      <c r="Y74" s="233">
        <v>7.7524572188400835</v>
      </c>
      <c r="Z74" s="234">
        <v>12</v>
      </c>
      <c r="AA74" s="233">
        <v>0.74423589300864801</v>
      </c>
      <c r="AB74" s="234">
        <v>167</v>
      </c>
      <c r="AC74" s="233">
        <v>10.357282844370353</v>
      </c>
      <c r="AD74" s="234">
        <v>233</v>
      </c>
      <c r="AE74" s="233">
        <v>14.450580255917915</v>
      </c>
      <c r="AF74" s="234">
        <v>904</v>
      </c>
      <c r="AG74" s="233">
        <v>56.065770606651483</v>
      </c>
      <c r="AH74" s="234">
        <v>411</v>
      </c>
      <c r="AI74" s="233">
        <v>25.490079335546195</v>
      </c>
      <c r="AJ74" s="234">
        <v>31</v>
      </c>
      <c r="AK74" s="233">
        <v>1.9226093902723409</v>
      </c>
      <c r="AL74" s="234">
        <v>256</v>
      </c>
      <c r="AM74" s="235">
        <v>15.877032384184492</v>
      </c>
      <c r="AN74" s="240" t="s">
        <v>212</v>
      </c>
    </row>
    <row r="75" spans="1:40" ht="16.7" customHeight="1" x14ac:dyDescent="0.2">
      <c r="A75" s="231" t="s">
        <v>214</v>
      </c>
      <c r="B75" s="238">
        <v>1639</v>
      </c>
      <c r="C75" s="233">
        <v>101.19876388087071</v>
      </c>
      <c r="D75" s="234">
        <v>332</v>
      </c>
      <c r="E75" s="233">
        <v>20.499078467632138</v>
      </c>
      <c r="F75" s="234">
        <v>207</v>
      </c>
      <c r="G75" s="233">
        <v>12.781051936144136</v>
      </c>
      <c r="H75" s="234">
        <v>244</v>
      </c>
      <c r="I75" s="233">
        <v>15.065587789464583</v>
      </c>
      <c r="J75" s="234">
        <v>655</v>
      </c>
      <c r="K75" s="233">
        <v>40.442459024997142</v>
      </c>
      <c r="L75" s="234">
        <v>812</v>
      </c>
      <c r="M75" s="233">
        <v>50.136300348546072</v>
      </c>
      <c r="N75" s="234">
        <v>82</v>
      </c>
      <c r="O75" s="233">
        <v>5.0630254046561305</v>
      </c>
      <c r="P75" s="234">
        <v>270</v>
      </c>
      <c r="Q75" s="233">
        <v>16.670937308014093</v>
      </c>
      <c r="R75" s="234">
        <v>437</v>
      </c>
      <c r="S75" s="233">
        <v>26.982220754082064</v>
      </c>
      <c r="T75" s="234">
        <v>184</v>
      </c>
      <c r="U75" s="233">
        <v>11.360935054350344</v>
      </c>
      <c r="V75" s="234">
        <v>622</v>
      </c>
      <c r="W75" s="233">
        <v>38.404900020684316</v>
      </c>
      <c r="X75" s="234">
        <v>169</v>
      </c>
      <c r="Y75" s="233">
        <v>10.434771870571781</v>
      </c>
      <c r="Z75" s="234">
        <v>14</v>
      </c>
      <c r="AA75" s="233">
        <v>0.86441897152665648</v>
      </c>
      <c r="AB75" s="234">
        <v>197</v>
      </c>
      <c r="AC75" s="233">
        <v>12.163609813625095</v>
      </c>
      <c r="AD75" s="234">
        <v>228</v>
      </c>
      <c r="AE75" s="233">
        <v>14.07768039343412</v>
      </c>
      <c r="AF75" s="234">
        <v>1047</v>
      </c>
      <c r="AG75" s="233">
        <v>64.646190227743531</v>
      </c>
      <c r="AH75" s="234">
        <v>409</v>
      </c>
      <c r="AI75" s="233">
        <v>25.253382811028754</v>
      </c>
      <c r="AJ75" s="234">
        <v>29</v>
      </c>
      <c r="AK75" s="233">
        <v>1.790582155305217</v>
      </c>
      <c r="AL75" s="234">
        <v>277</v>
      </c>
      <c r="AM75" s="235">
        <v>17.10314679377742</v>
      </c>
      <c r="AN75" s="240" t="s">
        <v>248</v>
      </c>
    </row>
    <row r="76" spans="1:40" ht="16.7" customHeight="1" x14ac:dyDescent="0.2">
      <c r="A76" s="231" t="s">
        <v>216</v>
      </c>
      <c r="B76" s="238">
        <v>1673</v>
      </c>
      <c r="C76" s="233">
        <v>102.5</v>
      </c>
      <c r="D76" s="234">
        <v>318</v>
      </c>
      <c r="E76" s="233">
        <v>19.5</v>
      </c>
      <c r="F76" s="234">
        <v>230</v>
      </c>
      <c r="G76" s="233">
        <v>14.1</v>
      </c>
      <c r="H76" s="234">
        <v>227</v>
      </c>
      <c r="I76" s="233">
        <v>13.9</v>
      </c>
      <c r="J76" s="234">
        <v>691</v>
      </c>
      <c r="K76" s="233">
        <v>42.4</v>
      </c>
      <c r="L76" s="234">
        <v>881</v>
      </c>
      <c r="M76" s="233">
        <v>54</v>
      </c>
      <c r="N76" s="234">
        <v>105</v>
      </c>
      <c r="O76" s="233">
        <v>6.392417740237712</v>
      </c>
      <c r="P76" s="234">
        <v>247</v>
      </c>
      <c r="Q76" s="233">
        <v>15.1</v>
      </c>
      <c r="R76" s="234">
        <v>509</v>
      </c>
      <c r="S76" s="233">
        <v>31.2</v>
      </c>
      <c r="T76" s="234">
        <v>187</v>
      </c>
      <c r="U76" s="233">
        <v>11.5</v>
      </c>
      <c r="V76" s="234">
        <v>569</v>
      </c>
      <c r="W76" s="233">
        <v>34.9</v>
      </c>
      <c r="X76" s="234">
        <v>135</v>
      </c>
      <c r="Y76" s="233">
        <v>8.3000000000000007</v>
      </c>
      <c r="Z76" s="234">
        <v>4</v>
      </c>
      <c r="AA76" s="233">
        <v>0.2435206758185795</v>
      </c>
      <c r="AB76" s="234">
        <v>204</v>
      </c>
      <c r="AC76" s="233">
        <v>12.5</v>
      </c>
      <c r="AD76" s="234">
        <v>279</v>
      </c>
      <c r="AE76" s="233">
        <v>17.100000000000001</v>
      </c>
      <c r="AF76" s="234">
        <v>1251</v>
      </c>
      <c r="AG76" s="233">
        <v>76.7</v>
      </c>
      <c r="AH76" s="234">
        <v>413</v>
      </c>
      <c r="AI76" s="233">
        <v>25.3</v>
      </c>
      <c r="AJ76" s="234">
        <v>22</v>
      </c>
      <c r="AK76" s="233">
        <v>1.3393637170021873</v>
      </c>
      <c r="AL76" s="234">
        <v>277</v>
      </c>
      <c r="AM76" s="235">
        <v>17</v>
      </c>
      <c r="AN76" s="240" t="s">
        <v>246</v>
      </c>
    </row>
    <row r="77" spans="1:40" s="237" customFormat="1" ht="21.95" customHeight="1" x14ac:dyDescent="0.2">
      <c r="A77" s="243" t="s">
        <v>791</v>
      </c>
      <c r="B77" s="244">
        <v>1601</v>
      </c>
      <c r="C77" s="245">
        <v>97.469150496386447</v>
      </c>
      <c r="D77" s="276">
        <v>289</v>
      </c>
      <c r="E77" s="245">
        <v>17.594368827892371</v>
      </c>
      <c r="F77" s="276">
        <v>191</v>
      </c>
      <c r="G77" s="245">
        <v>11.628112270337173</v>
      </c>
      <c r="H77" s="276">
        <v>236</v>
      </c>
      <c r="I77" s="245">
        <v>14.367719873296194</v>
      </c>
      <c r="J77" s="276">
        <v>702</v>
      </c>
      <c r="K77" s="245">
        <v>42.737878606160713</v>
      </c>
      <c r="L77" s="276">
        <v>899</v>
      </c>
      <c r="M77" s="245">
        <v>54.731271890225749</v>
      </c>
      <c r="N77" s="276">
        <v>85</v>
      </c>
      <c r="O77" s="245">
        <v>5.174814361144815</v>
      </c>
      <c r="P77" s="276">
        <v>274</v>
      </c>
      <c r="Q77" s="245">
        <v>16.681166293572698</v>
      </c>
      <c r="R77" s="276">
        <v>519</v>
      </c>
      <c r="S77" s="245">
        <v>31.596807687460696</v>
      </c>
      <c r="T77" s="276">
        <v>186</v>
      </c>
      <c r="U77" s="245">
        <v>11.323711425563948</v>
      </c>
      <c r="V77" s="276">
        <v>608</v>
      </c>
      <c r="W77" s="245">
        <v>37.015142724424088</v>
      </c>
      <c r="X77" s="276">
        <v>159</v>
      </c>
      <c r="Y77" s="245">
        <v>9.6799468637885369</v>
      </c>
      <c r="Z77" s="276">
        <v>8</v>
      </c>
      <c r="AA77" s="245">
        <v>0.487041351637159</v>
      </c>
      <c r="AB77" s="276">
        <v>200</v>
      </c>
      <c r="AC77" s="245">
        <v>12.176033790928978</v>
      </c>
      <c r="AD77" s="276">
        <v>263</v>
      </c>
      <c r="AE77" s="245">
        <v>16.011484435071605</v>
      </c>
      <c r="AF77" s="277">
        <v>1352</v>
      </c>
      <c r="AG77" s="245">
        <v>82.30998842667988</v>
      </c>
      <c r="AH77" s="276">
        <v>456</v>
      </c>
      <c r="AI77" s="245">
        <v>27.761357043318068</v>
      </c>
      <c r="AJ77" s="276">
        <v>35</v>
      </c>
      <c r="AK77" s="245">
        <v>2.130805913412571</v>
      </c>
      <c r="AL77" s="276">
        <v>280</v>
      </c>
      <c r="AM77" s="278">
        <v>17.046447307300568</v>
      </c>
      <c r="AN77" s="279" t="s">
        <v>792</v>
      </c>
    </row>
    <row r="78" spans="1:40" ht="6.75" customHeight="1" x14ac:dyDescent="0.2">
      <c r="A78" s="231"/>
      <c r="B78" s="238"/>
      <c r="C78" s="233"/>
      <c r="D78" s="234"/>
      <c r="E78" s="233"/>
      <c r="F78" s="234"/>
      <c r="G78" s="233"/>
      <c r="H78" s="234"/>
      <c r="I78" s="233"/>
      <c r="J78" s="234"/>
      <c r="K78" s="233"/>
      <c r="L78" s="234"/>
      <c r="M78" s="233"/>
      <c r="N78" s="234"/>
      <c r="O78" s="233"/>
      <c r="P78" s="234"/>
      <c r="Q78" s="233"/>
      <c r="R78" s="234"/>
      <c r="S78" s="233"/>
      <c r="T78" s="234"/>
      <c r="U78" s="233"/>
      <c r="V78" s="234"/>
      <c r="W78" s="233"/>
      <c r="X78" s="234"/>
      <c r="Y78" s="233"/>
      <c r="Z78" s="234"/>
      <c r="AA78" s="233"/>
      <c r="AB78" s="234"/>
      <c r="AC78" s="233"/>
      <c r="AD78" s="234"/>
      <c r="AE78" s="233"/>
      <c r="AF78" s="234"/>
      <c r="AG78" s="233"/>
      <c r="AH78" s="234"/>
      <c r="AI78" s="233"/>
      <c r="AJ78" s="234"/>
      <c r="AK78" s="233"/>
      <c r="AL78" s="234"/>
      <c r="AM78" s="235"/>
      <c r="AN78" s="247"/>
    </row>
    <row r="79" spans="1:40" ht="21.95" customHeight="1" x14ac:dyDescent="0.2">
      <c r="A79" s="249" t="s">
        <v>217</v>
      </c>
      <c r="B79" s="234">
        <v>284</v>
      </c>
      <c r="C79" s="233">
        <v>85.479603783977382</v>
      </c>
      <c r="D79" s="234">
        <v>46</v>
      </c>
      <c r="E79" s="233">
        <v>13.845287936841409</v>
      </c>
      <c r="F79" s="234">
        <v>31</v>
      </c>
      <c r="G79" s="233">
        <v>9.330520131349644</v>
      </c>
      <c r="H79" s="234">
        <v>46</v>
      </c>
      <c r="I79" s="233">
        <v>13.845287936841409</v>
      </c>
      <c r="J79" s="234">
        <v>123</v>
      </c>
      <c r="K79" s="233">
        <v>37.021096005032462</v>
      </c>
      <c r="L79" s="234">
        <v>193</v>
      </c>
      <c r="M79" s="233">
        <v>58.090012430660686</v>
      </c>
      <c r="N79" s="234">
        <v>16</v>
      </c>
      <c r="O79" s="233">
        <v>4.8157523258578809</v>
      </c>
      <c r="P79" s="234">
        <v>56</v>
      </c>
      <c r="Q79" s="233">
        <v>16.855133140502584</v>
      </c>
      <c r="R79" s="234">
        <v>115</v>
      </c>
      <c r="S79" s="233">
        <v>34.613219842103518</v>
      </c>
      <c r="T79" s="234">
        <v>27</v>
      </c>
      <c r="U79" s="233">
        <v>7</v>
      </c>
      <c r="V79" s="234">
        <v>152</v>
      </c>
      <c r="W79" s="233">
        <v>45.74964709564987</v>
      </c>
      <c r="X79" s="234">
        <v>31</v>
      </c>
      <c r="Y79" s="233">
        <v>9.330520131349644</v>
      </c>
      <c r="Z79" s="234">
        <v>1</v>
      </c>
      <c r="AA79" s="233">
        <v>0.30098452036611756</v>
      </c>
      <c r="AB79" s="234">
        <v>50</v>
      </c>
      <c r="AC79" s="233">
        <v>15.049226018305879</v>
      </c>
      <c r="AD79" s="234">
        <v>53</v>
      </c>
      <c r="AE79" s="233">
        <v>15.952179579404232</v>
      </c>
      <c r="AF79" s="234">
        <v>240</v>
      </c>
      <c r="AG79" s="233">
        <v>72.236284887868209</v>
      </c>
      <c r="AH79" s="234">
        <v>97</v>
      </c>
      <c r="AI79" s="233">
        <v>29.195498475513403</v>
      </c>
      <c r="AJ79" s="234">
        <v>5</v>
      </c>
      <c r="AK79" s="233">
        <v>1.5049226018305879</v>
      </c>
      <c r="AL79" s="234">
        <v>53</v>
      </c>
      <c r="AM79" s="235">
        <v>15.952179579404232</v>
      </c>
      <c r="AN79" s="280" t="s">
        <v>217</v>
      </c>
    </row>
    <row r="80" spans="1:40" ht="21.95" customHeight="1" x14ac:dyDescent="0.2">
      <c r="A80" s="249" t="s">
        <v>218</v>
      </c>
      <c r="B80" s="234">
        <v>242</v>
      </c>
      <c r="C80" s="233">
        <v>93.526208594362927</v>
      </c>
      <c r="D80" s="234">
        <v>55</v>
      </c>
      <c r="E80" s="233">
        <v>21.255956498718845</v>
      </c>
      <c r="F80" s="234">
        <v>22</v>
      </c>
      <c r="G80" s="233">
        <v>8.5023825994875377</v>
      </c>
      <c r="H80" s="234">
        <v>38</v>
      </c>
      <c r="I80" s="233">
        <v>14.685933580933021</v>
      </c>
      <c r="J80" s="234">
        <v>105</v>
      </c>
      <c r="K80" s="233">
        <v>40.579553315735978</v>
      </c>
      <c r="L80" s="234">
        <v>140</v>
      </c>
      <c r="M80" s="233">
        <v>54.106071087647976</v>
      </c>
      <c r="N80" s="234">
        <v>17</v>
      </c>
      <c r="O80" s="233">
        <v>6.5700229177858249</v>
      </c>
      <c r="P80" s="234">
        <v>40</v>
      </c>
      <c r="Q80" s="233">
        <v>15.458877453613708</v>
      </c>
      <c r="R80" s="234">
        <v>81</v>
      </c>
      <c r="S80" s="233">
        <v>31.304226843567754</v>
      </c>
      <c r="T80" s="234">
        <v>33</v>
      </c>
      <c r="U80" s="233">
        <v>12.753573899231307</v>
      </c>
      <c r="V80" s="234">
        <v>82</v>
      </c>
      <c r="W80" s="233">
        <v>31.690698779908097</v>
      </c>
      <c r="X80" s="234">
        <v>25</v>
      </c>
      <c r="Y80" s="233">
        <v>9.6617984085085666</v>
      </c>
      <c r="Z80" s="234">
        <v>1</v>
      </c>
      <c r="AA80" s="233">
        <v>0.3864719363403426</v>
      </c>
      <c r="AB80" s="234">
        <v>39</v>
      </c>
      <c r="AC80" s="233">
        <v>15.072405517273362</v>
      </c>
      <c r="AD80" s="234">
        <v>46</v>
      </c>
      <c r="AE80" s="233">
        <v>17.77770907165576</v>
      </c>
      <c r="AF80" s="234">
        <v>175</v>
      </c>
      <c r="AG80" s="233">
        <v>67.632588859559959</v>
      </c>
      <c r="AH80" s="234">
        <v>70</v>
      </c>
      <c r="AI80" s="233">
        <v>27.053035543823988</v>
      </c>
      <c r="AJ80" s="234">
        <v>11</v>
      </c>
      <c r="AK80" s="233">
        <v>4.2511912997437689</v>
      </c>
      <c r="AL80" s="234">
        <v>52</v>
      </c>
      <c r="AM80" s="235">
        <v>20.096540689697818</v>
      </c>
      <c r="AN80" s="280" t="s">
        <v>218</v>
      </c>
    </row>
    <row r="81" spans="1:40" ht="21.95" customHeight="1" x14ac:dyDescent="0.2">
      <c r="A81" s="249" t="s">
        <v>219</v>
      </c>
      <c r="B81" s="234">
        <v>175</v>
      </c>
      <c r="C81" s="233">
        <v>82.42159351554001</v>
      </c>
      <c r="D81" s="234">
        <v>38</v>
      </c>
      <c r="E81" s="233">
        <v>17.897260306231541</v>
      </c>
      <c r="F81" s="234">
        <v>17</v>
      </c>
      <c r="G81" s="233">
        <v>8.0066690843667434</v>
      </c>
      <c r="H81" s="234">
        <v>24</v>
      </c>
      <c r="I81" s="233">
        <v>11.303532824988343</v>
      </c>
      <c r="J81" s="234">
        <v>75</v>
      </c>
      <c r="K81" s="233">
        <v>35.32354007808857</v>
      </c>
      <c r="L81" s="234">
        <v>70</v>
      </c>
      <c r="M81" s="233">
        <v>32.968637406216004</v>
      </c>
      <c r="N81" s="234">
        <v>5</v>
      </c>
      <c r="O81" s="233">
        <v>2.3549026718725719</v>
      </c>
      <c r="P81" s="234">
        <v>22</v>
      </c>
      <c r="Q81" s="233">
        <v>10.361571756239314</v>
      </c>
      <c r="R81" s="234">
        <v>42</v>
      </c>
      <c r="S81" s="233">
        <v>19.781182443729602</v>
      </c>
      <c r="T81" s="234">
        <v>16</v>
      </c>
      <c r="U81" s="233">
        <v>7.535688549992229</v>
      </c>
      <c r="V81" s="234">
        <v>40</v>
      </c>
      <c r="W81" s="233">
        <v>18.839221374980575</v>
      </c>
      <c r="X81" s="234">
        <v>13</v>
      </c>
      <c r="Y81" s="233">
        <v>6.1227469468686859</v>
      </c>
      <c r="Z81" s="239">
        <v>1</v>
      </c>
      <c r="AA81" s="233">
        <v>0.47098053437451431</v>
      </c>
      <c r="AB81" s="234">
        <v>20</v>
      </c>
      <c r="AC81" s="233">
        <v>9.4196106874902874</v>
      </c>
      <c r="AD81" s="234">
        <v>22</v>
      </c>
      <c r="AE81" s="233">
        <v>10.361571756239314</v>
      </c>
      <c r="AF81" s="234">
        <v>125</v>
      </c>
      <c r="AG81" s="233">
        <v>58.872566796814283</v>
      </c>
      <c r="AH81" s="234">
        <v>36</v>
      </c>
      <c r="AI81" s="233">
        <v>16.955299237482514</v>
      </c>
      <c r="AJ81" s="234">
        <v>4</v>
      </c>
      <c r="AK81" s="233">
        <v>1.8839221374980573</v>
      </c>
      <c r="AL81" s="234">
        <v>38</v>
      </c>
      <c r="AM81" s="235">
        <v>17.897260306231541</v>
      </c>
      <c r="AN81" s="280" t="s">
        <v>219</v>
      </c>
    </row>
    <row r="82" spans="1:40" ht="21.95" customHeight="1" x14ac:dyDescent="0.2">
      <c r="A82" s="249" t="s">
        <v>220</v>
      </c>
      <c r="B82" s="234">
        <v>302</v>
      </c>
      <c r="C82" s="233">
        <v>112.31943349350631</v>
      </c>
      <c r="D82" s="234">
        <v>49</v>
      </c>
      <c r="E82" s="233">
        <v>18.224014043648371</v>
      </c>
      <c r="F82" s="234">
        <v>57</v>
      </c>
      <c r="G82" s="233">
        <v>21.199363275264435</v>
      </c>
      <c r="H82" s="234">
        <v>43</v>
      </c>
      <c r="I82" s="233">
        <v>15.992502119936328</v>
      </c>
      <c r="J82" s="234">
        <v>123</v>
      </c>
      <c r="K82" s="233">
        <v>45.745994436096936</v>
      </c>
      <c r="L82" s="234">
        <v>167</v>
      </c>
      <c r="M82" s="233">
        <v>62.11041520998527</v>
      </c>
      <c r="N82" s="234">
        <v>11</v>
      </c>
      <c r="O82" s="233">
        <v>4.0911051934720835</v>
      </c>
      <c r="P82" s="234">
        <v>58</v>
      </c>
      <c r="Q82" s="233">
        <v>21.571281929216443</v>
      </c>
      <c r="R82" s="234">
        <v>97</v>
      </c>
      <c r="S82" s="233">
        <v>36.07610943334474</v>
      </c>
      <c r="T82" s="234">
        <v>41</v>
      </c>
      <c r="U82" s="233">
        <v>15.248664812032313</v>
      </c>
      <c r="V82" s="234">
        <v>101</v>
      </c>
      <c r="W82" s="233">
        <v>37.563784049152765</v>
      </c>
      <c r="X82" s="234">
        <v>25</v>
      </c>
      <c r="Y82" s="233">
        <v>9.2979663488001911</v>
      </c>
      <c r="Z82" s="234">
        <v>3</v>
      </c>
      <c r="AA82" s="233">
        <v>1.1157559618560229</v>
      </c>
      <c r="AB82" s="234">
        <v>29</v>
      </c>
      <c r="AC82" s="233">
        <v>10.785640964608222</v>
      </c>
      <c r="AD82" s="234">
        <v>42</v>
      </c>
      <c r="AE82" s="233">
        <v>15.620583465984319</v>
      </c>
      <c r="AF82" s="234">
        <v>273</v>
      </c>
      <c r="AG82" s="233">
        <v>101.53379252889808</v>
      </c>
      <c r="AH82" s="234">
        <v>72</v>
      </c>
      <c r="AI82" s="233">
        <v>26.778143084544549</v>
      </c>
      <c r="AJ82" s="234">
        <v>2</v>
      </c>
      <c r="AK82" s="233">
        <v>0.74383730790401514</v>
      </c>
      <c r="AL82" s="234">
        <v>41</v>
      </c>
      <c r="AM82" s="235">
        <v>15.248664812032313</v>
      </c>
      <c r="AN82" s="280" t="s">
        <v>220</v>
      </c>
    </row>
    <row r="83" spans="1:40" ht="21.95" customHeight="1" x14ac:dyDescent="0.2">
      <c r="A83" s="249" t="s">
        <v>221</v>
      </c>
      <c r="B83" s="239">
        <v>137</v>
      </c>
      <c r="C83" s="233">
        <v>102.71482017409038</v>
      </c>
      <c r="D83" s="239">
        <v>20</v>
      </c>
      <c r="E83" s="233">
        <v>14.994864258991296</v>
      </c>
      <c r="F83" s="239">
        <v>21</v>
      </c>
      <c r="G83" s="233">
        <v>15.74460747194086</v>
      </c>
      <c r="H83" s="239">
        <v>19</v>
      </c>
      <c r="I83" s="233">
        <v>14.24512104604173</v>
      </c>
      <c r="J83" s="239">
        <v>64</v>
      </c>
      <c r="K83" s="233">
        <v>47.983565628772148</v>
      </c>
      <c r="L83" s="239">
        <v>74</v>
      </c>
      <c r="M83" s="233">
        <v>55.480997758267797</v>
      </c>
      <c r="N83" s="239">
        <v>7</v>
      </c>
      <c r="O83" s="233">
        <v>5.2482024906469533</v>
      </c>
      <c r="P83" s="239">
        <v>24</v>
      </c>
      <c r="Q83" s="233">
        <v>17.993837110789553</v>
      </c>
      <c r="R83" s="239">
        <v>40</v>
      </c>
      <c r="S83" s="233">
        <v>29.989728517982591</v>
      </c>
      <c r="T83" s="239">
        <v>21</v>
      </c>
      <c r="U83" s="233">
        <v>15.74460747194086</v>
      </c>
      <c r="V83" s="239">
        <v>55</v>
      </c>
      <c r="W83" s="233">
        <v>41.235876712226059</v>
      </c>
      <c r="X83" s="239">
        <v>8</v>
      </c>
      <c r="Y83" s="233">
        <v>5.9979457035965185</v>
      </c>
      <c r="Z83" s="250" t="s">
        <v>30</v>
      </c>
      <c r="AA83" s="250" t="s">
        <v>30</v>
      </c>
      <c r="AB83" s="239">
        <v>13</v>
      </c>
      <c r="AC83" s="233">
        <v>9.7466617683443424</v>
      </c>
      <c r="AD83" s="239">
        <v>13</v>
      </c>
      <c r="AE83" s="233">
        <v>9.7466617683443424</v>
      </c>
      <c r="AF83" s="239">
        <v>126</v>
      </c>
      <c r="AG83" s="233">
        <v>94.46764483164516</v>
      </c>
      <c r="AH83" s="239">
        <v>43</v>
      </c>
      <c r="AI83" s="233">
        <v>32.238958156831281</v>
      </c>
      <c r="AJ83" s="239">
        <v>3</v>
      </c>
      <c r="AK83" s="233">
        <v>2.2492296388486941</v>
      </c>
      <c r="AL83" s="239">
        <v>18</v>
      </c>
      <c r="AM83" s="235">
        <v>13.495377833092165</v>
      </c>
      <c r="AN83" s="280" t="s">
        <v>221</v>
      </c>
    </row>
    <row r="84" spans="1:40" ht="21.95" customHeight="1" x14ac:dyDescent="0.2">
      <c r="A84" s="249" t="s">
        <v>222</v>
      </c>
      <c r="B84" s="234">
        <v>252</v>
      </c>
      <c r="C84" s="233">
        <v>112.57991163370428</v>
      </c>
      <c r="D84" s="234">
        <v>38</v>
      </c>
      <c r="E84" s="233">
        <v>16.976335881272867</v>
      </c>
      <c r="F84" s="234">
        <v>24</v>
      </c>
      <c r="G84" s="233">
        <v>10.721896346067075</v>
      </c>
      <c r="H84" s="234">
        <v>34</v>
      </c>
      <c r="I84" s="233">
        <v>15.189353156928355</v>
      </c>
      <c r="J84" s="234">
        <v>127</v>
      </c>
      <c r="K84" s="233">
        <v>56.73670149793827</v>
      </c>
      <c r="L84" s="234">
        <v>141</v>
      </c>
      <c r="M84" s="233">
        <v>62.991141033144061</v>
      </c>
      <c r="N84" s="234">
        <v>20</v>
      </c>
      <c r="O84" s="233">
        <v>8.9349136217225631</v>
      </c>
      <c r="P84" s="234">
        <v>40</v>
      </c>
      <c r="Q84" s="233">
        <v>17.869827243445126</v>
      </c>
      <c r="R84" s="234">
        <v>78</v>
      </c>
      <c r="S84" s="233">
        <v>34.846163124717989</v>
      </c>
      <c r="T84" s="234">
        <v>29</v>
      </c>
      <c r="U84" s="233">
        <v>12.955624751497714</v>
      </c>
      <c r="V84" s="234">
        <v>83</v>
      </c>
      <c r="W84" s="233">
        <v>37.079891530148636</v>
      </c>
      <c r="X84" s="234">
        <v>31</v>
      </c>
      <c r="Y84" s="233">
        <v>13.849116113669972</v>
      </c>
      <c r="Z84" s="239">
        <v>1</v>
      </c>
      <c r="AA84" s="250" t="s">
        <v>30</v>
      </c>
      <c r="AB84" s="234">
        <v>20</v>
      </c>
      <c r="AC84" s="233">
        <v>8.9349136217225631</v>
      </c>
      <c r="AD84" s="234">
        <v>39</v>
      </c>
      <c r="AE84" s="233">
        <v>17.423081562358995</v>
      </c>
      <c r="AF84" s="234">
        <v>217</v>
      </c>
      <c r="AG84" s="233">
        <v>96.943812795689794</v>
      </c>
      <c r="AH84" s="234">
        <v>72</v>
      </c>
      <c r="AI84" s="233">
        <v>32.165689038201222</v>
      </c>
      <c r="AJ84" s="234">
        <v>7</v>
      </c>
      <c r="AK84" s="233">
        <v>3.127219767602897</v>
      </c>
      <c r="AL84" s="234">
        <v>37</v>
      </c>
      <c r="AM84" s="235">
        <v>16.529590200186739</v>
      </c>
      <c r="AN84" s="280" t="s">
        <v>222</v>
      </c>
    </row>
    <row r="85" spans="1:40" ht="21.95" customHeight="1" thickBot="1" x14ac:dyDescent="0.25">
      <c r="A85" s="251" t="s">
        <v>224</v>
      </c>
      <c r="B85" s="254">
        <v>209</v>
      </c>
      <c r="C85" s="253">
        <v>98.049334296625048</v>
      </c>
      <c r="D85" s="254">
        <v>43</v>
      </c>
      <c r="E85" s="253">
        <v>20.172829544281704</v>
      </c>
      <c r="F85" s="254">
        <v>19</v>
      </c>
      <c r="G85" s="253">
        <v>8.9135758451477294</v>
      </c>
      <c r="H85" s="254">
        <v>32</v>
      </c>
      <c r="I85" s="253">
        <v>15.012338265511966</v>
      </c>
      <c r="J85" s="254">
        <v>85</v>
      </c>
      <c r="K85" s="253">
        <v>39.876523517766159</v>
      </c>
      <c r="L85" s="254">
        <v>114</v>
      </c>
      <c r="M85" s="253">
        <v>53.481455070886383</v>
      </c>
      <c r="N85" s="254">
        <v>9</v>
      </c>
      <c r="O85" s="253">
        <v>4.222220137175241</v>
      </c>
      <c r="P85" s="254">
        <v>34</v>
      </c>
      <c r="Q85" s="253">
        <v>15.950609407106464</v>
      </c>
      <c r="R85" s="254">
        <v>66</v>
      </c>
      <c r="S85" s="253">
        <v>30.96294767261843</v>
      </c>
      <c r="T85" s="254">
        <v>19</v>
      </c>
      <c r="U85" s="253">
        <v>8.9135758451477294</v>
      </c>
      <c r="V85" s="254">
        <v>95</v>
      </c>
      <c r="W85" s="253">
        <v>44.567879225738658</v>
      </c>
      <c r="X85" s="254">
        <v>26</v>
      </c>
      <c r="Y85" s="253">
        <v>12.197524840728475</v>
      </c>
      <c r="Z85" s="254">
        <v>1</v>
      </c>
      <c r="AA85" s="255" t="s">
        <v>30</v>
      </c>
      <c r="AB85" s="254">
        <v>29</v>
      </c>
      <c r="AC85" s="253">
        <v>13.60493155312022</v>
      </c>
      <c r="AD85" s="254">
        <v>48</v>
      </c>
      <c r="AE85" s="253">
        <v>22.518507398267953</v>
      </c>
      <c r="AF85" s="254">
        <v>196</v>
      </c>
      <c r="AG85" s="253">
        <v>91.95057187626081</v>
      </c>
      <c r="AH85" s="254">
        <v>66</v>
      </c>
      <c r="AI85" s="253">
        <v>30.96294767261843</v>
      </c>
      <c r="AJ85" s="254">
        <v>3</v>
      </c>
      <c r="AK85" s="253">
        <v>1.4074067123917471</v>
      </c>
      <c r="AL85" s="254">
        <v>41</v>
      </c>
      <c r="AM85" s="281">
        <v>19.234558402687206</v>
      </c>
      <c r="AN85" s="282" t="s">
        <v>223</v>
      </c>
    </row>
    <row r="86" spans="1:40" x14ac:dyDescent="0.2">
      <c r="A86" s="635" t="s">
        <v>244</v>
      </c>
      <c r="B86" s="635"/>
      <c r="C86" s="635"/>
      <c r="D86" s="635"/>
      <c r="E86" s="635"/>
      <c r="F86" s="635"/>
      <c r="G86" s="635"/>
      <c r="H86" s="635"/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5"/>
      <c r="AF86" s="234"/>
      <c r="AK86" s="511" t="s">
        <v>126</v>
      </c>
      <c r="AL86" s="511"/>
      <c r="AM86" s="511"/>
      <c r="AN86" s="511"/>
    </row>
    <row r="87" spans="1:40" x14ac:dyDescent="0.2">
      <c r="AK87" s="511"/>
      <c r="AL87" s="511"/>
      <c r="AM87" s="511"/>
      <c r="AN87" s="511"/>
    </row>
    <row r="89" spans="1:40" x14ac:dyDescent="0.2">
      <c r="B89" s="214"/>
    </row>
  </sheetData>
  <mergeCells count="76">
    <mergeCell ref="A86:S86"/>
    <mergeCell ref="AK86:AN86"/>
    <mergeCell ref="AK87:AN87"/>
    <mergeCell ref="D47:E47"/>
    <mergeCell ref="F47:G47"/>
    <mergeCell ref="H47:I47"/>
    <mergeCell ref="J47:K47"/>
    <mergeCell ref="N47:O47"/>
    <mergeCell ref="P47:Q47"/>
    <mergeCell ref="Z46:AA47"/>
    <mergeCell ref="AB46:AC47"/>
    <mergeCell ref="AD46:AE47"/>
    <mergeCell ref="AF46:AG47"/>
    <mergeCell ref="AH46:AI47"/>
    <mergeCell ref="AL46:AM47"/>
    <mergeCell ref="AJ39:AK39"/>
    <mergeCell ref="AJ40:AK40"/>
    <mergeCell ref="AJ41:AK41"/>
    <mergeCell ref="AJ42:AK42"/>
    <mergeCell ref="AJ43:AK43"/>
    <mergeCell ref="AJ47:AK47"/>
    <mergeCell ref="B46:C47"/>
    <mergeCell ref="L46:M47"/>
    <mergeCell ref="T46:U47"/>
    <mergeCell ref="V46:W47"/>
    <mergeCell ref="X46:Y47"/>
    <mergeCell ref="R47:S47"/>
    <mergeCell ref="AJ30:AK30"/>
    <mergeCell ref="AJ31:AK31"/>
    <mergeCell ref="AJ35:AK35"/>
    <mergeCell ref="AJ37:AK37"/>
    <mergeCell ref="AJ38:AK38"/>
    <mergeCell ref="AJ29:AK29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N4:O5"/>
    <mergeCell ref="P4:Q5"/>
    <mergeCell ref="AJ17:AK17"/>
    <mergeCell ref="AD5:AE5"/>
    <mergeCell ref="AJ7:AK7"/>
    <mergeCell ref="AJ8:AK8"/>
    <mergeCell ref="AJ9:AK9"/>
    <mergeCell ref="AJ10:AK10"/>
    <mergeCell ref="AJ11:AK11"/>
    <mergeCell ref="AF3:AG5"/>
    <mergeCell ref="AH3:AI5"/>
    <mergeCell ref="AJ12:AK12"/>
    <mergeCell ref="AJ13:AK13"/>
    <mergeCell ref="AJ14:AK14"/>
    <mergeCell ref="AJ15:AK15"/>
    <mergeCell ref="AJ16:AK16"/>
    <mergeCell ref="R4:S5"/>
    <mergeCell ref="T4:U5"/>
    <mergeCell ref="V4:W5"/>
    <mergeCell ref="A1:T1"/>
    <mergeCell ref="A2:U2"/>
    <mergeCell ref="B3:C5"/>
    <mergeCell ref="D3:E5"/>
    <mergeCell ref="F3:G5"/>
    <mergeCell ref="H3:AE3"/>
    <mergeCell ref="X4:Y5"/>
    <mergeCell ref="Z4:AA5"/>
    <mergeCell ref="AB4:AE4"/>
    <mergeCell ref="AB5:AC5"/>
    <mergeCell ref="H4:I5"/>
    <mergeCell ref="J4:K5"/>
    <mergeCell ref="L4:M5"/>
  </mergeCells>
  <phoneticPr fontId="2"/>
  <conditionalFormatting sqref="B37:B43">
    <cfRule type="cellIs" dxfId="40" priority="21" operator="equal">
      <formula>0</formula>
    </cfRule>
  </conditionalFormatting>
  <conditionalFormatting sqref="B79:B85">
    <cfRule type="cellIs" dxfId="39" priority="2" operator="equal">
      <formula>0</formula>
    </cfRule>
  </conditionalFormatting>
  <conditionalFormatting sqref="D37:D43">
    <cfRule type="cellIs" dxfId="38" priority="1" operator="equal">
      <formula>0</formula>
    </cfRule>
  </conditionalFormatting>
  <conditionalFormatting sqref="D79:D85">
    <cfRule type="cellIs" dxfId="37" priority="20" operator="equal">
      <formula>0</formula>
    </cfRule>
  </conditionalFormatting>
  <conditionalFormatting sqref="F37:F43">
    <cfRule type="cellIs" dxfId="36" priority="36" operator="equal">
      <formula>0</formula>
    </cfRule>
  </conditionalFormatting>
  <conditionalFormatting sqref="F79:F85">
    <cfRule type="cellIs" dxfId="35" priority="19" operator="equal">
      <formula>0</formula>
    </cfRule>
  </conditionalFormatting>
  <conditionalFormatting sqref="H37:H43">
    <cfRule type="cellIs" dxfId="34" priority="35" operator="equal">
      <formula>0</formula>
    </cfRule>
  </conditionalFormatting>
  <conditionalFormatting sqref="H79:H85">
    <cfRule type="cellIs" dxfId="33" priority="18" operator="equal">
      <formula>0</formula>
    </cfRule>
  </conditionalFormatting>
  <conditionalFormatting sqref="J37:J43">
    <cfRule type="cellIs" dxfId="32" priority="34" operator="equal">
      <formula>0</formula>
    </cfRule>
  </conditionalFormatting>
  <conditionalFormatting sqref="J79:J85">
    <cfRule type="cellIs" dxfId="31" priority="17" operator="equal">
      <formula>0</formula>
    </cfRule>
  </conditionalFormatting>
  <conditionalFormatting sqref="L37:L43">
    <cfRule type="cellIs" dxfId="30" priority="33" operator="equal">
      <formula>0</formula>
    </cfRule>
  </conditionalFormatting>
  <conditionalFormatting sqref="L79:L85">
    <cfRule type="cellIs" dxfId="29" priority="16" operator="equal">
      <formula>0</formula>
    </cfRule>
  </conditionalFormatting>
  <conditionalFormatting sqref="N37:N43">
    <cfRule type="cellIs" dxfId="28" priority="32" operator="equal">
      <formula>0</formula>
    </cfRule>
  </conditionalFormatting>
  <conditionalFormatting sqref="N79:N85">
    <cfRule type="cellIs" dxfId="27" priority="15" operator="equal">
      <formula>0</formula>
    </cfRule>
  </conditionalFormatting>
  <conditionalFormatting sqref="P37:P43">
    <cfRule type="cellIs" dxfId="26" priority="31" operator="equal">
      <formula>0</formula>
    </cfRule>
  </conditionalFormatting>
  <conditionalFormatting sqref="P79:P85">
    <cfRule type="cellIs" dxfId="25" priority="14" operator="equal">
      <formula>0</formula>
    </cfRule>
  </conditionalFormatting>
  <conditionalFormatting sqref="R37:R43">
    <cfRule type="cellIs" dxfId="24" priority="30" operator="equal">
      <formula>0</formula>
    </cfRule>
  </conditionalFormatting>
  <conditionalFormatting sqref="R79:R85">
    <cfRule type="cellIs" dxfId="23" priority="13" operator="equal">
      <formula>0</formula>
    </cfRule>
  </conditionalFormatting>
  <conditionalFormatting sqref="T37:T43">
    <cfRule type="cellIs" dxfId="22" priority="29" operator="equal">
      <formula>0</formula>
    </cfRule>
  </conditionalFormatting>
  <conditionalFormatting sqref="T79:T85">
    <cfRule type="cellIs" dxfId="21" priority="12" operator="equal">
      <formula>0</formula>
    </cfRule>
  </conditionalFormatting>
  <conditionalFormatting sqref="V37:V43">
    <cfRule type="cellIs" dxfId="20" priority="28" operator="equal">
      <formula>0</formula>
    </cfRule>
  </conditionalFormatting>
  <conditionalFormatting sqref="V79:V85">
    <cfRule type="cellIs" dxfId="19" priority="11" operator="equal">
      <formula>0</formula>
    </cfRule>
  </conditionalFormatting>
  <conditionalFormatting sqref="X37:X43">
    <cfRule type="cellIs" dxfId="18" priority="27" operator="equal">
      <formula>0</formula>
    </cfRule>
  </conditionalFormatting>
  <conditionalFormatting sqref="X79:X85">
    <cfRule type="cellIs" dxfId="17" priority="10" operator="equal">
      <formula>0</formula>
    </cfRule>
  </conditionalFormatting>
  <conditionalFormatting sqref="Z37:Z43">
    <cfRule type="cellIs" dxfId="16" priority="26" operator="equal">
      <formula>0</formula>
    </cfRule>
  </conditionalFormatting>
  <conditionalFormatting sqref="Z79:Z82 Z84:Z85">
    <cfRule type="cellIs" dxfId="15" priority="9" operator="equal">
      <formula>0</formula>
    </cfRule>
  </conditionalFormatting>
  <conditionalFormatting sqref="AB37:AB43">
    <cfRule type="cellIs" dxfId="14" priority="25" operator="equal">
      <formula>0</formula>
    </cfRule>
  </conditionalFormatting>
  <conditionalFormatting sqref="AB79:AB85">
    <cfRule type="cellIs" dxfId="13" priority="8" operator="equal">
      <formula>0</formula>
    </cfRule>
  </conditionalFormatting>
  <conditionalFormatting sqref="AD37:AD43">
    <cfRule type="cellIs" dxfId="12" priority="24" operator="equal">
      <formula>0</formula>
    </cfRule>
  </conditionalFormatting>
  <conditionalFormatting sqref="AD79:AD85">
    <cfRule type="cellIs" dxfId="11" priority="7" operator="equal">
      <formula>0</formula>
    </cfRule>
  </conditionalFormatting>
  <conditionalFormatting sqref="AF37:AF43">
    <cfRule type="cellIs" dxfId="10" priority="23" operator="equal">
      <formula>0</formula>
    </cfRule>
  </conditionalFormatting>
  <conditionalFormatting sqref="AF79:AF85">
    <cfRule type="cellIs" dxfId="9" priority="6" operator="equal">
      <formula>0</formula>
    </cfRule>
  </conditionalFormatting>
  <conditionalFormatting sqref="AH37:AH43">
    <cfRule type="cellIs" dxfId="8" priority="22" operator="equal">
      <formula>0</formula>
    </cfRule>
  </conditionalFormatting>
  <conditionalFormatting sqref="AH79:AH85">
    <cfRule type="cellIs" dxfId="7" priority="5" operator="equal">
      <formula>0</formula>
    </cfRule>
  </conditionalFormatting>
  <conditionalFormatting sqref="AJ79:AJ85">
    <cfRule type="cellIs" dxfId="6" priority="4" operator="equal">
      <formula>0</formula>
    </cfRule>
  </conditionalFormatting>
  <conditionalFormatting sqref="AL79:AL85">
    <cfRule type="cellIs" dxfId="5" priority="3" operator="equal">
      <formula>0</formula>
    </cfRule>
  </conditionalFormatting>
  <pageMargins left="0.57999999999999996" right="0" top="0.27559055118110237" bottom="0" header="0.51181102362204722" footer="0.39370078740157483"/>
  <pageSetup paperSize="9" scale="59" firstPageNumber="20" fitToWidth="0" orientation="portrait" useFirstPageNumber="1" r:id="rId1"/>
  <headerFooter alignWithMargins="0"/>
  <colBreaks count="1" manualBreakCount="1">
    <brk id="23" max="8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656B-A039-4887-B6C0-F6C8A4296C13}">
  <sheetPr transitionEvaluation="1">
    <pageSetUpPr fitToPage="1"/>
  </sheetPr>
  <dimension ref="A1:Q38"/>
  <sheetViews>
    <sheetView showGridLines="0" view="pageBreakPreview" zoomScale="75" zoomScaleNormal="100" zoomScaleSheetLayoutView="75" workbookViewId="0">
      <selection sqref="A1:J1"/>
    </sheetView>
  </sheetViews>
  <sheetFormatPr defaultColWidth="8.796875" defaultRowHeight="17.25" x14ac:dyDescent="0.2"/>
  <cols>
    <col min="1" max="1" width="7.59765625" style="51" bestFit="1" customWidth="1"/>
    <col min="2" max="2" width="8.09765625" style="51" customWidth="1"/>
    <col min="3" max="4" width="7.8984375" style="51" customWidth="1"/>
    <col min="5" max="7" width="7.19921875" style="51" customWidth="1"/>
    <col min="8" max="8" width="8.09765625" style="51" customWidth="1"/>
    <col min="9" max="10" width="7.8984375" style="51" customWidth="1"/>
    <col min="11" max="13" width="7.19921875" style="51" customWidth="1"/>
    <col min="14" max="16384" width="8.796875" style="51"/>
  </cols>
  <sheetData>
    <row r="1" spans="1:17" ht="18.75" x14ac:dyDescent="0.2">
      <c r="A1" s="513" t="s">
        <v>249</v>
      </c>
      <c r="B1" s="513"/>
      <c r="C1" s="513"/>
      <c r="D1" s="513"/>
      <c r="E1" s="513"/>
      <c r="F1" s="513"/>
      <c r="G1" s="513"/>
      <c r="H1" s="513"/>
      <c r="I1" s="513"/>
      <c r="J1" s="513"/>
      <c r="K1" s="213"/>
      <c r="L1" s="213"/>
    </row>
    <row r="2" spans="1:17" ht="18" thickBo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641" t="s">
        <v>793</v>
      </c>
      <c r="L2" s="641"/>
      <c r="M2" s="641"/>
    </row>
    <row r="3" spans="1:17" s="284" customFormat="1" ht="24" customHeight="1" x14ac:dyDescent="0.2">
      <c r="A3" s="283"/>
      <c r="B3" s="642" t="s">
        <v>794</v>
      </c>
      <c r="C3" s="643"/>
      <c r="D3" s="643"/>
      <c r="E3" s="643"/>
      <c r="F3" s="643"/>
      <c r="G3" s="644"/>
      <c r="H3" s="642" t="s">
        <v>31</v>
      </c>
      <c r="I3" s="643"/>
      <c r="J3" s="643"/>
      <c r="K3" s="643"/>
      <c r="L3" s="643"/>
      <c r="M3" s="644"/>
    </row>
    <row r="4" spans="1:17" s="284" customFormat="1" ht="24" customHeight="1" x14ac:dyDescent="0.2">
      <c r="A4" s="285"/>
      <c r="B4" s="645" t="s">
        <v>144</v>
      </c>
      <c r="C4" s="646"/>
      <c r="D4" s="647"/>
      <c r="E4" s="648" t="s">
        <v>42</v>
      </c>
      <c r="F4" s="649"/>
      <c r="G4" s="650"/>
      <c r="H4" s="645" t="s">
        <v>144</v>
      </c>
      <c r="I4" s="646"/>
      <c r="J4" s="647"/>
      <c r="K4" s="648" t="s">
        <v>42</v>
      </c>
      <c r="L4" s="649"/>
      <c r="M4" s="649"/>
    </row>
    <row r="5" spans="1:17" s="284" customFormat="1" ht="24" customHeight="1" x14ac:dyDescent="0.2">
      <c r="A5" s="286"/>
      <c r="B5" s="287" t="s">
        <v>0</v>
      </c>
      <c r="C5" s="287" t="s">
        <v>250</v>
      </c>
      <c r="D5" s="287" t="s">
        <v>251</v>
      </c>
      <c r="E5" s="288" t="s">
        <v>0</v>
      </c>
      <c r="F5" s="288" t="s">
        <v>250</v>
      </c>
      <c r="G5" s="288" t="s">
        <v>251</v>
      </c>
      <c r="H5" s="287" t="s">
        <v>0</v>
      </c>
      <c r="I5" s="287" t="s">
        <v>250</v>
      </c>
      <c r="J5" s="287" t="s">
        <v>251</v>
      </c>
      <c r="K5" s="288" t="s">
        <v>0</v>
      </c>
      <c r="L5" s="288" t="s">
        <v>250</v>
      </c>
      <c r="M5" s="288" t="s">
        <v>251</v>
      </c>
    </row>
    <row r="6" spans="1:17" s="237" customFormat="1" ht="30" customHeight="1" x14ac:dyDescent="0.2">
      <c r="A6" s="289" t="s">
        <v>0</v>
      </c>
      <c r="B6" s="290">
        <v>14745</v>
      </c>
      <c r="C6" s="291">
        <v>7384</v>
      </c>
      <c r="D6" s="291">
        <v>7361</v>
      </c>
      <c r="E6" s="292">
        <v>89.767809123623877</v>
      </c>
      <c r="F6" s="292">
        <v>95.28442737078727</v>
      </c>
      <c r="G6" s="292">
        <v>84.840507683016213</v>
      </c>
      <c r="H6" s="290">
        <v>14468</v>
      </c>
      <c r="I6" s="291">
        <v>7256</v>
      </c>
      <c r="J6" s="291">
        <v>7212</v>
      </c>
      <c r="K6" s="292">
        <v>88.684076157481059</v>
      </c>
      <c r="L6" s="292">
        <v>94.272332187843091</v>
      </c>
      <c r="M6" s="292">
        <v>83.692690467017286</v>
      </c>
    </row>
    <row r="7" spans="1:17" ht="15.95" customHeight="1" x14ac:dyDescent="0.2">
      <c r="A7" s="293"/>
      <c r="B7" s="294"/>
      <c r="C7" s="295"/>
      <c r="D7" s="295"/>
      <c r="E7" s="296"/>
      <c r="F7" s="296"/>
      <c r="G7" s="296"/>
      <c r="H7" s="294"/>
      <c r="I7" s="295"/>
      <c r="J7" s="295"/>
      <c r="K7" s="296"/>
      <c r="L7" s="296"/>
      <c r="M7" s="296"/>
    </row>
    <row r="8" spans="1:17" ht="30" customHeight="1" x14ac:dyDescent="0.2">
      <c r="A8" s="297" t="s">
        <v>255</v>
      </c>
      <c r="B8" s="294">
        <v>16</v>
      </c>
      <c r="C8" s="295">
        <v>11</v>
      </c>
      <c r="D8" s="295">
        <v>5</v>
      </c>
      <c r="E8" s="298">
        <v>2.5459058651306368</v>
      </c>
      <c r="F8" s="298">
        <v>3.4339587300596257</v>
      </c>
      <c r="G8" s="298">
        <v>1.6226917210268392</v>
      </c>
      <c r="H8" s="294">
        <v>27</v>
      </c>
      <c r="I8" s="295">
        <v>16</v>
      </c>
      <c r="J8" s="295">
        <v>11</v>
      </c>
      <c r="K8" s="296">
        <v>4.2176955761059736</v>
      </c>
      <c r="L8" s="296">
        <v>4.9144577203059256</v>
      </c>
      <c r="M8" s="296">
        <v>3.496614641279125</v>
      </c>
      <c r="Q8" s="51" t="s">
        <v>256</v>
      </c>
    </row>
    <row r="9" spans="1:17" ht="30" customHeight="1" x14ac:dyDescent="0.2">
      <c r="A9" s="297" t="s">
        <v>257</v>
      </c>
      <c r="B9" s="294">
        <v>14</v>
      </c>
      <c r="C9" s="295">
        <v>9</v>
      </c>
      <c r="D9" s="295">
        <v>5</v>
      </c>
      <c r="E9" s="298">
        <v>11.786496043104901</v>
      </c>
      <c r="F9" s="298">
        <v>14.612761811982464</v>
      </c>
      <c r="G9" s="298">
        <v>8.7427872005595386</v>
      </c>
      <c r="H9" s="294">
        <v>24</v>
      </c>
      <c r="I9" s="295">
        <v>14</v>
      </c>
      <c r="J9" s="295">
        <v>10</v>
      </c>
      <c r="K9" s="296">
        <v>19.71252566735113</v>
      </c>
      <c r="L9" s="296">
        <v>22.261090793448879</v>
      </c>
      <c r="M9" s="296">
        <v>16.989466530750935</v>
      </c>
    </row>
    <row r="10" spans="1:17" ht="30" customHeight="1" x14ac:dyDescent="0.2">
      <c r="A10" s="297" t="s">
        <v>258</v>
      </c>
      <c r="B10" s="294">
        <v>2</v>
      </c>
      <c r="C10" s="295">
        <v>2</v>
      </c>
      <c r="D10" s="295">
        <v>0</v>
      </c>
      <c r="E10" s="298">
        <v>1.6093988895147662</v>
      </c>
      <c r="F10" s="298">
        <v>3.1104199066874028</v>
      </c>
      <c r="G10" s="295">
        <v>0</v>
      </c>
      <c r="H10" s="294">
        <v>3</v>
      </c>
      <c r="I10" s="295">
        <v>2</v>
      </c>
      <c r="J10" s="295">
        <v>1</v>
      </c>
      <c r="K10" s="296">
        <v>2.3679848448969927</v>
      </c>
      <c r="L10" s="296">
        <v>3.1525851197982346</v>
      </c>
      <c r="M10" s="299">
        <v>1.5810276679841897</v>
      </c>
    </row>
    <row r="11" spans="1:17" ht="30" customHeight="1" x14ac:dyDescent="0.2">
      <c r="A11" s="297" t="s">
        <v>259</v>
      </c>
      <c r="B11" s="294">
        <v>0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4">
        <v>0</v>
      </c>
      <c r="I11" s="295">
        <v>0</v>
      </c>
      <c r="J11" s="300">
        <v>0</v>
      </c>
      <c r="K11" s="296">
        <v>0</v>
      </c>
      <c r="L11" s="295">
        <v>0</v>
      </c>
      <c r="M11" s="301">
        <v>0</v>
      </c>
    </row>
    <row r="12" spans="1:17" ht="30" customHeight="1" x14ac:dyDescent="0.2">
      <c r="A12" s="297" t="s">
        <v>261</v>
      </c>
      <c r="B12" s="294">
        <v>0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  <c r="H12" s="302">
        <v>0</v>
      </c>
      <c r="I12" s="295">
        <v>0</v>
      </c>
      <c r="J12" s="295">
        <v>0</v>
      </c>
      <c r="K12" s="301">
        <v>0</v>
      </c>
      <c r="L12" s="295">
        <v>0</v>
      </c>
      <c r="M12" s="301">
        <v>0</v>
      </c>
    </row>
    <row r="13" spans="1:17" ht="30" customHeight="1" x14ac:dyDescent="0.2">
      <c r="A13" s="297" t="s">
        <v>262</v>
      </c>
      <c r="B13" s="294">
        <v>0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4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</row>
    <row r="14" spans="1:17" ht="11.25" customHeight="1" x14ac:dyDescent="0.2">
      <c r="A14" s="293"/>
      <c r="B14" s="294"/>
      <c r="C14" s="303"/>
      <c r="D14" s="295"/>
      <c r="E14" s="304"/>
      <c r="F14" s="305"/>
      <c r="G14" s="306"/>
      <c r="H14" s="294"/>
      <c r="I14" s="303"/>
      <c r="J14" s="295"/>
      <c r="K14" s="296"/>
      <c r="L14" s="296"/>
      <c r="M14" s="296"/>
    </row>
    <row r="15" spans="1:17" ht="33.950000000000003" customHeight="1" x14ac:dyDescent="0.2">
      <c r="A15" s="297" t="s">
        <v>263</v>
      </c>
      <c r="B15" s="294">
        <v>4</v>
      </c>
      <c r="C15" s="307">
        <v>2</v>
      </c>
      <c r="D15" s="306">
        <v>2</v>
      </c>
      <c r="E15" s="298">
        <v>0.58161514525838254</v>
      </c>
      <c r="F15" s="298">
        <v>0.56642782293466254</v>
      </c>
      <c r="G15" s="298">
        <v>0.59763932466756309</v>
      </c>
      <c r="H15" s="294">
        <v>2</v>
      </c>
      <c r="I15" s="295">
        <v>2</v>
      </c>
      <c r="J15" s="295" t="s">
        <v>260</v>
      </c>
      <c r="K15" s="295">
        <v>0.28801843317972348</v>
      </c>
      <c r="L15" s="295">
        <v>0.56042816711967947</v>
      </c>
      <c r="M15" s="295">
        <v>0</v>
      </c>
    </row>
    <row r="16" spans="1:17" ht="33.950000000000003" customHeight="1" x14ac:dyDescent="0.2">
      <c r="A16" s="297" t="s">
        <v>264</v>
      </c>
      <c r="B16" s="294">
        <v>4</v>
      </c>
      <c r="C16" s="295">
        <v>1</v>
      </c>
      <c r="D16" s="295">
        <v>3</v>
      </c>
      <c r="E16" s="298">
        <v>0.57035304853704438</v>
      </c>
      <c r="F16" s="298">
        <v>0.27893224735711697</v>
      </c>
      <c r="G16" s="298">
        <v>0.87512032904524373</v>
      </c>
      <c r="H16" s="294">
        <v>8</v>
      </c>
      <c r="I16" s="295">
        <v>3</v>
      </c>
      <c r="J16" s="295">
        <v>5</v>
      </c>
      <c r="K16" s="296">
        <v>1.14775971650335</v>
      </c>
      <c r="L16" s="296">
        <v>0.84428559367348666</v>
      </c>
      <c r="M16" s="299">
        <v>1.4633575275111217</v>
      </c>
    </row>
    <row r="17" spans="1:13" ht="33.950000000000003" customHeight="1" x14ac:dyDescent="0.2">
      <c r="A17" s="297" t="s">
        <v>6</v>
      </c>
      <c r="B17" s="294">
        <v>22</v>
      </c>
      <c r="C17" s="295">
        <v>10</v>
      </c>
      <c r="D17" s="295">
        <v>12</v>
      </c>
      <c r="E17" s="298">
        <v>3.1193727225034382</v>
      </c>
      <c r="F17" s="298">
        <v>2.8122275654545965</v>
      </c>
      <c r="G17" s="298">
        <v>3.4317089910775564</v>
      </c>
      <c r="H17" s="294">
        <v>15</v>
      </c>
      <c r="I17" s="295">
        <v>7</v>
      </c>
      <c r="J17" s="295">
        <v>8</v>
      </c>
      <c r="K17" s="296">
        <v>2.164970772894566</v>
      </c>
      <c r="L17" s="296">
        <v>1.9997714546908925</v>
      </c>
      <c r="M17" s="296">
        <v>2.3336542107873166</v>
      </c>
    </row>
    <row r="18" spans="1:13" ht="33.950000000000003" customHeight="1" x14ac:dyDescent="0.2">
      <c r="A18" s="297" t="s">
        <v>7</v>
      </c>
      <c r="B18" s="294">
        <v>29</v>
      </c>
      <c r="C18" s="295">
        <v>22</v>
      </c>
      <c r="D18" s="295">
        <v>7</v>
      </c>
      <c r="E18" s="298">
        <v>2.6870511929580729</v>
      </c>
      <c r="F18" s="298">
        <v>4.2456289320313401</v>
      </c>
      <c r="G18" s="298">
        <v>1.247616161976224</v>
      </c>
      <c r="H18" s="294">
        <v>33</v>
      </c>
      <c r="I18" s="295">
        <v>20</v>
      </c>
      <c r="J18" s="295">
        <v>13</v>
      </c>
      <c r="K18" s="296">
        <v>3.0656608821671436</v>
      </c>
      <c r="L18" s="296">
        <v>3.8688461166457104</v>
      </c>
      <c r="M18" s="296">
        <v>2.3235446567409608</v>
      </c>
    </row>
    <row r="19" spans="1:13" ht="33.950000000000003" customHeight="1" x14ac:dyDescent="0.2">
      <c r="A19" s="297" t="s">
        <v>8</v>
      </c>
      <c r="B19" s="294">
        <v>38</v>
      </c>
      <c r="C19" s="295">
        <v>29</v>
      </c>
      <c r="D19" s="295">
        <v>9</v>
      </c>
      <c r="E19" s="298">
        <v>3.6174283891972165</v>
      </c>
      <c r="F19" s="298">
        <v>5.8651026392961878</v>
      </c>
      <c r="G19" s="298">
        <v>1.6186468112657819</v>
      </c>
      <c r="H19" s="294">
        <v>27</v>
      </c>
      <c r="I19" s="295">
        <v>18</v>
      </c>
      <c r="J19" s="295">
        <v>9</v>
      </c>
      <c r="K19" s="296">
        <v>2.6602819898909287</v>
      </c>
      <c r="L19" s="296">
        <v>3.7924277858542443</v>
      </c>
      <c r="M19" s="296">
        <v>1.6657412548584121</v>
      </c>
    </row>
    <row r="20" spans="1:13" ht="33.950000000000003" customHeight="1" x14ac:dyDescent="0.2">
      <c r="A20" s="297" t="s">
        <v>9</v>
      </c>
      <c r="B20" s="294">
        <v>50</v>
      </c>
      <c r="C20" s="295">
        <v>23</v>
      </c>
      <c r="D20" s="295">
        <v>27</v>
      </c>
      <c r="E20" s="298">
        <v>5.1776449999482237</v>
      </c>
      <c r="F20" s="298">
        <v>5.0707703161515054</v>
      </c>
      <c r="G20" s="298">
        <v>5.2723047782702928</v>
      </c>
      <c r="H20" s="294">
        <v>45</v>
      </c>
      <c r="I20" s="295">
        <v>20</v>
      </c>
      <c r="J20" s="295">
        <v>25</v>
      </c>
      <c r="K20" s="296">
        <v>4.6724120029072784</v>
      </c>
      <c r="L20" s="296">
        <v>4.4061598114163605</v>
      </c>
      <c r="M20" s="296">
        <v>4.9097586362654413</v>
      </c>
    </row>
    <row r="21" spans="1:13" ht="33.950000000000003" customHeight="1" x14ac:dyDescent="0.2">
      <c r="A21" s="297" t="s">
        <v>10</v>
      </c>
      <c r="B21" s="294">
        <v>65</v>
      </c>
      <c r="C21" s="295">
        <v>39</v>
      </c>
      <c r="D21" s="295">
        <v>26</v>
      </c>
      <c r="E21" s="298">
        <v>6.3111697995960849</v>
      </c>
      <c r="F21" s="298">
        <v>7.8971347575174651</v>
      </c>
      <c r="G21" s="298">
        <v>4.8501128583953586</v>
      </c>
      <c r="H21" s="294">
        <v>75</v>
      </c>
      <c r="I21" s="295">
        <v>43</v>
      </c>
      <c r="J21" s="295">
        <v>32</v>
      </c>
      <c r="K21" s="296">
        <v>7.1410888732313902</v>
      </c>
      <c r="L21" s="296">
        <v>8.5485378024293759</v>
      </c>
      <c r="M21" s="296">
        <v>5.8474189127455451</v>
      </c>
    </row>
    <row r="22" spans="1:13" ht="33.950000000000003" customHeight="1" x14ac:dyDescent="0.2">
      <c r="A22" s="297" t="s">
        <v>11</v>
      </c>
      <c r="B22" s="294">
        <v>99</v>
      </c>
      <c r="C22" s="295">
        <v>65</v>
      </c>
      <c r="D22" s="295">
        <v>34</v>
      </c>
      <c r="E22" s="298">
        <v>8.9247883743362753</v>
      </c>
      <c r="F22" s="298">
        <v>12.198783875084452</v>
      </c>
      <c r="G22" s="298">
        <v>5.8983744773866729</v>
      </c>
      <c r="H22" s="294">
        <v>89</v>
      </c>
      <c r="I22" s="295">
        <v>47</v>
      </c>
      <c r="J22" s="295">
        <v>42</v>
      </c>
      <c r="K22" s="296">
        <v>7.9472091008938381</v>
      </c>
      <c r="L22" s="296">
        <v>8.7243837243837241</v>
      </c>
      <c r="M22" s="296">
        <v>7.2268011081095036</v>
      </c>
    </row>
    <row r="23" spans="1:13" ht="33.950000000000003" customHeight="1" x14ac:dyDescent="0.2">
      <c r="A23" s="297" t="s">
        <v>265</v>
      </c>
      <c r="B23" s="294">
        <v>179</v>
      </c>
      <c r="C23" s="295">
        <v>103</v>
      </c>
      <c r="D23" s="295">
        <v>76</v>
      </c>
      <c r="E23" s="298">
        <v>14.936332838237012</v>
      </c>
      <c r="F23" s="298">
        <v>17.805898419942608</v>
      </c>
      <c r="G23" s="298">
        <v>12.258855410026454</v>
      </c>
      <c r="H23" s="294">
        <v>170</v>
      </c>
      <c r="I23" s="295">
        <v>103</v>
      </c>
      <c r="J23" s="295">
        <v>67</v>
      </c>
      <c r="K23" s="296">
        <v>13.976585109181794</v>
      </c>
      <c r="L23" s="296">
        <v>17.591501426107154</v>
      </c>
      <c r="M23" s="296">
        <v>10.621264723133748</v>
      </c>
    </row>
    <row r="24" spans="1:13" ht="33.950000000000003" customHeight="1" x14ac:dyDescent="0.2">
      <c r="A24" s="297" t="s">
        <v>266</v>
      </c>
      <c r="B24" s="294">
        <v>265</v>
      </c>
      <c r="C24" s="295">
        <v>172</v>
      </c>
      <c r="D24" s="295">
        <v>93</v>
      </c>
      <c r="E24" s="298">
        <v>22.497092356931226</v>
      </c>
      <c r="F24" s="298">
        <v>30.325469868472091</v>
      </c>
      <c r="G24" s="298">
        <v>15.227179697093739</v>
      </c>
      <c r="H24" s="294">
        <v>257</v>
      </c>
      <c r="I24" s="295">
        <v>169</v>
      </c>
      <c r="J24" s="295">
        <v>88</v>
      </c>
      <c r="K24" s="296">
        <v>22.577924587974838</v>
      </c>
      <c r="L24" s="296">
        <v>30.78997230724384</v>
      </c>
      <c r="M24" s="296">
        <v>14.930437733288089</v>
      </c>
    </row>
    <row r="25" spans="1:13" ht="33.950000000000003" customHeight="1" x14ac:dyDescent="0.2">
      <c r="A25" s="297" t="s">
        <v>267</v>
      </c>
      <c r="B25" s="294">
        <v>346</v>
      </c>
      <c r="C25" s="295">
        <v>242</v>
      </c>
      <c r="D25" s="295">
        <v>104</v>
      </c>
      <c r="E25" s="298">
        <v>35.922299857764301</v>
      </c>
      <c r="F25" s="298">
        <v>52.386621928780173</v>
      </c>
      <c r="G25" s="298">
        <v>20.748543611842631</v>
      </c>
      <c r="H25" s="294">
        <v>306</v>
      </c>
      <c r="I25" s="295">
        <v>199</v>
      </c>
      <c r="J25" s="295">
        <v>107</v>
      </c>
      <c r="K25" s="296">
        <v>32.992980905042749</v>
      </c>
      <c r="L25" s="296">
        <v>44.728147265739139</v>
      </c>
      <c r="M25" s="296">
        <v>22.173408488063657</v>
      </c>
    </row>
    <row r="26" spans="1:13" ht="33.950000000000003" customHeight="1" x14ac:dyDescent="0.2">
      <c r="A26" s="297" t="s">
        <v>268</v>
      </c>
      <c r="B26" s="294">
        <v>468</v>
      </c>
      <c r="C26" s="295">
        <v>329</v>
      </c>
      <c r="D26" s="295">
        <v>139</v>
      </c>
      <c r="E26" s="298">
        <v>55.739501202925133</v>
      </c>
      <c r="F26" s="298">
        <v>81.834688953560686</v>
      </c>
      <c r="G26" s="298">
        <v>31.764894078932333</v>
      </c>
      <c r="H26" s="294">
        <v>470</v>
      </c>
      <c r="I26" s="295">
        <v>332</v>
      </c>
      <c r="J26" s="295">
        <v>138</v>
      </c>
      <c r="K26" s="296">
        <v>56.735876388218252</v>
      </c>
      <c r="L26" s="296">
        <v>83.301969639944801</v>
      </c>
      <c r="M26" s="296">
        <v>32.104222403163895</v>
      </c>
    </row>
    <row r="27" spans="1:13" ht="33.950000000000003" customHeight="1" x14ac:dyDescent="0.2">
      <c r="A27" s="297" t="s">
        <v>269</v>
      </c>
      <c r="B27" s="294">
        <v>695</v>
      </c>
      <c r="C27" s="295">
        <v>483</v>
      </c>
      <c r="D27" s="295">
        <v>212</v>
      </c>
      <c r="E27" s="298">
        <v>88.295453101774797</v>
      </c>
      <c r="F27" s="298">
        <v>129.96797890374836</v>
      </c>
      <c r="G27" s="298">
        <v>51.022864019253909</v>
      </c>
      <c r="H27" s="294">
        <v>760</v>
      </c>
      <c r="I27" s="295">
        <v>536</v>
      </c>
      <c r="J27" s="295">
        <v>224</v>
      </c>
      <c r="K27" s="296">
        <v>94.534417991392388</v>
      </c>
      <c r="L27" s="296">
        <v>141.6827469535566</v>
      </c>
      <c r="M27" s="296">
        <v>52.627869276131854</v>
      </c>
    </row>
    <row r="28" spans="1:13" ht="33.950000000000003" customHeight="1" x14ac:dyDescent="0.2">
      <c r="A28" s="297" t="s">
        <v>270</v>
      </c>
      <c r="B28" s="294">
        <v>1421</v>
      </c>
      <c r="C28" s="295">
        <v>967</v>
      </c>
      <c r="D28" s="295">
        <v>454</v>
      </c>
      <c r="E28" s="298">
        <v>157.98719203059682</v>
      </c>
      <c r="F28" s="298">
        <v>236.11857205645359</v>
      </c>
      <c r="G28" s="298">
        <v>92.671973872218828</v>
      </c>
      <c r="H28" s="294">
        <v>1431</v>
      </c>
      <c r="I28" s="295">
        <v>952</v>
      </c>
      <c r="J28" s="295">
        <v>479</v>
      </c>
      <c r="K28" s="296">
        <v>153.72385566500876</v>
      </c>
      <c r="L28" s="296">
        <v>224.53889334402567</v>
      </c>
      <c r="M28" s="296">
        <v>94.494091653350694</v>
      </c>
    </row>
    <row r="29" spans="1:13" ht="33.950000000000003" customHeight="1" x14ac:dyDescent="0.2">
      <c r="A29" s="297" t="s">
        <v>271</v>
      </c>
      <c r="B29" s="294">
        <v>1668</v>
      </c>
      <c r="C29" s="295">
        <v>1039</v>
      </c>
      <c r="D29" s="295">
        <v>629</v>
      </c>
      <c r="E29" s="298">
        <v>238.98560068772835</v>
      </c>
      <c r="F29" s="298">
        <v>345.79159317069923</v>
      </c>
      <c r="G29" s="298">
        <v>158.24695582167658</v>
      </c>
      <c r="H29" s="294">
        <v>1644</v>
      </c>
      <c r="I29" s="295">
        <v>1021</v>
      </c>
      <c r="J29" s="295">
        <v>623</v>
      </c>
      <c r="K29" s="296">
        <v>256.73860761470468</v>
      </c>
      <c r="L29" s="296">
        <v>372.89992695398104</v>
      </c>
      <c r="M29" s="296">
        <v>169.96780706062094</v>
      </c>
    </row>
    <row r="30" spans="1:13" ht="33.950000000000003" customHeight="1" x14ac:dyDescent="0.2">
      <c r="A30" s="297" t="s">
        <v>272</v>
      </c>
      <c r="B30" s="294">
        <v>2193</v>
      </c>
      <c r="C30" s="295">
        <v>1233</v>
      </c>
      <c r="D30" s="295">
        <v>960</v>
      </c>
      <c r="E30" s="308">
        <v>423.26102061298542</v>
      </c>
      <c r="F30" s="308">
        <v>619.22458818802738</v>
      </c>
      <c r="G30" s="308">
        <v>300.94043887147336</v>
      </c>
      <c r="H30" s="294">
        <v>2154</v>
      </c>
      <c r="I30" s="295">
        <v>1233</v>
      </c>
      <c r="J30" s="295">
        <v>921</v>
      </c>
      <c r="K30" s="296">
        <v>428.4776511308707</v>
      </c>
      <c r="L30" s="296">
        <v>641.28569199563117</v>
      </c>
      <c r="M30" s="296">
        <v>296.67568612292229</v>
      </c>
    </row>
    <row r="31" spans="1:13" ht="33.950000000000003" customHeight="1" x14ac:dyDescent="0.2">
      <c r="A31" s="297" t="s">
        <v>273</v>
      </c>
      <c r="B31" s="294">
        <v>2774</v>
      </c>
      <c r="C31" s="295">
        <v>1310</v>
      </c>
      <c r="D31" s="295">
        <v>1464</v>
      </c>
      <c r="E31" s="308">
        <v>789.84083596708524</v>
      </c>
      <c r="F31" s="308">
        <v>1126.8817204301074</v>
      </c>
      <c r="G31" s="308">
        <v>623.08478038815122</v>
      </c>
      <c r="H31" s="294">
        <v>2661</v>
      </c>
      <c r="I31" s="295">
        <v>1258</v>
      </c>
      <c r="J31" s="295">
        <v>1403</v>
      </c>
      <c r="K31" s="296">
        <v>755.49372551246381</v>
      </c>
      <c r="L31" s="296">
        <v>1081.6852966466038</v>
      </c>
      <c r="M31" s="296">
        <v>594.69311631061373</v>
      </c>
    </row>
    <row r="32" spans="1:13" ht="33.950000000000003" customHeight="1" x14ac:dyDescent="0.2">
      <c r="A32" s="297" t="s">
        <v>274</v>
      </c>
      <c r="B32" s="294">
        <v>2644</v>
      </c>
      <c r="C32" s="295">
        <v>937</v>
      </c>
      <c r="D32" s="295">
        <v>1707</v>
      </c>
      <c r="E32" s="308">
        <v>1405.261759234653</v>
      </c>
      <c r="F32" s="308">
        <v>1941.1642842345143</v>
      </c>
      <c r="G32" s="308">
        <v>1220.3317128967685</v>
      </c>
      <c r="H32" s="294">
        <v>2549</v>
      </c>
      <c r="I32" s="295">
        <v>913</v>
      </c>
      <c r="J32" s="295">
        <v>1636</v>
      </c>
      <c r="K32" s="296">
        <v>1403.479792974342</v>
      </c>
      <c r="L32" s="296">
        <v>1976.1904761904761</v>
      </c>
      <c r="M32" s="296">
        <v>1208.0933392408801</v>
      </c>
    </row>
    <row r="33" spans="1:13" ht="33.950000000000003" customHeight="1" x14ac:dyDescent="0.2">
      <c r="A33" s="297" t="s">
        <v>275</v>
      </c>
      <c r="B33" s="294">
        <v>1409</v>
      </c>
      <c r="C33" s="295">
        <v>318</v>
      </c>
      <c r="D33" s="295">
        <v>1091</v>
      </c>
      <c r="E33" s="308">
        <v>2495.5720864328728</v>
      </c>
      <c r="F33" s="308">
        <v>3093.385214007782</v>
      </c>
      <c r="G33" s="308">
        <v>2362.4945864010392</v>
      </c>
      <c r="H33" s="294">
        <v>1376</v>
      </c>
      <c r="I33" s="295">
        <v>320</v>
      </c>
      <c r="J33" s="295">
        <v>1056</v>
      </c>
      <c r="K33" s="296">
        <v>2617.4624310443219</v>
      </c>
      <c r="L33" s="296">
        <v>3466.9555796316358</v>
      </c>
      <c r="M33" s="296">
        <v>2436.5482233502539</v>
      </c>
    </row>
    <row r="34" spans="1:13" ht="33.950000000000003" customHeight="1" x14ac:dyDescent="0.2">
      <c r="A34" s="297" t="s">
        <v>276</v>
      </c>
      <c r="B34" s="294">
        <v>354</v>
      </c>
      <c r="C34" s="295">
        <v>47</v>
      </c>
      <c r="D34" s="295">
        <v>307</v>
      </c>
      <c r="E34" s="308">
        <v>3835.3196099674974</v>
      </c>
      <c r="F34" s="308">
        <v>4700</v>
      </c>
      <c r="G34" s="308">
        <v>3730.2551640340221</v>
      </c>
      <c r="H34" s="294">
        <v>369</v>
      </c>
      <c r="I34" s="295">
        <v>44</v>
      </c>
      <c r="J34" s="295">
        <v>325</v>
      </c>
      <c r="K34" s="296">
        <v>4270.833333333333</v>
      </c>
      <c r="L34" s="296">
        <v>4489.7959183673465</v>
      </c>
      <c r="M34" s="296">
        <v>4242.8198433420366</v>
      </c>
    </row>
    <row r="35" spans="1:13" ht="33.950000000000003" customHeight="1" thickBot="1" x14ac:dyDescent="0.25">
      <c r="A35" s="297" t="s">
        <v>23</v>
      </c>
      <c r="B35" s="294">
        <v>2</v>
      </c>
      <c r="C35" s="295">
        <v>2</v>
      </c>
      <c r="D35" s="295">
        <v>0</v>
      </c>
      <c r="E35" s="308">
        <v>0.2557839137496643</v>
      </c>
      <c r="F35" s="308">
        <v>0.49629023052681204</v>
      </c>
      <c r="G35" s="295">
        <v>0</v>
      </c>
      <c r="H35" s="309">
        <v>0</v>
      </c>
      <c r="I35" s="309">
        <v>0</v>
      </c>
      <c r="J35" s="309">
        <v>0</v>
      </c>
      <c r="K35" s="309">
        <v>0</v>
      </c>
      <c r="L35" s="309">
        <v>0</v>
      </c>
      <c r="M35" s="310">
        <v>0</v>
      </c>
    </row>
    <row r="36" spans="1:13" x14ac:dyDescent="0.2">
      <c r="A36" s="639" t="s">
        <v>277</v>
      </c>
      <c r="B36" s="639"/>
      <c r="C36" s="639"/>
      <c r="D36" s="639"/>
      <c r="E36" s="639"/>
      <c r="F36" s="639"/>
      <c r="G36" s="639"/>
      <c r="H36" s="639"/>
      <c r="I36" s="311"/>
      <c r="J36" s="311"/>
      <c r="K36" s="312"/>
      <c r="L36" s="313" t="s">
        <v>278</v>
      </c>
      <c r="M36" s="312"/>
    </row>
    <row r="37" spans="1:13" x14ac:dyDescent="0.2">
      <c r="B37" s="214"/>
      <c r="C37" s="214"/>
      <c r="D37" s="214"/>
      <c r="E37" s="213"/>
      <c r="F37" s="213"/>
      <c r="G37" s="213"/>
      <c r="H37" s="214"/>
      <c r="I37" s="214"/>
      <c r="J37" s="214"/>
      <c r="K37" s="213"/>
      <c r="L37" s="640"/>
      <c r="M37" s="640"/>
    </row>
    <row r="38" spans="1:13" x14ac:dyDescent="0.2">
      <c r="B38" s="214"/>
      <c r="C38" s="214"/>
      <c r="D38" s="214"/>
      <c r="E38" s="213"/>
      <c r="F38" s="213"/>
      <c r="G38" s="213"/>
      <c r="H38" s="214"/>
      <c r="I38" s="214"/>
      <c r="J38" s="214"/>
      <c r="K38" s="213"/>
    </row>
  </sheetData>
  <mergeCells count="10">
    <mergeCell ref="A36:H36"/>
    <mergeCell ref="L37:M37"/>
    <mergeCell ref="A1:J1"/>
    <mergeCell ref="K2:M2"/>
    <mergeCell ref="B3:G3"/>
    <mergeCell ref="H3:M3"/>
    <mergeCell ref="B4:D4"/>
    <mergeCell ref="E4:G4"/>
    <mergeCell ref="H4:J4"/>
    <mergeCell ref="K4:M4"/>
  </mergeCells>
  <phoneticPr fontId="2"/>
  <conditionalFormatting sqref="C9:D9 C10 D15 C16:D34">
    <cfRule type="cellIs" dxfId="4" priority="2" operator="equal">
      <formula>0</formula>
    </cfRule>
  </conditionalFormatting>
  <conditionalFormatting sqref="I9:J10 I16:J34">
    <cfRule type="cellIs" dxfId="3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EA68-6955-4628-9119-DEDFDB40CDFC}">
  <sheetPr transitionEvaluation="1">
    <pageSetUpPr fitToPage="1"/>
  </sheetPr>
  <dimension ref="A1:Z86"/>
  <sheetViews>
    <sheetView showGridLines="0" zoomScale="70" zoomScaleNormal="70" zoomScaleSheetLayoutView="80" workbookViewId="0">
      <selection sqref="A1:J1"/>
    </sheetView>
  </sheetViews>
  <sheetFormatPr defaultColWidth="8.796875" defaultRowHeight="17.25" x14ac:dyDescent="0.2"/>
  <cols>
    <col min="1" max="1" width="8.69921875" style="51" customWidth="1"/>
    <col min="2" max="12" width="7.69921875" style="51" customWidth="1"/>
    <col min="13" max="13" width="8.59765625" style="51" customWidth="1"/>
    <col min="14" max="14" width="8.69921875" style="51" customWidth="1"/>
    <col min="15" max="25" width="7.69921875" style="51" customWidth="1"/>
    <col min="26" max="26" width="8.69921875" style="51" customWidth="1"/>
    <col min="27" max="16384" width="8.796875" style="51"/>
  </cols>
  <sheetData>
    <row r="1" spans="1:26" ht="22.5" customHeight="1" x14ac:dyDescent="0.2">
      <c r="A1" s="653" t="s">
        <v>279</v>
      </c>
      <c r="B1" s="653"/>
      <c r="C1" s="653"/>
      <c r="D1" s="653"/>
      <c r="E1" s="653"/>
      <c r="F1" s="653"/>
      <c r="G1" s="653"/>
      <c r="H1" s="653"/>
      <c r="I1" s="653"/>
      <c r="J1" s="653"/>
      <c r="K1" s="214"/>
      <c r="L1" s="214"/>
      <c r="M1" s="214"/>
    </row>
    <row r="2" spans="1:26" ht="22.5" customHeight="1" thickBot="1" x14ac:dyDescent="0.25">
      <c r="A2" s="654" t="s">
        <v>795</v>
      </c>
      <c r="B2" s="654"/>
      <c r="C2" s="654"/>
      <c r="D2" s="654"/>
      <c r="E2" s="654"/>
      <c r="F2" s="654"/>
      <c r="G2" s="256"/>
      <c r="H2" s="256"/>
      <c r="I2" s="256"/>
      <c r="J2" s="256"/>
      <c r="K2" s="256"/>
      <c r="L2" s="256"/>
      <c r="M2" s="254" t="s">
        <v>794</v>
      </c>
      <c r="N2" s="655" t="s">
        <v>796</v>
      </c>
      <c r="O2" s="655"/>
      <c r="P2" s="655"/>
      <c r="Q2" s="655"/>
      <c r="R2" s="655"/>
      <c r="S2" s="655"/>
      <c r="T2" s="655"/>
      <c r="U2" s="655"/>
      <c r="V2" s="314"/>
      <c r="W2" s="314"/>
      <c r="X2" s="314"/>
      <c r="Y2" s="314"/>
      <c r="Z2" s="254" t="s">
        <v>798</v>
      </c>
    </row>
    <row r="3" spans="1:26" ht="42" customHeight="1" x14ac:dyDescent="0.2">
      <c r="A3" s="259"/>
      <c r="B3" s="315" t="s">
        <v>280</v>
      </c>
      <c r="C3" s="316" t="s">
        <v>98</v>
      </c>
      <c r="D3" s="315" t="s">
        <v>156</v>
      </c>
      <c r="E3" s="317" t="s">
        <v>48</v>
      </c>
      <c r="F3" s="318" t="s">
        <v>226</v>
      </c>
      <c r="G3" s="318" t="s">
        <v>60</v>
      </c>
      <c r="H3" s="318" t="s">
        <v>94</v>
      </c>
      <c r="I3" s="318" t="s">
        <v>93</v>
      </c>
      <c r="J3" s="318" t="s">
        <v>230</v>
      </c>
      <c r="K3" s="318" t="s">
        <v>68</v>
      </c>
      <c r="L3" s="318" t="s">
        <v>281</v>
      </c>
      <c r="M3" s="318" t="s">
        <v>282</v>
      </c>
      <c r="N3" s="56" t="s">
        <v>283</v>
      </c>
      <c r="O3" s="318" t="s">
        <v>280</v>
      </c>
      <c r="P3" s="319" t="s">
        <v>98</v>
      </c>
      <c r="Q3" s="318" t="s">
        <v>156</v>
      </c>
      <c r="R3" s="317" t="s">
        <v>48</v>
      </c>
      <c r="S3" s="318" t="s">
        <v>226</v>
      </c>
      <c r="T3" s="318" t="s">
        <v>60</v>
      </c>
      <c r="U3" s="318" t="s">
        <v>94</v>
      </c>
      <c r="V3" s="318" t="s">
        <v>93</v>
      </c>
      <c r="W3" s="318" t="s">
        <v>230</v>
      </c>
      <c r="X3" s="318" t="s">
        <v>68</v>
      </c>
      <c r="Y3" s="318" t="s">
        <v>281</v>
      </c>
      <c r="Z3" s="318" t="s">
        <v>282</v>
      </c>
    </row>
    <row r="4" spans="1:26" x14ac:dyDescent="0.2">
      <c r="A4" s="656" t="s">
        <v>284</v>
      </c>
      <c r="B4" s="320">
        <v>2153</v>
      </c>
      <c r="C4" s="321">
        <v>95</v>
      </c>
      <c r="D4" s="321">
        <v>85</v>
      </c>
      <c r="E4" s="321">
        <v>715</v>
      </c>
      <c r="F4" s="321">
        <v>460</v>
      </c>
      <c r="G4" s="321">
        <v>329</v>
      </c>
      <c r="H4" s="321">
        <v>136</v>
      </c>
      <c r="I4" s="321">
        <v>134</v>
      </c>
      <c r="J4" s="321">
        <v>251</v>
      </c>
      <c r="K4" s="321">
        <v>180</v>
      </c>
      <c r="L4" s="321">
        <v>2835</v>
      </c>
      <c r="M4" s="321">
        <v>7373</v>
      </c>
      <c r="N4" s="656" t="s">
        <v>284</v>
      </c>
      <c r="O4" s="320">
        <v>3937</v>
      </c>
      <c r="P4" s="321">
        <v>161</v>
      </c>
      <c r="Q4" s="321">
        <v>169</v>
      </c>
      <c r="R4" s="321">
        <v>1600</v>
      </c>
      <c r="S4" s="321">
        <v>899</v>
      </c>
      <c r="T4" s="321">
        <v>608</v>
      </c>
      <c r="U4" s="321">
        <v>200</v>
      </c>
      <c r="V4" s="321">
        <v>263</v>
      </c>
      <c r="W4" s="321">
        <v>455</v>
      </c>
      <c r="X4" s="321">
        <v>280</v>
      </c>
      <c r="Y4" s="321">
        <v>6157</v>
      </c>
      <c r="Z4" s="321">
        <v>14729</v>
      </c>
    </row>
    <row r="5" spans="1:26" x14ac:dyDescent="0.2">
      <c r="A5" s="651"/>
      <c r="B5" s="322">
        <v>0.29201139292011391</v>
      </c>
      <c r="C5" s="323">
        <v>1.2884850128848501E-2</v>
      </c>
      <c r="D5" s="323">
        <v>1.1528550115285502E-2</v>
      </c>
      <c r="E5" s="323">
        <v>9.6975450969754504E-2</v>
      </c>
      <c r="F5" s="323">
        <v>6.2389800623898005E-2</v>
      </c>
      <c r="G5" s="323">
        <v>4.4622270446222703E-2</v>
      </c>
      <c r="H5" s="323">
        <v>1.8445680184456803E-2</v>
      </c>
      <c r="I5" s="323">
        <v>1.8174420181744203E-2</v>
      </c>
      <c r="J5" s="323">
        <v>3.4043130340431306E-2</v>
      </c>
      <c r="K5" s="323">
        <v>2.4413400244134003E-2</v>
      </c>
      <c r="L5" s="323">
        <v>0.38451105384511053</v>
      </c>
      <c r="M5" s="323">
        <v>1</v>
      </c>
      <c r="N5" s="652"/>
      <c r="O5" s="322">
        <v>0.26729581098513139</v>
      </c>
      <c r="P5" s="323">
        <v>1.0930816756059475E-2</v>
      </c>
      <c r="Q5" s="323">
        <v>1.1473962930273611E-2</v>
      </c>
      <c r="R5" s="323">
        <v>0.10862923484282708</v>
      </c>
      <c r="S5" s="323">
        <v>6.1036051327313462E-2</v>
      </c>
      <c r="T5" s="323">
        <v>4.1279109240274288E-2</v>
      </c>
      <c r="U5" s="323">
        <v>1.3578654355353385E-2</v>
      </c>
      <c r="V5" s="323">
        <v>1.78559304772897E-2</v>
      </c>
      <c r="W5" s="323">
        <v>3.089143865842895E-2</v>
      </c>
      <c r="X5" s="323">
        <v>1.9010116097494738E-2</v>
      </c>
      <c r="Y5" s="323">
        <v>0.41801887432955392</v>
      </c>
      <c r="Z5" s="323">
        <v>1</v>
      </c>
    </row>
    <row r="6" spans="1:26" ht="6.75" customHeight="1" x14ac:dyDescent="0.2">
      <c r="A6" s="324"/>
      <c r="B6" s="325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7"/>
      <c r="O6" s="322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</row>
    <row r="7" spans="1:26" x14ac:dyDescent="0.2">
      <c r="A7" s="651" t="s">
        <v>285</v>
      </c>
      <c r="B7" s="328">
        <v>1</v>
      </c>
      <c r="C7" s="329" t="s">
        <v>30</v>
      </c>
      <c r="D7" s="329" t="s">
        <v>30</v>
      </c>
      <c r="E7" s="329" t="s">
        <v>30</v>
      </c>
      <c r="F7" s="329" t="s">
        <v>30</v>
      </c>
      <c r="G7" s="329" t="s">
        <v>30</v>
      </c>
      <c r="H7" s="329" t="s">
        <v>30</v>
      </c>
      <c r="I7" s="329" t="s">
        <v>30</v>
      </c>
      <c r="J7" s="329">
        <v>1</v>
      </c>
      <c r="K7" s="329" t="s">
        <v>30</v>
      </c>
      <c r="L7" s="329">
        <v>2</v>
      </c>
      <c r="M7" s="329">
        <v>4</v>
      </c>
      <c r="N7" s="652" t="s">
        <v>285</v>
      </c>
      <c r="O7" s="330">
        <v>2</v>
      </c>
      <c r="P7" s="331">
        <v>0</v>
      </c>
      <c r="Q7" s="331">
        <v>0</v>
      </c>
      <c r="R7" s="331">
        <v>0</v>
      </c>
      <c r="S7" s="331">
        <v>0</v>
      </c>
      <c r="T7" s="331">
        <v>0</v>
      </c>
      <c r="U7" s="331">
        <v>0</v>
      </c>
      <c r="V7" s="331">
        <v>0</v>
      </c>
      <c r="W7" s="331">
        <v>1</v>
      </c>
      <c r="X7" s="331">
        <v>0</v>
      </c>
      <c r="Y7" s="331">
        <v>3</v>
      </c>
      <c r="Z7" s="331">
        <v>6</v>
      </c>
    </row>
    <row r="8" spans="1:26" x14ac:dyDescent="0.2">
      <c r="A8" s="651"/>
      <c r="B8" s="332">
        <v>0.25</v>
      </c>
      <c r="C8" s="329" t="s">
        <v>30</v>
      </c>
      <c r="D8" s="329" t="s">
        <v>30</v>
      </c>
      <c r="E8" s="329" t="s">
        <v>30</v>
      </c>
      <c r="F8" s="329" t="s">
        <v>30</v>
      </c>
      <c r="G8" s="329" t="s">
        <v>30</v>
      </c>
      <c r="H8" s="329" t="s">
        <v>30</v>
      </c>
      <c r="I8" s="329" t="s">
        <v>30</v>
      </c>
      <c r="J8" s="332">
        <v>0.25</v>
      </c>
      <c r="K8" s="329" t="s">
        <v>30</v>
      </c>
      <c r="L8" s="332">
        <v>0.5</v>
      </c>
      <c r="M8" s="332">
        <v>1</v>
      </c>
      <c r="N8" s="652"/>
      <c r="O8" s="322">
        <v>0.33333333333333331</v>
      </c>
      <c r="P8" s="331">
        <v>0</v>
      </c>
      <c r="Q8" s="331">
        <v>0</v>
      </c>
      <c r="R8" s="331">
        <v>0</v>
      </c>
      <c r="S8" s="331">
        <v>0</v>
      </c>
      <c r="T8" s="331">
        <v>0</v>
      </c>
      <c r="U8" s="331">
        <v>0</v>
      </c>
      <c r="V8" s="331">
        <v>0</v>
      </c>
      <c r="W8" s="323">
        <v>0.16666666666666666</v>
      </c>
      <c r="X8" s="331">
        <v>0</v>
      </c>
      <c r="Y8" s="323">
        <v>0.5</v>
      </c>
      <c r="Z8" s="323">
        <v>1</v>
      </c>
    </row>
    <row r="9" spans="1:26" ht="7.5" customHeight="1" x14ac:dyDescent="0.2">
      <c r="A9" s="324"/>
      <c r="B9" s="328"/>
      <c r="C9" s="329"/>
      <c r="D9" s="329"/>
      <c r="E9" s="329"/>
      <c r="F9" s="329"/>
      <c r="G9" s="333"/>
      <c r="H9" s="329"/>
      <c r="I9" s="329"/>
      <c r="J9" s="333"/>
      <c r="K9" s="329"/>
      <c r="L9" s="333"/>
      <c r="M9" s="326"/>
      <c r="N9" s="327"/>
      <c r="O9" s="334"/>
      <c r="P9" s="71"/>
      <c r="Q9" s="71"/>
      <c r="R9" s="323"/>
      <c r="S9" s="71"/>
      <c r="T9" s="323"/>
      <c r="U9" s="71"/>
      <c r="V9" s="71"/>
      <c r="W9" s="323"/>
      <c r="X9" s="71"/>
      <c r="Y9" s="323"/>
      <c r="Z9" s="323"/>
    </row>
    <row r="10" spans="1:26" x14ac:dyDescent="0.2">
      <c r="A10" s="651" t="s">
        <v>286</v>
      </c>
      <c r="B10" s="329">
        <v>2</v>
      </c>
      <c r="C10" s="329" t="s">
        <v>30</v>
      </c>
      <c r="D10" s="329" t="s">
        <v>30</v>
      </c>
      <c r="E10" s="329" t="s">
        <v>30</v>
      </c>
      <c r="F10" s="329">
        <v>0</v>
      </c>
      <c r="G10" s="329" t="s">
        <v>30</v>
      </c>
      <c r="H10" s="329" t="s">
        <v>30</v>
      </c>
      <c r="I10" s="329" t="s">
        <v>30</v>
      </c>
      <c r="J10" s="329">
        <v>1</v>
      </c>
      <c r="K10" s="329">
        <v>6</v>
      </c>
      <c r="L10" s="329">
        <v>2</v>
      </c>
      <c r="M10" s="331">
        <v>11</v>
      </c>
      <c r="N10" s="652" t="s">
        <v>286</v>
      </c>
      <c r="O10" s="330">
        <v>3</v>
      </c>
      <c r="P10" s="331">
        <v>0</v>
      </c>
      <c r="Q10" s="331">
        <v>0</v>
      </c>
      <c r="R10" s="331">
        <v>0</v>
      </c>
      <c r="S10" s="331">
        <v>0</v>
      </c>
      <c r="T10" s="331">
        <v>0</v>
      </c>
      <c r="U10" s="331">
        <v>0</v>
      </c>
      <c r="V10" s="331">
        <v>0</v>
      </c>
      <c r="W10" s="331">
        <v>4</v>
      </c>
      <c r="X10" s="331">
        <v>15</v>
      </c>
      <c r="Y10" s="331">
        <v>4</v>
      </c>
      <c r="Z10" s="331">
        <v>26</v>
      </c>
    </row>
    <row r="11" spans="1:26" x14ac:dyDescent="0.2">
      <c r="A11" s="651"/>
      <c r="B11" s="332">
        <v>0.18181818181818182</v>
      </c>
      <c r="C11" s="329" t="s">
        <v>30</v>
      </c>
      <c r="D11" s="329" t="s">
        <v>30</v>
      </c>
      <c r="E11" s="329" t="s">
        <v>30</v>
      </c>
      <c r="F11" s="329" t="s">
        <v>30</v>
      </c>
      <c r="G11" s="329" t="s">
        <v>30</v>
      </c>
      <c r="H11" s="329" t="s">
        <v>30</v>
      </c>
      <c r="I11" s="335">
        <v>0</v>
      </c>
      <c r="J11" s="336">
        <v>9.0909090909090912E-2</v>
      </c>
      <c r="K11" s="336">
        <v>0.54545454545454541</v>
      </c>
      <c r="L11" s="332">
        <v>0.18181818181818182</v>
      </c>
      <c r="M11" s="323">
        <v>1</v>
      </c>
      <c r="N11" s="651"/>
      <c r="O11" s="322">
        <v>0.11538461538461539</v>
      </c>
      <c r="P11" s="331">
        <v>0</v>
      </c>
      <c r="Q11" s="331">
        <v>0</v>
      </c>
      <c r="R11" s="331">
        <v>0</v>
      </c>
      <c r="S11" s="331">
        <v>0</v>
      </c>
      <c r="T11" s="331">
        <v>0</v>
      </c>
      <c r="U11" s="331">
        <v>0</v>
      </c>
      <c r="V11" s="331">
        <v>0</v>
      </c>
      <c r="W11" s="323">
        <v>0.15384615384615385</v>
      </c>
      <c r="X11" s="323">
        <v>0.57692307692307687</v>
      </c>
      <c r="Y11" s="323">
        <v>0.15384615384615385</v>
      </c>
      <c r="Z11" s="323">
        <v>1</v>
      </c>
    </row>
    <row r="12" spans="1:26" ht="7.5" customHeight="1" x14ac:dyDescent="0.2">
      <c r="A12" s="324"/>
      <c r="B12" s="337"/>
      <c r="C12" s="329"/>
      <c r="D12" s="329"/>
      <c r="E12" s="329"/>
      <c r="F12" s="329"/>
      <c r="G12" s="329"/>
      <c r="H12" s="329"/>
      <c r="I12" s="329"/>
      <c r="J12" s="333"/>
      <c r="K12" s="333"/>
      <c r="L12" s="333"/>
      <c r="M12" s="326"/>
      <c r="N12" s="324"/>
      <c r="O12" s="322"/>
      <c r="P12" s="71"/>
      <c r="Q12" s="71"/>
      <c r="R12" s="323"/>
      <c r="S12" s="71"/>
      <c r="T12" s="71"/>
      <c r="U12" s="71"/>
      <c r="V12" s="71"/>
      <c r="W12" s="323"/>
      <c r="X12" s="323"/>
      <c r="Y12" s="323"/>
      <c r="Z12" s="323"/>
    </row>
    <row r="13" spans="1:26" x14ac:dyDescent="0.2">
      <c r="A13" s="651" t="s">
        <v>287</v>
      </c>
      <c r="B13" s="328">
        <v>5</v>
      </c>
      <c r="C13" s="329">
        <v>1</v>
      </c>
      <c r="D13" s="329" t="s">
        <v>30</v>
      </c>
      <c r="E13" s="329">
        <v>1</v>
      </c>
      <c r="F13" s="329" t="s">
        <v>30</v>
      </c>
      <c r="G13" s="329" t="s">
        <v>30</v>
      </c>
      <c r="H13" s="329" t="s">
        <v>30</v>
      </c>
      <c r="I13" s="329" t="s">
        <v>30</v>
      </c>
      <c r="J13" s="329">
        <v>6</v>
      </c>
      <c r="K13" s="329">
        <v>32</v>
      </c>
      <c r="L13" s="329">
        <v>6</v>
      </c>
      <c r="M13" s="331">
        <v>51</v>
      </c>
      <c r="N13" s="651" t="s">
        <v>287</v>
      </c>
      <c r="O13" s="349">
        <v>7</v>
      </c>
      <c r="P13" s="331">
        <v>1</v>
      </c>
      <c r="Q13" s="331">
        <v>0</v>
      </c>
      <c r="R13" s="331">
        <v>1</v>
      </c>
      <c r="S13" s="331">
        <v>0</v>
      </c>
      <c r="T13" s="331">
        <v>0</v>
      </c>
      <c r="U13" s="331">
        <v>0</v>
      </c>
      <c r="V13" s="331">
        <v>0</v>
      </c>
      <c r="W13" s="331">
        <v>7</v>
      </c>
      <c r="X13" s="331">
        <v>42</v>
      </c>
      <c r="Y13" s="331">
        <v>9</v>
      </c>
      <c r="Z13" s="331">
        <v>67</v>
      </c>
    </row>
    <row r="14" spans="1:26" x14ac:dyDescent="0.2">
      <c r="A14" s="651"/>
      <c r="B14" s="338">
        <v>9.8039215686274508E-2</v>
      </c>
      <c r="C14" s="332">
        <v>1.9607843137254902E-2</v>
      </c>
      <c r="D14" s="329" t="s">
        <v>30</v>
      </c>
      <c r="E14" s="332">
        <v>1.9607843137254902E-2</v>
      </c>
      <c r="F14" s="329" t="s">
        <v>30</v>
      </c>
      <c r="G14" s="329" t="s">
        <v>30</v>
      </c>
      <c r="H14" s="329" t="s">
        <v>30</v>
      </c>
      <c r="I14" s="329" t="s">
        <v>30</v>
      </c>
      <c r="J14" s="332">
        <v>0.11764705882352941</v>
      </c>
      <c r="K14" s="332">
        <v>0.62745098039215685</v>
      </c>
      <c r="L14" s="332">
        <v>0.11764705882352941</v>
      </c>
      <c r="M14" s="323">
        <v>1</v>
      </c>
      <c r="N14" s="651"/>
      <c r="O14" s="323">
        <v>0.1044776119402985</v>
      </c>
      <c r="P14" s="323">
        <v>1.4925373134328358E-2</v>
      </c>
      <c r="Q14" s="331">
        <v>0</v>
      </c>
      <c r="R14" s="323">
        <v>1.4925373134328358E-2</v>
      </c>
      <c r="S14" s="331">
        <v>0</v>
      </c>
      <c r="T14" s="331">
        <v>0</v>
      </c>
      <c r="U14" s="331">
        <v>0</v>
      </c>
      <c r="V14" s="331">
        <v>0</v>
      </c>
      <c r="W14" s="323">
        <v>0.1044776119402985</v>
      </c>
      <c r="X14" s="323">
        <v>0.62686567164179108</v>
      </c>
      <c r="Y14" s="323">
        <v>0.13432835820895522</v>
      </c>
      <c r="Z14" s="323">
        <v>1</v>
      </c>
    </row>
    <row r="15" spans="1:26" ht="7.5" customHeight="1" x14ac:dyDescent="0.2">
      <c r="A15" s="324"/>
      <c r="B15" s="337"/>
      <c r="C15" s="329"/>
      <c r="D15" s="329"/>
      <c r="E15" s="333"/>
      <c r="F15" s="333"/>
      <c r="G15" s="329"/>
      <c r="H15" s="329"/>
      <c r="I15" s="329"/>
      <c r="J15" s="333"/>
      <c r="K15" s="333"/>
      <c r="L15" s="333"/>
      <c r="M15" s="326"/>
      <c r="N15" s="324"/>
      <c r="O15" s="322"/>
      <c r="P15" s="331"/>
      <c r="Q15" s="331"/>
      <c r="R15" s="323"/>
      <c r="S15" s="323"/>
      <c r="T15" s="331"/>
      <c r="U15" s="323"/>
      <c r="V15" s="331"/>
      <c r="W15" s="323"/>
      <c r="X15" s="323"/>
      <c r="Y15" s="323"/>
      <c r="Z15" s="323"/>
    </row>
    <row r="16" spans="1:26" x14ac:dyDescent="0.2">
      <c r="A16" s="651" t="s">
        <v>288</v>
      </c>
      <c r="B16" s="328">
        <v>7</v>
      </c>
      <c r="C16" s="329">
        <v>1</v>
      </c>
      <c r="D16" s="329" t="s">
        <v>30</v>
      </c>
      <c r="E16" s="329">
        <v>10</v>
      </c>
      <c r="F16" s="329">
        <v>6</v>
      </c>
      <c r="G16" s="329">
        <v>1</v>
      </c>
      <c r="H16" s="329">
        <v>4</v>
      </c>
      <c r="I16" s="329" t="s">
        <v>30</v>
      </c>
      <c r="J16" s="329">
        <v>3</v>
      </c>
      <c r="K16" s="329">
        <v>22</v>
      </c>
      <c r="L16" s="329">
        <v>8</v>
      </c>
      <c r="M16" s="331">
        <v>62</v>
      </c>
      <c r="N16" s="651" t="s">
        <v>288</v>
      </c>
      <c r="O16" s="330">
        <v>20</v>
      </c>
      <c r="P16" s="331">
        <v>1</v>
      </c>
      <c r="Q16" s="331">
        <v>0</v>
      </c>
      <c r="R16" s="331">
        <v>12</v>
      </c>
      <c r="S16" s="331">
        <v>7</v>
      </c>
      <c r="T16" s="331">
        <v>1</v>
      </c>
      <c r="U16" s="331">
        <v>5</v>
      </c>
      <c r="V16" s="331">
        <v>0</v>
      </c>
      <c r="W16" s="331">
        <v>4</v>
      </c>
      <c r="X16" s="331">
        <v>43</v>
      </c>
      <c r="Y16" s="331">
        <v>22</v>
      </c>
      <c r="Z16" s="331">
        <v>115</v>
      </c>
    </row>
    <row r="17" spans="1:26" x14ac:dyDescent="0.2">
      <c r="A17" s="651"/>
      <c r="B17" s="338">
        <v>0.11290322580645161</v>
      </c>
      <c r="C17" s="332">
        <v>1.6129032258064516E-2</v>
      </c>
      <c r="D17" s="329" t="s">
        <v>30</v>
      </c>
      <c r="E17" s="332">
        <v>0.16129032258064516</v>
      </c>
      <c r="F17" s="332">
        <v>9.6774193548387094E-2</v>
      </c>
      <c r="G17" s="332">
        <v>1.6129032258064516E-2</v>
      </c>
      <c r="H17" s="332">
        <v>6.4516129032258063E-2</v>
      </c>
      <c r="I17" s="329" t="s">
        <v>30</v>
      </c>
      <c r="J17" s="332">
        <v>4.8387096774193547E-2</v>
      </c>
      <c r="K17" s="332">
        <v>0.35483870967741937</v>
      </c>
      <c r="L17" s="332">
        <v>0.12903225806451613</v>
      </c>
      <c r="M17" s="323">
        <v>1</v>
      </c>
      <c r="N17" s="652"/>
      <c r="O17" s="322">
        <v>0.17391304347826086</v>
      </c>
      <c r="P17" s="323">
        <v>1.4925373134328358E-2</v>
      </c>
      <c r="Q17" s="331">
        <v>0</v>
      </c>
      <c r="R17" s="323">
        <v>0.10434782608695652</v>
      </c>
      <c r="S17" s="323">
        <v>6.0869565217391307E-2</v>
      </c>
      <c r="T17" s="323">
        <v>8.6956521739130436E-3</v>
      </c>
      <c r="U17" s="323">
        <v>4.3478260869565216E-2</v>
      </c>
      <c r="V17" s="331">
        <v>0</v>
      </c>
      <c r="W17" s="323">
        <v>3.4782608695652174E-2</v>
      </c>
      <c r="X17" s="323">
        <v>0.37391304347826088</v>
      </c>
      <c r="Y17" s="323">
        <v>0.19130434782608696</v>
      </c>
      <c r="Z17" s="323">
        <v>1</v>
      </c>
    </row>
    <row r="18" spans="1:26" ht="7.5" customHeight="1" x14ac:dyDescent="0.2">
      <c r="A18" s="324"/>
      <c r="B18" s="337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26"/>
      <c r="N18" s="324"/>
      <c r="O18" s="339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23"/>
    </row>
    <row r="19" spans="1:26" x14ac:dyDescent="0.2">
      <c r="A19" s="651" t="s">
        <v>289</v>
      </c>
      <c r="B19" s="328">
        <v>35</v>
      </c>
      <c r="C19" s="329">
        <v>1</v>
      </c>
      <c r="D19" s="329">
        <v>2</v>
      </c>
      <c r="E19" s="329">
        <v>15</v>
      </c>
      <c r="F19" s="329">
        <v>10</v>
      </c>
      <c r="G19" s="329">
        <v>2</v>
      </c>
      <c r="H19" s="329">
        <v>12</v>
      </c>
      <c r="I19" s="329" t="s">
        <v>30</v>
      </c>
      <c r="J19" s="329">
        <v>9</v>
      </c>
      <c r="K19" s="329">
        <v>35</v>
      </c>
      <c r="L19" s="329">
        <v>47</v>
      </c>
      <c r="M19" s="331">
        <v>168</v>
      </c>
      <c r="N19" s="651" t="s">
        <v>289</v>
      </c>
      <c r="O19" s="330">
        <v>95</v>
      </c>
      <c r="P19" s="331">
        <v>3</v>
      </c>
      <c r="Q19" s="331">
        <v>2</v>
      </c>
      <c r="R19" s="331">
        <v>18</v>
      </c>
      <c r="S19" s="331">
        <v>15</v>
      </c>
      <c r="T19" s="331">
        <v>2</v>
      </c>
      <c r="U19" s="331">
        <v>16</v>
      </c>
      <c r="V19" s="331">
        <v>0</v>
      </c>
      <c r="W19" s="331">
        <v>12</v>
      </c>
      <c r="X19" s="331">
        <v>48</v>
      </c>
      <c r="Y19" s="331">
        <v>67</v>
      </c>
      <c r="Z19" s="331">
        <v>278</v>
      </c>
    </row>
    <row r="20" spans="1:26" x14ac:dyDescent="0.2">
      <c r="A20" s="651"/>
      <c r="B20" s="338">
        <v>0.20833333333333334</v>
      </c>
      <c r="C20" s="332">
        <v>5.9523809523809521E-3</v>
      </c>
      <c r="D20" s="332">
        <v>1.1904761904761904E-2</v>
      </c>
      <c r="E20" s="332">
        <v>8.9285714285714288E-2</v>
      </c>
      <c r="F20" s="332">
        <v>5.9523809523809521E-2</v>
      </c>
      <c r="G20" s="332">
        <v>1.1904761904761904E-2</v>
      </c>
      <c r="H20" s="332">
        <v>7.1428571428571425E-2</v>
      </c>
      <c r="I20" s="329" t="s">
        <v>30</v>
      </c>
      <c r="J20" s="332">
        <v>5.3571428571428568E-2</v>
      </c>
      <c r="K20" s="332">
        <v>0.20833333333333334</v>
      </c>
      <c r="L20" s="332">
        <v>0.27976190476190477</v>
      </c>
      <c r="M20" s="323">
        <v>1</v>
      </c>
      <c r="N20" s="651"/>
      <c r="O20" s="322">
        <v>0.34172661870503596</v>
      </c>
      <c r="P20" s="323">
        <v>1.0791366906474821E-2</v>
      </c>
      <c r="Q20" s="323">
        <v>7.1942446043165471E-3</v>
      </c>
      <c r="R20" s="323">
        <v>6.4748201438848921E-2</v>
      </c>
      <c r="S20" s="323">
        <v>5.3956834532374098E-2</v>
      </c>
      <c r="T20" s="323">
        <v>7.1942446043165471E-3</v>
      </c>
      <c r="U20" s="323">
        <v>5.7553956834532377E-2</v>
      </c>
      <c r="V20" s="331">
        <v>0</v>
      </c>
      <c r="W20" s="323">
        <v>4.3165467625899283E-2</v>
      </c>
      <c r="X20" s="323">
        <v>0.17266187050359713</v>
      </c>
      <c r="Y20" s="323">
        <v>0.24100719424460432</v>
      </c>
      <c r="Z20" s="323">
        <v>1</v>
      </c>
    </row>
    <row r="21" spans="1:26" ht="7.5" customHeight="1" x14ac:dyDescent="0.2">
      <c r="A21" s="324"/>
      <c r="B21" s="338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23"/>
      <c r="N21" s="324"/>
      <c r="O21" s="322"/>
      <c r="P21" s="323"/>
      <c r="Q21" s="323"/>
      <c r="R21" s="323"/>
      <c r="S21" s="323"/>
      <c r="T21" s="323"/>
      <c r="U21" s="323"/>
      <c r="V21" s="331"/>
      <c r="W21" s="323"/>
      <c r="X21" s="323"/>
      <c r="Y21" s="323"/>
      <c r="Z21" s="323"/>
    </row>
    <row r="22" spans="1:26" x14ac:dyDescent="0.2">
      <c r="A22" s="651" t="s">
        <v>290</v>
      </c>
      <c r="B22" s="328">
        <v>126</v>
      </c>
      <c r="C22" s="329">
        <v>8</v>
      </c>
      <c r="D22" s="329">
        <v>11</v>
      </c>
      <c r="E22" s="329">
        <v>45</v>
      </c>
      <c r="F22" s="329">
        <v>29</v>
      </c>
      <c r="G22" s="329">
        <v>4</v>
      </c>
      <c r="H22" s="329">
        <v>31</v>
      </c>
      <c r="I22" s="329">
        <v>3</v>
      </c>
      <c r="J22" s="329">
        <v>17</v>
      </c>
      <c r="K22" s="329">
        <v>22</v>
      </c>
      <c r="L22" s="329">
        <v>118</v>
      </c>
      <c r="M22" s="331">
        <v>414</v>
      </c>
      <c r="N22" s="651" t="s">
        <v>290</v>
      </c>
      <c r="O22" s="330">
        <v>243</v>
      </c>
      <c r="P22" s="331">
        <v>12</v>
      </c>
      <c r="Q22" s="331">
        <v>13</v>
      </c>
      <c r="R22" s="331">
        <v>48</v>
      </c>
      <c r="S22" s="331">
        <v>36</v>
      </c>
      <c r="T22" s="331">
        <v>5</v>
      </c>
      <c r="U22" s="331">
        <v>36</v>
      </c>
      <c r="V22" s="331">
        <v>6</v>
      </c>
      <c r="W22" s="331">
        <v>20</v>
      </c>
      <c r="X22" s="331">
        <v>38</v>
      </c>
      <c r="Y22" s="331">
        <v>154</v>
      </c>
      <c r="Z22" s="331">
        <v>611</v>
      </c>
    </row>
    <row r="23" spans="1:26" x14ac:dyDescent="0.2">
      <c r="A23" s="651"/>
      <c r="B23" s="338">
        <v>0.30434782608695654</v>
      </c>
      <c r="C23" s="332">
        <v>1.932367149758454E-2</v>
      </c>
      <c r="D23" s="332">
        <v>2.6570048309178744E-2</v>
      </c>
      <c r="E23" s="332">
        <v>0.10869565217391304</v>
      </c>
      <c r="F23" s="332">
        <v>7.0048309178743967E-2</v>
      </c>
      <c r="G23" s="332">
        <v>9.6618357487922701E-3</v>
      </c>
      <c r="H23" s="332">
        <v>7.4879227053140096E-2</v>
      </c>
      <c r="I23" s="332">
        <v>7.246376811594203E-3</v>
      </c>
      <c r="J23" s="332">
        <v>4.1062801932367152E-2</v>
      </c>
      <c r="K23" s="332">
        <v>5.3140096618357488E-2</v>
      </c>
      <c r="L23" s="332">
        <v>0.28502415458937197</v>
      </c>
      <c r="M23" s="323">
        <v>1</v>
      </c>
      <c r="N23" s="651"/>
      <c r="O23" s="322">
        <v>0.39770867430441897</v>
      </c>
      <c r="P23" s="323">
        <v>1.9639934533551555E-2</v>
      </c>
      <c r="Q23" s="323">
        <v>2.1276595744680851E-2</v>
      </c>
      <c r="R23" s="323">
        <v>7.855973813420622E-2</v>
      </c>
      <c r="S23" s="323">
        <v>5.8919803600654665E-2</v>
      </c>
      <c r="T23" s="323">
        <v>8.1833060556464818E-3</v>
      </c>
      <c r="U23" s="323">
        <v>5.8919803600654665E-2</v>
      </c>
      <c r="V23" s="323">
        <v>9.8199672667757774E-3</v>
      </c>
      <c r="W23" s="323">
        <v>3.2733224222585927E-2</v>
      </c>
      <c r="X23" s="323">
        <v>6.2193126022913256E-2</v>
      </c>
      <c r="Y23" s="323">
        <v>0.25204582651391161</v>
      </c>
      <c r="Z23" s="323">
        <v>1</v>
      </c>
    </row>
    <row r="24" spans="1:26" ht="7.5" customHeight="1" x14ac:dyDescent="0.2">
      <c r="A24" s="324"/>
      <c r="B24" s="337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26"/>
      <c r="N24" s="324"/>
      <c r="O24" s="322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</row>
    <row r="25" spans="1:26" x14ac:dyDescent="0.2">
      <c r="A25" s="651" t="s">
        <v>291</v>
      </c>
      <c r="B25" s="328">
        <v>329</v>
      </c>
      <c r="C25" s="329">
        <v>18</v>
      </c>
      <c r="D25" s="329">
        <v>16</v>
      </c>
      <c r="E25" s="329">
        <v>61</v>
      </c>
      <c r="F25" s="329">
        <v>57</v>
      </c>
      <c r="G25" s="329">
        <v>12</v>
      </c>
      <c r="H25" s="329">
        <v>31</v>
      </c>
      <c r="I25" s="329">
        <v>5</v>
      </c>
      <c r="J25" s="329">
        <v>19</v>
      </c>
      <c r="K25" s="329">
        <v>23</v>
      </c>
      <c r="L25" s="329">
        <v>241</v>
      </c>
      <c r="M25" s="331">
        <v>812</v>
      </c>
      <c r="N25" s="651" t="s">
        <v>291</v>
      </c>
      <c r="O25" s="330">
        <v>518</v>
      </c>
      <c r="P25" s="331">
        <v>25</v>
      </c>
      <c r="Q25" s="331">
        <v>19</v>
      </c>
      <c r="R25" s="331">
        <v>85</v>
      </c>
      <c r="S25" s="331">
        <v>75</v>
      </c>
      <c r="T25" s="331">
        <v>15</v>
      </c>
      <c r="U25" s="331">
        <v>36</v>
      </c>
      <c r="V25" s="331">
        <v>5</v>
      </c>
      <c r="W25" s="331">
        <v>30</v>
      </c>
      <c r="X25" s="331">
        <v>31</v>
      </c>
      <c r="Y25" s="331">
        <v>324</v>
      </c>
      <c r="Z25" s="331">
        <v>1163</v>
      </c>
    </row>
    <row r="26" spans="1:26" x14ac:dyDescent="0.2">
      <c r="A26" s="651"/>
      <c r="B26" s="338">
        <v>0.40517241379310343</v>
      </c>
      <c r="C26" s="332">
        <v>2.2167487684729065E-2</v>
      </c>
      <c r="D26" s="332">
        <v>1.9704433497536946E-2</v>
      </c>
      <c r="E26" s="332">
        <v>7.5123152709359611E-2</v>
      </c>
      <c r="F26" s="332">
        <v>7.0197044334975367E-2</v>
      </c>
      <c r="G26" s="332">
        <v>1.4778325123152709E-2</v>
      </c>
      <c r="H26" s="332">
        <v>3.8177339901477834E-2</v>
      </c>
      <c r="I26" s="332">
        <v>6.1576354679802959E-3</v>
      </c>
      <c r="J26" s="332">
        <v>2.3399014778325122E-2</v>
      </c>
      <c r="K26" s="332">
        <v>2.832512315270936E-2</v>
      </c>
      <c r="L26" s="332">
        <v>0.29679802955665024</v>
      </c>
      <c r="M26" s="323">
        <v>1</v>
      </c>
      <c r="N26" s="651"/>
      <c r="O26" s="322">
        <v>0.4453998280309544</v>
      </c>
      <c r="P26" s="323">
        <v>2.1496130696474634E-2</v>
      </c>
      <c r="Q26" s="323">
        <v>1.6337059329320721E-2</v>
      </c>
      <c r="R26" s="323">
        <v>7.3086844368013756E-2</v>
      </c>
      <c r="S26" s="323">
        <v>6.4488392089423904E-2</v>
      </c>
      <c r="T26" s="323">
        <v>1.2897678417884782E-2</v>
      </c>
      <c r="U26" s="323">
        <v>3.0954428202923472E-2</v>
      </c>
      <c r="V26" s="323">
        <v>4.2992261392949269E-3</v>
      </c>
      <c r="W26" s="323">
        <v>2.5795356835769563E-2</v>
      </c>
      <c r="X26" s="323">
        <v>2.6655202063628546E-2</v>
      </c>
      <c r="Y26" s="323">
        <v>0.27858985382631124</v>
      </c>
      <c r="Z26" s="323">
        <v>1</v>
      </c>
    </row>
    <row r="27" spans="1:26" ht="7.5" customHeight="1" x14ac:dyDescent="0.2">
      <c r="A27" s="324"/>
      <c r="B27" s="337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26"/>
      <c r="N27" s="324"/>
      <c r="O27" s="322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</row>
    <row r="28" spans="1:26" x14ac:dyDescent="0.2">
      <c r="A28" s="651" t="s">
        <v>292</v>
      </c>
      <c r="B28" s="328">
        <v>745</v>
      </c>
      <c r="C28" s="329">
        <v>30</v>
      </c>
      <c r="D28" s="329">
        <v>23</v>
      </c>
      <c r="E28" s="329">
        <v>171</v>
      </c>
      <c r="F28" s="329">
        <v>126</v>
      </c>
      <c r="G28" s="329">
        <v>70</v>
      </c>
      <c r="H28" s="329">
        <v>37</v>
      </c>
      <c r="I28" s="329">
        <v>29</v>
      </c>
      <c r="J28" s="329">
        <v>66</v>
      </c>
      <c r="K28" s="329">
        <v>27</v>
      </c>
      <c r="L28" s="329">
        <v>682</v>
      </c>
      <c r="M28" s="331">
        <v>2006</v>
      </c>
      <c r="N28" s="651" t="s">
        <v>292</v>
      </c>
      <c r="O28" s="330">
        <v>1224</v>
      </c>
      <c r="P28" s="331">
        <v>43</v>
      </c>
      <c r="Q28" s="331">
        <v>38</v>
      </c>
      <c r="R28" s="331">
        <v>244</v>
      </c>
      <c r="S28" s="331">
        <v>185</v>
      </c>
      <c r="T28" s="331">
        <v>91</v>
      </c>
      <c r="U28" s="331">
        <v>52</v>
      </c>
      <c r="V28" s="331">
        <v>38</v>
      </c>
      <c r="W28" s="331">
        <v>100</v>
      </c>
      <c r="X28" s="331">
        <v>38</v>
      </c>
      <c r="Y28" s="331">
        <v>1036</v>
      </c>
      <c r="Z28" s="331">
        <v>3089</v>
      </c>
    </row>
    <row r="29" spans="1:26" x14ac:dyDescent="0.2">
      <c r="A29" s="651"/>
      <c r="B29" s="338">
        <v>0.37138584247258227</v>
      </c>
      <c r="C29" s="332">
        <v>1.4955134596211365E-2</v>
      </c>
      <c r="D29" s="332">
        <v>1.1465603190428714E-2</v>
      </c>
      <c r="E29" s="332">
        <v>8.5244267198404791E-2</v>
      </c>
      <c r="F29" s="332">
        <v>6.2811565304087741E-2</v>
      </c>
      <c r="G29" s="332">
        <v>3.4895314057826518E-2</v>
      </c>
      <c r="H29" s="332">
        <v>1.8444666001994018E-2</v>
      </c>
      <c r="I29" s="332">
        <v>1.4456630109670987E-2</v>
      </c>
      <c r="J29" s="332">
        <v>3.2901296111665007E-2</v>
      </c>
      <c r="K29" s="332">
        <v>1.3459621136590228E-2</v>
      </c>
      <c r="L29" s="332">
        <v>0.33998005982053836</v>
      </c>
      <c r="M29" s="323">
        <v>1</v>
      </c>
      <c r="N29" s="651"/>
      <c r="O29" s="322">
        <v>0.39624473939786337</v>
      </c>
      <c r="P29" s="323">
        <v>1.3920362576885724E-2</v>
      </c>
      <c r="Q29" s="323">
        <v>1.2301715765619942E-2</v>
      </c>
      <c r="R29" s="323">
        <v>7.8989964389770156E-2</v>
      </c>
      <c r="S29" s="323">
        <v>5.988993201683393E-2</v>
      </c>
      <c r="T29" s="323">
        <v>2.9459371965037229E-2</v>
      </c>
      <c r="U29" s="323">
        <v>1.6833926837164132E-2</v>
      </c>
      <c r="V29" s="323">
        <v>1.2301715765619942E-2</v>
      </c>
      <c r="W29" s="323">
        <v>3.2372936225315639E-2</v>
      </c>
      <c r="X29" s="323">
        <v>1.2301715765619942E-2</v>
      </c>
      <c r="Y29" s="323">
        <v>0.33538361929426996</v>
      </c>
      <c r="Z29" s="323">
        <v>1</v>
      </c>
    </row>
    <row r="30" spans="1:26" ht="7.5" customHeight="1" x14ac:dyDescent="0.2">
      <c r="A30" s="324"/>
      <c r="B30" s="337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26"/>
      <c r="N30" s="324"/>
      <c r="O30" s="322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</row>
    <row r="31" spans="1:26" x14ac:dyDescent="0.2">
      <c r="A31" s="651" t="s">
        <v>293</v>
      </c>
      <c r="B31" s="328">
        <v>700</v>
      </c>
      <c r="C31" s="329">
        <v>28</v>
      </c>
      <c r="D31" s="329">
        <v>18</v>
      </c>
      <c r="E31" s="329">
        <v>244</v>
      </c>
      <c r="F31" s="329">
        <v>164</v>
      </c>
      <c r="G31" s="329">
        <v>133</v>
      </c>
      <c r="H31" s="329">
        <v>19</v>
      </c>
      <c r="I31" s="329">
        <v>71</v>
      </c>
      <c r="J31" s="329">
        <v>88</v>
      </c>
      <c r="K31" s="329">
        <v>7</v>
      </c>
      <c r="L31" s="329">
        <v>1071</v>
      </c>
      <c r="M31" s="331">
        <v>2543</v>
      </c>
      <c r="N31" s="651" t="s">
        <v>293</v>
      </c>
      <c r="O31" s="330">
        <v>1286</v>
      </c>
      <c r="P31" s="331">
        <v>54</v>
      </c>
      <c r="Q31" s="331">
        <v>43</v>
      </c>
      <c r="R31" s="331">
        <v>524</v>
      </c>
      <c r="S31" s="331">
        <v>328</v>
      </c>
      <c r="T31" s="331">
        <v>238</v>
      </c>
      <c r="U31" s="331">
        <v>43</v>
      </c>
      <c r="V31" s="331">
        <v>126</v>
      </c>
      <c r="W31" s="331">
        <v>179</v>
      </c>
      <c r="X31" s="331">
        <v>16</v>
      </c>
      <c r="Y31" s="331">
        <v>2130</v>
      </c>
      <c r="Z31" s="331">
        <v>4967</v>
      </c>
    </row>
    <row r="32" spans="1:26" x14ac:dyDescent="0.2">
      <c r="A32" s="651"/>
      <c r="B32" s="338">
        <v>0.27526543452615021</v>
      </c>
      <c r="C32" s="332">
        <v>1.1010617381046009E-2</v>
      </c>
      <c r="D32" s="332">
        <v>7.0782540306724342E-3</v>
      </c>
      <c r="E32" s="332">
        <v>9.5949665749115218E-2</v>
      </c>
      <c r="F32" s="332">
        <v>6.4490758946126617E-2</v>
      </c>
      <c r="G32" s="332">
        <v>5.2300432559968538E-2</v>
      </c>
      <c r="H32" s="332">
        <v>7.4714903657097913E-3</v>
      </c>
      <c r="I32" s="332">
        <v>2.791977978765238E-2</v>
      </c>
      <c r="J32" s="332">
        <v>3.4604797483287458E-2</v>
      </c>
      <c r="K32" s="332">
        <v>2.7526543452615023E-3</v>
      </c>
      <c r="L32" s="332">
        <v>0.42115611482500981</v>
      </c>
      <c r="M32" s="323">
        <v>1</v>
      </c>
      <c r="N32" s="651"/>
      <c r="O32" s="322">
        <v>0.25890879806724382</v>
      </c>
      <c r="P32" s="323">
        <v>1.0871753573585665E-2</v>
      </c>
      <c r="Q32" s="323">
        <v>8.6571371048922898E-3</v>
      </c>
      <c r="R32" s="323">
        <v>0.1054962754177572</v>
      </c>
      <c r="S32" s="323">
        <v>6.6035836521038851E-2</v>
      </c>
      <c r="T32" s="323">
        <v>4.7916247231729416E-2</v>
      </c>
      <c r="U32" s="323">
        <v>8.6571371048922898E-3</v>
      </c>
      <c r="V32" s="323">
        <v>2.5367425005033219E-2</v>
      </c>
      <c r="W32" s="323">
        <v>3.6037849808737671E-2</v>
      </c>
      <c r="X32" s="323">
        <v>3.2212603180994566E-3</v>
      </c>
      <c r="Y32" s="323">
        <v>0.42883027984699013</v>
      </c>
      <c r="Z32" s="323">
        <v>1</v>
      </c>
    </row>
    <row r="33" spans="1:26" ht="7.5" customHeight="1" x14ac:dyDescent="0.2">
      <c r="A33" s="324"/>
      <c r="B33" s="337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26"/>
      <c r="N33" s="324"/>
      <c r="O33" s="322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</row>
    <row r="34" spans="1:26" x14ac:dyDescent="0.2">
      <c r="A34" s="651" t="s">
        <v>294</v>
      </c>
      <c r="B34" s="328">
        <v>203</v>
      </c>
      <c r="C34" s="329">
        <v>8</v>
      </c>
      <c r="D34" s="329">
        <v>15</v>
      </c>
      <c r="E34" s="329">
        <v>168</v>
      </c>
      <c r="F34" s="329">
        <v>68</v>
      </c>
      <c r="G34" s="329">
        <v>107</v>
      </c>
      <c r="H34" s="329">
        <v>2</v>
      </c>
      <c r="I34" s="329">
        <v>26</v>
      </c>
      <c r="J34" s="329">
        <v>41</v>
      </c>
      <c r="K34" s="329">
        <v>6</v>
      </c>
      <c r="L34" s="329">
        <v>658</v>
      </c>
      <c r="M34" s="331">
        <v>1302</v>
      </c>
      <c r="N34" s="651" t="s">
        <v>294</v>
      </c>
      <c r="O34" s="330">
        <v>539</v>
      </c>
      <c r="P34" s="331">
        <v>22</v>
      </c>
      <c r="Q34" s="331">
        <v>54</v>
      </c>
      <c r="R34" s="331">
        <v>668</v>
      </c>
      <c r="S34" s="331">
        <v>253</v>
      </c>
      <c r="T34" s="331">
        <v>256</v>
      </c>
      <c r="U34" s="331">
        <v>12</v>
      </c>
      <c r="V34" s="331">
        <v>88</v>
      </c>
      <c r="W34" s="331">
        <v>98</v>
      </c>
      <c r="X34" s="331">
        <v>9</v>
      </c>
      <c r="Y34" s="331">
        <v>2408</v>
      </c>
      <c r="Z34" s="331">
        <v>4407</v>
      </c>
    </row>
    <row r="35" spans="1:26" x14ac:dyDescent="0.2">
      <c r="A35" s="651"/>
      <c r="B35" s="322">
        <v>0.15591397849462366</v>
      </c>
      <c r="C35" s="323">
        <v>6.1443932411674347E-3</v>
      </c>
      <c r="D35" s="323">
        <v>1.1520737327188941E-2</v>
      </c>
      <c r="E35" s="323">
        <v>0.12903225806451613</v>
      </c>
      <c r="F35" s="323">
        <v>5.2227342549923193E-2</v>
      </c>
      <c r="G35" s="323">
        <v>8.218125960061444E-2</v>
      </c>
      <c r="H35" s="323">
        <v>1.5360983102918587E-3</v>
      </c>
      <c r="I35" s="323">
        <v>1.9969278033794162E-2</v>
      </c>
      <c r="J35" s="323">
        <v>3.1490015360983101E-2</v>
      </c>
      <c r="K35" s="323">
        <v>4.608294930875576E-3</v>
      </c>
      <c r="L35" s="323">
        <v>0.5053763440860215</v>
      </c>
      <c r="M35" s="323">
        <v>1</v>
      </c>
      <c r="N35" s="651"/>
      <c r="O35" s="322">
        <v>0.12230542319037895</v>
      </c>
      <c r="P35" s="323">
        <v>4.9920580894032224E-3</v>
      </c>
      <c r="Q35" s="323">
        <v>1.2253233492171545E-2</v>
      </c>
      <c r="R35" s="323">
        <v>0.15157703653278876</v>
      </c>
      <c r="S35" s="323">
        <v>5.7408668028137051E-2</v>
      </c>
      <c r="T35" s="323">
        <v>5.8089403222146584E-2</v>
      </c>
      <c r="U35" s="323">
        <v>2.722940776038121E-3</v>
      </c>
      <c r="V35" s="323">
        <v>1.996823235761289E-2</v>
      </c>
      <c r="W35" s="323">
        <v>2.2237349670977988E-2</v>
      </c>
      <c r="X35" s="323">
        <v>2.0422055820285907E-3</v>
      </c>
      <c r="Y35" s="323">
        <v>0.54640344905831628</v>
      </c>
      <c r="Z35" s="323">
        <v>1</v>
      </c>
    </row>
    <row r="36" spans="1:26" ht="7.5" customHeight="1" thickBot="1" x14ac:dyDescent="0.25">
      <c r="A36" s="341"/>
      <c r="B36" s="342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4"/>
      <c r="N36" s="341"/>
      <c r="O36" s="345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</row>
    <row r="37" spans="1:26" x14ac:dyDescent="0.2">
      <c r="B37" s="214"/>
      <c r="C37" s="214"/>
      <c r="D37" s="214"/>
      <c r="E37" s="214"/>
      <c r="F37" s="214"/>
      <c r="G37" s="214"/>
      <c r="H37" s="214"/>
      <c r="J37" s="214"/>
      <c r="K37" s="214"/>
      <c r="L37" s="214"/>
      <c r="M37" s="214"/>
      <c r="N37" s="214"/>
    </row>
    <row r="38" spans="1:26" ht="22.5" customHeight="1" thickBot="1" x14ac:dyDescent="0.25">
      <c r="A38" s="654" t="s">
        <v>797</v>
      </c>
      <c r="B38" s="654"/>
      <c r="C38" s="654"/>
      <c r="D38" s="654"/>
      <c r="E38" s="654"/>
      <c r="F38" s="654"/>
      <c r="G38" s="256"/>
      <c r="H38" s="256"/>
      <c r="I38" s="256"/>
      <c r="J38" s="256"/>
      <c r="K38" s="256"/>
      <c r="L38" s="256"/>
      <c r="M38" s="254" t="s">
        <v>798</v>
      </c>
      <c r="N38" s="214"/>
      <c r="Y38" s="511" t="s">
        <v>126</v>
      </c>
      <c r="Z38" s="511"/>
    </row>
    <row r="39" spans="1:26" ht="42" customHeight="1" x14ac:dyDescent="0.2">
      <c r="A39" s="216"/>
      <c r="B39" s="318" t="s">
        <v>280</v>
      </c>
      <c r="C39" s="319" t="s">
        <v>98</v>
      </c>
      <c r="D39" s="318" t="s">
        <v>156</v>
      </c>
      <c r="E39" s="317" t="s">
        <v>48</v>
      </c>
      <c r="F39" s="318" t="s">
        <v>226</v>
      </c>
      <c r="G39" s="318" t="s">
        <v>60</v>
      </c>
      <c r="H39" s="318" t="s">
        <v>94</v>
      </c>
      <c r="I39" s="318" t="s">
        <v>93</v>
      </c>
      <c r="J39" s="318" t="s">
        <v>230</v>
      </c>
      <c r="K39" s="318" t="s">
        <v>68</v>
      </c>
      <c r="L39" s="318" t="s">
        <v>281</v>
      </c>
      <c r="M39" s="318" t="s">
        <v>282</v>
      </c>
      <c r="N39" s="214"/>
    </row>
    <row r="40" spans="1:26" x14ac:dyDescent="0.2">
      <c r="A40" s="656" t="s">
        <v>284</v>
      </c>
      <c r="B40" s="320">
        <v>1784</v>
      </c>
      <c r="C40" s="321">
        <v>66</v>
      </c>
      <c r="D40" s="321">
        <v>84</v>
      </c>
      <c r="E40" s="321">
        <v>885</v>
      </c>
      <c r="F40" s="321">
        <v>439</v>
      </c>
      <c r="G40" s="321">
        <v>279</v>
      </c>
      <c r="H40" s="321">
        <v>64</v>
      </c>
      <c r="I40" s="321">
        <v>129</v>
      </c>
      <c r="J40" s="321">
        <v>204</v>
      </c>
      <c r="K40" s="321">
        <v>100</v>
      </c>
      <c r="L40" s="321">
        <v>3322</v>
      </c>
      <c r="M40" s="321">
        <v>7356</v>
      </c>
      <c r="N40" s="214"/>
    </row>
    <row r="41" spans="1:26" x14ac:dyDescent="0.2">
      <c r="A41" s="651"/>
      <c r="B41" s="322">
        <v>0.2425231103860794</v>
      </c>
      <c r="C41" s="323">
        <v>8.9722675367047301E-3</v>
      </c>
      <c r="D41" s="323">
        <v>1.1419249592169658E-2</v>
      </c>
      <c r="E41" s="323">
        <v>0.1203099510603589</v>
      </c>
      <c r="F41" s="323">
        <v>5.9679173463839046E-2</v>
      </c>
      <c r="G41" s="323">
        <v>3.792822185970636E-2</v>
      </c>
      <c r="H41" s="323">
        <v>8.7003806416530716E-3</v>
      </c>
      <c r="I41" s="323">
        <v>1.7536704730831975E-2</v>
      </c>
      <c r="J41" s="323">
        <v>2.7732463295269169E-2</v>
      </c>
      <c r="K41" s="323">
        <v>1.3594344752582926E-2</v>
      </c>
      <c r="L41" s="323">
        <v>0.45160413268080479</v>
      </c>
      <c r="M41" s="323">
        <v>1</v>
      </c>
      <c r="N41" s="214"/>
    </row>
    <row r="42" spans="1:26" ht="7.5" customHeight="1" x14ac:dyDescent="0.2">
      <c r="A42" s="32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214"/>
    </row>
    <row r="43" spans="1:26" x14ac:dyDescent="0.2">
      <c r="A43" s="651" t="s">
        <v>285</v>
      </c>
      <c r="B43" s="328">
        <v>1</v>
      </c>
      <c r="C43" s="329" t="s">
        <v>30</v>
      </c>
      <c r="D43" s="329" t="s">
        <v>30</v>
      </c>
      <c r="E43" s="329" t="s">
        <v>30</v>
      </c>
      <c r="F43" s="329" t="s">
        <v>30</v>
      </c>
      <c r="G43" s="329" t="s">
        <v>30</v>
      </c>
      <c r="H43" s="329" t="s">
        <v>30</v>
      </c>
      <c r="I43" s="329" t="s">
        <v>30</v>
      </c>
      <c r="J43" s="329" t="s">
        <v>30</v>
      </c>
      <c r="K43" s="329" t="s">
        <v>30</v>
      </c>
      <c r="L43" s="329">
        <v>1</v>
      </c>
      <c r="M43" s="329">
        <v>2</v>
      </c>
      <c r="N43" s="346"/>
    </row>
    <row r="44" spans="1:26" x14ac:dyDescent="0.2">
      <c r="A44" s="651"/>
      <c r="B44" s="332">
        <v>0.5</v>
      </c>
      <c r="C44" s="329" t="s">
        <v>30</v>
      </c>
      <c r="D44" s="329" t="s">
        <v>30</v>
      </c>
      <c r="E44" s="329" t="s">
        <v>30</v>
      </c>
      <c r="F44" s="329" t="s">
        <v>30</v>
      </c>
      <c r="G44" s="329" t="s">
        <v>30</v>
      </c>
      <c r="H44" s="329" t="s">
        <v>30</v>
      </c>
      <c r="I44" s="329" t="s">
        <v>30</v>
      </c>
      <c r="J44" s="329" t="s">
        <v>30</v>
      </c>
      <c r="K44" s="329" t="s">
        <v>30</v>
      </c>
      <c r="L44" s="332">
        <v>0.5</v>
      </c>
      <c r="M44" s="332">
        <v>1</v>
      </c>
      <c r="N44" s="346"/>
      <c r="O44" s="347"/>
    </row>
    <row r="45" spans="1:26" ht="7.5" customHeight="1" x14ac:dyDescent="0.2">
      <c r="A45" s="324"/>
      <c r="B45" s="329"/>
      <c r="C45" s="329"/>
      <c r="D45" s="329"/>
      <c r="E45" s="329"/>
      <c r="F45" s="329"/>
      <c r="G45" s="329"/>
      <c r="H45" s="329"/>
      <c r="I45" s="329"/>
      <c r="J45" s="333"/>
      <c r="K45" s="329"/>
      <c r="L45" s="333"/>
      <c r="M45" s="333"/>
      <c r="N45" s="346"/>
      <c r="O45" s="347"/>
    </row>
    <row r="46" spans="1:26" x14ac:dyDescent="0.2">
      <c r="A46" s="651" t="s">
        <v>286</v>
      </c>
      <c r="B46" s="328">
        <v>1</v>
      </c>
      <c r="C46" s="329" t="s">
        <v>30</v>
      </c>
      <c r="D46" s="329" t="s">
        <v>30</v>
      </c>
      <c r="E46" s="329" t="s">
        <v>30</v>
      </c>
      <c r="F46" s="329" t="s">
        <v>30</v>
      </c>
      <c r="G46" s="329" t="s">
        <v>30</v>
      </c>
      <c r="H46" s="329" t="s">
        <v>30</v>
      </c>
      <c r="I46" s="329" t="s">
        <v>30</v>
      </c>
      <c r="J46" s="329">
        <v>3</v>
      </c>
      <c r="K46" s="329">
        <v>9</v>
      </c>
      <c r="L46" s="329">
        <v>2</v>
      </c>
      <c r="M46" s="329">
        <v>15</v>
      </c>
      <c r="N46" s="346"/>
      <c r="O46" s="347"/>
    </row>
    <row r="47" spans="1:26" x14ac:dyDescent="0.2">
      <c r="A47" s="651"/>
      <c r="B47" s="332">
        <v>6.6666666666666666E-2</v>
      </c>
      <c r="C47" s="329" t="s">
        <v>30</v>
      </c>
      <c r="D47" s="329" t="s">
        <v>30</v>
      </c>
      <c r="E47" s="329" t="s">
        <v>30</v>
      </c>
      <c r="F47" s="329" t="s">
        <v>30</v>
      </c>
      <c r="G47" s="329" t="s">
        <v>30</v>
      </c>
      <c r="H47" s="329" t="s">
        <v>30</v>
      </c>
      <c r="I47" s="329" t="s">
        <v>30</v>
      </c>
      <c r="J47" s="332">
        <v>0.2</v>
      </c>
      <c r="K47" s="332">
        <v>0.6</v>
      </c>
      <c r="L47" s="332">
        <v>0.13333333333333333</v>
      </c>
      <c r="M47" s="332">
        <v>1</v>
      </c>
      <c r="N47" s="346"/>
      <c r="O47" s="347"/>
    </row>
    <row r="48" spans="1:26" ht="7.5" customHeight="1" x14ac:dyDescent="0.2">
      <c r="A48" s="324"/>
      <c r="B48" s="329"/>
      <c r="C48" s="329"/>
      <c r="D48" s="329"/>
      <c r="E48" s="329"/>
      <c r="F48" s="329"/>
      <c r="G48" s="329"/>
      <c r="H48" s="329"/>
      <c r="I48" s="329"/>
      <c r="J48" s="333"/>
      <c r="K48" s="329"/>
      <c r="L48" s="329"/>
      <c r="M48" s="333"/>
      <c r="N48" s="346"/>
      <c r="O48" s="347"/>
    </row>
    <row r="49" spans="1:15" x14ac:dyDescent="0.2">
      <c r="A49" s="651" t="s">
        <v>287</v>
      </c>
      <c r="B49" s="328">
        <v>2</v>
      </c>
      <c r="C49" s="329">
        <v>0</v>
      </c>
      <c r="D49" s="329" t="s">
        <v>30</v>
      </c>
      <c r="E49" s="329">
        <v>0</v>
      </c>
      <c r="F49" s="329" t="s">
        <v>30</v>
      </c>
      <c r="G49" s="329" t="s">
        <v>30</v>
      </c>
      <c r="H49" s="329" t="s">
        <v>30</v>
      </c>
      <c r="I49" s="329" t="s">
        <v>30</v>
      </c>
      <c r="J49" s="329">
        <v>1</v>
      </c>
      <c r="K49" s="329">
        <v>10</v>
      </c>
      <c r="L49" s="329">
        <v>3</v>
      </c>
      <c r="M49" s="329">
        <v>16</v>
      </c>
      <c r="N49" s="346"/>
      <c r="O49" s="347"/>
    </row>
    <row r="50" spans="1:15" x14ac:dyDescent="0.2">
      <c r="A50" s="651"/>
      <c r="B50" s="332">
        <v>0.125</v>
      </c>
      <c r="C50" s="329">
        <v>0</v>
      </c>
      <c r="D50" s="329" t="s">
        <v>30</v>
      </c>
      <c r="E50" s="329" t="s">
        <v>30</v>
      </c>
      <c r="F50" s="329" t="s">
        <v>30</v>
      </c>
      <c r="G50" s="329" t="s">
        <v>30</v>
      </c>
      <c r="H50" s="329" t="s">
        <v>30</v>
      </c>
      <c r="I50" s="329" t="s">
        <v>30</v>
      </c>
      <c r="J50" s="332">
        <v>6.25E-2</v>
      </c>
      <c r="K50" s="332">
        <v>0.625</v>
      </c>
      <c r="L50" s="332">
        <v>0.1875</v>
      </c>
      <c r="M50" s="332">
        <v>1</v>
      </c>
      <c r="N50" s="346"/>
      <c r="O50" s="347"/>
    </row>
    <row r="51" spans="1:15" ht="7.5" customHeight="1" x14ac:dyDescent="0.2">
      <c r="A51" s="324"/>
      <c r="B51" s="333"/>
      <c r="C51" s="329"/>
      <c r="D51" s="329"/>
      <c r="E51" s="333"/>
      <c r="F51" s="333"/>
      <c r="G51" s="329"/>
      <c r="H51" s="329"/>
      <c r="I51" s="329"/>
      <c r="J51" s="333"/>
      <c r="K51" s="333"/>
      <c r="L51" s="333"/>
      <c r="M51" s="333"/>
      <c r="N51" s="346"/>
      <c r="O51" s="347"/>
    </row>
    <row r="52" spans="1:15" x14ac:dyDescent="0.2">
      <c r="A52" s="651" t="s">
        <v>288</v>
      </c>
      <c r="B52" s="328">
        <v>13</v>
      </c>
      <c r="C52" s="329" t="s">
        <v>30</v>
      </c>
      <c r="D52" s="329" t="s">
        <v>30</v>
      </c>
      <c r="E52" s="329">
        <v>2</v>
      </c>
      <c r="F52" s="329">
        <v>1</v>
      </c>
      <c r="G52" s="329" t="s">
        <v>30</v>
      </c>
      <c r="H52" s="329">
        <v>1</v>
      </c>
      <c r="I52" s="329">
        <v>0</v>
      </c>
      <c r="J52" s="329">
        <v>1</v>
      </c>
      <c r="K52" s="329">
        <v>21</v>
      </c>
      <c r="L52" s="329">
        <v>14</v>
      </c>
      <c r="M52" s="329">
        <v>53</v>
      </c>
      <c r="N52" s="346"/>
      <c r="O52" s="347"/>
    </row>
    <row r="53" spans="1:15" x14ac:dyDescent="0.2">
      <c r="A53" s="651"/>
      <c r="B53" s="332">
        <v>0.24528301886792453</v>
      </c>
      <c r="C53" s="329" t="s">
        <v>30</v>
      </c>
      <c r="D53" s="329" t="s">
        <v>30</v>
      </c>
      <c r="E53" s="332">
        <v>3.7735849056603772E-2</v>
      </c>
      <c r="F53" s="332">
        <v>1.8867924528301886E-2</v>
      </c>
      <c r="G53" s="329" t="s">
        <v>30</v>
      </c>
      <c r="H53" s="332">
        <v>1.8867924528301886E-2</v>
      </c>
      <c r="I53" s="329" t="s">
        <v>30</v>
      </c>
      <c r="J53" s="332">
        <v>1.8867924528301886E-2</v>
      </c>
      <c r="K53" s="332">
        <v>0.39622641509433965</v>
      </c>
      <c r="L53" s="332">
        <v>0.26415094339622641</v>
      </c>
      <c r="M53" s="332">
        <v>1</v>
      </c>
      <c r="N53" s="346"/>
      <c r="O53" s="347"/>
    </row>
    <row r="54" spans="1:15" ht="7.5" customHeight="1" x14ac:dyDescent="0.2">
      <c r="A54" s="324"/>
      <c r="B54" s="333"/>
      <c r="C54" s="333"/>
      <c r="D54" s="329"/>
      <c r="E54" s="333"/>
      <c r="F54" s="329"/>
      <c r="G54" s="333"/>
      <c r="H54" s="329"/>
      <c r="I54" s="333"/>
      <c r="J54" s="333"/>
      <c r="K54" s="333"/>
      <c r="L54" s="333"/>
      <c r="M54" s="333"/>
      <c r="N54" s="346"/>
      <c r="O54" s="347"/>
    </row>
    <row r="55" spans="1:15" x14ac:dyDescent="0.2">
      <c r="A55" s="651" t="s">
        <v>289</v>
      </c>
      <c r="B55" s="328">
        <v>60</v>
      </c>
      <c r="C55" s="329">
        <v>2</v>
      </c>
      <c r="D55" s="329" t="s">
        <v>30</v>
      </c>
      <c r="E55" s="329">
        <v>3</v>
      </c>
      <c r="F55" s="329">
        <v>5</v>
      </c>
      <c r="G55" s="329">
        <v>0</v>
      </c>
      <c r="H55" s="329">
        <v>4</v>
      </c>
      <c r="I55" s="329" t="s">
        <v>30</v>
      </c>
      <c r="J55" s="329">
        <v>3</v>
      </c>
      <c r="K55" s="329">
        <v>13</v>
      </c>
      <c r="L55" s="329">
        <v>20</v>
      </c>
      <c r="M55" s="329">
        <v>110</v>
      </c>
      <c r="N55" s="346"/>
      <c r="O55" s="347"/>
    </row>
    <row r="56" spans="1:15" x14ac:dyDescent="0.2">
      <c r="A56" s="651"/>
      <c r="B56" s="332">
        <v>0.54545454545454541</v>
      </c>
      <c r="C56" s="332">
        <v>1.8181818181818181E-2</v>
      </c>
      <c r="D56" s="329" t="s">
        <v>30</v>
      </c>
      <c r="E56" s="332">
        <v>2.7272727272727271E-2</v>
      </c>
      <c r="F56" s="332">
        <v>4.5454545454545456E-2</v>
      </c>
      <c r="G56" s="329">
        <v>0</v>
      </c>
      <c r="H56" s="332">
        <v>3.6363636363636362E-2</v>
      </c>
      <c r="I56" s="329">
        <v>0</v>
      </c>
      <c r="J56" s="332">
        <v>2.7272727272727271E-2</v>
      </c>
      <c r="K56" s="332">
        <v>0.11818181818181818</v>
      </c>
      <c r="L56" s="332">
        <v>0.18181818181818182</v>
      </c>
      <c r="M56" s="332">
        <v>1</v>
      </c>
      <c r="N56" s="346"/>
      <c r="O56" s="347"/>
    </row>
    <row r="57" spans="1:15" ht="7.5" customHeight="1" x14ac:dyDescent="0.2">
      <c r="A57" s="324"/>
      <c r="B57" s="333"/>
      <c r="C57" s="333"/>
      <c r="D57" s="329"/>
      <c r="E57" s="333"/>
      <c r="F57" s="333"/>
      <c r="G57" s="333"/>
      <c r="H57" s="333"/>
      <c r="I57" s="329"/>
      <c r="J57" s="333"/>
      <c r="K57" s="333"/>
      <c r="L57" s="333"/>
      <c r="M57" s="333"/>
      <c r="N57" s="346"/>
      <c r="O57" s="347"/>
    </row>
    <row r="58" spans="1:15" x14ac:dyDescent="0.2">
      <c r="A58" s="651" t="s">
        <v>290</v>
      </c>
      <c r="B58" s="328">
        <v>117</v>
      </c>
      <c r="C58" s="329">
        <v>4</v>
      </c>
      <c r="D58" s="329">
        <v>2</v>
      </c>
      <c r="E58" s="329">
        <v>3</v>
      </c>
      <c r="F58" s="329">
        <v>7</v>
      </c>
      <c r="G58" s="329">
        <v>1</v>
      </c>
      <c r="H58" s="329">
        <v>5</v>
      </c>
      <c r="I58" s="329">
        <v>3</v>
      </c>
      <c r="J58" s="329">
        <v>3</v>
      </c>
      <c r="K58" s="329">
        <v>16</v>
      </c>
      <c r="L58" s="329">
        <v>36</v>
      </c>
      <c r="M58" s="329">
        <v>197</v>
      </c>
      <c r="N58" s="346"/>
      <c r="O58" s="347"/>
    </row>
    <row r="59" spans="1:15" x14ac:dyDescent="0.2">
      <c r="A59" s="651"/>
      <c r="B59" s="332">
        <v>0.59390862944162437</v>
      </c>
      <c r="C59" s="332">
        <v>2.030456852791878E-2</v>
      </c>
      <c r="D59" s="332">
        <v>1.015228426395939E-2</v>
      </c>
      <c r="E59" s="332">
        <v>1.5228426395939087E-2</v>
      </c>
      <c r="F59" s="332">
        <v>3.553299492385787E-2</v>
      </c>
      <c r="G59" s="332">
        <v>5.076142131979695E-3</v>
      </c>
      <c r="H59" s="332">
        <v>2.5380710659898477E-2</v>
      </c>
      <c r="I59" s="332">
        <v>1.5228426395939087E-2</v>
      </c>
      <c r="J59" s="332">
        <v>1.5228426395939087E-2</v>
      </c>
      <c r="K59" s="332">
        <v>8.1218274111675121E-2</v>
      </c>
      <c r="L59" s="332">
        <v>0.18274111675126903</v>
      </c>
      <c r="M59" s="332">
        <v>1</v>
      </c>
      <c r="N59" s="346"/>
      <c r="O59" s="347"/>
    </row>
    <row r="60" spans="1:15" ht="7.5" customHeight="1" x14ac:dyDescent="0.2">
      <c r="A60" s="324"/>
      <c r="B60" s="348"/>
      <c r="C60" s="333"/>
      <c r="D60" s="329"/>
      <c r="E60" s="333"/>
      <c r="F60" s="333"/>
      <c r="G60" s="329"/>
      <c r="H60" s="333"/>
      <c r="I60" s="329"/>
      <c r="J60" s="333"/>
      <c r="K60" s="333"/>
      <c r="L60" s="333"/>
      <c r="M60" s="333"/>
      <c r="N60" s="346"/>
      <c r="O60" s="347"/>
    </row>
    <row r="61" spans="1:15" x14ac:dyDescent="0.2">
      <c r="A61" s="651" t="s">
        <v>291</v>
      </c>
      <c r="B61" s="328">
        <v>189</v>
      </c>
      <c r="C61" s="329">
        <v>7</v>
      </c>
      <c r="D61" s="329">
        <v>3</v>
      </c>
      <c r="E61" s="329">
        <v>24</v>
      </c>
      <c r="F61" s="329">
        <v>18</v>
      </c>
      <c r="G61" s="329">
        <v>3</v>
      </c>
      <c r="H61" s="329">
        <v>5</v>
      </c>
      <c r="I61" s="329">
        <v>0</v>
      </c>
      <c r="J61" s="329">
        <v>11</v>
      </c>
      <c r="K61" s="329">
        <v>8</v>
      </c>
      <c r="L61" s="329">
        <v>83</v>
      </c>
      <c r="M61" s="329">
        <v>351</v>
      </c>
      <c r="N61" s="346"/>
      <c r="O61" s="347"/>
    </row>
    <row r="62" spans="1:15" x14ac:dyDescent="0.2">
      <c r="A62" s="651"/>
      <c r="B62" s="332">
        <v>0.53846153846153844</v>
      </c>
      <c r="C62" s="332">
        <v>1.9943019943019943E-2</v>
      </c>
      <c r="D62" s="332">
        <v>8.5470085470085479E-3</v>
      </c>
      <c r="E62" s="332">
        <v>6.8376068376068383E-2</v>
      </c>
      <c r="F62" s="332">
        <v>5.128205128205128E-2</v>
      </c>
      <c r="G62" s="332">
        <v>8.5470085470085479E-3</v>
      </c>
      <c r="H62" s="332">
        <v>1.4245014245014245E-2</v>
      </c>
      <c r="I62" s="329">
        <v>0</v>
      </c>
      <c r="J62" s="332">
        <v>3.1339031339031341E-2</v>
      </c>
      <c r="K62" s="332">
        <v>2.2792022792022793E-2</v>
      </c>
      <c r="L62" s="332">
        <v>0.23646723646723647</v>
      </c>
      <c r="M62" s="332">
        <v>1</v>
      </c>
      <c r="N62" s="346"/>
      <c r="O62" s="347"/>
    </row>
    <row r="63" spans="1:15" ht="7.5" customHeight="1" x14ac:dyDescent="0.2">
      <c r="A63" s="324"/>
      <c r="B63" s="348"/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46"/>
      <c r="O63" s="347"/>
    </row>
    <row r="64" spans="1:15" x14ac:dyDescent="0.2">
      <c r="A64" s="651" t="s">
        <v>292</v>
      </c>
      <c r="B64" s="328">
        <v>479</v>
      </c>
      <c r="C64" s="329">
        <v>13</v>
      </c>
      <c r="D64" s="329">
        <v>15</v>
      </c>
      <c r="E64" s="329">
        <v>73</v>
      </c>
      <c r="F64" s="329">
        <v>59</v>
      </c>
      <c r="G64" s="329">
        <v>21</v>
      </c>
      <c r="H64" s="329">
        <v>15</v>
      </c>
      <c r="I64" s="329">
        <v>9</v>
      </c>
      <c r="J64" s="329">
        <v>34</v>
      </c>
      <c r="K64" s="329">
        <v>11</v>
      </c>
      <c r="L64" s="329">
        <v>354</v>
      </c>
      <c r="M64" s="329">
        <v>1083</v>
      </c>
      <c r="N64" s="346"/>
      <c r="O64" s="347"/>
    </row>
    <row r="65" spans="1:15" x14ac:dyDescent="0.2">
      <c r="A65" s="651"/>
      <c r="B65" s="332">
        <v>0.4422899353647276</v>
      </c>
      <c r="C65" s="332">
        <v>1.2003693444136657E-2</v>
      </c>
      <c r="D65" s="332">
        <v>1.3850415512465374E-2</v>
      </c>
      <c r="E65" s="332">
        <v>6.7405355493998148E-2</v>
      </c>
      <c r="F65" s="332">
        <v>5.4478301015697138E-2</v>
      </c>
      <c r="G65" s="332">
        <v>1.9390581717451522E-2</v>
      </c>
      <c r="H65" s="332">
        <v>1.3850415512465374E-2</v>
      </c>
      <c r="I65" s="332">
        <v>8.3102493074792248E-3</v>
      </c>
      <c r="J65" s="332">
        <v>3.139427516158818E-2</v>
      </c>
      <c r="K65" s="332">
        <v>1.0156971375807941E-2</v>
      </c>
      <c r="L65" s="332">
        <v>0.32686980609418281</v>
      </c>
      <c r="M65" s="332">
        <v>1</v>
      </c>
      <c r="N65" s="346"/>
      <c r="O65" s="347"/>
    </row>
    <row r="66" spans="1:15" ht="7.5" customHeight="1" x14ac:dyDescent="0.2">
      <c r="A66" s="324"/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46"/>
      <c r="O66" s="347"/>
    </row>
    <row r="67" spans="1:15" x14ac:dyDescent="0.2">
      <c r="A67" s="651" t="s">
        <v>293</v>
      </c>
      <c r="B67" s="328">
        <v>586</v>
      </c>
      <c r="C67" s="329">
        <v>26</v>
      </c>
      <c r="D67" s="329">
        <v>25</v>
      </c>
      <c r="E67" s="329">
        <v>280</v>
      </c>
      <c r="F67" s="329">
        <v>164</v>
      </c>
      <c r="G67" s="329">
        <v>105</v>
      </c>
      <c r="H67" s="329">
        <v>24</v>
      </c>
      <c r="I67" s="329">
        <v>55</v>
      </c>
      <c r="J67" s="329">
        <v>91</v>
      </c>
      <c r="K67" s="329">
        <v>9</v>
      </c>
      <c r="L67" s="329">
        <v>1059</v>
      </c>
      <c r="M67" s="329">
        <v>2424</v>
      </c>
      <c r="N67" s="346"/>
      <c r="O67" s="347"/>
    </row>
    <row r="68" spans="1:15" x14ac:dyDescent="0.2">
      <c r="A68" s="651"/>
      <c r="B68" s="332">
        <v>0.24174917491749176</v>
      </c>
      <c r="C68" s="332">
        <v>1.0726072607260726E-2</v>
      </c>
      <c r="D68" s="332">
        <v>1.0313531353135313E-2</v>
      </c>
      <c r="E68" s="332">
        <v>0.11551155115511551</v>
      </c>
      <c r="F68" s="332">
        <v>6.7656765676567657E-2</v>
      </c>
      <c r="G68" s="332">
        <v>4.3316831683168314E-2</v>
      </c>
      <c r="H68" s="332">
        <v>9.9009900990099011E-3</v>
      </c>
      <c r="I68" s="332">
        <v>2.268976897689769E-2</v>
      </c>
      <c r="J68" s="332">
        <v>3.7541254125412545E-2</v>
      </c>
      <c r="K68" s="332">
        <v>3.7128712871287127E-3</v>
      </c>
      <c r="L68" s="332">
        <v>0.43688118811881188</v>
      </c>
      <c r="M68" s="332">
        <v>1</v>
      </c>
      <c r="N68" s="346"/>
      <c r="O68" s="347"/>
    </row>
    <row r="69" spans="1:15" ht="7.5" customHeight="1" x14ac:dyDescent="0.2">
      <c r="A69" s="324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46"/>
      <c r="O69" s="347"/>
    </row>
    <row r="70" spans="1:15" x14ac:dyDescent="0.2">
      <c r="A70" s="651" t="s">
        <v>294</v>
      </c>
      <c r="B70" s="328">
        <v>336</v>
      </c>
      <c r="C70" s="329">
        <v>14</v>
      </c>
      <c r="D70" s="329">
        <v>39</v>
      </c>
      <c r="E70" s="329">
        <v>500</v>
      </c>
      <c r="F70" s="329">
        <v>185</v>
      </c>
      <c r="G70" s="329">
        <v>149</v>
      </c>
      <c r="H70" s="329">
        <v>10</v>
      </c>
      <c r="I70" s="329">
        <v>62</v>
      </c>
      <c r="J70" s="329">
        <v>57</v>
      </c>
      <c r="K70" s="329">
        <v>3</v>
      </c>
      <c r="L70" s="329">
        <v>1750</v>
      </c>
      <c r="M70" s="329">
        <v>3105</v>
      </c>
      <c r="N70" s="346"/>
      <c r="O70" s="347"/>
    </row>
    <row r="71" spans="1:15" x14ac:dyDescent="0.2">
      <c r="A71" s="651"/>
      <c r="B71" s="322">
        <v>0.10821256038647344</v>
      </c>
      <c r="C71" s="323">
        <v>4.5088566827697265E-3</v>
      </c>
      <c r="D71" s="323">
        <v>1.2560386473429951E-2</v>
      </c>
      <c r="E71" s="323">
        <v>0.1610305958132045</v>
      </c>
      <c r="F71" s="323">
        <v>5.9581320450885669E-2</v>
      </c>
      <c r="G71" s="323">
        <v>4.7987117552334944E-2</v>
      </c>
      <c r="H71" s="323">
        <v>3.2206119162640902E-3</v>
      </c>
      <c r="I71" s="323">
        <v>1.9967793880837359E-2</v>
      </c>
      <c r="J71" s="323">
        <v>1.8357487922705314E-2</v>
      </c>
      <c r="K71" s="323">
        <v>9.6618357487922703E-4</v>
      </c>
      <c r="L71" s="323">
        <v>0.56360708534621573</v>
      </c>
      <c r="M71" s="323">
        <v>1</v>
      </c>
      <c r="O71" s="347"/>
    </row>
    <row r="72" spans="1:15" ht="7.5" customHeight="1" thickBot="1" x14ac:dyDescent="0.25">
      <c r="A72" s="341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6"/>
      <c r="O72" s="347"/>
    </row>
    <row r="73" spans="1:15" x14ac:dyDescent="0.2">
      <c r="A73" s="236" t="s">
        <v>295</v>
      </c>
    </row>
    <row r="86" spans="1:13" x14ac:dyDescent="0.2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</row>
  </sheetData>
  <mergeCells count="38">
    <mergeCell ref="Y38:Z38"/>
    <mergeCell ref="A40:A41"/>
    <mergeCell ref="A43:A44"/>
    <mergeCell ref="A46:A47"/>
    <mergeCell ref="A70:A71"/>
    <mergeCell ref="A52:A53"/>
    <mergeCell ref="A55:A56"/>
    <mergeCell ref="A58:A59"/>
    <mergeCell ref="A61:A62"/>
    <mergeCell ref="A64:A65"/>
    <mergeCell ref="A67:A68"/>
    <mergeCell ref="A49:A50"/>
    <mergeCell ref="A28:A29"/>
    <mergeCell ref="N28:N29"/>
    <mergeCell ref="A31:A32"/>
    <mergeCell ref="N31:N32"/>
    <mergeCell ref="A34:A35"/>
    <mergeCell ref="N34:N35"/>
    <mergeCell ref="A38:F38"/>
    <mergeCell ref="A19:A20"/>
    <mergeCell ref="N19:N20"/>
    <mergeCell ref="A22:A23"/>
    <mergeCell ref="N22:N23"/>
    <mergeCell ref="A25:A26"/>
    <mergeCell ref="N25:N26"/>
    <mergeCell ref="A10:A11"/>
    <mergeCell ref="N10:N11"/>
    <mergeCell ref="A13:A14"/>
    <mergeCell ref="N13:N14"/>
    <mergeCell ref="A16:A17"/>
    <mergeCell ref="N16:N17"/>
    <mergeCell ref="A7:A8"/>
    <mergeCell ref="N7:N8"/>
    <mergeCell ref="A1:J1"/>
    <mergeCell ref="A2:F2"/>
    <mergeCell ref="N2:U2"/>
    <mergeCell ref="A4:A5"/>
    <mergeCell ref="N4:N5"/>
  </mergeCells>
  <phoneticPr fontId="2"/>
  <printOptions horizontalCentered="1"/>
  <pageMargins left="0.18" right="0.18" top="0.59055118110236227" bottom="0.78740157480314965" header="0.51181102362204722" footer="0.39370078740157483"/>
  <pageSetup paperSize="9" scale="74" firstPageNumber="23" fitToWidth="0" orientation="portrait" useFirstPageNumber="1" r:id="rId1"/>
  <headerFooter alignWithMargins="0"/>
  <colBreaks count="1" manualBreakCount="1">
    <brk id="13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5E17-3A34-452F-9B5E-D6F37C2B41CD}">
  <sheetPr transitionEvaluation="1">
    <pageSetUpPr fitToPage="1"/>
  </sheetPr>
  <dimension ref="A1:V58"/>
  <sheetViews>
    <sheetView showGridLines="0" view="pageBreakPreview" zoomScale="75" zoomScaleNormal="70" zoomScaleSheetLayoutView="75" workbookViewId="0">
      <selection sqref="A1:J1"/>
    </sheetView>
  </sheetViews>
  <sheetFormatPr defaultColWidth="8.796875" defaultRowHeight="17.25" x14ac:dyDescent="0.2"/>
  <cols>
    <col min="1" max="1" width="8.69921875" customWidth="1"/>
    <col min="2" max="18" width="5.3984375" customWidth="1"/>
    <col min="19" max="20" width="8.69921875" customWidth="1"/>
    <col min="21" max="21" width="13.796875" style="371" bestFit="1" customWidth="1"/>
    <col min="22" max="23" width="8.69921875" customWidth="1"/>
    <col min="24" max="24" width="10.3984375" bestFit="1" customWidth="1"/>
    <col min="25" max="32" width="8.69921875" customWidth="1"/>
  </cols>
  <sheetData>
    <row r="1" spans="1:21" ht="22.5" customHeight="1" thickBot="1" x14ac:dyDescent="0.25">
      <c r="A1" s="529" t="s">
        <v>296</v>
      </c>
      <c r="B1" s="529"/>
      <c r="C1" s="529"/>
      <c r="D1" s="529"/>
      <c r="E1" s="529"/>
      <c r="F1" s="529"/>
      <c r="G1" s="529"/>
      <c r="H1" s="529"/>
      <c r="I1" s="529"/>
      <c r="J1" s="529"/>
      <c r="K1" s="24"/>
      <c r="L1" s="24"/>
      <c r="M1" s="24"/>
      <c r="N1" s="24"/>
      <c r="O1" s="657" t="s">
        <v>799</v>
      </c>
      <c r="P1" s="657"/>
      <c r="Q1" s="657"/>
      <c r="R1" s="657"/>
      <c r="U1" s="350"/>
    </row>
    <row r="2" spans="1:21" ht="33.200000000000003" customHeight="1" x14ac:dyDescent="0.2">
      <c r="A2" s="10"/>
      <c r="B2" s="658" t="s">
        <v>297</v>
      </c>
      <c r="C2" s="660" t="s">
        <v>298</v>
      </c>
      <c r="D2" s="661"/>
      <c r="E2" s="661"/>
      <c r="F2" s="661"/>
      <c r="G2" s="661"/>
      <c r="H2" s="661"/>
      <c r="I2" s="661"/>
      <c r="J2" s="661"/>
      <c r="K2" s="661"/>
      <c r="L2" s="661"/>
      <c r="M2" s="662"/>
      <c r="N2" s="663" t="s">
        <v>68</v>
      </c>
      <c r="O2" s="663" t="s">
        <v>299</v>
      </c>
      <c r="P2" s="658" t="s">
        <v>300</v>
      </c>
      <c r="Q2" s="665" t="s">
        <v>301</v>
      </c>
      <c r="R2" s="666"/>
      <c r="U2" s="350"/>
    </row>
    <row r="3" spans="1:21" ht="136.5" customHeight="1" x14ac:dyDescent="0.2">
      <c r="A3" s="26"/>
      <c r="B3" s="659"/>
      <c r="C3" s="351" t="s">
        <v>164</v>
      </c>
      <c r="D3" s="352" t="s">
        <v>302</v>
      </c>
      <c r="E3" s="351" t="s">
        <v>303</v>
      </c>
      <c r="F3" s="351" t="s">
        <v>304</v>
      </c>
      <c r="G3" s="353" t="s">
        <v>305</v>
      </c>
      <c r="H3" s="351" t="s">
        <v>306</v>
      </c>
      <c r="I3" s="351" t="s">
        <v>307</v>
      </c>
      <c r="J3" s="354" t="s">
        <v>308</v>
      </c>
      <c r="K3" s="351" t="s">
        <v>309</v>
      </c>
      <c r="L3" s="355" t="s">
        <v>310</v>
      </c>
      <c r="M3" s="356" t="s">
        <v>311</v>
      </c>
      <c r="N3" s="664"/>
      <c r="O3" s="664"/>
      <c r="P3" s="659"/>
      <c r="Q3" s="357" t="s">
        <v>312</v>
      </c>
      <c r="R3" s="50" t="s">
        <v>313</v>
      </c>
      <c r="U3" s="350"/>
    </row>
    <row r="4" spans="1:21" ht="22.5" customHeight="1" x14ac:dyDescent="0.2">
      <c r="A4" s="34" t="s">
        <v>314</v>
      </c>
      <c r="B4" s="358">
        <v>450</v>
      </c>
      <c r="C4" s="6">
        <v>152</v>
      </c>
      <c r="D4" s="6">
        <v>26</v>
      </c>
      <c r="E4" s="6" t="s">
        <v>146</v>
      </c>
      <c r="F4" s="6">
        <v>35</v>
      </c>
      <c r="G4" s="6">
        <v>11</v>
      </c>
      <c r="H4" s="6" t="s">
        <v>260</v>
      </c>
      <c r="I4" s="6">
        <v>28</v>
      </c>
      <c r="J4" s="6" t="s">
        <v>146</v>
      </c>
      <c r="K4" s="6" t="s">
        <v>146</v>
      </c>
      <c r="L4" s="6">
        <v>17</v>
      </c>
      <c r="M4" s="6">
        <v>36</v>
      </c>
      <c r="N4" s="6">
        <v>110</v>
      </c>
      <c r="O4" s="6">
        <v>27</v>
      </c>
      <c r="P4" s="6">
        <v>8</v>
      </c>
      <c r="Q4" s="359">
        <v>52.7</v>
      </c>
      <c r="R4" s="359">
        <v>60.2</v>
      </c>
      <c r="U4" s="350"/>
    </row>
    <row r="5" spans="1:21" ht="22.5" customHeight="1" x14ac:dyDescent="0.2">
      <c r="A5" s="34" t="s">
        <v>147</v>
      </c>
      <c r="B5" s="358">
        <v>419</v>
      </c>
      <c r="C5" s="6">
        <v>87</v>
      </c>
      <c r="D5" s="6">
        <v>20</v>
      </c>
      <c r="E5" s="6" t="s">
        <v>146</v>
      </c>
      <c r="F5" s="6">
        <v>27</v>
      </c>
      <c r="G5" s="6">
        <v>10</v>
      </c>
      <c r="H5" s="6" t="s">
        <v>260</v>
      </c>
      <c r="I5" s="6">
        <v>24</v>
      </c>
      <c r="J5" s="6" t="s">
        <v>146</v>
      </c>
      <c r="K5" s="6" t="s">
        <v>146</v>
      </c>
      <c r="L5" s="6">
        <v>10</v>
      </c>
      <c r="M5" s="6">
        <v>34</v>
      </c>
      <c r="N5" s="6">
        <v>174</v>
      </c>
      <c r="O5" s="6">
        <v>16</v>
      </c>
      <c r="P5" s="6">
        <v>17</v>
      </c>
      <c r="Q5" s="359">
        <v>41.8</v>
      </c>
      <c r="R5" s="359">
        <v>50.7</v>
      </c>
      <c r="U5" s="350"/>
    </row>
    <row r="6" spans="1:21" ht="22.5" customHeight="1" x14ac:dyDescent="0.2">
      <c r="A6" s="34" t="s">
        <v>315</v>
      </c>
      <c r="B6" s="358">
        <v>404</v>
      </c>
      <c r="C6" s="6">
        <v>85</v>
      </c>
      <c r="D6" s="6">
        <v>10</v>
      </c>
      <c r="E6" s="6">
        <v>5</v>
      </c>
      <c r="F6" s="6">
        <v>36</v>
      </c>
      <c r="G6" s="6">
        <v>5</v>
      </c>
      <c r="H6" s="6" t="s">
        <v>260</v>
      </c>
      <c r="I6" s="6">
        <v>25</v>
      </c>
      <c r="J6" s="6">
        <v>17</v>
      </c>
      <c r="K6" s="6">
        <v>4</v>
      </c>
      <c r="L6" s="6">
        <v>11</v>
      </c>
      <c r="M6" s="6">
        <v>6</v>
      </c>
      <c r="N6" s="6">
        <v>165</v>
      </c>
      <c r="O6" s="6">
        <v>13</v>
      </c>
      <c r="P6" s="6">
        <v>22</v>
      </c>
      <c r="Q6" s="359">
        <v>37.1</v>
      </c>
      <c r="R6" s="359">
        <v>45.4</v>
      </c>
      <c r="U6" s="350"/>
    </row>
    <row r="7" spans="1:21" ht="22.5" customHeight="1" x14ac:dyDescent="0.2">
      <c r="A7" s="34" t="s">
        <v>148</v>
      </c>
      <c r="B7" s="358">
        <v>492</v>
      </c>
      <c r="C7" s="6">
        <v>97</v>
      </c>
      <c r="D7" s="6">
        <v>13</v>
      </c>
      <c r="E7" s="6">
        <v>11</v>
      </c>
      <c r="F7" s="6">
        <v>40</v>
      </c>
      <c r="G7" s="6">
        <v>14</v>
      </c>
      <c r="H7" s="6" t="s">
        <v>260</v>
      </c>
      <c r="I7" s="6">
        <v>19</v>
      </c>
      <c r="J7" s="6">
        <v>22</v>
      </c>
      <c r="K7" s="6">
        <v>2</v>
      </c>
      <c r="L7" s="6">
        <v>3</v>
      </c>
      <c r="M7" s="6">
        <v>6</v>
      </c>
      <c r="N7" s="6">
        <v>225</v>
      </c>
      <c r="O7" s="6">
        <v>17</v>
      </c>
      <c r="P7" s="6">
        <v>23</v>
      </c>
      <c r="Q7" s="359">
        <v>42.4</v>
      </c>
      <c r="R7" s="359">
        <v>46.9</v>
      </c>
      <c r="U7" s="350"/>
    </row>
    <row r="8" spans="1:21" ht="22.5" customHeight="1" x14ac:dyDescent="0.2">
      <c r="A8" s="34" t="s">
        <v>316</v>
      </c>
      <c r="B8" s="358">
        <v>419</v>
      </c>
      <c r="C8" s="6">
        <v>92</v>
      </c>
      <c r="D8" s="6">
        <v>7</v>
      </c>
      <c r="E8" s="6">
        <v>3</v>
      </c>
      <c r="F8" s="6">
        <v>29</v>
      </c>
      <c r="G8" s="6">
        <v>5</v>
      </c>
      <c r="H8" s="6" t="s">
        <v>260</v>
      </c>
      <c r="I8" s="6">
        <v>27</v>
      </c>
      <c r="J8" s="6">
        <v>24</v>
      </c>
      <c r="K8" s="6">
        <v>3</v>
      </c>
      <c r="L8" s="6">
        <v>0</v>
      </c>
      <c r="M8" s="6">
        <v>3</v>
      </c>
      <c r="N8" s="6">
        <v>180</v>
      </c>
      <c r="O8" s="6">
        <v>12</v>
      </c>
      <c r="P8" s="6">
        <v>34</v>
      </c>
      <c r="Q8" s="359">
        <v>34.200000000000003</v>
      </c>
      <c r="R8" s="359">
        <v>45.4</v>
      </c>
      <c r="U8" s="350"/>
    </row>
    <row r="9" spans="1:21" ht="22.5" customHeight="1" x14ac:dyDescent="0.2">
      <c r="A9" s="34" t="s">
        <v>317</v>
      </c>
      <c r="B9" s="358">
        <v>437</v>
      </c>
      <c r="C9" s="6">
        <v>94</v>
      </c>
      <c r="D9" s="6">
        <v>11</v>
      </c>
      <c r="E9" s="6">
        <v>5</v>
      </c>
      <c r="F9" s="6">
        <v>32</v>
      </c>
      <c r="G9" s="6">
        <v>10</v>
      </c>
      <c r="H9" s="6" t="s">
        <v>260</v>
      </c>
      <c r="I9" s="6">
        <v>20</v>
      </c>
      <c r="J9" s="6">
        <v>30</v>
      </c>
      <c r="K9" s="6">
        <v>1</v>
      </c>
      <c r="L9" s="6">
        <v>8</v>
      </c>
      <c r="M9" s="6">
        <v>4</v>
      </c>
      <c r="N9" s="6">
        <v>174</v>
      </c>
      <c r="O9" s="6">
        <v>13</v>
      </c>
      <c r="P9" s="6">
        <v>35</v>
      </c>
      <c r="Q9" s="359">
        <v>35.299999999999997</v>
      </c>
      <c r="R9" s="359">
        <v>45.3</v>
      </c>
      <c r="U9" s="350"/>
    </row>
    <row r="10" spans="1:21" ht="22.5" customHeight="1" x14ac:dyDescent="0.2">
      <c r="A10" s="34" t="s">
        <v>150</v>
      </c>
      <c r="B10" s="358">
        <v>495</v>
      </c>
      <c r="C10" s="6">
        <v>102</v>
      </c>
      <c r="D10" s="6">
        <v>11</v>
      </c>
      <c r="E10" s="6">
        <v>2</v>
      </c>
      <c r="F10" s="6">
        <v>50</v>
      </c>
      <c r="G10" s="6">
        <v>5</v>
      </c>
      <c r="H10" s="6">
        <v>1</v>
      </c>
      <c r="I10" s="6">
        <v>26</v>
      </c>
      <c r="J10" s="6">
        <v>29</v>
      </c>
      <c r="K10" s="6">
        <v>1</v>
      </c>
      <c r="L10" s="6">
        <v>4</v>
      </c>
      <c r="M10" s="6">
        <v>12</v>
      </c>
      <c r="N10" s="6">
        <v>196</v>
      </c>
      <c r="O10" s="6">
        <v>15</v>
      </c>
      <c r="P10" s="6">
        <v>41</v>
      </c>
      <c r="Q10" s="359">
        <v>39.6</v>
      </c>
      <c r="R10" s="359">
        <v>45.8</v>
      </c>
      <c r="U10" s="350"/>
    </row>
    <row r="11" spans="1:21" ht="22.5" customHeight="1" x14ac:dyDescent="0.2">
      <c r="A11" s="34" t="s">
        <v>151</v>
      </c>
      <c r="B11" s="358">
        <v>472</v>
      </c>
      <c r="C11" s="6">
        <v>120</v>
      </c>
      <c r="D11" s="6">
        <v>4</v>
      </c>
      <c r="E11" s="6">
        <v>3</v>
      </c>
      <c r="F11" s="6">
        <v>28</v>
      </c>
      <c r="G11" s="6">
        <v>16</v>
      </c>
      <c r="H11" s="6" t="s">
        <v>260</v>
      </c>
      <c r="I11" s="6">
        <v>24</v>
      </c>
      <c r="J11" s="6">
        <v>32</v>
      </c>
      <c r="K11" s="6">
        <v>1</v>
      </c>
      <c r="L11" s="6">
        <v>4</v>
      </c>
      <c r="M11" s="6">
        <v>24</v>
      </c>
      <c r="N11" s="6">
        <v>182</v>
      </c>
      <c r="O11" s="6">
        <v>11</v>
      </c>
      <c r="P11" s="6">
        <v>23</v>
      </c>
      <c r="Q11" s="359">
        <v>37.4</v>
      </c>
      <c r="R11" s="359">
        <v>47.7</v>
      </c>
      <c r="U11" s="350"/>
    </row>
    <row r="12" spans="1:21" ht="22.5" customHeight="1" x14ac:dyDescent="0.2">
      <c r="A12" s="34" t="s">
        <v>152</v>
      </c>
      <c r="B12" s="358">
        <v>486</v>
      </c>
      <c r="C12" s="6">
        <v>100</v>
      </c>
      <c r="D12" s="6">
        <v>7</v>
      </c>
      <c r="E12" s="6">
        <v>5</v>
      </c>
      <c r="F12" s="6">
        <v>38</v>
      </c>
      <c r="G12" s="6">
        <v>7</v>
      </c>
      <c r="H12" s="6" t="s">
        <v>260</v>
      </c>
      <c r="I12" s="6">
        <v>36</v>
      </c>
      <c r="J12" s="6">
        <v>37</v>
      </c>
      <c r="K12" s="6">
        <v>3</v>
      </c>
      <c r="L12" s="6">
        <v>4</v>
      </c>
      <c r="M12" s="6">
        <v>23</v>
      </c>
      <c r="N12" s="6">
        <v>189</v>
      </c>
      <c r="O12" s="6">
        <v>9</v>
      </c>
      <c r="P12" s="6">
        <v>28</v>
      </c>
      <c r="Q12" s="359">
        <v>38.299999999999997</v>
      </c>
      <c r="R12" s="359">
        <v>47.7</v>
      </c>
      <c r="U12" s="350"/>
    </row>
    <row r="13" spans="1:21" ht="22.5" customHeight="1" x14ac:dyDescent="0.2">
      <c r="A13" s="360" t="s">
        <v>153</v>
      </c>
      <c r="B13" s="361">
        <v>548</v>
      </c>
      <c r="C13" s="362">
        <v>117</v>
      </c>
      <c r="D13" s="362">
        <v>10</v>
      </c>
      <c r="E13" s="362">
        <v>4</v>
      </c>
      <c r="F13" s="362">
        <v>42</v>
      </c>
      <c r="G13" s="362">
        <v>11</v>
      </c>
      <c r="H13" s="362" t="s">
        <v>260</v>
      </c>
      <c r="I13" s="362">
        <v>56</v>
      </c>
      <c r="J13" s="362">
        <v>43</v>
      </c>
      <c r="K13" s="362">
        <v>4</v>
      </c>
      <c r="L13" s="362">
        <v>4</v>
      </c>
      <c r="M13" s="362">
        <v>15</v>
      </c>
      <c r="N13" s="6">
        <v>203</v>
      </c>
      <c r="O13" s="6">
        <v>12</v>
      </c>
      <c r="P13" s="362">
        <v>27</v>
      </c>
      <c r="Q13" s="363">
        <v>43</v>
      </c>
      <c r="R13" s="363">
        <v>49.1</v>
      </c>
      <c r="U13" s="350"/>
    </row>
    <row r="14" spans="1:21" x14ac:dyDescent="0.2">
      <c r="A14" s="27"/>
      <c r="B14" s="668" t="s">
        <v>318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671" t="s">
        <v>301</v>
      </c>
      <c r="O14" s="672"/>
      <c r="P14" s="30"/>
      <c r="Q14" s="30"/>
      <c r="R14" s="30"/>
      <c r="U14" s="350"/>
    </row>
    <row r="15" spans="1:21" ht="44.25" customHeight="1" x14ac:dyDescent="0.2">
      <c r="A15" s="31"/>
      <c r="B15" s="669"/>
      <c r="C15" s="668" t="s">
        <v>319</v>
      </c>
      <c r="D15" s="32"/>
      <c r="E15" s="28"/>
      <c r="F15" s="28"/>
      <c r="G15" s="28"/>
      <c r="H15" s="28"/>
      <c r="I15" s="28"/>
      <c r="J15" s="29"/>
      <c r="K15" s="675" t="s">
        <v>68</v>
      </c>
      <c r="L15" s="675" t="s">
        <v>299</v>
      </c>
      <c r="M15" s="677" t="s">
        <v>300</v>
      </c>
      <c r="N15" s="673"/>
      <c r="O15" s="674"/>
      <c r="U15" s="350"/>
    </row>
    <row r="16" spans="1:21" ht="153.19999999999999" customHeight="1" x14ac:dyDescent="0.2">
      <c r="A16" s="33"/>
      <c r="B16" s="670"/>
      <c r="C16" s="670"/>
      <c r="D16" s="364" t="s">
        <v>238</v>
      </c>
      <c r="E16" s="365" t="s">
        <v>320</v>
      </c>
      <c r="F16" s="356" t="s">
        <v>321</v>
      </c>
      <c r="G16" s="364" t="s">
        <v>322</v>
      </c>
      <c r="H16" s="356" t="s">
        <v>323</v>
      </c>
      <c r="I16" s="356" t="s">
        <v>324</v>
      </c>
      <c r="J16" s="356" t="s">
        <v>325</v>
      </c>
      <c r="K16" s="676"/>
      <c r="L16" s="676"/>
      <c r="M16" s="659"/>
      <c r="N16" s="357" t="s">
        <v>312</v>
      </c>
      <c r="O16" s="50" t="s">
        <v>313</v>
      </c>
      <c r="U16" s="350"/>
    </row>
    <row r="17" spans="1:22" ht="20.25" customHeight="1" x14ac:dyDescent="0.2">
      <c r="A17" s="182" t="s">
        <v>326</v>
      </c>
      <c r="B17" s="366">
        <v>523</v>
      </c>
      <c r="C17" s="367">
        <v>306</v>
      </c>
      <c r="D17" s="367">
        <v>101</v>
      </c>
      <c r="E17" s="367">
        <v>53</v>
      </c>
      <c r="F17" s="367">
        <v>55</v>
      </c>
      <c r="G17" s="367">
        <v>54</v>
      </c>
      <c r="H17" s="367">
        <v>14</v>
      </c>
      <c r="I17" s="367">
        <v>2</v>
      </c>
      <c r="J17" s="367">
        <v>27</v>
      </c>
      <c r="K17" s="367">
        <v>184</v>
      </c>
      <c r="L17" s="367">
        <v>7</v>
      </c>
      <c r="M17" s="368">
        <v>26</v>
      </c>
      <c r="N17" s="369">
        <v>40.700000000000003</v>
      </c>
      <c r="O17" s="369">
        <v>56.2</v>
      </c>
      <c r="U17" s="350"/>
    </row>
    <row r="18" spans="1:22" ht="20.25" customHeight="1" x14ac:dyDescent="0.2">
      <c r="A18" s="34" t="s">
        <v>327</v>
      </c>
      <c r="B18" s="358">
        <v>567</v>
      </c>
      <c r="C18" s="6">
        <v>309</v>
      </c>
      <c r="D18" s="6">
        <v>125</v>
      </c>
      <c r="E18" s="6">
        <v>33</v>
      </c>
      <c r="F18" s="6">
        <v>61</v>
      </c>
      <c r="G18" s="6">
        <v>42</v>
      </c>
      <c r="H18" s="6">
        <v>13</v>
      </c>
      <c r="I18" s="6">
        <v>6</v>
      </c>
      <c r="J18" s="6">
        <v>29</v>
      </c>
      <c r="K18" s="6">
        <v>226</v>
      </c>
      <c r="L18" s="6">
        <v>8</v>
      </c>
      <c r="M18" s="370">
        <v>24</v>
      </c>
      <c r="N18" s="359">
        <v>43.8</v>
      </c>
      <c r="O18" s="359">
        <v>51.6</v>
      </c>
      <c r="U18" s="350"/>
    </row>
    <row r="19" spans="1:22" ht="20.25" customHeight="1" x14ac:dyDescent="0.2">
      <c r="A19" s="34" t="s">
        <v>328</v>
      </c>
      <c r="B19" s="358">
        <v>600</v>
      </c>
      <c r="C19" s="6">
        <v>326</v>
      </c>
      <c r="D19" s="6">
        <v>124</v>
      </c>
      <c r="E19" s="6">
        <v>51</v>
      </c>
      <c r="F19" s="6">
        <v>58</v>
      </c>
      <c r="G19" s="6">
        <v>55</v>
      </c>
      <c r="H19" s="6">
        <v>13</v>
      </c>
      <c r="I19" s="6">
        <v>5</v>
      </c>
      <c r="J19" s="6">
        <v>20</v>
      </c>
      <c r="K19" s="6">
        <v>250</v>
      </c>
      <c r="L19" s="6">
        <v>8</v>
      </c>
      <c r="M19" s="370">
        <v>16</v>
      </c>
      <c r="N19" s="359">
        <v>45.9</v>
      </c>
      <c r="O19" s="359">
        <v>52.4</v>
      </c>
      <c r="U19" s="350"/>
    </row>
    <row r="20" spans="1:22" ht="20.25" customHeight="1" x14ac:dyDescent="0.2">
      <c r="A20" s="34" t="s">
        <v>329</v>
      </c>
      <c r="B20" s="358">
        <v>728</v>
      </c>
      <c r="C20" s="6">
        <v>348</v>
      </c>
      <c r="D20" s="6">
        <v>108</v>
      </c>
      <c r="E20" s="6">
        <v>57</v>
      </c>
      <c r="F20" s="6">
        <v>73</v>
      </c>
      <c r="G20" s="6">
        <v>58</v>
      </c>
      <c r="H20" s="6">
        <v>17</v>
      </c>
      <c r="I20" s="6">
        <v>4</v>
      </c>
      <c r="J20" s="6">
        <v>31</v>
      </c>
      <c r="K20" s="6">
        <v>344</v>
      </c>
      <c r="L20" s="6">
        <v>13</v>
      </c>
      <c r="M20" s="370">
        <v>23</v>
      </c>
      <c r="N20" s="359">
        <v>55.2</v>
      </c>
      <c r="O20" s="359">
        <v>59.3</v>
      </c>
      <c r="U20" s="350"/>
    </row>
    <row r="21" spans="1:22" ht="20.25" customHeight="1" x14ac:dyDescent="0.2">
      <c r="A21" s="34" t="s">
        <v>330</v>
      </c>
      <c r="B21" s="358">
        <v>697</v>
      </c>
      <c r="C21" s="6">
        <v>327</v>
      </c>
      <c r="D21" s="6">
        <v>92</v>
      </c>
      <c r="E21" s="6">
        <v>55</v>
      </c>
      <c r="F21" s="6">
        <v>72</v>
      </c>
      <c r="G21" s="6">
        <v>55</v>
      </c>
      <c r="H21" s="6">
        <v>14</v>
      </c>
      <c r="I21" s="6">
        <v>4</v>
      </c>
      <c r="J21" s="6">
        <v>35</v>
      </c>
      <c r="K21" s="6">
        <v>327</v>
      </c>
      <c r="L21" s="6">
        <v>15</v>
      </c>
      <c r="M21" s="370">
        <v>28</v>
      </c>
      <c r="N21" s="359">
        <v>52.4</v>
      </c>
      <c r="O21" s="359">
        <v>60</v>
      </c>
      <c r="U21" s="350"/>
    </row>
    <row r="22" spans="1:22" ht="20.25" customHeight="1" x14ac:dyDescent="0.2">
      <c r="A22" s="34" t="s">
        <v>331</v>
      </c>
      <c r="B22" s="358">
        <v>689</v>
      </c>
      <c r="C22" s="6">
        <v>344</v>
      </c>
      <c r="D22" s="6">
        <v>88</v>
      </c>
      <c r="E22" s="6">
        <v>45</v>
      </c>
      <c r="F22" s="6">
        <v>93</v>
      </c>
      <c r="G22" s="6">
        <v>61</v>
      </c>
      <c r="H22" s="6">
        <v>19</v>
      </c>
      <c r="I22" s="6">
        <v>7</v>
      </c>
      <c r="J22" s="6">
        <v>31</v>
      </c>
      <c r="K22" s="6">
        <v>306</v>
      </c>
      <c r="L22" s="6">
        <v>10</v>
      </c>
      <c r="M22" s="370">
        <v>29</v>
      </c>
      <c r="N22" s="359">
        <v>51.8</v>
      </c>
      <c r="O22" s="359">
        <v>58.8</v>
      </c>
      <c r="U22" s="350"/>
    </row>
    <row r="23" spans="1:22" ht="20.25" customHeight="1" x14ac:dyDescent="0.2">
      <c r="A23" s="34" t="s">
        <v>332</v>
      </c>
      <c r="B23" s="358">
        <v>655</v>
      </c>
      <c r="C23" s="6">
        <v>313</v>
      </c>
      <c r="D23" s="6">
        <v>87</v>
      </c>
      <c r="E23" s="6">
        <v>54</v>
      </c>
      <c r="F23" s="6">
        <v>70</v>
      </c>
      <c r="G23" s="6">
        <v>59</v>
      </c>
      <c r="H23" s="6">
        <v>15</v>
      </c>
      <c r="I23" s="6">
        <v>2</v>
      </c>
      <c r="J23" s="6">
        <v>26</v>
      </c>
      <c r="K23" s="6">
        <v>303</v>
      </c>
      <c r="L23" s="6">
        <v>10</v>
      </c>
      <c r="M23" s="370">
        <v>29</v>
      </c>
      <c r="N23" s="359">
        <v>48.4</v>
      </c>
      <c r="O23" s="359">
        <v>58.1</v>
      </c>
      <c r="T23" t="s">
        <v>283</v>
      </c>
      <c r="U23" s="350"/>
    </row>
    <row r="24" spans="1:22" ht="20.25" customHeight="1" x14ac:dyDescent="0.2">
      <c r="A24" s="34" t="s">
        <v>333</v>
      </c>
      <c r="B24" s="358">
        <v>690</v>
      </c>
      <c r="C24" s="6">
        <v>326</v>
      </c>
      <c r="D24" s="6">
        <v>80</v>
      </c>
      <c r="E24" s="6">
        <v>57</v>
      </c>
      <c r="F24" s="6">
        <v>70</v>
      </c>
      <c r="G24" s="6">
        <v>77</v>
      </c>
      <c r="H24" s="6">
        <v>6</v>
      </c>
      <c r="I24" s="6">
        <v>4</v>
      </c>
      <c r="J24" s="6">
        <v>32</v>
      </c>
      <c r="K24" s="6">
        <v>316</v>
      </c>
      <c r="L24" s="6">
        <v>13</v>
      </c>
      <c r="M24" s="370">
        <v>35</v>
      </c>
      <c r="N24" s="359">
        <v>50.4</v>
      </c>
      <c r="O24" s="359">
        <v>58.2</v>
      </c>
      <c r="U24" s="350"/>
    </row>
    <row r="25" spans="1:22" ht="20.25" customHeight="1" x14ac:dyDescent="0.2">
      <c r="A25" s="34" t="s">
        <v>334</v>
      </c>
      <c r="B25" s="358">
        <v>723</v>
      </c>
      <c r="C25" s="6">
        <v>356</v>
      </c>
      <c r="D25" s="6">
        <v>76</v>
      </c>
      <c r="E25" s="6">
        <v>57</v>
      </c>
      <c r="F25" s="6">
        <v>96</v>
      </c>
      <c r="G25" s="6">
        <v>70</v>
      </c>
      <c r="H25" s="6">
        <v>13</v>
      </c>
      <c r="I25" s="6">
        <v>7</v>
      </c>
      <c r="J25" s="6">
        <v>37</v>
      </c>
      <c r="K25" s="6">
        <v>325</v>
      </c>
      <c r="L25" s="6">
        <v>11</v>
      </c>
      <c r="M25" s="370">
        <v>31</v>
      </c>
      <c r="N25" s="359">
        <v>52.391304347826093</v>
      </c>
      <c r="O25" s="359">
        <v>60</v>
      </c>
    </row>
    <row r="26" spans="1:22" s="21" customFormat="1" ht="20.25" customHeight="1" x14ac:dyDescent="0.2">
      <c r="A26" s="34" t="s">
        <v>335</v>
      </c>
      <c r="B26" s="358">
        <v>749</v>
      </c>
      <c r="C26" s="6">
        <v>363</v>
      </c>
      <c r="D26" s="6">
        <v>85</v>
      </c>
      <c r="E26" s="6">
        <v>60</v>
      </c>
      <c r="F26" s="6">
        <v>91</v>
      </c>
      <c r="G26" s="6">
        <v>81</v>
      </c>
      <c r="H26" s="6">
        <v>13</v>
      </c>
      <c r="I26" s="6">
        <v>5</v>
      </c>
      <c r="J26" s="6">
        <v>28</v>
      </c>
      <c r="K26" s="6">
        <v>332</v>
      </c>
      <c r="L26" s="6">
        <v>6</v>
      </c>
      <c r="M26" s="370">
        <v>48</v>
      </c>
      <c r="N26" s="359">
        <v>53.8</v>
      </c>
      <c r="O26" s="359">
        <v>58.2</v>
      </c>
    </row>
    <row r="27" spans="1:22" s="21" customFormat="1" ht="20.25" customHeight="1" x14ac:dyDescent="0.2">
      <c r="A27" s="34" t="s">
        <v>336</v>
      </c>
      <c r="B27" s="6">
        <v>707</v>
      </c>
      <c r="C27" s="6">
        <v>343</v>
      </c>
      <c r="D27" s="6">
        <v>66</v>
      </c>
      <c r="E27" s="6">
        <v>54</v>
      </c>
      <c r="F27" s="6">
        <v>109</v>
      </c>
      <c r="G27" s="6">
        <v>79</v>
      </c>
      <c r="H27" s="6">
        <v>5</v>
      </c>
      <c r="I27" s="6">
        <v>6</v>
      </c>
      <c r="J27" s="6">
        <v>24</v>
      </c>
      <c r="K27" s="6">
        <v>321</v>
      </c>
      <c r="L27" s="6">
        <v>9</v>
      </c>
      <c r="M27" s="370">
        <v>34</v>
      </c>
      <c r="N27" s="359">
        <v>49.985258944144483</v>
      </c>
      <c r="O27" s="359">
        <v>59.7</v>
      </c>
      <c r="T27" s="372"/>
    </row>
    <row r="28" spans="1:22" s="21" customFormat="1" ht="20.25" customHeight="1" x14ac:dyDescent="0.2">
      <c r="A28" s="34" t="s">
        <v>337</v>
      </c>
      <c r="B28" s="6">
        <v>751</v>
      </c>
      <c r="C28" s="6">
        <v>347</v>
      </c>
      <c r="D28" s="6">
        <v>69</v>
      </c>
      <c r="E28" s="6">
        <v>60</v>
      </c>
      <c r="F28" s="6">
        <v>85</v>
      </c>
      <c r="G28" s="6">
        <v>81</v>
      </c>
      <c r="H28" s="6">
        <v>16</v>
      </c>
      <c r="I28" s="6">
        <v>3</v>
      </c>
      <c r="J28" s="6">
        <v>33</v>
      </c>
      <c r="K28" s="6">
        <v>351</v>
      </c>
      <c r="L28" s="6">
        <v>11</v>
      </c>
      <c r="M28" s="370">
        <v>42</v>
      </c>
      <c r="N28" s="359">
        <v>53.111739745403121</v>
      </c>
      <c r="O28" s="359">
        <v>58</v>
      </c>
    </row>
    <row r="29" spans="1:22" s="21" customFormat="1" ht="20.25" customHeight="1" x14ac:dyDescent="0.2">
      <c r="A29" s="34" t="s">
        <v>338</v>
      </c>
      <c r="B29" s="6">
        <v>711</v>
      </c>
      <c r="C29" s="6">
        <v>338</v>
      </c>
      <c r="D29" s="6">
        <v>51</v>
      </c>
      <c r="E29" s="6">
        <v>79</v>
      </c>
      <c r="F29" s="6">
        <v>82</v>
      </c>
      <c r="G29" s="6">
        <v>91</v>
      </c>
      <c r="H29" s="6">
        <v>7</v>
      </c>
      <c r="I29" s="6">
        <v>6</v>
      </c>
      <c r="J29" s="6">
        <v>22</v>
      </c>
      <c r="K29" s="6">
        <v>323</v>
      </c>
      <c r="L29" s="6">
        <v>11</v>
      </c>
      <c r="M29" s="370">
        <v>39</v>
      </c>
      <c r="N29" s="359">
        <v>49.824807288016821</v>
      </c>
      <c r="O29" s="359">
        <v>58.6</v>
      </c>
    </row>
    <row r="30" spans="1:22" s="21" customFormat="1" ht="20.25" customHeight="1" x14ac:dyDescent="0.2">
      <c r="A30" s="34" t="s">
        <v>339</v>
      </c>
      <c r="B30" s="6">
        <v>722</v>
      </c>
      <c r="C30" s="6">
        <v>347</v>
      </c>
      <c r="D30" s="6">
        <v>47</v>
      </c>
      <c r="E30" s="6">
        <v>55</v>
      </c>
      <c r="F30" s="6">
        <v>110</v>
      </c>
      <c r="G30" s="6">
        <v>76</v>
      </c>
      <c r="H30" s="6">
        <v>10</v>
      </c>
      <c r="I30" s="6">
        <v>6</v>
      </c>
      <c r="J30" s="6">
        <v>43</v>
      </c>
      <c r="K30" s="6">
        <v>329</v>
      </c>
      <c r="L30" s="6">
        <v>6</v>
      </c>
      <c r="M30" s="370">
        <v>40</v>
      </c>
      <c r="N30" s="359">
        <v>50.208623087621703</v>
      </c>
      <c r="O30" s="359">
        <v>58.4</v>
      </c>
    </row>
    <row r="31" spans="1:22" s="21" customFormat="1" ht="20.25" customHeight="1" x14ac:dyDescent="0.2">
      <c r="A31" s="34" t="s">
        <v>340</v>
      </c>
      <c r="B31" s="6">
        <v>670</v>
      </c>
      <c r="C31" s="6">
        <v>327</v>
      </c>
      <c r="D31" s="6">
        <v>57</v>
      </c>
      <c r="E31" s="6">
        <v>55</v>
      </c>
      <c r="F31" s="6">
        <v>81</v>
      </c>
      <c r="G31" s="6">
        <v>84</v>
      </c>
      <c r="H31" s="6">
        <v>12</v>
      </c>
      <c r="I31" s="6">
        <v>12</v>
      </c>
      <c r="J31" s="6">
        <v>26</v>
      </c>
      <c r="K31" s="6">
        <v>307</v>
      </c>
      <c r="L31" s="6">
        <v>5</v>
      </c>
      <c r="M31" s="370">
        <v>31</v>
      </c>
      <c r="N31" s="359">
        <v>46.175051688490697</v>
      </c>
      <c r="O31" s="359">
        <v>58.49</v>
      </c>
      <c r="V31" s="373"/>
    </row>
    <row r="32" spans="1:22" s="21" customFormat="1" ht="20.25" customHeight="1" x14ac:dyDescent="0.2">
      <c r="A32" s="34" t="s">
        <v>341</v>
      </c>
      <c r="B32" s="6">
        <v>750</v>
      </c>
      <c r="C32" s="6">
        <v>355</v>
      </c>
      <c r="D32" s="6">
        <v>54</v>
      </c>
      <c r="E32" s="6">
        <v>55</v>
      </c>
      <c r="F32" s="6">
        <v>101</v>
      </c>
      <c r="G32" s="6">
        <v>77</v>
      </c>
      <c r="H32" s="6">
        <v>6</v>
      </c>
      <c r="I32" s="6">
        <v>11</v>
      </c>
      <c r="J32" s="6">
        <v>51</v>
      </c>
      <c r="K32" s="6">
        <v>341</v>
      </c>
      <c r="L32" s="6">
        <v>3</v>
      </c>
      <c r="M32" s="370">
        <v>51</v>
      </c>
      <c r="N32" s="359">
        <v>51.865103706003694</v>
      </c>
      <c r="O32" s="359">
        <v>60.1</v>
      </c>
      <c r="V32" s="373"/>
    </row>
    <row r="33" spans="1:22" s="21" customFormat="1" ht="20.25" customHeight="1" x14ac:dyDescent="0.2">
      <c r="A33" s="34" t="s">
        <v>342</v>
      </c>
      <c r="B33" s="6">
        <v>748</v>
      </c>
      <c r="C33" s="6">
        <v>358</v>
      </c>
      <c r="D33" s="6">
        <v>48</v>
      </c>
      <c r="E33" s="6">
        <v>65</v>
      </c>
      <c r="F33" s="6">
        <v>118</v>
      </c>
      <c r="G33" s="6">
        <v>82</v>
      </c>
      <c r="H33" s="6">
        <v>7</v>
      </c>
      <c r="I33" s="6">
        <v>8</v>
      </c>
      <c r="J33" s="6">
        <v>30</v>
      </c>
      <c r="K33" s="6">
        <v>328</v>
      </c>
      <c r="L33" s="6">
        <v>6</v>
      </c>
      <c r="M33" s="370">
        <v>56</v>
      </c>
      <c r="N33" s="359">
        <v>50.574712643678161</v>
      </c>
      <c r="O33" s="359">
        <v>74.599999999999994</v>
      </c>
      <c r="S33" s="21" t="s">
        <v>30</v>
      </c>
      <c r="V33" s="373"/>
    </row>
    <row r="34" spans="1:22" s="21" customFormat="1" ht="20.25" customHeight="1" x14ac:dyDescent="0.2">
      <c r="A34" s="34" t="s">
        <v>343</v>
      </c>
      <c r="B34" s="6">
        <v>801</v>
      </c>
      <c r="C34" s="6">
        <v>389</v>
      </c>
      <c r="D34" s="6">
        <v>51</v>
      </c>
      <c r="E34" s="6">
        <v>66</v>
      </c>
      <c r="F34" s="6">
        <v>111</v>
      </c>
      <c r="G34" s="6">
        <v>89</v>
      </c>
      <c r="H34" s="6">
        <v>16</v>
      </c>
      <c r="I34" s="6">
        <v>7</v>
      </c>
      <c r="J34" s="6">
        <v>49</v>
      </c>
      <c r="K34" s="6">
        <v>326</v>
      </c>
      <c r="L34" s="6">
        <v>11</v>
      </c>
      <c r="M34" s="370">
        <v>75</v>
      </c>
      <c r="N34" s="359">
        <v>53.187250996015933</v>
      </c>
      <c r="O34" s="359">
        <v>58.3</v>
      </c>
      <c r="V34" s="373"/>
    </row>
    <row r="35" spans="1:22" s="21" customFormat="1" ht="20.25" customHeight="1" x14ac:dyDescent="0.2">
      <c r="A35" s="34" t="s">
        <v>344</v>
      </c>
      <c r="B35" s="6">
        <v>725</v>
      </c>
      <c r="C35" s="6">
        <v>358</v>
      </c>
      <c r="D35" s="6">
        <v>48</v>
      </c>
      <c r="E35" s="6">
        <v>76</v>
      </c>
      <c r="F35" s="6">
        <v>87</v>
      </c>
      <c r="G35" s="6">
        <v>78</v>
      </c>
      <c r="H35" s="6">
        <v>15</v>
      </c>
      <c r="I35" s="6">
        <v>6</v>
      </c>
      <c r="J35" s="6">
        <v>48</v>
      </c>
      <c r="K35" s="6">
        <v>296</v>
      </c>
      <c r="L35" s="6">
        <v>5</v>
      </c>
      <c r="M35" s="370">
        <v>66</v>
      </c>
      <c r="N35" s="359">
        <v>48.140770252324039</v>
      </c>
      <c r="O35" s="359">
        <v>57.1</v>
      </c>
      <c r="V35" s="373"/>
    </row>
    <row r="36" spans="1:22" s="21" customFormat="1" ht="20.25" customHeight="1" x14ac:dyDescent="0.2">
      <c r="A36" s="34" t="s">
        <v>345</v>
      </c>
      <c r="B36" s="374">
        <v>725</v>
      </c>
      <c r="C36" s="375">
        <v>379</v>
      </c>
      <c r="D36" s="375">
        <v>49</v>
      </c>
      <c r="E36" s="375">
        <v>50</v>
      </c>
      <c r="F36" s="375">
        <v>141</v>
      </c>
      <c r="G36" s="375">
        <v>90</v>
      </c>
      <c r="H36" s="375">
        <v>2</v>
      </c>
      <c r="I36" s="375">
        <v>5</v>
      </c>
      <c r="J36" s="375">
        <v>42</v>
      </c>
      <c r="K36" s="375">
        <v>292</v>
      </c>
      <c r="L36" s="375">
        <v>5</v>
      </c>
      <c r="M36" s="376">
        <v>49</v>
      </c>
      <c r="N36" s="377">
        <v>47.7</v>
      </c>
      <c r="O36" s="377">
        <v>55.448015243440615</v>
      </c>
      <c r="P36"/>
      <c r="Q36"/>
      <c r="R36"/>
    </row>
    <row r="37" spans="1:22" s="21" customFormat="1" ht="20.25" customHeight="1" x14ac:dyDescent="0.2">
      <c r="A37" s="34" t="s">
        <v>346</v>
      </c>
      <c r="B37" s="375">
        <v>639</v>
      </c>
      <c r="C37" s="375">
        <v>327</v>
      </c>
      <c r="D37" s="375">
        <v>42</v>
      </c>
      <c r="E37" s="375">
        <v>58</v>
      </c>
      <c r="F37" s="375">
        <v>87</v>
      </c>
      <c r="G37" s="375">
        <v>82</v>
      </c>
      <c r="H37" s="375">
        <v>6</v>
      </c>
      <c r="I37" s="375">
        <v>5</v>
      </c>
      <c r="J37" s="375">
        <v>47</v>
      </c>
      <c r="K37" s="375">
        <v>243</v>
      </c>
      <c r="L37" s="375">
        <v>2</v>
      </c>
      <c r="M37" s="376">
        <v>67</v>
      </c>
      <c r="N37" s="377">
        <v>41.5</v>
      </c>
      <c r="O37" s="377">
        <v>54.185588760000002</v>
      </c>
      <c r="P37"/>
      <c r="Q37"/>
      <c r="R37"/>
    </row>
    <row r="38" spans="1:22" s="21" customFormat="1" ht="20.25" customHeight="1" x14ac:dyDescent="0.2">
      <c r="A38" s="34" t="s">
        <v>347</v>
      </c>
      <c r="B38" s="375">
        <v>684</v>
      </c>
      <c r="C38" s="375">
        <v>377</v>
      </c>
      <c r="D38" s="375">
        <v>46</v>
      </c>
      <c r="E38" s="375">
        <v>58</v>
      </c>
      <c r="F38" s="375">
        <v>110</v>
      </c>
      <c r="G38" s="375">
        <v>95</v>
      </c>
      <c r="H38" s="375">
        <v>6</v>
      </c>
      <c r="I38" s="375">
        <v>11</v>
      </c>
      <c r="J38" s="375">
        <v>51</v>
      </c>
      <c r="K38" s="375">
        <v>233</v>
      </c>
      <c r="L38" s="375">
        <v>2</v>
      </c>
      <c r="M38" s="376">
        <v>72</v>
      </c>
      <c r="N38" s="377">
        <v>44</v>
      </c>
      <c r="O38" s="377">
        <v>52.7</v>
      </c>
      <c r="P38"/>
      <c r="Q38"/>
      <c r="R38"/>
    </row>
    <row r="39" spans="1:22" s="21" customFormat="1" ht="20.25" customHeight="1" x14ac:dyDescent="0.2">
      <c r="A39" s="34" t="s">
        <v>348</v>
      </c>
      <c r="B39" s="375">
        <v>743</v>
      </c>
      <c r="C39" s="375">
        <v>418</v>
      </c>
      <c r="D39" s="375">
        <v>38</v>
      </c>
      <c r="E39" s="375">
        <v>92</v>
      </c>
      <c r="F39" s="375">
        <v>131</v>
      </c>
      <c r="G39" s="375">
        <v>85</v>
      </c>
      <c r="H39" s="375">
        <v>11</v>
      </c>
      <c r="I39" s="375">
        <v>9</v>
      </c>
      <c r="J39" s="375">
        <v>52</v>
      </c>
      <c r="K39" s="375">
        <v>249</v>
      </c>
      <c r="L39" s="375">
        <v>2</v>
      </c>
      <c r="M39" s="376">
        <v>74</v>
      </c>
      <c r="N39" s="377">
        <v>47.4</v>
      </c>
      <c r="O39" s="377">
        <v>55</v>
      </c>
      <c r="P39"/>
      <c r="Q39"/>
      <c r="R39"/>
    </row>
    <row r="40" spans="1:22" s="21" customFormat="1" ht="20.25" customHeight="1" x14ac:dyDescent="0.2">
      <c r="A40" s="34" t="s">
        <v>349</v>
      </c>
      <c r="B40" s="375">
        <v>738</v>
      </c>
      <c r="C40" s="375">
        <v>413</v>
      </c>
      <c r="D40" s="375">
        <v>38</v>
      </c>
      <c r="E40" s="375">
        <v>77</v>
      </c>
      <c r="F40" s="375">
        <v>117</v>
      </c>
      <c r="G40" s="375">
        <v>108</v>
      </c>
      <c r="H40" s="375">
        <v>4</v>
      </c>
      <c r="I40" s="375">
        <v>7</v>
      </c>
      <c r="J40" s="375">
        <v>62</v>
      </c>
      <c r="K40" s="375">
        <v>247</v>
      </c>
      <c r="L40" s="375">
        <v>1</v>
      </c>
      <c r="M40" s="376">
        <v>77</v>
      </c>
      <c r="N40" s="377">
        <v>46.738442051931607</v>
      </c>
      <c r="O40" s="377">
        <v>55.6</v>
      </c>
      <c r="P40"/>
      <c r="Q40"/>
      <c r="R40"/>
    </row>
    <row r="41" spans="1:22" s="21" customFormat="1" ht="20.25" customHeight="1" x14ac:dyDescent="0.2">
      <c r="A41" s="34" t="s">
        <v>350</v>
      </c>
      <c r="B41" s="375">
        <v>724</v>
      </c>
      <c r="C41" s="375">
        <v>412</v>
      </c>
      <c r="D41" s="375">
        <v>36</v>
      </c>
      <c r="E41" s="375">
        <v>99</v>
      </c>
      <c r="F41" s="375">
        <v>114</v>
      </c>
      <c r="G41" s="375">
        <v>92</v>
      </c>
      <c r="H41" s="375">
        <v>5</v>
      </c>
      <c r="I41" s="375">
        <v>4</v>
      </c>
      <c r="J41" s="375">
        <v>62</v>
      </c>
      <c r="K41" s="375">
        <v>220</v>
      </c>
      <c r="L41" s="375">
        <v>4</v>
      </c>
      <c r="M41" s="376">
        <v>88</v>
      </c>
      <c r="N41" s="377">
        <v>44.9</v>
      </c>
      <c r="O41" s="377">
        <v>53.9</v>
      </c>
      <c r="P41"/>
      <c r="Q41"/>
      <c r="R41"/>
    </row>
    <row r="42" spans="1:22" s="21" customFormat="1" ht="20.25" customHeight="1" x14ac:dyDescent="0.2">
      <c r="A42" s="34" t="s">
        <v>351</v>
      </c>
      <c r="B42" s="375">
        <v>746</v>
      </c>
      <c r="C42" s="375">
        <v>411</v>
      </c>
      <c r="D42" s="375">
        <v>31</v>
      </c>
      <c r="E42" s="375">
        <v>92</v>
      </c>
      <c r="F42" s="375">
        <v>133</v>
      </c>
      <c r="G42" s="375">
        <v>87</v>
      </c>
      <c r="H42" s="375">
        <v>5</v>
      </c>
      <c r="I42" s="375">
        <v>3</v>
      </c>
      <c r="J42" s="375">
        <v>60</v>
      </c>
      <c r="K42" s="375">
        <v>256</v>
      </c>
      <c r="L42" s="375">
        <v>6</v>
      </c>
      <c r="M42" s="376">
        <v>73</v>
      </c>
      <c r="N42" s="377">
        <v>46.277915632754343</v>
      </c>
      <c r="O42" s="377">
        <v>52.50578537509908</v>
      </c>
      <c r="P42"/>
      <c r="Q42"/>
      <c r="R42"/>
    </row>
    <row r="43" spans="1:22" s="21" customFormat="1" ht="20.25" customHeight="1" x14ac:dyDescent="0.2">
      <c r="A43" s="34" t="s">
        <v>352</v>
      </c>
      <c r="B43" s="375">
        <v>759</v>
      </c>
      <c r="C43" s="375">
        <v>409</v>
      </c>
      <c r="D43" s="375">
        <v>29</v>
      </c>
      <c r="E43" s="375">
        <v>83</v>
      </c>
      <c r="F43" s="375">
        <v>134</v>
      </c>
      <c r="G43" s="375">
        <v>81</v>
      </c>
      <c r="H43" s="375">
        <v>7</v>
      </c>
      <c r="I43" s="375">
        <v>7</v>
      </c>
      <c r="J43" s="375">
        <v>68</v>
      </c>
      <c r="K43" s="375">
        <v>277</v>
      </c>
      <c r="L43" s="375">
        <v>3</v>
      </c>
      <c r="M43" s="376">
        <v>70</v>
      </c>
      <c r="N43" s="377">
        <v>46.851851851851848</v>
      </c>
      <c r="O43" s="377">
        <v>54.408482676893108</v>
      </c>
      <c r="P43"/>
      <c r="Q43"/>
      <c r="R43"/>
    </row>
    <row r="44" spans="1:22" s="21" customFormat="1" ht="20.25" customHeight="1" x14ac:dyDescent="0.2">
      <c r="A44" s="34" t="s">
        <v>353</v>
      </c>
      <c r="B44" s="375">
        <v>779</v>
      </c>
      <c r="C44" s="375">
        <v>413</v>
      </c>
      <c r="D44" s="375">
        <v>22</v>
      </c>
      <c r="E44" s="375">
        <v>103</v>
      </c>
      <c r="F44" s="375">
        <v>110</v>
      </c>
      <c r="G44" s="375">
        <v>101</v>
      </c>
      <c r="H44" s="375">
        <v>9</v>
      </c>
      <c r="I44" s="375">
        <v>5</v>
      </c>
      <c r="J44" s="375">
        <v>63</v>
      </c>
      <c r="K44" s="375">
        <v>277</v>
      </c>
      <c r="L44" s="375">
        <v>0</v>
      </c>
      <c r="M44" s="376">
        <v>89</v>
      </c>
      <c r="N44" s="377">
        <v>47.762109135499692</v>
      </c>
      <c r="O44" s="377">
        <v>59.971061502375107</v>
      </c>
      <c r="P44"/>
      <c r="Q44"/>
      <c r="R44"/>
    </row>
    <row r="45" spans="1:22" s="21" customFormat="1" ht="20.25" customHeight="1" x14ac:dyDescent="0.2">
      <c r="A45" s="378" t="s">
        <v>800</v>
      </c>
      <c r="B45" s="379">
        <v>819</v>
      </c>
      <c r="C45" s="379">
        <v>456</v>
      </c>
      <c r="D45" s="380">
        <v>35</v>
      </c>
      <c r="E45" s="380">
        <v>110</v>
      </c>
      <c r="F45" s="379">
        <v>162</v>
      </c>
      <c r="G45" s="379">
        <v>77</v>
      </c>
      <c r="H45" s="380">
        <v>5</v>
      </c>
      <c r="I45" s="380">
        <v>6</v>
      </c>
      <c r="J45" s="380">
        <v>61</v>
      </c>
      <c r="K45" s="379">
        <v>280</v>
      </c>
      <c r="L45" s="380">
        <v>4</v>
      </c>
      <c r="M45" s="381">
        <v>79</v>
      </c>
      <c r="N45" s="382">
        <v>49.847839318320148</v>
      </c>
      <c r="O45" s="382">
        <v>61.367206202674716</v>
      </c>
      <c r="P45"/>
      <c r="Q45"/>
      <c r="R45"/>
    </row>
    <row r="46" spans="1:22" ht="15.95" customHeight="1" x14ac:dyDescent="0.2">
      <c r="A46" s="23"/>
      <c r="B46" s="383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7"/>
      <c r="O46" s="377"/>
      <c r="U46"/>
    </row>
    <row r="47" spans="1:22" ht="22.5" customHeight="1" x14ac:dyDescent="0.2">
      <c r="A47" s="384" t="s">
        <v>354</v>
      </c>
      <c r="B47" s="374">
        <v>167</v>
      </c>
      <c r="C47" s="6">
        <v>97</v>
      </c>
      <c r="D47" s="6">
        <v>5</v>
      </c>
      <c r="E47" s="6">
        <v>24</v>
      </c>
      <c r="F47" s="6">
        <v>31</v>
      </c>
      <c r="G47" s="6">
        <v>26</v>
      </c>
      <c r="H47" s="6">
        <v>0</v>
      </c>
      <c r="I47" s="6">
        <v>2</v>
      </c>
      <c r="J47" s="6">
        <v>9</v>
      </c>
      <c r="K47" s="6">
        <v>53</v>
      </c>
      <c r="L47" s="6">
        <v>2</v>
      </c>
      <c r="M47" s="6">
        <v>15</v>
      </c>
      <c r="N47" s="377">
        <v>50.264414901141642</v>
      </c>
      <c r="O47" s="377" t="s">
        <v>355</v>
      </c>
      <c r="U47"/>
    </row>
    <row r="48" spans="1:22" ht="22.5" customHeight="1" x14ac:dyDescent="0.2">
      <c r="A48" s="384" t="s">
        <v>1</v>
      </c>
      <c r="B48" s="374">
        <v>139</v>
      </c>
      <c r="C48" s="6">
        <v>70</v>
      </c>
      <c r="D48" s="6">
        <v>11</v>
      </c>
      <c r="E48" s="6">
        <v>16</v>
      </c>
      <c r="F48" s="6">
        <v>24</v>
      </c>
      <c r="G48" s="6">
        <v>12</v>
      </c>
      <c r="H48" s="6">
        <v>0</v>
      </c>
      <c r="I48" s="6">
        <v>1</v>
      </c>
      <c r="J48" s="6">
        <v>6</v>
      </c>
      <c r="K48" s="6">
        <v>52</v>
      </c>
      <c r="L48" s="6">
        <v>1</v>
      </c>
      <c r="M48" s="6">
        <v>16</v>
      </c>
      <c r="N48" s="377">
        <v>53.719599151307627</v>
      </c>
      <c r="O48" s="377" t="s">
        <v>355</v>
      </c>
      <c r="U48"/>
    </row>
    <row r="49" spans="1:21" ht="22.5" customHeight="1" x14ac:dyDescent="0.2">
      <c r="A49" s="384" t="s">
        <v>2</v>
      </c>
      <c r="B49" s="374">
        <v>80</v>
      </c>
      <c r="C49" s="6">
        <v>36</v>
      </c>
      <c r="D49" s="6">
        <v>4</v>
      </c>
      <c r="E49" s="6">
        <v>9</v>
      </c>
      <c r="F49" s="6">
        <v>10</v>
      </c>
      <c r="G49" s="6">
        <v>8</v>
      </c>
      <c r="H49" s="6">
        <v>0</v>
      </c>
      <c r="I49" s="6">
        <v>0</v>
      </c>
      <c r="J49" s="6">
        <v>5</v>
      </c>
      <c r="K49" s="6">
        <v>38</v>
      </c>
      <c r="L49" s="6">
        <v>0</v>
      </c>
      <c r="M49" s="6">
        <v>6</v>
      </c>
      <c r="N49" s="377">
        <v>37.67844274996115</v>
      </c>
      <c r="O49" s="377" t="s">
        <v>355</v>
      </c>
      <c r="U49"/>
    </row>
    <row r="50" spans="1:21" ht="22.5" customHeight="1" x14ac:dyDescent="0.2">
      <c r="A50" s="384" t="s">
        <v>356</v>
      </c>
      <c r="B50" s="374">
        <v>130</v>
      </c>
      <c r="C50" s="6">
        <v>72</v>
      </c>
      <c r="D50" s="6">
        <v>2</v>
      </c>
      <c r="E50" s="6">
        <v>9</v>
      </c>
      <c r="F50" s="6">
        <v>35</v>
      </c>
      <c r="G50" s="6">
        <v>13</v>
      </c>
      <c r="H50" s="6">
        <v>1</v>
      </c>
      <c r="I50" s="6">
        <v>1</v>
      </c>
      <c r="J50" s="6">
        <v>11</v>
      </c>
      <c r="K50" s="6">
        <v>41</v>
      </c>
      <c r="L50" s="6">
        <v>0</v>
      </c>
      <c r="M50" s="6">
        <v>17</v>
      </c>
      <c r="N50" s="377">
        <v>48.349425013760992</v>
      </c>
      <c r="O50" s="377" t="s">
        <v>355</v>
      </c>
      <c r="U50"/>
    </row>
    <row r="51" spans="1:21" ht="22.5" customHeight="1" x14ac:dyDescent="0.2">
      <c r="A51" s="384" t="s">
        <v>3</v>
      </c>
      <c r="B51" s="374">
        <v>67</v>
      </c>
      <c r="C51" s="6">
        <v>43</v>
      </c>
      <c r="D51" s="6">
        <v>3</v>
      </c>
      <c r="E51" s="6">
        <v>13</v>
      </c>
      <c r="F51" s="6">
        <v>18</v>
      </c>
      <c r="G51" s="6">
        <v>5</v>
      </c>
      <c r="H51" s="6">
        <v>1</v>
      </c>
      <c r="I51" s="6">
        <v>0</v>
      </c>
      <c r="J51" s="6">
        <v>3</v>
      </c>
      <c r="K51" s="6">
        <v>18</v>
      </c>
      <c r="L51" s="6">
        <v>0</v>
      </c>
      <c r="M51" s="6">
        <v>6</v>
      </c>
      <c r="N51" s="377">
        <v>50.232795267620844</v>
      </c>
      <c r="O51" s="377" t="s">
        <v>355</v>
      </c>
      <c r="U51"/>
    </row>
    <row r="52" spans="1:21" ht="22.5" customHeight="1" x14ac:dyDescent="0.2">
      <c r="A52" s="384" t="s">
        <v>4</v>
      </c>
      <c r="B52" s="374">
        <v>124</v>
      </c>
      <c r="C52" s="6">
        <v>72</v>
      </c>
      <c r="D52" s="6">
        <v>7</v>
      </c>
      <c r="E52" s="6">
        <v>13</v>
      </c>
      <c r="F52" s="6">
        <v>28</v>
      </c>
      <c r="G52" s="6">
        <v>9</v>
      </c>
      <c r="H52" s="6">
        <v>2</v>
      </c>
      <c r="I52" s="6">
        <v>2</v>
      </c>
      <c r="J52" s="6">
        <v>11</v>
      </c>
      <c r="K52" s="6">
        <v>37</v>
      </c>
      <c r="L52" s="6">
        <v>1</v>
      </c>
      <c r="M52" s="6">
        <v>14</v>
      </c>
      <c r="N52" s="377">
        <v>55.396464454679887</v>
      </c>
      <c r="O52" s="377" t="s">
        <v>355</v>
      </c>
      <c r="U52"/>
    </row>
    <row r="53" spans="1:21" ht="22.5" customHeight="1" thickBot="1" x14ac:dyDescent="0.25">
      <c r="A53" s="385" t="s">
        <v>357</v>
      </c>
      <c r="B53" s="386">
        <v>112</v>
      </c>
      <c r="C53" s="387">
        <v>66</v>
      </c>
      <c r="D53" s="387">
        <v>3</v>
      </c>
      <c r="E53" s="387">
        <v>26</v>
      </c>
      <c r="F53" s="387">
        <v>16</v>
      </c>
      <c r="G53" s="387">
        <v>4</v>
      </c>
      <c r="H53" s="387">
        <v>1</v>
      </c>
      <c r="I53" s="387">
        <v>0</v>
      </c>
      <c r="J53" s="387">
        <v>16</v>
      </c>
      <c r="K53" s="387">
        <v>41</v>
      </c>
      <c r="L53" s="387">
        <v>0</v>
      </c>
      <c r="M53" s="387">
        <v>5</v>
      </c>
      <c r="N53" s="388">
        <v>52.543183929291885</v>
      </c>
      <c r="O53" s="388" t="s">
        <v>355</v>
      </c>
      <c r="U53"/>
    </row>
    <row r="54" spans="1:21" ht="16.5" customHeight="1" x14ac:dyDescent="0.2">
      <c r="A54" s="667" t="s">
        <v>358</v>
      </c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25" t="s">
        <v>278</v>
      </c>
      <c r="N54" s="25"/>
      <c r="O54" s="25"/>
      <c r="P54" s="25"/>
      <c r="U54"/>
    </row>
    <row r="55" spans="1:21" ht="13.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577"/>
      <c r="Q55" s="577"/>
      <c r="R55" s="577"/>
      <c r="U55"/>
    </row>
    <row r="56" spans="1:21" s="25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577"/>
      <c r="Q56" s="577"/>
      <c r="R56" s="577"/>
      <c r="T56"/>
      <c r="U56" s="350"/>
    </row>
    <row r="57" spans="1:21" x14ac:dyDescent="0.2">
      <c r="U57" s="350"/>
    </row>
    <row r="58" spans="1:21" x14ac:dyDescent="0.2">
      <c r="U58" s="350"/>
    </row>
  </sheetData>
  <mergeCells count="17">
    <mergeCell ref="A54:L54"/>
    <mergeCell ref="P55:R55"/>
    <mergeCell ref="P56:R56"/>
    <mergeCell ref="B14:B16"/>
    <mergeCell ref="N14:O15"/>
    <mergeCell ref="C15:C16"/>
    <mergeCell ref="K15:K16"/>
    <mergeCell ref="L15:L16"/>
    <mergeCell ref="M15:M16"/>
    <mergeCell ref="A1:J1"/>
    <mergeCell ref="O1:R1"/>
    <mergeCell ref="B2:B3"/>
    <mergeCell ref="C2:M2"/>
    <mergeCell ref="N2:N3"/>
    <mergeCell ref="O2:O3"/>
    <mergeCell ref="P2:P3"/>
    <mergeCell ref="Q2:R2"/>
  </mergeCells>
  <phoneticPr fontId="2"/>
  <conditionalFormatting sqref="C47:G53 J47:K53 M47:M53">
    <cfRule type="cellIs" dxfId="2" priority="4" operator="equal">
      <formula>0</formula>
    </cfRule>
    <cfRule type="cellIs" dxfId="1" priority="5" operator="equal">
      <formula>""""""</formula>
    </cfRule>
  </conditionalFormatting>
  <conditionalFormatting sqref="O45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" header="0.51181102362204722" footer="0.39370078740157483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79B1-B74A-466E-8172-4CFD85541FC8}">
  <dimension ref="A1:AP577"/>
  <sheetViews>
    <sheetView view="pageBreakPreview" zoomScale="70" zoomScaleNormal="100" zoomScaleSheet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O1"/>
    </sheetView>
  </sheetViews>
  <sheetFormatPr defaultColWidth="8.796875" defaultRowHeight="17.25" x14ac:dyDescent="0.2"/>
  <cols>
    <col min="1" max="1" width="6.59765625" style="431" customWidth="1"/>
    <col min="2" max="2" width="24" style="390" customWidth="1"/>
    <col min="3" max="3" width="4.5" style="390" customWidth="1"/>
    <col min="4" max="4" width="7.59765625" style="390" customWidth="1"/>
    <col min="5" max="5" width="3.8984375" style="390" customWidth="1"/>
    <col min="6" max="9" width="3.796875" style="390" customWidth="1"/>
    <col min="10" max="17" width="4.796875" style="390" customWidth="1"/>
    <col min="18" max="30" width="6.3984375" style="390" customWidth="1"/>
    <col min="31" max="31" width="6.09765625" style="390" customWidth="1"/>
    <col min="32" max="32" width="5.3984375" style="390" customWidth="1"/>
    <col min="33" max="33" width="7.5" style="431" customWidth="1"/>
    <col min="34" max="16384" width="8.796875" style="390"/>
  </cols>
  <sheetData>
    <row r="1" spans="1:33" ht="20.25" customHeight="1" thickBot="1" x14ac:dyDescent="0.25">
      <c r="A1" s="679" t="s">
        <v>359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678" t="s">
        <v>801</v>
      </c>
      <c r="AF1" s="678"/>
      <c r="AG1" s="678"/>
    </row>
    <row r="2" spans="1:33" x14ac:dyDescent="0.2">
      <c r="A2" s="391" t="s">
        <v>360</v>
      </c>
      <c r="B2" s="392" t="s">
        <v>40</v>
      </c>
      <c r="C2" s="392"/>
      <c r="D2" s="392" t="s">
        <v>27</v>
      </c>
      <c r="E2" s="392" t="s">
        <v>361</v>
      </c>
      <c r="F2" s="392">
        <v>1</v>
      </c>
      <c r="G2" s="392">
        <v>2</v>
      </c>
      <c r="H2" s="392">
        <v>3</v>
      </c>
      <c r="I2" s="392">
        <v>4</v>
      </c>
      <c r="J2" s="392" t="s">
        <v>362</v>
      </c>
      <c r="K2" s="392" t="s">
        <v>363</v>
      </c>
      <c r="L2" s="393" t="s">
        <v>364</v>
      </c>
      <c r="M2" s="393" t="s">
        <v>365</v>
      </c>
      <c r="N2" s="393" t="s">
        <v>366</v>
      </c>
      <c r="O2" s="393" t="s">
        <v>367</v>
      </c>
      <c r="P2" s="393" t="s">
        <v>368</v>
      </c>
      <c r="Q2" s="393" t="s">
        <v>369</v>
      </c>
      <c r="R2" s="392" t="s">
        <v>370</v>
      </c>
      <c r="S2" s="392" t="s">
        <v>371</v>
      </c>
      <c r="T2" s="392" t="s">
        <v>372</v>
      </c>
      <c r="U2" s="392" t="s">
        <v>373</v>
      </c>
      <c r="V2" s="392" t="s">
        <v>374</v>
      </c>
      <c r="W2" s="392" t="s">
        <v>375</v>
      </c>
      <c r="X2" s="392" t="s">
        <v>376</v>
      </c>
      <c r="Y2" s="392" t="s">
        <v>377</v>
      </c>
      <c r="Z2" s="392" t="s">
        <v>378</v>
      </c>
      <c r="AA2" s="392" t="s">
        <v>379</v>
      </c>
      <c r="AB2" s="392" t="s">
        <v>380</v>
      </c>
      <c r="AC2" s="392" t="s">
        <v>381</v>
      </c>
      <c r="AD2" s="392" t="s">
        <v>382</v>
      </c>
      <c r="AE2" s="392" t="s">
        <v>383</v>
      </c>
      <c r="AF2" s="392"/>
      <c r="AG2" s="391" t="s">
        <v>360</v>
      </c>
    </row>
    <row r="3" spans="1:33" ht="15.2" customHeight="1" x14ac:dyDescent="0.2">
      <c r="A3" s="394"/>
      <c r="B3" s="395" t="s">
        <v>252</v>
      </c>
      <c r="C3" s="396" t="s">
        <v>0</v>
      </c>
      <c r="D3" s="397">
        <f>SUM(J3:AE3)</f>
        <v>14745</v>
      </c>
      <c r="E3" s="397">
        <v>14</v>
      </c>
      <c r="F3" s="397">
        <v>2</v>
      </c>
      <c r="G3" s="397" t="s">
        <v>260</v>
      </c>
      <c r="H3" s="397" t="s">
        <v>260</v>
      </c>
      <c r="I3" s="397" t="s">
        <v>260</v>
      </c>
      <c r="J3" s="397">
        <v>16</v>
      </c>
      <c r="K3" s="397">
        <v>4</v>
      </c>
      <c r="L3" s="397">
        <v>4</v>
      </c>
      <c r="M3" s="397">
        <v>22</v>
      </c>
      <c r="N3" s="397">
        <v>29</v>
      </c>
      <c r="O3" s="397">
        <v>38</v>
      </c>
      <c r="P3" s="397">
        <v>50</v>
      </c>
      <c r="Q3" s="397">
        <v>65</v>
      </c>
      <c r="R3" s="397">
        <v>99</v>
      </c>
      <c r="S3" s="397">
        <v>179</v>
      </c>
      <c r="T3" s="397">
        <v>265</v>
      </c>
      <c r="U3" s="397">
        <v>346</v>
      </c>
      <c r="V3" s="397">
        <v>468</v>
      </c>
      <c r="W3" s="397">
        <v>695</v>
      </c>
      <c r="X3" s="397">
        <v>1421</v>
      </c>
      <c r="Y3" s="397">
        <v>1668</v>
      </c>
      <c r="Z3" s="397">
        <v>2193</v>
      </c>
      <c r="AA3" s="397">
        <v>2774</v>
      </c>
      <c r="AB3" s="397">
        <v>2644</v>
      </c>
      <c r="AC3" s="397">
        <v>1409</v>
      </c>
      <c r="AD3" s="397">
        <v>354</v>
      </c>
      <c r="AE3" s="397">
        <v>2</v>
      </c>
      <c r="AF3" s="396" t="s">
        <v>0</v>
      </c>
      <c r="AG3" s="398"/>
    </row>
    <row r="4" spans="1:33" ht="15.2" customHeight="1" x14ac:dyDescent="0.2">
      <c r="A4" s="399"/>
      <c r="B4" s="400"/>
      <c r="C4" s="401" t="s">
        <v>250</v>
      </c>
      <c r="D4" s="397">
        <f>SUM(J4:AE4)</f>
        <v>7384</v>
      </c>
      <c r="E4" s="397">
        <v>9</v>
      </c>
      <c r="F4" s="397">
        <v>2</v>
      </c>
      <c r="G4" s="397" t="s">
        <v>260</v>
      </c>
      <c r="H4" s="397" t="s">
        <v>260</v>
      </c>
      <c r="I4" s="397" t="s">
        <v>260</v>
      </c>
      <c r="J4" s="397">
        <v>11</v>
      </c>
      <c r="K4" s="35">
        <v>2</v>
      </c>
      <c r="L4" s="397">
        <v>1</v>
      </c>
      <c r="M4" s="397">
        <v>10</v>
      </c>
      <c r="N4" s="397">
        <v>22</v>
      </c>
      <c r="O4" s="397">
        <v>29</v>
      </c>
      <c r="P4" s="397">
        <v>23</v>
      </c>
      <c r="Q4" s="397">
        <v>39</v>
      </c>
      <c r="R4" s="397">
        <v>65</v>
      </c>
      <c r="S4" s="397">
        <v>103</v>
      </c>
      <c r="T4" s="397">
        <v>172</v>
      </c>
      <c r="U4" s="397">
        <v>242</v>
      </c>
      <c r="V4" s="397">
        <v>329</v>
      </c>
      <c r="W4" s="397">
        <v>483</v>
      </c>
      <c r="X4" s="397">
        <v>967</v>
      </c>
      <c r="Y4" s="397">
        <v>1039</v>
      </c>
      <c r="Z4" s="397">
        <v>1233</v>
      </c>
      <c r="AA4" s="397">
        <v>1310</v>
      </c>
      <c r="AB4" s="397">
        <v>937</v>
      </c>
      <c r="AC4" s="397">
        <v>318</v>
      </c>
      <c r="AD4" s="397">
        <v>47</v>
      </c>
      <c r="AE4" s="397">
        <v>2</v>
      </c>
      <c r="AF4" s="401" t="s">
        <v>250</v>
      </c>
      <c r="AG4" s="398"/>
    </row>
    <row r="5" spans="1:33" ht="15.2" customHeight="1" x14ac:dyDescent="0.2">
      <c r="A5" s="399"/>
      <c r="B5" s="400"/>
      <c r="C5" s="401" t="s">
        <v>251</v>
      </c>
      <c r="D5" s="397">
        <f t="shared" ref="D5" si="0">SUM(J5:AE5)</f>
        <v>7361</v>
      </c>
      <c r="E5" s="397">
        <v>5</v>
      </c>
      <c r="F5" s="397" t="s">
        <v>260</v>
      </c>
      <c r="G5" s="35" t="s">
        <v>260</v>
      </c>
      <c r="H5" s="397" t="s">
        <v>260</v>
      </c>
      <c r="I5" s="397" t="s">
        <v>260</v>
      </c>
      <c r="J5" s="397">
        <v>5</v>
      </c>
      <c r="K5" s="397">
        <v>2</v>
      </c>
      <c r="L5" s="397">
        <v>3</v>
      </c>
      <c r="M5" s="397">
        <v>12</v>
      </c>
      <c r="N5" s="397">
        <v>7</v>
      </c>
      <c r="O5" s="397">
        <v>9</v>
      </c>
      <c r="P5" s="397">
        <v>27</v>
      </c>
      <c r="Q5" s="397">
        <v>26</v>
      </c>
      <c r="R5" s="397">
        <v>34</v>
      </c>
      <c r="S5" s="397">
        <v>76</v>
      </c>
      <c r="T5" s="397">
        <v>93</v>
      </c>
      <c r="U5" s="397">
        <v>104</v>
      </c>
      <c r="V5" s="397">
        <v>139</v>
      </c>
      <c r="W5" s="397">
        <v>212</v>
      </c>
      <c r="X5" s="397">
        <v>454</v>
      </c>
      <c r="Y5" s="397">
        <v>629</v>
      </c>
      <c r="Z5" s="397">
        <v>960</v>
      </c>
      <c r="AA5" s="397">
        <v>1464</v>
      </c>
      <c r="AB5" s="397">
        <v>1707</v>
      </c>
      <c r="AC5" s="397">
        <v>1091</v>
      </c>
      <c r="AD5" s="397">
        <v>307</v>
      </c>
      <c r="AE5" s="397" t="s">
        <v>260</v>
      </c>
      <c r="AF5" s="401" t="s">
        <v>251</v>
      </c>
      <c r="AG5" s="398"/>
    </row>
    <row r="6" spans="1:33" ht="5.25" customHeight="1" x14ac:dyDescent="0.2">
      <c r="A6" s="402"/>
      <c r="B6" s="403"/>
      <c r="C6" s="401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401"/>
      <c r="AG6" s="398"/>
    </row>
    <row r="7" spans="1:33" ht="15.2" customHeight="1" x14ac:dyDescent="0.2">
      <c r="A7" s="402" t="s">
        <v>384</v>
      </c>
      <c r="B7" s="403" t="s">
        <v>385</v>
      </c>
      <c r="C7" s="401" t="s">
        <v>0</v>
      </c>
      <c r="D7" s="397">
        <f>SUM(J7:AE7)</f>
        <v>246</v>
      </c>
      <c r="E7" s="397">
        <f>E8+E9</f>
        <v>1</v>
      </c>
      <c r="F7" s="397">
        <f t="shared" ref="F7:G7" si="1">F8+F9</f>
        <v>0</v>
      </c>
      <c r="G7" s="397">
        <f t="shared" si="1"/>
        <v>0</v>
      </c>
      <c r="H7" s="397">
        <f>H8+H9</f>
        <v>0</v>
      </c>
      <c r="I7" s="397">
        <f>I8+I9</f>
        <v>0</v>
      </c>
      <c r="J7" s="397">
        <f>SUM(E7:I7)</f>
        <v>1</v>
      </c>
      <c r="K7" s="397">
        <f>K8+K9</f>
        <v>0</v>
      </c>
      <c r="L7" s="397">
        <f t="shared" ref="L7:AD7" si="2">L8+L9</f>
        <v>0</v>
      </c>
      <c r="M7" s="397">
        <f t="shared" si="2"/>
        <v>0</v>
      </c>
      <c r="N7" s="397">
        <f t="shared" si="2"/>
        <v>0</v>
      </c>
      <c r="O7" s="397">
        <f t="shared" si="2"/>
        <v>0</v>
      </c>
      <c r="P7" s="397">
        <f t="shared" si="2"/>
        <v>0</v>
      </c>
      <c r="Q7" s="397">
        <f t="shared" si="2"/>
        <v>3</v>
      </c>
      <c r="R7" s="397">
        <f t="shared" si="2"/>
        <v>2</v>
      </c>
      <c r="S7" s="397">
        <f t="shared" si="2"/>
        <v>2</v>
      </c>
      <c r="T7" s="397">
        <f t="shared" si="2"/>
        <v>4</v>
      </c>
      <c r="U7" s="397">
        <f t="shared" si="2"/>
        <v>4</v>
      </c>
      <c r="V7" s="397">
        <f t="shared" si="2"/>
        <v>6</v>
      </c>
      <c r="W7" s="397">
        <f t="shared" si="2"/>
        <v>6</v>
      </c>
      <c r="X7" s="397">
        <f t="shared" si="2"/>
        <v>35</v>
      </c>
      <c r="Y7" s="397">
        <f t="shared" si="2"/>
        <v>30</v>
      </c>
      <c r="Z7" s="397">
        <f t="shared" si="2"/>
        <v>42</v>
      </c>
      <c r="AA7" s="397">
        <f t="shared" si="2"/>
        <v>45</v>
      </c>
      <c r="AB7" s="397">
        <f t="shared" si="2"/>
        <v>45</v>
      </c>
      <c r="AC7" s="397">
        <f t="shared" si="2"/>
        <v>20</v>
      </c>
      <c r="AD7" s="397">
        <f t="shared" si="2"/>
        <v>1</v>
      </c>
      <c r="AE7" s="397">
        <f>AE8+AE9</f>
        <v>0</v>
      </c>
      <c r="AF7" s="401" t="s">
        <v>0</v>
      </c>
      <c r="AG7" s="404" t="s">
        <v>384</v>
      </c>
    </row>
    <row r="8" spans="1:33" ht="15.2" customHeight="1" x14ac:dyDescent="0.2">
      <c r="A8" s="402"/>
      <c r="B8" s="403"/>
      <c r="C8" s="401" t="s">
        <v>250</v>
      </c>
      <c r="D8" s="397">
        <f t="shared" ref="D8:D9" si="3">SUM(J8:AE8)</f>
        <v>116</v>
      </c>
      <c r="E8" s="397">
        <v>0</v>
      </c>
      <c r="F8" s="397">
        <v>0</v>
      </c>
      <c r="G8" s="397">
        <v>0</v>
      </c>
      <c r="H8" s="397">
        <v>0</v>
      </c>
      <c r="I8" s="397">
        <v>0</v>
      </c>
      <c r="J8" s="397">
        <f t="shared" ref="J8:J9" si="4">SUM(E8:I8)</f>
        <v>0</v>
      </c>
      <c r="K8" s="397">
        <v>0</v>
      </c>
      <c r="L8" s="397">
        <v>0</v>
      </c>
      <c r="M8" s="397">
        <v>0</v>
      </c>
      <c r="N8" s="397">
        <v>0</v>
      </c>
      <c r="O8" s="397">
        <v>0</v>
      </c>
      <c r="P8" s="397">
        <v>0</v>
      </c>
      <c r="Q8" s="397">
        <v>1</v>
      </c>
      <c r="R8" s="397">
        <v>2</v>
      </c>
      <c r="S8" s="397">
        <v>1</v>
      </c>
      <c r="T8" s="397">
        <v>4</v>
      </c>
      <c r="U8" s="397">
        <v>4</v>
      </c>
      <c r="V8" s="397">
        <v>4</v>
      </c>
      <c r="W8" s="397">
        <v>2</v>
      </c>
      <c r="X8" s="397">
        <v>17</v>
      </c>
      <c r="Y8" s="397">
        <v>18</v>
      </c>
      <c r="Z8" s="397">
        <v>23</v>
      </c>
      <c r="AA8" s="397">
        <v>18</v>
      </c>
      <c r="AB8" s="397">
        <v>16</v>
      </c>
      <c r="AC8" s="397">
        <v>5</v>
      </c>
      <c r="AD8" s="397">
        <v>1</v>
      </c>
      <c r="AE8" s="397">
        <v>0</v>
      </c>
      <c r="AF8" s="401" t="s">
        <v>250</v>
      </c>
      <c r="AG8" s="398"/>
    </row>
    <row r="9" spans="1:33" ht="15.2" customHeight="1" x14ac:dyDescent="0.2">
      <c r="A9" s="402"/>
      <c r="B9" s="403"/>
      <c r="C9" s="401" t="s">
        <v>251</v>
      </c>
      <c r="D9" s="397">
        <f t="shared" si="3"/>
        <v>130</v>
      </c>
      <c r="E9" s="397">
        <v>1</v>
      </c>
      <c r="F9" s="397">
        <v>0</v>
      </c>
      <c r="G9" s="397">
        <v>0</v>
      </c>
      <c r="H9" s="397">
        <v>0</v>
      </c>
      <c r="I9" s="397">
        <v>0</v>
      </c>
      <c r="J9" s="397">
        <f t="shared" si="4"/>
        <v>1</v>
      </c>
      <c r="K9" s="397">
        <v>0</v>
      </c>
      <c r="L9" s="397">
        <v>0</v>
      </c>
      <c r="M9" s="397">
        <v>0</v>
      </c>
      <c r="N9" s="397">
        <v>0</v>
      </c>
      <c r="O9" s="397">
        <v>0</v>
      </c>
      <c r="P9" s="397">
        <v>0</v>
      </c>
      <c r="Q9" s="397">
        <v>2</v>
      </c>
      <c r="R9" s="397">
        <v>0</v>
      </c>
      <c r="S9" s="397">
        <v>1</v>
      </c>
      <c r="T9" s="397">
        <v>0</v>
      </c>
      <c r="U9" s="397">
        <v>0</v>
      </c>
      <c r="V9" s="397">
        <v>2</v>
      </c>
      <c r="W9" s="397">
        <v>4</v>
      </c>
      <c r="X9" s="397">
        <v>18</v>
      </c>
      <c r="Y9" s="397">
        <v>12</v>
      </c>
      <c r="Z9" s="397">
        <v>19</v>
      </c>
      <c r="AA9" s="397">
        <v>27</v>
      </c>
      <c r="AB9" s="397">
        <v>29</v>
      </c>
      <c r="AC9" s="397">
        <v>15</v>
      </c>
      <c r="AD9" s="397">
        <v>0</v>
      </c>
      <c r="AE9" s="397">
        <v>0</v>
      </c>
      <c r="AF9" s="401" t="s">
        <v>251</v>
      </c>
      <c r="AG9" s="398"/>
    </row>
    <row r="10" spans="1:33" ht="5.25" customHeight="1" x14ac:dyDescent="0.2">
      <c r="A10" s="402"/>
      <c r="B10" s="403"/>
      <c r="C10" s="401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401"/>
      <c r="AG10" s="398"/>
    </row>
    <row r="11" spans="1:33" ht="15.2" customHeight="1" x14ac:dyDescent="0.2">
      <c r="A11" s="402" t="s">
        <v>386</v>
      </c>
      <c r="B11" s="403" t="s">
        <v>387</v>
      </c>
      <c r="C11" s="401" t="s">
        <v>0</v>
      </c>
      <c r="D11" s="397">
        <f>SUM(J11:AE11)</f>
        <v>24</v>
      </c>
      <c r="E11" s="397">
        <f>E12+E13</f>
        <v>0</v>
      </c>
      <c r="F11" s="397">
        <f t="shared" ref="F11:G11" si="5">F12+F13</f>
        <v>0</v>
      </c>
      <c r="G11" s="397">
        <f t="shared" si="5"/>
        <v>0</v>
      </c>
      <c r="H11" s="397">
        <f>H12+H13</f>
        <v>0</v>
      </c>
      <c r="I11" s="397">
        <f>I12+I13</f>
        <v>0</v>
      </c>
      <c r="J11" s="397">
        <f>SUM(E11:I11)</f>
        <v>0</v>
      </c>
      <c r="K11" s="397">
        <f>K12+K13</f>
        <v>0</v>
      </c>
      <c r="L11" s="397">
        <f t="shared" ref="L11:AD11" si="6">L12+L13</f>
        <v>0</v>
      </c>
      <c r="M11" s="397">
        <f t="shared" si="6"/>
        <v>0</v>
      </c>
      <c r="N11" s="397">
        <f t="shared" si="6"/>
        <v>0</v>
      </c>
      <c r="O11" s="397">
        <f t="shared" si="6"/>
        <v>0</v>
      </c>
      <c r="P11" s="397">
        <f t="shared" si="6"/>
        <v>0</v>
      </c>
      <c r="Q11" s="397">
        <f t="shared" si="6"/>
        <v>1</v>
      </c>
      <c r="R11" s="397">
        <f t="shared" si="6"/>
        <v>0</v>
      </c>
      <c r="S11" s="397">
        <f t="shared" si="6"/>
        <v>0</v>
      </c>
      <c r="T11" s="397">
        <f t="shared" si="6"/>
        <v>1</v>
      </c>
      <c r="U11" s="397">
        <f t="shared" si="6"/>
        <v>2</v>
      </c>
      <c r="V11" s="397">
        <f t="shared" si="6"/>
        <v>1</v>
      </c>
      <c r="W11" s="397">
        <f t="shared" si="6"/>
        <v>1</v>
      </c>
      <c r="X11" s="397">
        <f t="shared" si="6"/>
        <v>2</v>
      </c>
      <c r="Y11" s="397">
        <f t="shared" si="6"/>
        <v>1</v>
      </c>
      <c r="Z11" s="397">
        <f t="shared" si="6"/>
        <v>4</v>
      </c>
      <c r="AA11" s="397">
        <f t="shared" si="6"/>
        <v>4</v>
      </c>
      <c r="AB11" s="397">
        <f t="shared" si="6"/>
        <v>3</v>
      </c>
      <c r="AC11" s="397">
        <f t="shared" si="6"/>
        <v>4</v>
      </c>
      <c r="AD11" s="397">
        <f t="shared" si="6"/>
        <v>0</v>
      </c>
      <c r="AE11" s="397">
        <f>AE12+AE13</f>
        <v>0</v>
      </c>
      <c r="AF11" s="401" t="s">
        <v>0</v>
      </c>
      <c r="AG11" s="398" t="s">
        <v>386</v>
      </c>
    </row>
    <row r="12" spans="1:33" ht="15.2" customHeight="1" x14ac:dyDescent="0.2">
      <c r="A12" s="402"/>
      <c r="B12" s="403"/>
      <c r="C12" s="401" t="s">
        <v>250</v>
      </c>
      <c r="D12" s="397">
        <f t="shared" ref="D12:D13" si="7">SUM(J12:AE12)</f>
        <v>15</v>
      </c>
      <c r="E12" s="397">
        <v>0</v>
      </c>
      <c r="F12" s="397">
        <v>0</v>
      </c>
      <c r="G12" s="397">
        <v>0</v>
      </c>
      <c r="H12" s="397">
        <v>0</v>
      </c>
      <c r="I12" s="397">
        <v>0</v>
      </c>
      <c r="J12" s="397">
        <f t="shared" ref="J12:J13" si="8">SUM(E12:I12)</f>
        <v>0</v>
      </c>
      <c r="K12" s="397">
        <v>0</v>
      </c>
      <c r="L12" s="397">
        <v>0</v>
      </c>
      <c r="M12" s="397">
        <v>0</v>
      </c>
      <c r="N12" s="397">
        <v>0</v>
      </c>
      <c r="O12" s="397">
        <v>0</v>
      </c>
      <c r="P12" s="397">
        <v>0</v>
      </c>
      <c r="Q12" s="397">
        <v>0</v>
      </c>
      <c r="R12" s="397">
        <v>0</v>
      </c>
      <c r="S12" s="397">
        <v>0</v>
      </c>
      <c r="T12" s="397">
        <v>1</v>
      </c>
      <c r="U12" s="397">
        <v>2</v>
      </c>
      <c r="V12" s="397">
        <v>1</v>
      </c>
      <c r="W12" s="397">
        <v>0</v>
      </c>
      <c r="X12" s="397">
        <v>1</v>
      </c>
      <c r="Y12" s="397">
        <v>1</v>
      </c>
      <c r="Z12" s="397">
        <v>4</v>
      </c>
      <c r="AA12" s="397">
        <v>2</v>
      </c>
      <c r="AB12" s="397">
        <v>2</v>
      </c>
      <c r="AC12" s="397">
        <v>1</v>
      </c>
      <c r="AD12" s="397">
        <v>0</v>
      </c>
      <c r="AE12" s="397">
        <v>0</v>
      </c>
      <c r="AF12" s="401" t="s">
        <v>250</v>
      </c>
      <c r="AG12" s="398"/>
    </row>
    <row r="13" spans="1:33" ht="15.2" customHeight="1" x14ac:dyDescent="0.2">
      <c r="A13" s="402"/>
      <c r="B13" s="403"/>
      <c r="C13" s="401" t="s">
        <v>251</v>
      </c>
      <c r="D13" s="397">
        <f t="shared" si="7"/>
        <v>9</v>
      </c>
      <c r="E13" s="397">
        <v>0</v>
      </c>
      <c r="F13" s="397">
        <v>0</v>
      </c>
      <c r="G13" s="397">
        <v>0</v>
      </c>
      <c r="H13" s="397">
        <v>0</v>
      </c>
      <c r="I13" s="397">
        <v>0</v>
      </c>
      <c r="J13" s="397">
        <f t="shared" si="8"/>
        <v>0</v>
      </c>
      <c r="K13" s="397">
        <v>0</v>
      </c>
      <c r="L13" s="397">
        <v>0</v>
      </c>
      <c r="M13" s="397">
        <v>0</v>
      </c>
      <c r="N13" s="397">
        <v>0</v>
      </c>
      <c r="O13" s="397">
        <v>0</v>
      </c>
      <c r="P13" s="397">
        <v>0</v>
      </c>
      <c r="Q13" s="397">
        <v>1</v>
      </c>
      <c r="R13" s="397">
        <v>0</v>
      </c>
      <c r="S13" s="397">
        <v>0</v>
      </c>
      <c r="T13" s="397">
        <v>0</v>
      </c>
      <c r="U13" s="397">
        <v>0</v>
      </c>
      <c r="V13" s="397">
        <v>0</v>
      </c>
      <c r="W13" s="397">
        <v>1</v>
      </c>
      <c r="X13" s="397">
        <v>1</v>
      </c>
      <c r="Y13" s="397">
        <v>0</v>
      </c>
      <c r="Z13" s="397">
        <v>0</v>
      </c>
      <c r="AA13" s="397">
        <v>2</v>
      </c>
      <c r="AB13" s="397">
        <v>1</v>
      </c>
      <c r="AC13" s="397">
        <v>3</v>
      </c>
      <c r="AD13" s="397">
        <v>0</v>
      </c>
      <c r="AE13" s="397">
        <v>0</v>
      </c>
      <c r="AF13" s="401" t="s">
        <v>251</v>
      </c>
      <c r="AG13" s="398"/>
    </row>
    <row r="14" spans="1:33" ht="5.25" customHeight="1" x14ac:dyDescent="0.2">
      <c r="A14" s="402"/>
      <c r="B14" s="403"/>
      <c r="C14" s="401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401"/>
      <c r="AG14" s="398"/>
    </row>
    <row r="15" spans="1:33" ht="15.2" customHeight="1" x14ac:dyDescent="0.2">
      <c r="A15" s="402" t="s">
        <v>388</v>
      </c>
      <c r="B15" s="403" t="s">
        <v>131</v>
      </c>
      <c r="C15" s="401" t="s">
        <v>0</v>
      </c>
      <c r="D15" s="397">
        <f>SUM(J15:AE15)</f>
        <v>12</v>
      </c>
      <c r="E15" s="397">
        <f>E16+E17</f>
        <v>0</v>
      </c>
      <c r="F15" s="397">
        <f t="shared" ref="F15:G15" si="9">F16+F17</f>
        <v>0</v>
      </c>
      <c r="G15" s="397">
        <f t="shared" si="9"/>
        <v>0</v>
      </c>
      <c r="H15" s="397">
        <f>H16+H17</f>
        <v>0</v>
      </c>
      <c r="I15" s="397">
        <f>I16+I17</f>
        <v>0</v>
      </c>
      <c r="J15" s="397">
        <f>SUM(E15:I15)</f>
        <v>0</v>
      </c>
      <c r="K15" s="397">
        <f>K16+K17</f>
        <v>0</v>
      </c>
      <c r="L15" s="397">
        <f t="shared" ref="L15:AD15" si="10">L16+L17</f>
        <v>0</v>
      </c>
      <c r="M15" s="397">
        <f t="shared" si="10"/>
        <v>0</v>
      </c>
      <c r="N15" s="397">
        <f t="shared" si="10"/>
        <v>0</v>
      </c>
      <c r="O15" s="397">
        <f t="shared" si="10"/>
        <v>0</v>
      </c>
      <c r="P15" s="397">
        <f t="shared" si="10"/>
        <v>0</v>
      </c>
      <c r="Q15" s="397">
        <f t="shared" si="10"/>
        <v>0</v>
      </c>
      <c r="R15" s="397">
        <f t="shared" si="10"/>
        <v>0</v>
      </c>
      <c r="S15" s="397">
        <f t="shared" si="10"/>
        <v>0</v>
      </c>
      <c r="T15" s="397">
        <f t="shared" si="10"/>
        <v>0</v>
      </c>
      <c r="U15" s="397">
        <f t="shared" si="10"/>
        <v>0</v>
      </c>
      <c r="V15" s="397">
        <f t="shared" si="10"/>
        <v>1</v>
      </c>
      <c r="W15" s="397">
        <f t="shared" si="10"/>
        <v>0</v>
      </c>
      <c r="X15" s="397">
        <f t="shared" si="10"/>
        <v>1</v>
      </c>
      <c r="Y15" s="397">
        <f t="shared" si="10"/>
        <v>1</v>
      </c>
      <c r="Z15" s="397">
        <f t="shared" si="10"/>
        <v>1</v>
      </c>
      <c r="AA15" s="397">
        <f t="shared" si="10"/>
        <v>5</v>
      </c>
      <c r="AB15" s="397">
        <f t="shared" si="10"/>
        <v>3</v>
      </c>
      <c r="AC15" s="397">
        <f t="shared" si="10"/>
        <v>0</v>
      </c>
      <c r="AD15" s="397">
        <f t="shared" si="10"/>
        <v>0</v>
      </c>
      <c r="AE15" s="397">
        <f>AE16+AE17</f>
        <v>0</v>
      </c>
      <c r="AF15" s="401" t="s">
        <v>0</v>
      </c>
      <c r="AG15" s="398" t="s">
        <v>388</v>
      </c>
    </row>
    <row r="16" spans="1:33" ht="15.2" customHeight="1" x14ac:dyDescent="0.2">
      <c r="A16" s="402"/>
      <c r="B16" s="403"/>
      <c r="C16" s="401" t="s">
        <v>250</v>
      </c>
      <c r="D16" s="397">
        <f t="shared" ref="D16:D17" si="11">SUM(J16:AE16)</f>
        <v>7</v>
      </c>
      <c r="E16" s="397">
        <v>0</v>
      </c>
      <c r="F16" s="397">
        <v>0</v>
      </c>
      <c r="G16" s="397">
        <v>0</v>
      </c>
      <c r="H16" s="397">
        <v>0</v>
      </c>
      <c r="I16" s="397">
        <v>0</v>
      </c>
      <c r="J16" s="397">
        <v>0</v>
      </c>
      <c r="K16" s="397">
        <v>0</v>
      </c>
      <c r="L16" s="397">
        <v>0</v>
      </c>
      <c r="M16" s="397">
        <v>0</v>
      </c>
      <c r="N16" s="397">
        <v>0</v>
      </c>
      <c r="O16" s="397">
        <v>0</v>
      </c>
      <c r="P16" s="397">
        <v>0</v>
      </c>
      <c r="Q16" s="397">
        <v>0</v>
      </c>
      <c r="R16" s="397">
        <v>0</v>
      </c>
      <c r="S16" s="397">
        <v>0</v>
      </c>
      <c r="T16" s="397">
        <v>0</v>
      </c>
      <c r="U16" s="397">
        <v>0</v>
      </c>
      <c r="V16" s="397">
        <v>1</v>
      </c>
      <c r="W16" s="397">
        <v>0</v>
      </c>
      <c r="X16" s="397">
        <v>1</v>
      </c>
      <c r="Y16" s="397">
        <v>0</v>
      </c>
      <c r="Z16" s="397">
        <v>1</v>
      </c>
      <c r="AA16" s="397">
        <v>2</v>
      </c>
      <c r="AB16" s="397">
        <v>2</v>
      </c>
      <c r="AC16" s="397">
        <v>0</v>
      </c>
      <c r="AD16" s="397">
        <v>0</v>
      </c>
      <c r="AE16" s="397">
        <v>0</v>
      </c>
      <c r="AF16" s="401" t="s">
        <v>250</v>
      </c>
      <c r="AG16" s="398"/>
    </row>
    <row r="17" spans="1:33" ht="15.2" customHeight="1" x14ac:dyDescent="0.2">
      <c r="A17" s="402"/>
      <c r="B17" s="403"/>
      <c r="C17" s="401" t="s">
        <v>251</v>
      </c>
      <c r="D17" s="397">
        <f t="shared" si="11"/>
        <v>5</v>
      </c>
      <c r="E17" s="397">
        <v>0</v>
      </c>
      <c r="F17" s="397">
        <v>0</v>
      </c>
      <c r="G17" s="397">
        <v>0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7">
        <v>0</v>
      </c>
      <c r="N17" s="397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0</v>
      </c>
      <c r="V17" s="397">
        <v>0</v>
      </c>
      <c r="W17" s="397">
        <v>0</v>
      </c>
      <c r="X17" s="397">
        <v>0</v>
      </c>
      <c r="Y17" s="397">
        <v>1</v>
      </c>
      <c r="Z17" s="397">
        <v>0</v>
      </c>
      <c r="AA17" s="397">
        <v>3</v>
      </c>
      <c r="AB17" s="397">
        <v>1</v>
      </c>
      <c r="AC17" s="397">
        <v>0</v>
      </c>
      <c r="AD17" s="397">
        <v>0</v>
      </c>
      <c r="AE17" s="397">
        <v>0</v>
      </c>
      <c r="AF17" s="401" t="s">
        <v>251</v>
      </c>
      <c r="AG17" s="398"/>
    </row>
    <row r="18" spans="1:33" ht="5.25" customHeight="1" x14ac:dyDescent="0.2">
      <c r="A18" s="402"/>
      <c r="B18" s="403"/>
      <c r="C18" s="401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401"/>
      <c r="AG18" s="398"/>
    </row>
    <row r="19" spans="1:33" ht="15.2" customHeight="1" x14ac:dyDescent="0.2">
      <c r="A19" s="402" t="s">
        <v>389</v>
      </c>
      <c r="B19" s="403" t="s">
        <v>390</v>
      </c>
      <c r="C19" s="401" t="s">
        <v>0</v>
      </c>
      <c r="D19" s="397">
        <f>SUM(J19:AE19)</f>
        <v>10</v>
      </c>
      <c r="E19" s="397">
        <f>E20+E21</f>
        <v>0</v>
      </c>
      <c r="F19" s="397">
        <f t="shared" ref="F19:G19" si="12">F20+F21</f>
        <v>0</v>
      </c>
      <c r="G19" s="397">
        <f t="shared" si="12"/>
        <v>0</v>
      </c>
      <c r="H19" s="397">
        <f>H20+H21</f>
        <v>0</v>
      </c>
      <c r="I19" s="397">
        <f>I20+I21</f>
        <v>0</v>
      </c>
      <c r="J19" s="397">
        <f>SUM(E19:I19)</f>
        <v>0</v>
      </c>
      <c r="K19" s="397">
        <f>K20+K21</f>
        <v>0</v>
      </c>
      <c r="L19" s="397">
        <f t="shared" ref="L19:AD19" si="13">L20+L21</f>
        <v>0</v>
      </c>
      <c r="M19" s="397">
        <f t="shared" si="13"/>
        <v>0</v>
      </c>
      <c r="N19" s="397">
        <f t="shared" si="13"/>
        <v>0</v>
      </c>
      <c r="O19" s="397">
        <f t="shared" si="13"/>
        <v>0</v>
      </c>
      <c r="P19" s="397">
        <f t="shared" si="13"/>
        <v>0</v>
      </c>
      <c r="Q19" s="397">
        <f t="shared" si="13"/>
        <v>0</v>
      </c>
      <c r="R19" s="397">
        <f t="shared" si="13"/>
        <v>0</v>
      </c>
      <c r="S19" s="397">
        <f t="shared" si="13"/>
        <v>0</v>
      </c>
      <c r="T19" s="397">
        <f t="shared" si="13"/>
        <v>0</v>
      </c>
      <c r="U19" s="397">
        <f t="shared" si="13"/>
        <v>0</v>
      </c>
      <c r="V19" s="397">
        <f t="shared" si="13"/>
        <v>0</v>
      </c>
      <c r="W19" s="397">
        <f t="shared" si="13"/>
        <v>0</v>
      </c>
      <c r="X19" s="397">
        <f t="shared" si="13"/>
        <v>1</v>
      </c>
      <c r="Y19" s="397">
        <f t="shared" si="13"/>
        <v>1</v>
      </c>
      <c r="Z19" s="397">
        <f t="shared" si="13"/>
        <v>1</v>
      </c>
      <c r="AA19" s="397">
        <f t="shared" si="13"/>
        <v>4</v>
      </c>
      <c r="AB19" s="397">
        <f t="shared" si="13"/>
        <v>3</v>
      </c>
      <c r="AC19" s="397">
        <f t="shared" si="13"/>
        <v>0</v>
      </c>
      <c r="AD19" s="397">
        <f t="shared" si="13"/>
        <v>0</v>
      </c>
      <c r="AE19" s="397">
        <f>AE20+AE21</f>
        <v>0</v>
      </c>
      <c r="AF19" s="401" t="s">
        <v>0</v>
      </c>
      <c r="AG19" s="398" t="s">
        <v>389</v>
      </c>
    </row>
    <row r="20" spans="1:33" ht="15.2" customHeight="1" x14ac:dyDescent="0.2">
      <c r="A20" s="402"/>
      <c r="B20" s="403"/>
      <c r="C20" s="401" t="s">
        <v>250</v>
      </c>
      <c r="D20" s="397">
        <f t="shared" ref="D20:D21" si="14">SUM(J20:AE20)</f>
        <v>5</v>
      </c>
      <c r="E20" s="397">
        <v>0</v>
      </c>
      <c r="F20" s="397">
        <v>0</v>
      </c>
      <c r="G20" s="397">
        <v>0</v>
      </c>
      <c r="H20" s="397">
        <v>0</v>
      </c>
      <c r="I20" s="397">
        <v>0</v>
      </c>
      <c r="J20" s="397">
        <v>0</v>
      </c>
      <c r="K20" s="397">
        <v>0</v>
      </c>
      <c r="L20" s="397">
        <v>0</v>
      </c>
      <c r="M20" s="397">
        <v>0</v>
      </c>
      <c r="N20" s="397">
        <v>0</v>
      </c>
      <c r="O20" s="397">
        <v>0</v>
      </c>
      <c r="P20" s="397">
        <v>0</v>
      </c>
      <c r="Q20" s="397">
        <v>0</v>
      </c>
      <c r="R20" s="397">
        <v>0</v>
      </c>
      <c r="S20" s="397">
        <v>0</v>
      </c>
      <c r="T20" s="397">
        <v>0</v>
      </c>
      <c r="U20" s="397">
        <v>0</v>
      </c>
      <c r="V20" s="397">
        <v>0</v>
      </c>
      <c r="W20" s="397">
        <v>0</v>
      </c>
      <c r="X20" s="397">
        <v>1</v>
      </c>
      <c r="Y20" s="397">
        <v>0</v>
      </c>
      <c r="Z20" s="397">
        <v>1</v>
      </c>
      <c r="AA20" s="397">
        <v>1</v>
      </c>
      <c r="AB20" s="397">
        <v>2</v>
      </c>
      <c r="AC20" s="397">
        <v>0</v>
      </c>
      <c r="AD20" s="397">
        <v>0</v>
      </c>
      <c r="AE20" s="397">
        <v>0</v>
      </c>
      <c r="AF20" s="401" t="s">
        <v>250</v>
      </c>
      <c r="AG20" s="398"/>
    </row>
    <row r="21" spans="1:33" ht="15.2" customHeight="1" x14ac:dyDescent="0.2">
      <c r="A21" s="402"/>
      <c r="B21" s="403"/>
      <c r="C21" s="401" t="s">
        <v>251</v>
      </c>
      <c r="D21" s="397">
        <f t="shared" si="14"/>
        <v>5</v>
      </c>
      <c r="E21" s="397">
        <v>0</v>
      </c>
      <c r="F21" s="397">
        <v>0</v>
      </c>
      <c r="G21" s="397">
        <v>0</v>
      </c>
      <c r="H21" s="397">
        <v>0</v>
      </c>
      <c r="I21" s="397">
        <v>0</v>
      </c>
      <c r="J21" s="397">
        <v>0</v>
      </c>
      <c r="K21" s="397">
        <v>0</v>
      </c>
      <c r="L21" s="397">
        <v>0</v>
      </c>
      <c r="M21" s="397">
        <v>0</v>
      </c>
      <c r="N21" s="397">
        <v>0</v>
      </c>
      <c r="O21" s="397">
        <v>0</v>
      </c>
      <c r="P21" s="397">
        <v>0</v>
      </c>
      <c r="Q21" s="397">
        <v>0</v>
      </c>
      <c r="R21" s="397">
        <v>0</v>
      </c>
      <c r="S21" s="397">
        <v>0</v>
      </c>
      <c r="T21" s="397">
        <v>0</v>
      </c>
      <c r="U21" s="397">
        <v>0</v>
      </c>
      <c r="V21" s="397">
        <v>0</v>
      </c>
      <c r="W21" s="397">
        <v>0</v>
      </c>
      <c r="X21" s="397">
        <v>0</v>
      </c>
      <c r="Y21" s="397">
        <v>1</v>
      </c>
      <c r="Z21" s="397">
        <v>0</v>
      </c>
      <c r="AA21" s="397">
        <v>3</v>
      </c>
      <c r="AB21" s="397">
        <v>1</v>
      </c>
      <c r="AC21" s="397">
        <v>0</v>
      </c>
      <c r="AD21" s="397">
        <v>0</v>
      </c>
      <c r="AE21" s="397">
        <v>0</v>
      </c>
      <c r="AF21" s="401" t="s">
        <v>251</v>
      </c>
      <c r="AG21" s="398"/>
    </row>
    <row r="22" spans="1:33" ht="5.25" customHeight="1" x14ac:dyDescent="0.2">
      <c r="A22" s="402"/>
      <c r="B22" s="403"/>
      <c r="C22" s="401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401"/>
      <c r="AG22" s="398"/>
    </row>
    <row r="23" spans="1:33" ht="15.2" customHeight="1" x14ac:dyDescent="0.2">
      <c r="A23" s="402" t="s">
        <v>391</v>
      </c>
      <c r="B23" s="403" t="s">
        <v>392</v>
      </c>
      <c r="C23" s="401" t="s">
        <v>0</v>
      </c>
      <c r="D23" s="397">
        <f>SUM(J23:AE23)</f>
        <v>2</v>
      </c>
      <c r="E23" s="397">
        <f>E24+E25</f>
        <v>0</v>
      </c>
      <c r="F23" s="397">
        <f t="shared" ref="F23:G23" si="15">F24+F25</f>
        <v>0</v>
      </c>
      <c r="G23" s="397">
        <f t="shared" si="15"/>
        <v>0</v>
      </c>
      <c r="H23" s="397">
        <f>H24+H25</f>
        <v>0</v>
      </c>
      <c r="I23" s="397">
        <f>I24+I25</f>
        <v>0</v>
      </c>
      <c r="J23" s="397">
        <f>SUM(E23:I23)</f>
        <v>0</v>
      </c>
      <c r="K23" s="397">
        <f>K24+K25</f>
        <v>0</v>
      </c>
      <c r="L23" s="397">
        <f>L24+L25</f>
        <v>0</v>
      </c>
      <c r="M23" s="397">
        <f t="shared" ref="M23:AD23" si="16">M24+M25</f>
        <v>0</v>
      </c>
      <c r="N23" s="397">
        <f t="shared" si="16"/>
        <v>0</v>
      </c>
      <c r="O23" s="397">
        <f t="shared" si="16"/>
        <v>0</v>
      </c>
      <c r="P23" s="397">
        <f t="shared" si="16"/>
        <v>0</v>
      </c>
      <c r="Q23" s="397">
        <f t="shared" si="16"/>
        <v>0</v>
      </c>
      <c r="R23" s="397">
        <f t="shared" si="16"/>
        <v>0</v>
      </c>
      <c r="S23" s="397">
        <f t="shared" si="16"/>
        <v>0</v>
      </c>
      <c r="T23" s="397">
        <f t="shared" si="16"/>
        <v>0</v>
      </c>
      <c r="U23" s="397">
        <f t="shared" si="16"/>
        <v>0</v>
      </c>
      <c r="V23" s="397">
        <f t="shared" si="16"/>
        <v>1</v>
      </c>
      <c r="W23" s="397">
        <f t="shared" si="16"/>
        <v>0</v>
      </c>
      <c r="X23" s="397">
        <f t="shared" si="16"/>
        <v>0</v>
      </c>
      <c r="Y23" s="397">
        <f t="shared" si="16"/>
        <v>0</v>
      </c>
      <c r="Z23" s="397">
        <f t="shared" si="16"/>
        <v>0</v>
      </c>
      <c r="AA23" s="397">
        <f t="shared" si="16"/>
        <v>1</v>
      </c>
      <c r="AB23" s="397">
        <f t="shared" si="16"/>
        <v>0</v>
      </c>
      <c r="AC23" s="397">
        <f t="shared" si="16"/>
        <v>0</v>
      </c>
      <c r="AD23" s="397">
        <f t="shared" si="16"/>
        <v>0</v>
      </c>
      <c r="AE23" s="397">
        <f>AE24+AE25</f>
        <v>0</v>
      </c>
      <c r="AF23" s="401" t="s">
        <v>0</v>
      </c>
      <c r="AG23" s="398" t="s">
        <v>391</v>
      </c>
    </row>
    <row r="24" spans="1:33" ht="15.2" customHeight="1" x14ac:dyDescent="0.2">
      <c r="A24" s="402"/>
      <c r="B24" s="403"/>
      <c r="C24" s="401" t="s">
        <v>250</v>
      </c>
      <c r="D24" s="397">
        <f t="shared" ref="D24:D25" si="17">SUM(J24:AE24)</f>
        <v>2</v>
      </c>
      <c r="E24" s="397">
        <v>0</v>
      </c>
      <c r="F24" s="397">
        <v>0</v>
      </c>
      <c r="G24" s="397">
        <v>0</v>
      </c>
      <c r="H24" s="397">
        <v>0</v>
      </c>
      <c r="I24" s="397">
        <v>0</v>
      </c>
      <c r="J24" s="397">
        <v>0</v>
      </c>
      <c r="K24" s="397">
        <v>0</v>
      </c>
      <c r="L24" s="397">
        <v>0</v>
      </c>
      <c r="M24" s="397">
        <v>0</v>
      </c>
      <c r="N24" s="397">
        <v>0</v>
      </c>
      <c r="O24" s="397">
        <v>0</v>
      </c>
      <c r="P24" s="397">
        <v>0</v>
      </c>
      <c r="Q24" s="397">
        <v>0</v>
      </c>
      <c r="R24" s="397">
        <v>0</v>
      </c>
      <c r="S24" s="397">
        <v>0</v>
      </c>
      <c r="T24" s="397">
        <v>0</v>
      </c>
      <c r="U24" s="397">
        <v>0</v>
      </c>
      <c r="V24" s="397">
        <v>1</v>
      </c>
      <c r="W24" s="397">
        <v>0</v>
      </c>
      <c r="X24" s="397">
        <v>0</v>
      </c>
      <c r="Y24" s="397">
        <v>0</v>
      </c>
      <c r="Z24" s="397">
        <v>0</v>
      </c>
      <c r="AA24" s="397">
        <v>1</v>
      </c>
      <c r="AB24" s="397">
        <v>0</v>
      </c>
      <c r="AC24" s="397">
        <v>0</v>
      </c>
      <c r="AD24" s="397">
        <v>0</v>
      </c>
      <c r="AE24" s="397">
        <v>0</v>
      </c>
      <c r="AF24" s="401" t="s">
        <v>250</v>
      </c>
      <c r="AG24" s="398"/>
    </row>
    <row r="25" spans="1:33" ht="15.2" customHeight="1" x14ac:dyDescent="0.2">
      <c r="A25" s="402"/>
      <c r="B25" s="403"/>
      <c r="C25" s="401" t="s">
        <v>251</v>
      </c>
      <c r="D25" s="397">
        <f t="shared" si="17"/>
        <v>0</v>
      </c>
      <c r="E25" s="397">
        <v>0</v>
      </c>
      <c r="F25" s="397">
        <v>0</v>
      </c>
      <c r="G25" s="397">
        <v>0</v>
      </c>
      <c r="H25" s="397">
        <v>0</v>
      </c>
      <c r="I25" s="397">
        <v>0</v>
      </c>
      <c r="J25" s="397">
        <v>0</v>
      </c>
      <c r="K25" s="397">
        <v>0</v>
      </c>
      <c r="L25" s="390">
        <v>0</v>
      </c>
      <c r="M25" s="397">
        <v>0</v>
      </c>
      <c r="N25" s="397">
        <v>0</v>
      </c>
      <c r="O25" s="397">
        <v>0</v>
      </c>
      <c r="P25" s="397">
        <v>0</v>
      </c>
      <c r="Q25" s="397">
        <v>0</v>
      </c>
      <c r="R25" s="397">
        <v>0</v>
      </c>
      <c r="S25" s="397">
        <v>0</v>
      </c>
      <c r="T25" s="397">
        <v>0</v>
      </c>
      <c r="U25" s="397">
        <v>0</v>
      </c>
      <c r="V25" s="397">
        <v>0</v>
      </c>
      <c r="W25" s="397">
        <v>0</v>
      </c>
      <c r="X25" s="397">
        <v>0</v>
      </c>
      <c r="Y25" s="397">
        <v>0</v>
      </c>
      <c r="Z25" s="397">
        <v>0</v>
      </c>
      <c r="AA25" s="397">
        <v>0</v>
      </c>
      <c r="AB25" s="397">
        <v>0</v>
      </c>
      <c r="AC25" s="397">
        <v>0</v>
      </c>
      <c r="AD25" s="397">
        <v>0</v>
      </c>
      <c r="AE25" s="397">
        <v>0</v>
      </c>
      <c r="AF25" s="401" t="s">
        <v>251</v>
      </c>
      <c r="AG25" s="398"/>
    </row>
    <row r="26" spans="1:33" ht="5.25" customHeight="1" x14ac:dyDescent="0.2">
      <c r="A26" s="402"/>
      <c r="B26" s="403"/>
      <c r="C26" s="401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401"/>
      <c r="AG26" s="398"/>
    </row>
    <row r="27" spans="1:33" ht="15.2" customHeight="1" x14ac:dyDescent="0.2">
      <c r="A27" s="402" t="s">
        <v>393</v>
      </c>
      <c r="B27" s="403" t="s">
        <v>394</v>
      </c>
      <c r="C27" s="401" t="s">
        <v>0</v>
      </c>
      <c r="D27" s="397">
        <f>SUM(J27:AE27)</f>
        <v>123</v>
      </c>
      <c r="E27" s="397">
        <f>E28+E29</f>
        <v>1</v>
      </c>
      <c r="F27" s="397">
        <f t="shared" ref="F27:G27" si="18">F28+F29</f>
        <v>0</v>
      </c>
      <c r="G27" s="397">
        <f t="shared" si="18"/>
        <v>0</v>
      </c>
      <c r="H27" s="397">
        <f>H28+H29</f>
        <v>0</v>
      </c>
      <c r="I27" s="397">
        <f>I28+I29</f>
        <v>0</v>
      </c>
      <c r="J27" s="397">
        <f>SUM(E27:I27)</f>
        <v>1</v>
      </c>
      <c r="K27" s="397">
        <f>K28+K29</f>
        <v>0</v>
      </c>
      <c r="L27" s="397">
        <f t="shared" ref="L27:AD27" si="19">L28+L29</f>
        <v>0</v>
      </c>
      <c r="M27" s="397">
        <f t="shared" si="19"/>
        <v>0</v>
      </c>
      <c r="N27" s="397">
        <f t="shared" si="19"/>
        <v>0</v>
      </c>
      <c r="O27" s="397">
        <f t="shared" si="19"/>
        <v>0</v>
      </c>
      <c r="P27" s="397">
        <f t="shared" si="19"/>
        <v>0</v>
      </c>
      <c r="Q27" s="397">
        <f t="shared" si="19"/>
        <v>2</v>
      </c>
      <c r="R27" s="397">
        <f t="shared" si="19"/>
        <v>2</v>
      </c>
      <c r="S27" s="397">
        <f t="shared" si="19"/>
        <v>0</v>
      </c>
      <c r="T27" s="397">
        <f t="shared" si="19"/>
        <v>0</v>
      </c>
      <c r="U27" s="397">
        <f t="shared" si="19"/>
        <v>1</v>
      </c>
      <c r="V27" s="397">
        <f t="shared" si="19"/>
        <v>2</v>
      </c>
      <c r="W27" s="397">
        <f t="shared" si="19"/>
        <v>1</v>
      </c>
      <c r="X27" s="397">
        <f t="shared" si="19"/>
        <v>13</v>
      </c>
      <c r="Y27" s="397">
        <f t="shared" si="19"/>
        <v>17</v>
      </c>
      <c r="Z27" s="397">
        <f t="shared" si="19"/>
        <v>24</v>
      </c>
      <c r="AA27" s="397">
        <f t="shared" si="19"/>
        <v>26</v>
      </c>
      <c r="AB27" s="397">
        <f t="shared" si="19"/>
        <v>23</v>
      </c>
      <c r="AC27" s="397">
        <f t="shared" si="19"/>
        <v>10</v>
      </c>
      <c r="AD27" s="397">
        <f t="shared" si="19"/>
        <v>1</v>
      </c>
      <c r="AE27" s="397">
        <f>AE28+AE29</f>
        <v>0</v>
      </c>
      <c r="AF27" s="401" t="s">
        <v>0</v>
      </c>
      <c r="AG27" s="398" t="s">
        <v>393</v>
      </c>
    </row>
    <row r="28" spans="1:33" ht="15.2" customHeight="1" x14ac:dyDescent="0.2">
      <c r="A28" s="402"/>
      <c r="B28" s="403"/>
      <c r="C28" s="401" t="s">
        <v>250</v>
      </c>
      <c r="D28" s="397">
        <f t="shared" ref="D28:D29" si="20">SUM(J28:AE28)</f>
        <v>54</v>
      </c>
      <c r="E28" s="397">
        <v>0</v>
      </c>
      <c r="F28" s="397">
        <v>0</v>
      </c>
      <c r="G28" s="397">
        <v>0</v>
      </c>
      <c r="H28" s="397">
        <v>0</v>
      </c>
      <c r="I28" s="397">
        <v>0</v>
      </c>
      <c r="J28" s="397">
        <v>0</v>
      </c>
      <c r="K28" s="397">
        <v>0</v>
      </c>
      <c r="L28" s="397">
        <v>0</v>
      </c>
      <c r="M28" s="397">
        <v>0</v>
      </c>
      <c r="N28" s="397">
        <v>0</v>
      </c>
      <c r="O28" s="397">
        <v>0</v>
      </c>
      <c r="P28" s="397">
        <v>0</v>
      </c>
      <c r="Q28" s="397">
        <v>1</v>
      </c>
      <c r="R28" s="397">
        <v>2</v>
      </c>
      <c r="S28" s="397">
        <v>0</v>
      </c>
      <c r="T28" s="397">
        <v>0</v>
      </c>
      <c r="U28" s="397">
        <v>1</v>
      </c>
      <c r="V28" s="397">
        <v>1</v>
      </c>
      <c r="W28" s="397">
        <v>0</v>
      </c>
      <c r="X28" s="397">
        <v>7</v>
      </c>
      <c r="Y28" s="397">
        <v>12</v>
      </c>
      <c r="Z28" s="397">
        <v>9</v>
      </c>
      <c r="AA28" s="397">
        <v>9</v>
      </c>
      <c r="AB28" s="397">
        <v>8</v>
      </c>
      <c r="AC28" s="397">
        <v>3</v>
      </c>
      <c r="AD28" s="397">
        <v>1</v>
      </c>
      <c r="AE28" s="397">
        <v>0</v>
      </c>
      <c r="AF28" s="401" t="s">
        <v>250</v>
      </c>
      <c r="AG28" s="398"/>
    </row>
    <row r="29" spans="1:33" ht="15.2" customHeight="1" x14ac:dyDescent="0.2">
      <c r="A29" s="402"/>
      <c r="B29" s="403"/>
      <c r="C29" s="401" t="s">
        <v>251</v>
      </c>
      <c r="D29" s="397">
        <f t="shared" si="20"/>
        <v>69</v>
      </c>
      <c r="E29" s="397">
        <v>1</v>
      </c>
      <c r="F29" s="397">
        <v>0</v>
      </c>
      <c r="G29" s="397">
        <v>0</v>
      </c>
      <c r="H29" s="397">
        <v>0</v>
      </c>
      <c r="I29" s="397">
        <v>0</v>
      </c>
      <c r="J29" s="397">
        <v>1</v>
      </c>
      <c r="K29" s="397">
        <v>0</v>
      </c>
      <c r="L29" s="397">
        <v>0</v>
      </c>
      <c r="M29" s="397">
        <v>0</v>
      </c>
      <c r="N29" s="397">
        <v>0</v>
      </c>
      <c r="O29" s="397">
        <v>0</v>
      </c>
      <c r="P29" s="397">
        <v>0</v>
      </c>
      <c r="Q29" s="397">
        <v>1</v>
      </c>
      <c r="R29" s="397">
        <v>0</v>
      </c>
      <c r="S29" s="397">
        <v>0</v>
      </c>
      <c r="T29" s="397">
        <v>0</v>
      </c>
      <c r="U29" s="397">
        <v>0</v>
      </c>
      <c r="V29" s="397">
        <v>1</v>
      </c>
      <c r="W29" s="397">
        <v>1</v>
      </c>
      <c r="X29" s="397">
        <v>6</v>
      </c>
      <c r="Y29" s="397">
        <v>5</v>
      </c>
      <c r="Z29" s="397">
        <v>15</v>
      </c>
      <c r="AA29" s="397">
        <v>17</v>
      </c>
      <c r="AB29" s="397">
        <v>15</v>
      </c>
      <c r="AC29" s="397">
        <v>7</v>
      </c>
      <c r="AD29" s="397">
        <v>0</v>
      </c>
      <c r="AE29" s="397">
        <v>0</v>
      </c>
      <c r="AF29" s="401" t="s">
        <v>251</v>
      </c>
      <c r="AG29" s="398"/>
    </row>
    <row r="30" spans="1:33" ht="5.25" customHeight="1" x14ac:dyDescent="0.2">
      <c r="A30" s="402"/>
      <c r="B30" s="403"/>
      <c r="C30" s="401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401"/>
      <c r="AG30" s="398"/>
    </row>
    <row r="31" spans="1:33" ht="15.2" customHeight="1" x14ac:dyDescent="0.2">
      <c r="A31" s="402" t="s">
        <v>395</v>
      </c>
      <c r="B31" s="403" t="s">
        <v>396</v>
      </c>
      <c r="C31" s="401" t="s">
        <v>0</v>
      </c>
      <c r="D31" s="397">
        <f>SUM(J31:AE31)</f>
        <v>14</v>
      </c>
      <c r="E31" s="397">
        <f>E32+E33</f>
        <v>0</v>
      </c>
      <c r="F31" s="397">
        <f t="shared" ref="F31:G31" si="21">F32+F33</f>
        <v>0</v>
      </c>
      <c r="G31" s="397">
        <f t="shared" si="21"/>
        <v>0</v>
      </c>
      <c r="H31" s="397">
        <f>H32+H33</f>
        <v>0</v>
      </c>
      <c r="I31" s="397">
        <f>I32+I33</f>
        <v>0</v>
      </c>
      <c r="J31" s="397">
        <f>SUM(E31:I31)</f>
        <v>0</v>
      </c>
      <c r="K31" s="397">
        <f>K32+K33</f>
        <v>0</v>
      </c>
      <c r="L31" s="397">
        <f t="shared" ref="L31:AD31" si="22">L32+L33</f>
        <v>0</v>
      </c>
      <c r="M31" s="397">
        <f t="shared" si="22"/>
        <v>0</v>
      </c>
      <c r="N31" s="397">
        <f t="shared" si="22"/>
        <v>0</v>
      </c>
      <c r="O31" s="397">
        <f t="shared" si="22"/>
        <v>0</v>
      </c>
      <c r="P31" s="397">
        <f t="shared" si="22"/>
        <v>0</v>
      </c>
      <c r="Q31" s="397">
        <f t="shared" si="22"/>
        <v>0</v>
      </c>
      <c r="R31" s="397">
        <f t="shared" si="22"/>
        <v>0</v>
      </c>
      <c r="S31" s="397">
        <f t="shared" si="22"/>
        <v>1</v>
      </c>
      <c r="T31" s="397">
        <f t="shared" si="22"/>
        <v>2</v>
      </c>
      <c r="U31" s="397">
        <f t="shared" si="22"/>
        <v>0</v>
      </c>
      <c r="V31" s="397">
        <f t="shared" si="22"/>
        <v>0</v>
      </c>
      <c r="W31" s="397">
        <f t="shared" si="22"/>
        <v>0</v>
      </c>
      <c r="X31" s="397">
        <f t="shared" si="22"/>
        <v>6</v>
      </c>
      <c r="Y31" s="397">
        <f t="shared" si="22"/>
        <v>0</v>
      </c>
      <c r="Z31" s="397">
        <f t="shared" si="22"/>
        <v>1</v>
      </c>
      <c r="AA31" s="397">
        <f t="shared" si="22"/>
        <v>1</v>
      </c>
      <c r="AB31" s="397">
        <f t="shared" si="22"/>
        <v>2</v>
      </c>
      <c r="AC31" s="397">
        <f t="shared" si="22"/>
        <v>1</v>
      </c>
      <c r="AD31" s="397">
        <f t="shared" si="22"/>
        <v>0</v>
      </c>
      <c r="AE31" s="397">
        <f>AE32+AE33</f>
        <v>0</v>
      </c>
      <c r="AF31" s="401" t="s">
        <v>0</v>
      </c>
      <c r="AG31" s="398" t="s">
        <v>395</v>
      </c>
    </row>
    <row r="32" spans="1:33" ht="15.2" customHeight="1" x14ac:dyDescent="0.2">
      <c r="A32" s="402"/>
      <c r="B32" s="403"/>
      <c r="C32" s="401" t="s">
        <v>250</v>
      </c>
      <c r="D32" s="397">
        <f t="shared" ref="D32:D33" si="23">SUM(J32:AE32)</f>
        <v>5</v>
      </c>
      <c r="E32" s="397">
        <v>0</v>
      </c>
      <c r="F32" s="397">
        <v>0</v>
      </c>
      <c r="G32" s="397">
        <v>0</v>
      </c>
      <c r="H32" s="397">
        <v>0</v>
      </c>
      <c r="I32" s="397">
        <v>0</v>
      </c>
      <c r="J32" s="397">
        <v>0</v>
      </c>
      <c r="K32" s="397">
        <v>0</v>
      </c>
      <c r="L32" s="397">
        <v>0</v>
      </c>
      <c r="M32" s="397">
        <v>0</v>
      </c>
      <c r="N32" s="397">
        <v>0</v>
      </c>
      <c r="O32" s="397">
        <v>0</v>
      </c>
      <c r="P32" s="397">
        <v>0</v>
      </c>
      <c r="Q32" s="397">
        <v>0</v>
      </c>
      <c r="R32" s="397">
        <v>0</v>
      </c>
      <c r="S32" s="397">
        <v>0</v>
      </c>
      <c r="T32" s="397">
        <v>2</v>
      </c>
      <c r="U32" s="397">
        <v>0</v>
      </c>
      <c r="V32" s="397">
        <v>0</v>
      </c>
      <c r="W32" s="397">
        <v>0</v>
      </c>
      <c r="X32" s="397">
        <v>1</v>
      </c>
      <c r="Y32" s="397">
        <v>0</v>
      </c>
      <c r="Z32" s="397">
        <v>1</v>
      </c>
      <c r="AA32" s="397">
        <v>0</v>
      </c>
      <c r="AB32" s="397">
        <v>1</v>
      </c>
      <c r="AC32" s="397">
        <v>0</v>
      </c>
      <c r="AD32" s="397">
        <v>0</v>
      </c>
      <c r="AE32" s="397">
        <v>0</v>
      </c>
      <c r="AF32" s="401" t="s">
        <v>250</v>
      </c>
      <c r="AG32" s="398"/>
    </row>
    <row r="33" spans="1:33" ht="15.2" customHeight="1" x14ac:dyDescent="0.2">
      <c r="A33" s="402"/>
      <c r="B33" s="403"/>
      <c r="C33" s="401" t="s">
        <v>251</v>
      </c>
      <c r="D33" s="397">
        <f t="shared" si="23"/>
        <v>9</v>
      </c>
      <c r="E33" s="397">
        <v>0</v>
      </c>
      <c r="F33" s="397">
        <v>0</v>
      </c>
      <c r="G33" s="397">
        <v>0</v>
      </c>
      <c r="H33" s="397">
        <v>0</v>
      </c>
      <c r="I33" s="397">
        <v>0</v>
      </c>
      <c r="J33" s="397">
        <v>0</v>
      </c>
      <c r="K33" s="397">
        <v>0</v>
      </c>
      <c r="L33" s="397">
        <v>0</v>
      </c>
      <c r="M33" s="397">
        <v>0</v>
      </c>
      <c r="N33" s="397">
        <v>0</v>
      </c>
      <c r="O33" s="397">
        <v>0</v>
      </c>
      <c r="P33" s="397">
        <v>0</v>
      </c>
      <c r="Q33" s="397">
        <v>0</v>
      </c>
      <c r="R33" s="397">
        <v>0</v>
      </c>
      <c r="S33" s="397">
        <v>1</v>
      </c>
      <c r="T33" s="397">
        <v>0</v>
      </c>
      <c r="U33" s="397">
        <v>0</v>
      </c>
      <c r="V33" s="397">
        <v>0</v>
      </c>
      <c r="W33" s="397">
        <v>0</v>
      </c>
      <c r="X33" s="397">
        <v>5</v>
      </c>
      <c r="Y33" s="397">
        <v>0</v>
      </c>
      <c r="Z33" s="397">
        <v>0</v>
      </c>
      <c r="AA33" s="397">
        <v>1</v>
      </c>
      <c r="AB33" s="397">
        <v>1</v>
      </c>
      <c r="AC33" s="397">
        <v>1</v>
      </c>
      <c r="AD33" s="397">
        <v>0</v>
      </c>
      <c r="AE33" s="397">
        <v>0</v>
      </c>
      <c r="AF33" s="401" t="s">
        <v>251</v>
      </c>
      <c r="AG33" s="398"/>
    </row>
    <row r="34" spans="1:33" ht="5.25" customHeight="1" x14ac:dyDescent="0.2">
      <c r="A34" s="402"/>
      <c r="B34" s="403"/>
      <c r="C34" s="401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401"/>
      <c r="AG34" s="398"/>
    </row>
    <row r="35" spans="1:33" ht="15.2" customHeight="1" x14ac:dyDescent="0.2">
      <c r="A35" s="402" t="s">
        <v>397</v>
      </c>
      <c r="B35" s="403" t="s">
        <v>398</v>
      </c>
      <c r="C35" s="401" t="s">
        <v>0</v>
      </c>
      <c r="D35" s="397">
        <f>SUM(J35:AE35)</f>
        <v>3</v>
      </c>
      <c r="E35" s="397">
        <f>E36+E37</f>
        <v>0</v>
      </c>
      <c r="F35" s="397">
        <f t="shared" ref="F35:G35" si="24">F36+F37</f>
        <v>0</v>
      </c>
      <c r="G35" s="397">
        <f t="shared" si="24"/>
        <v>0</v>
      </c>
      <c r="H35" s="397">
        <f>H36+H37</f>
        <v>0</v>
      </c>
      <c r="I35" s="397">
        <f>I36+I37</f>
        <v>0</v>
      </c>
      <c r="J35" s="397">
        <f>SUM(E35:I35)</f>
        <v>0</v>
      </c>
      <c r="K35" s="397">
        <f>K36+K37</f>
        <v>0</v>
      </c>
      <c r="L35" s="397">
        <f t="shared" ref="L35:AD35" si="25">L36+L37</f>
        <v>0</v>
      </c>
      <c r="M35" s="397">
        <f t="shared" si="25"/>
        <v>0</v>
      </c>
      <c r="N35" s="397">
        <f t="shared" si="25"/>
        <v>0</v>
      </c>
      <c r="O35" s="397">
        <f t="shared" si="25"/>
        <v>0</v>
      </c>
      <c r="P35" s="397">
        <f t="shared" si="25"/>
        <v>0</v>
      </c>
      <c r="Q35" s="397">
        <f t="shared" si="25"/>
        <v>0</v>
      </c>
      <c r="R35" s="397">
        <f t="shared" si="25"/>
        <v>0</v>
      </c>
      <c r="S35" s="397">
        <f t="shared" si="25"/>
        <v>0</v>
      </c>
      <c r="T35" s="397">
        <f t="shared" si="25"/>
        <v>1</v>
      </c>
      <c r="U35" s="397">
        <f t="shared" si="25"/>
        <v>0</v>
      </c>
      <c r="V35" s="397">
        <f t="shared" si="25"/>
        <v>0</v>
      </c>
      <c r="W35" s="397">
        <f t="shared" si="25"/>
        <v>0</v>
      </c>
      <c r="X35" s="397">
        <f t="shared" si="25"/>
        <v>1</v>
      </c>
      <c r="Y35" s="397">
        <f t="shared" si="25"/>
        <v>0</v>
      </c>
      <c r="Z35" s="397">
        <f t="shared" si="25"/>
        <v>0</v>
      </c>
      <c r="AA35" s="397">
        <f t="shared" si="25"/>
        <v>0</v>
      </c>
      <c r="AB35" s="397">
        <f t="shared" si="25"/>
        <v>0</v>
      </c>
      <c r="AC35" s="397">
        <f t="shared" si="25"/>
        <v>1</v>
      </c>
      <c r="AD35" s="397">
        <f t="shared" si="25"/>
        <v>0</v>
      </c>
      <c r="AE35" s="397">
        <f>AE36+AE37</f>
        <v>0</v>
      </c>
      <c r="AF35" s="401" t="s">
        <v>0</v>
      </c>
      <c r="AG35" s="398" t="s">
        <v>397</v>
      </c>
    </row>
    <row r="36" spans="1:33" ht="15.2" customHeight="1" x14ac:dyDescent="0.2">
      <c r="A36" s="402"/>
      <c r="B36" s="403"/>
      <c r="C36" s="401" t="s">
        <v>250</v>
      </c>
      <c r="D36" s="397">
        <f t="shared" ref="D36:D37" si="26">SUM(J36:AE36)</f>
        <v>1</v>
      </c>
      <c r="E36" s="397">
        <v>0</v>
      </c>
      <c r="F36" s="397">
        <v>0</v>
      </c>
      <c r="G36" s="397">
        <v>0</v>
      </c>
      <c r="H36" s="397">
        <v>0</v>
      </c>
      <c r="I36" s="397">
        <v>0</v>
      </c>
      <c r="J36" s="397">
        <v>0</v>
      </c>
      <c r="K36" s="397">
        <v>0</v>
      </c>
      <c r="L36" s="397">
        <v>0</v>
      </c>
      <c r="M36" s="397">
        <v>0</v>
      </c>
      <c r="N36" s="397">
        <v>0</v>
      </c>
      <c r="O36" s="397">
        <v>0</v>
      </c>
      <c r="P36" s="397">
        <v>0</v>
      </c>
      <c r="Q36" s="397">
        <v>0</v>
      </c>
      <c r="R36" s="397">
        <v>0</v>
      </c>
      <c r="S36" s="397">
        <v>0</v>
      </c>
      <c r="T36" s="397">
        <v>1</v>
      </c>
      <c r="U36" s="397">
        <v>0</v>
      </c>
      <c r="V36" s="397">
        <v>0</v>
      </c>
      <c r="W36" s="397">
        <v>0</v>
      </c>
      <c r="X36" s="397">
        <v>0</v>
      </c>
      <c r="Y36" s="397">
        <v>0</v>
      </c>
      <c r="Z36" s="397">
        <v>0</v>
      </c>
      <c r="AA36" s="397">
        <v>0</v>
      </c>
      <c r="AB36" s="397">
        <v>0</v>
      </c>
      <c r="AC36" s="397">
        <v>0</v>
      </c>
      <c r="AD36" s="397">
        <v>0</v>
      </c>
      <c r="AE36" s="397">
        <v>0</v>
      </c>
      <c r="AF36" s="401" t="s">
        <v>250</v>
      </c>
      <c r="AG36" s="398"/>
    </row>
    <row r="37" spans="1:33" ht="15.2" customHeight="1" x14ac:dyDescent="0.2">
      <c r="A37" s="402"/>
      <c r="B37" s="403"/>
      <c r="C37" s="401" t="s">
        <v>251</v>
      </c>
      <c r="D37" s="397">
        <f t="shared" si="26"/>
        <v>2</v>
      </c>
      <c r="E37" s="397">
        <v>0</v>
      </c>
      <c r="F37" s="397">
        <v>0</v>
      </c>
      <c r="G37" s="397">
        <v>0</v>
      </c>
      <c r="H37" s="397">
        <v>0</v>
      </c>
      <c r="I37" s="397">
        <v>0</v>
      </c>
      <c r="J37" s="397">
        <v>0</v>
      </c>
      <c r="K37" s="397">
        <v>0</v>
      </c>
      <c r="L37" s="397">
        <v>0</v>
      </c>
      <c r="M37" s="397">
        <v>0</v>
      </c>
      <c r="N37" s="397">
        <v>0</v>
      </c>
      <c r="O37" s="397">
        <v>0</v>
      </c>
      <c r="P37" s="397">
        <v>0</v>
      </c>
      <c r="Q37" s="397">
        <v>0</v>
      </c>
      <c r="R37" s="397">
        <v>0</v>
      </c>
      <c r="S37" s="397">
        <v>0</v>
      </c>
      <c r="T37" s="397">
        <v>0</v>
      </c>
      <c r="U37" s="397">
        <v>0</v>
      </c>
      <c r="V37" s="397">
        <v>0</v>
      </c>
      <c r="W37" s="397">
        <v>0</v>
      </c>
      <c r="X37" s="397">
        <v>1</v>
      </c>
      <c r="Y37" s="397">
        <v>0</v>
      </c>
      <c r="Z37" s="397">
        <v>0</v>
      </c>
      <c r="AA37" s="397">
        <v>0</v>
      </c>
      <c r="AB37" s="397">
        <v>0</v>
      </c>
      <c r="AC37" s="397">
        <v>1</v>
      </c>
      <c r="AD37" s="397">
        <v>0</v>
      </c>
      <c r="AE37" s="397">
        <v>0</v>
      </c>
      <c r="AF37" s="401" t="s">
        <v>251</v>
      </c>
      <c r="AG37" s="398"/>
    </row>
    <row r="38" spans="1:33" ht="5.25" customHeight="1" x14ac:dyDescent="0.2">
      <c r="A38" s="402"/>
      <c r="B38" s="403"/>
      <c r="C38" s="401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401"/>
      <c r="AG38" s="398"/>
    </row>
    <row r="39" spans="1:33" ht="15.2" customHeight="1" x14ac:dyDescent="0.2">
      <c r="A39" s="402" t="s">
        <v>399</v>
      </c>
      <c r="B39" s="403" t="s">
        <v>400</v>
      </c>
      <c r="C39" s="401" t="s">
        <v>0</v>
      </c>
      <c r="D39" s="397">
        <f>SUM(J39:AE39)</f>
        <v>11</v>
      </c>
      <c r="E39" s="397">
        <f>E40+E41</f>
        <v>0</v>
      </c>
      <c r="F39" s="397">
        <f t="shared" ref="F39:G39" si="27">F40+F41</f>
        <v>0</v>
      </c>
      <c r="G39" s="397">
        <f t="shared" si="27"/>
        <v>0</v>
      </c>
      <c r="H39" s="397">
        <f>H40+H41</f>
        <v>0</v>
      </c>
      <c r="I39" s="397">
        <f>I40+I41</f>
        <v>0</v>
      </c>
      <c r="J39" s="397">
        <f>SUM(E39:I39)</f>
        <v>0</v>
      </c>
      <c r="K39" s="397">
        <f>K40+K41</f>
        <v>0</v>
      </c>
      <c r="L39" s="397">
        <f t="shared" ref="L39:AD39" si="28">L40+L41</f>
        <v>0</v>
      </c>
      <c r="M39" s="397">
        <f t="shared" si="28"/>
        <v>0</v>
      </c>
      <c r="N39" s="397">
        <f t="shared" si="28"/>
        <v>0</v>
      </c>
      <c r="O39" s="397">
        <f t="shared" si="28"/>
        <v>0</v>
      </c>
      <c r="P39" s="397">
        <f t="shared" si="28"/>
        <v>0</v>
      </c>
      <c r="Q39" s="397">
        <f t="shared" si="28"/>
        <v>0</v>
      </c>
      <c r="R39" s="397">
        <f t="shared" si="28"/>
        <v>0</v>
      </c>
      <c r="S39" s="397">
        <f t="shared" si="28"/>
        <v>1</v>
      </c>
      <c r="T39" s="397">
        <f t="shared" si="28"/>
        <v>1</v>
      </c>
      <c r="U39" s="397">
        <f t="shared" si="28"/>
        <v>0</v>
      </c>
      <c r="V39" s="397">
        <f t="shared" si="28"/>
        <v>0</v>
      </c>
      <c r="W39" s="397">
        <f t="shared" si="28"/>
        <v>0</v>
      </c>
      <c r="X39" s="397">
        <f t="shared" si="28"/>
        <v>5</v>
      </c>
      <c r="Y39" s="397">
        <f t="shared" si="28"/>
        <v>0</v>
      </c>
      <c r="Z39" s="397">
        <f t="shared" si="28"/>
        <v>1</v>
      </c>
      <c r="AA39" s="397">
        <f t="shared" si="28"/>
        <v>1</v>
      </c>
      <c r="AB39" s="397">
        <f t="shared" si="28"/>
        <v>2</v>
      </c>
      <c r="AC39" s="397">
        <f t="shared" si="28"/>
        <v>0</v>
      </c>
      <c r="AD39" s="397">
        <f t="shared" si="28"/>
        <v>0</v>
      </c>
      <c r="AE39" s="397">
        <f>AE40+AE41</f>
        <v>0</v>
      </c>
      <c r="AF39" s="401" t="s">
        <v>0</v>
      </c>
      <c r="AG39" s="398" t="s">
        <v>399</v>
      </c>
    </row>
    <row r="40" spans="1:33" ht="15.2" customHeight="1" x14ac:dyDescent="0.2">
      <c r="A40" s="402"/>
      <c r="B40" s="403"/>
      <c r="C40" s="401" t="s">
        <v>250</v>
      </c>
      <c r="D40" s="397">
        <f t="shared" ref="D40:D41" si="29">SUM(J40:AE40)</f>
        <v>4</v>
      </c>
      <c r="E40" s="397">
        <v>0</v>
      </c>
      <c r="F40" s="397">
        <v>0</v>
      </c>
      <c r="G40" s="397">
        <v>0</v>
      </c>
      <c r="H40" s="397">
        <v>0</v>
      </c>
      <c r="I40" s="397">
        <v>0</v>
      </c>
      <c r="J40" s="397">
        <v>0</v>
      </c>
      <c r="K40" s="397">
        <v>0</v>
      </c>
      <c r="L40" s="397">
        <v>0</v>
      </c>
      <c r="M40" s="397">
        <v>0</v>
      </c>
      <c r="N40" s="397">
        <v>0</v>
      </c>
      <c r="O40" s="397">
        <v>0</v>
      </c>
      <c r="P40" s="397">
        <v>0</v>
      </c>
      <c r="Q40" s="397">
        <v>0</v>
      </c>
      <c r="R40" s="397">
        <v>0</v>
      </c>
      <c r="S40" s="397">
        <v>0</v>
      </c>
      <c r="T40" s="397">
        <v>1</v>
      </c>
      <c r="U40" s="397">
        <v>0</v>
      </c>
      <c r="V40" s="397">
        <v>0</v>
      </c>
      <c r="W40" s="397">
        <v>0</v>
      </c>
      <c r="X40" s="397">
        <v>1</v>
      </c>
      <c r="Y40" s="397">
        <v>0</v>
      </c>
      <c r="Z40" s="397">
        <v>1</v>
      </c>
      <c r="AA40" s="397">
        <v>0</v>
      </c>
      <c r="AB40" s="397">
        <v>1</v>
      </c>
      <c r="AC40" s="397">
        <v>0</v>
      </c>
      <c r="AD40" s="397">
        <v>0</v>
      </c>
      <c r="AE40" s="397">
        <v>0</v>
      </c>
      <c r="AF40" s="401" t="s">
        <v>250</v>
      </c>
      <c r="AG40" s="398"/>
    </row>
    <row r="41" spans="1:33" ht="15.2" customHeight="1" x14ac:dyDescent="0.2">
      <c r="A41" s="402"/>
      <c r="B41" s="403"/>
      <c r="C41" s="401" t="s">
        <v>251</v>
      </c>
      <c r="D41" s="397">
        <f t="shared" si="29"/>
        <v>7</v>
      </c>
      <c r="E41" s="397">
        <v>0</v>
      </c>
      <c r="F41" s="397">
        <v>0</v>
      </c>
      <c r="G41" s="397">
        <v>0</v>
      </c>
      <c r="H41" s="397">
        <v>0</v>
      </c>
      <c r="I41" s="397">
        <v>0</v>
      </c>
      <c r="J41" s="397">
        <v>0</v>
      </c>
      <c r="K41" s="397">
        <v>0</v>
      </c>
      <c r="L41" s="397">
        <v>0</v>
      </c>
      <c r="M41" s="397">
        <v>0</v>
      </c>
      <c r="N41" s="397">
        <v>0</v>
      </c>
      <c r="O41" s="397">
        <v>0</v>
      </c>
      <c r="P41" s="397">
        <v>0</v>
      </c>
      <c r="Q41" s="397">
        <v>0</v>
      </c>
      <c r="R41" s="397">
        <v>0</v>
      </c>
      <c r="S41" s="397">
        <v>1</v>
      </c>
      <c r="T41" s="397">
        <v>0</v>
      </c>
      <c r="U41" s="397">
        <v>0</v>
      </c>
      <c r="V41" s="397">
        <v>0</v>
      </c>
      <c r="W41" s="397">
        <v>0</v>
      </c>
      <c r="X41" s="397">
        <v>4</v>
      </c>
      <c r="Y41" s="397">
        <v>0</v>
      </c>
      <c r="Z41" s="397">
        <v>0</v>
      </c>
      <c r="AA41" s="397">
        <v>1</v>
      </c>
      <c r="AB41" s="397">
        <v>1</v>
      </c>
      <c r="AC41" s="397">
        <v>0</v>
      </c>
      <c r="AD41" s="397">
        <v>0</v>
      </c>
      <c r="AE41" s="397">
        <v>0</v>
      </c>
      <c r="AF41" s="401" t="s">
        <v>251</v>
      </c>
      <c r="AG41" s="398"/>
    </row>
    <row r="42" spans="1:33" ht="5.25" customHeight="1" x14ac:dyDescent="0.2">
      <c r="A42" s="402"/>
      <c r="B42" s="403"/>
      <c r="C42" s="401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401"/>
      <c r="AG42" s="398"/>
    </row>
    <row r="43" spans="1:33" ht="15.2" customHeight="1" x14ac:dyDescent="0.2">
      <c r="A43" s="402" t="s">
        <v>401</v>
      </c>
      <c r="B43" s="403" t="s">
        <v>402</v>
      </c>
      <c r="C43" s="401" t="s">
        <v>0</v>
      </c>
      <c r="D43" s="397">
        <f>SUM(J43:AE43)</f>
        <v>0</v>
      </c>
      <c r="E43" s="397">
        <f>E44+E45</f>
        <v>0</v>
      </c>
      <c r="F43" s="397">
        <f t="shared" ref="F43:G43" si="30">F44+F45</f>
        <v>0</v>
      </c>
      <c r="G43" s="397">
        <f t="shared" si="30"/>
        <v>0</v>
      </c>
      <c r="H43" s="397">
        <f>H44+H45</f>
        <v>0</v>
      </c>
      <c r="I43" s="397">
        <f>I44+I45</f>
        <v>0</v>
      </c>
      <c r="J43" s="397">
        <f>SUM(E43:I43)</f>
        <v>0</v>
      </c>
      <c r="K43" s="397">
        <f>K44+K45</f>
        <v>0</v>
      </c>
      <c r="L43" s="397">
        <f t="shared" ref="L43:AD43" si="31">L44+L45</f>
        <v>0</v>
      </c>
      <c r="M43" s="397">
        <f t="shared" si="31"/>
        <v>0</v>
      </c>
      <c r="N43" s="397">
        <f t="shared" si="31"/>
        <v>0</v>
      </c>
      <c r="O43" s="397">
        <f t="shared" si="31"/>
        <v>0</v>
      </c>
      <c r="P43" s="397">
        <f t="shared" si="31"/>
        <v>0</v>
      </c>
      <c r="Q43" s="397">
        <f t="shared" si="31"/>
        <v>0</v>
      </c>
      <c r="R43" s="397">
        <f t="shared" si="31"/>
        <v>0</v>
      </c>
      <c r="S43" s="397">
        <f t="shared" si="31"/>
        <v>0</v>
      </c>
      <c r="T43" s="397">
        <f t="shared" si="31"/>
        <v>0</v>
      </c>
      <c r="U43" s="397">
        <f t="shared" si="31"/>
        <v>0</v>
      </c>
      <c r="V43" s="397">
        <f t="shared" si="31"/>
        <v>0</v>
      </c>
      <c r="W43" s="397">
        <f t="shared" si="31"/>
        <v>0</v>
      </c>
      <c r="X43" s="397">
        <f t="shared" si="31"/>
        <v>0</v>
      </c>
      <c r="Y43" s="397">
        <f t="shared" si="31"/>
        <v>0</v>
      </c>
      <c r="Z43" s="397">
        <f t="shared" si="31"/>
        <v>0</v>
      </c>
      <c r="AA43" s="397">
        <f t="shared" si="31"/>
        <v>0</v>
      </c>
      <c r="AB43" s="397">
        <f t="shared" si="31"/>
        <v>0</v>
      </c>
      <c r="AC43" s="397">
        <f t="shared" si="31"/>
        <v>0</v>
      </c>
      <c r="AD43" s="397">
        <f t="shared" si="31"/>
        <v>0</v>
      </c>
      <c r="AE43" s="397">
        <f>AE44+AE45</f>
        <v>0</v>
      </c>
      <c r="AF43" s="401" t="s">
        <v>0</v>
      </c>
      <c r="AG43" s="398" t="s">
        <v>401</v>
      </c>
    </row>
    <row r="44" spans="1:33" ht="15.2" customHeight="1" x14ac:dyDescent="0.2">
      <c r="A44" s="402"/>
      <c r="B44" s="403"/>
      <c r="C44" s="401" t="s">
        <v>250</v>
      </c>
      <c r="D44" s="397">
        <f t="shared" ref="D44:D45" si="32">SUM(J44:AE44)</f>
        <v>0</v>
      </c>
      <c r="E44" s="397">
        <v>0</v>
      </c>
      <c r="F44" s="397">
        <v>0</v>
      </c>
      <c r="G44" s="397">
        <v>0</v>
      </c>
      <c r="H44" s="397">
        <v>0</v>
      </c>
      <c r="I44" s="397">
        <v>0</v>
      </c>
      <c r="J44" s="397">
        <v>0</v>
      </c>
      <c r="K44" s="397">
        <v>0</v>
      </c>
      <c r="L44" s="397">
        <v>0</v>
      </c>
      <c r="M44" s="397">
        <v>0</v>
      </c>
      <c r="N44" s="397">
        <v>0</v>
      </c>
      <c r="O44" s="397">
        <v>0</v>
      </c>
      <c r="P44" s="397">
        <v>0</v>
      </c>
      <c r="Q44" s="397">
        <v>0</v>
      </c>
      <c r="R44" s="397">
        <v>0</v>
      </c>
      <c r="S44" s="397">
        <v>0</v>
      </c>
      <c r="T44" s="397">
        <v>0</v>
      </c>
      <c r="U44" s="397">
        <v>0</v>
      </c>
      <c r="V44" s="397">
        <v>0</v>
      </c>
      <c r="W44" s="397">
        <v>0</v>
      </c>
      <c r="X44" s="397">
        <v>0</v>
      </c>
      <c r="Y44" s="397">
        <v>0</v>
      </c>
      <c r="Z44" s="397">
        <v>0</v>
      </c>
      <c r="AA44" s="397">
        <v>0</v>
      </c>
      <c r="AB44" s="397">
        <v>0</v>
      </c>
      <c r="AC44" s="397">
        <v>0</v>
      </c>
      <c r="AD44" s="397">
        <v>0</v>
      </c>
      <c r="AE44" s="397">
        <v>0</v>
      </c>
      <c r="AF44" s="401" t="s">
        <v>250</v>
      </c>
      <c r="AG44" s="398"/>
    </row>
    <row r="45" spans="1:33" ht="15.2" customHeight="1" x14ac:dyDescent="0.2">
      <c r="A45" s="402"/>
      <c r="B45" s="403"/>
      <c r="C45" s="401" t="s">
        <v>251</v>
      </c>
      <c r="D45" s="397">
        <f t="shared" si="32"/>
        <v>0</v>
      </c>
      <c r="E45" s="397">
        <v>0</v>
      </c>
      <c r="F45" s="397">
        <v>0</v>
      </c>
      <c r="G45" s="397">
        <v>0</v>
      </c>
      <c r="H45" s="397">
        <v>0</v>
      </c>
      <c r="I45" s="397">
        <v>0</v>
      </c>
      <c r="J45" s="397">
        <v>0</v>
      </c>
      <c r="K45" s="397">
        <v>0</v>
      </c>
      <c r="L45" s="397">
        <v>0</v>
      </c>
      <c r="M45" s="397">
        <v>0</v>
      </c>
      <c r="N45" s="397">
        <v>0</v>
      </c>
      <c r="O45" s="397">
        <v>0</v>
      </c>
      <c r="P45" s="397">
        <v>0</v>
      </c>
      <c r="Q45" s="397">
        <v>0</v>
      </c>
      <c r="R45" s="397">
        <v>0</v>
      </c>
      <c r="S45" s="397">
        <v>0</v>
      </c>
      <c r="T45" s="397">
        <v>0</v>
      </c>
      <c r="U45" s="397">
        <v>0</v>
      </c>
      <c r="V45" s="397">
        <v>0</v>
      </c>
      <c r="W45" s="397">
        <v>0</v>
      </c>
      <c r="X45" s="397">
        <v>0</v>
      </c>
      <c r="Y45" s="397">
        <v>0</v>
      </c>
      <c r="Z45" s="397">
        <v>0</v>
      </c>
      <c r="AA45" s="397">
        <v>0</v>
      </c>
      <c r="AB45" s="397">
        <v>0</v>
      </c>
      <c r="AC45" s="397">
        <v>0</v>
      </c>
      <c r="AD45" s="397">
        <v>0</v>
      </c>
      <c r="AE45" s="397">
        <v>0</v>
      </c>
      <c r="AF45" s="401" t="s">
        <v>251</v>
      </c>
      <c r="AG45" s="398"/>
    </row>
    <row r="46" spans="1:33" ht="5.25" customHeight="1" x14ac:dyDescent="0.2">
      <c r="A46" s="402"/>
      <c r="B46" s="403"/>
      <c r="C46" s="401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401"/>
      <c r="AG46" s="398"/>
    </row>
    <row r="47" spans="1:33" ht="15.2" customHeight="1" x14ac:dyDescent="0.2">
      <c r="A47" s="402" t="s">
        <v>403</v>
      </c>
      <c r="B47" s="403" t="s">
        <v>404</v>
      </c>
      <c r="C47" s="401" t="s">
        <v>0</v>
      </c>
      <c r="D47" s="397">
        <f>SUM(J47:AE47)</f>
        <v>0</v>
      </c>
      <c r="E47" s="397">
        <f>E48+E49</f>
        <v>0</v>
      </c>
      <c r="F47" s="397">
        <f t="shared" ref="F47:G47" si="33">F48+F49</f>
        <v>0</v>
      </c>
      <c r="G47" s="397">
        <f t="shared" si="33"/>
        <v>0</v>
      </c>
      <c r="H47" s="397">
        <f>H48+H49</f>
        <v>0</v>
      </c>
      <c r="I47" s="397">
        <f>I48+I49</f>
        <v>0</v>
      </c>
      <c r="J47" s="397">
        <f>SUM(E47:I47)</f>
        <v>0</v>
      </c>
      <c r="K47" s="397">
        <f>K48+K49</f>
        <v>0</v>
      </c>
      <c r="L47" s="397">
        <f t="shared" ref="L47:AD47" si="34">L48+L49</f>
        <v>0</v>
      </c>
      <c r="M47" s="397">
        <f t="shared" si="34"/>
        <v>0</v>
      </c>
      <c r="N47" s="397">
        <f t="shared" si="34"/>
        <v>0</v>
      </c>
      <c r="O47" s="397">
        <f t="shared" si="34"/>
        <v>0</v>
      </c>
      <c r="P47" s="397">
        <f t="shared" si="34"/>
        <v>0</v>
      </c>
      <c r="Q47" s="397">
        <f t="shared" si="34"/>
        <v>0</v>
      </c>
      <c r="R47" s="397">
        <f t="shared" si="34"/>
        <v>0</v>
      </c>
      <c r="S47" s="397">
        <f t="shared" si="34"/>
        <v>0</v>
      </c>
      <c r="T47" s="397">
        <f t="shared" si="34"/>
        <v>0</v>
      </c>
      <c r="U47" s="397">
        <f t="shared" si="34"/>
        <v>0</v>
      </c>
      <c r="V47" s="397">
        <f t="shared" si="34"/>
        <v>0</v>
      </c>
      <c r="W47" s="397">
        <f t="shared" si="34"/>
        <v>0</v>
      </c>
      <c r="X47" s="397">
        <f t="shared" si="34"/>
        <v>0</v>
      </c>
      <c r="Y47" s="397">
        <f t="shared" si="34"/>
        <v>0</v>
      </c>
      <c r="Z47" s="397">
        <f t="shared" si="34"/>
        <v>0</v>
      </c>
      <c r="AA47" s="397">
        <f t="shared" si="34"/>
        <v>0</v>
      </c>
      <c r="AB47" s="397">
        <f t="shared" si="34"/>
        <v>0</v>
      </c>
      <c r="AC47" s="397">
        <f t="shared" si="34"/>
        <v>0</v>
      </c>
      <c r="AD47" s="397">
        <f t="shared" si="34"/>
        <v>0</v>
      </c>
      <c r="AE47" s="397">
        <f>AE48+AE49</f>
        <v>0</v>
      </c>
      <c r="AF47" s="401" t="s">
        <v>0</v>
      </c>
      <c r="AG47" s="398" t="s">
        <v>403</v>
      </c>
    </row>
    <row r="48" spans="1:33" ht="15.2" customHeight="1" x14ac:dyDescent="0.2">
      <c r="A48" s="402"/>
      <c r="B48" s="403" t="s">
        <v>405</v>
      </c>
      <c r="C48" s="401" t="s">
        <v>250</v>
      </c>
      <c r="D48" s="397">
        <f t="shared" ref="D48:D49" si="35">SUM(J48:AE48)</f>
        <v>0</v>
      </c>
      <c r="E48" s="397">
        <v>0</v>
      </c>
      <c r="F48" s="397">
        <v>0</v>
      </c>
      <c r="G48" s="397">
        <v>0</v>
      </c>
      <c r="H48" s="397">
        <v>0</v>
      </c>
      <c r="I48" s="397">
        <v>0</v>
      </c>
      <c r="J48" s="397">
        <v>0</v>
      </c>
      <c r="K48" s="397">
        <v>0</v>
      </c>
      <c r="L48" s="397">
        <v>0</v>
      </c>
      <c r="M48" s="397">
        <v>0</v>
      </c>
      <c r="N48" s="397">
        <v>0</v>
      </c>
      <c r="O48" s="397">
        <v>0</v>
      </c>
      <c r="P48" s="397">
        <v>0</v>
      </c>
      <c r="Q48" s="397">
        <v>0</v>
      </c>
      <c r="R48" s="397">
        <v>0</v>
      </c>
      <c r="S48" s="397">
        <v>0</v>
      </c>
      <c r="T48" s="397">
        <v>0</v>
      </c>
      <c r="U48" s="397">
        <v>0</v>
      </c>
      <c r="V48" s="397">
        <v>0</v>
      </c>
      <c r="W48" s="397">
        <v>0</v>
      </c>
      <c r="X48" s="397">
        <v>0</v>
      </c>
      <c r="Y48" s="397">
        <v>0</v>
      </c>
      <c r="Z48" s="397">
        <v>0</v>
      </c>
      <c r="AA48" s="397">
        <v>0</v>
      </c>
      <c r="AB48" s="397">
        <v>0</v>
      </c>
      <c r="AC48" s="397">
        <v>0</v>
      </c>
      <c r="AD48" s="397">
        <v>0</v>
      </c>
      <c r="AE48" s="397">
        <v>0</v>
      </c>
      <c r="AF48" s="401" t="s">
        <v>250</v>
      </c>
      <c r="AG48" s="398"/>
    </row>
    <row r="49" spans="1:33" ht="15.2" customHeight="1" x14ac:dyDescent="0.2">
      <c r="A49" s="402"/>
      <c r="B49" s="403"/>
      <c r="C49" s="401" t="s">
        <v>251</v>
      </c>
      <c r="D49" s="397">
        <f t="shared" si="35"/>
        <v>0</v>
      </c>
      <c r="E49" s="397">
        <v>0</v>
      </c>
      <c r="F49" s="397">
        <v>0</v>
      </c>
      <c r="G49" s="397">
        <v>0</v>
      </c>
      <c r="H49" s="397">
        <v>0</v>
      </c>
      <c r="I49" s="397">
        <v>0</v>
      </c>
      <c r="J49" s="397">
        <v>0</v>
      </c>
      <c r="K49" s="397">
        <v>0</v>
      </c>
      <c r="L49" s="397">
        <v>0</v>
      </c>
      <c r="M49" s="397">
        <v>0</v>
      </c>
      <c r="N49" s="397">
        <v>0</v>
      </c>
      <c r="O49" s="397">
        <v>0</v>
      </c>
      <c r="P49" s="397">
        <v>0</v>
      </c>
      <c r="Q49" s="397">
        <v>0</v>
      </c>
      <c r="R49" s="397">
        <v>0</v>
      </c>
      <c r="S49" s="397">
        <v>0</v>
      </c>
      <c r="T49" s="397">
        <v>0</v>
      </c>
      <c r="U49" s="397">
        <v>0</v>
      </c>
      <c r="V49" s="397">
        <v>0</v>
      </c>
      <c r="W49" s="397">
        <v>0</v>
      </c>
      <c r="X49" s="397">
        <v>0</v>
      </c>
      <c r="Y49" s="397">
        <v>0</v>
      </c>
      <c r="Z49" s="397">
        <v>0</v>
      </c>
      <c r="AA49" s="397">
        <v>0</v>
      </c>
      <c r="AB49" s="397">
        <v>0</v>
      </c>
      <c r="AC49" s="397">
        <v>0</v>
      </c>
      <c r="AD49" s="397">
        <v>0</v>
      </c>
      <c r="AE49" s="397">
        <v>0</v>
      </c>
      <c r="AF49" s="401" t="s">
        <v>251</v>
      </c>
      <c r="AG49" s="398"/>
    </row>
    <row r="50" spans="1:33" ht="5.25" customHeight="1" x14ac:dyDescent="0.2">
      <c r="A50" s="402"/>
      <c r="B50" s="403"/>
      <c r="C50" s="401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401"/>
      <c r="AG50" s="398"/>
    </row>
    <row r="51" spans="1:33" ht="15.2" customHeight="1" x14ac:dyDescent="0.2">
      <c r="A51" s="402" t="s">
        <v>406</v>
      </c>
      <c r="B51" s="403" t="s">
        <v>407</v>
      </c>
      <c r="C51" s="401" t="s">
        <v>0</v>
      </c>
      <c r="D51" s="397">
        <f>SUM(J51:AE51)</f>
        <v>73</v>
      </c>
      <c r="E51" s="397">
        <f>E52+E53</f>
        <v>0</v>
      </c>
      <c r="F51" s="397">
        <f t="shared" ref="F51:G51" si="36">F52+F53</f>
        <v>0</v>
      </c>
      <c r="G51" s="397">
        <f t="shared" si="36"/>
        <v>0</v>
      </c>
      <c r="H51" s="397">
        <f>H52+H53</f>
        <v>0</v>
      </c>
      <c r="I51" s="397">
        <f>I52+I53</f>
        <v>0</v>
      </c>
      <c r="J51" s="397">
        <f>SUM(E51:I51)</f>
        <v>0</v>
      </c>
      <c r="K51" s="397">
        <f>K52+K53</f>
        <v>0</v>
      </c>
      <c r="L51" s="397">
        <f t="shared" ref="L51:AD51" si="37">L52+L53</f>
        <v>0</v>
      </c>
      <c r="M51" s="397">
        <f t="shared" si="37"/>
        <v>0</v>
      </c>
      <c r="N51" s="397">
        <f t="shared" si="37"/>
        <v>0</v>
      </c>
      <c r="O51" s="397">
        <f t="shared" si="37"/>
        <v>0</v>
      </c>
      <c r="P51" s="397">
        <f t="shared" si="37"/>
        <v>0</v>
      </c>
      <c r="Q51" s="397">
        <f t="shared" si="37"/>
        <v>0</v>
      </c>
      <c r="R51" s="397">
        <f t="shared" si="37"/>
        <v>0</v>
      </c>
      <c r="S51" s="397">
        <f t="shared" si="37"/>
        <v>1</v>
      </c>
      <c r="T51" s="397">
        <f t="shared" si="37"/>
        <v>1</v>
      </c>
      <c r="U51" s="397">
        <f t="shared" si="37"/>
        <v>1</v>
      </c>
      <c r="V51" s="397">
        <f t="shared" si="37"/>
        <v>2</v>
      </c>
      <c r="W51" s="397">
        <f t="shared" si="37"/>
        <v>4</v>
      </c>
      <c r="X51" s="397">
        <f t="shared" si="37"/>
        <v>13</v>
      </c>
      <c r="Y51" s="397">
        <f t="shared" si="37"/>
        <v>11</v>
      </c>
      <c r="Z51" s="397">
        <f t="shared" si="37"/>
        <v>12</v>
      </c>
      <c r="AA51" s="397">
        <f t="shared" si="37"/>
        <v>9</v>
      </c>
      <c r="AB51" s="397">
        <f t="shared" si="37"/>
        <v>14</v>
      </c>
      <c r="AC51" s="397">
        <f t="shared" si="37"/>
        <v>5</v>
      </c>
      <c r="AD51" s="397">
        <f t="shared" si="37"/>
        <v>0</v>
      </c>
      <c r="AE51" s="397">
        <f>AE52+AE53</f>
        <v>0</v>
      </c>
      <c r="AF51" s="401" t="s">
        <v>0</v>
      </c>
      <c r="AG51" s="398" t="s">
        <v>406</v>
      </c>
    </row>
    <row r="52" spans="1:33" ht="15.2" customHeight="1" x14ac:dyDescent="0.2">
      <c r="A52" s="402"/>
      <c r="B52" s="403"/>
      <c r="C52" s="401" t="s">
        <v>250</v>
      </c>
      <c r="D52" s="397">
        <f t="shared" ref="D52:D53" si="38">SUM(J52:AE52)</f>
        <v>35</v>
      </c>
      <c r="E52" s="397">
        <v>0</v>
      </c>
      <c r="F52" s="397">
        <v>0</v>
      </c>
      <c r="G52" s="397">
        <v>0</v>
      </c>
      <c r="H52" s="397">
        <v>0</v>
      </c>
      <c r="I52" s="397">
        <v>0</v>
      </c>
      <c r="J52" s="397">
        <v>0</v>
      </c>
      <c r="K52" s="397">
        <v>0</v>
      </c>
      <c r="L52" s="397">
        <v>0</v>
      </c>
      <c r="M52" s="397">
        <v>0</v>
      </c>
      <c r="N52" s="397">
        <v>0</v>
      </c>
      <c r="O52" s="397">
        <v>0</v>
      </c>
      <c r="P52" s="397">
        <v>0</v>
      </c>
      <c r="Q52" s="397">
        <v>0</v>
      </c>
      <c r="R52" s="397">
        <v>0</v>
      </c>
      <c r="S52" s="397">
        <v>1</v>
      </c>
      <c r="T52" s="397">
        <v>1</v>
      </c>
      <c r="U52" s="397">
        <v>1</v>
      </c>
      <c r="V52" s="397">
        <v>1</v>
      </c>
      <c r="W52" s="397">
        <v>2</v>
      </c>
      <c r="X52" s="397">
        <v>7</v>
      </c>
      <c r="Y52" s="397">
        <v>5</v>
      </c>
      <c r="Z52" s="397">
        <v>8</v>
      </c>
      <c r="AA52" s="397">
        <v>5</v>
      </c>
      <c r="AB52" s="397">
        <v>3</v>
      </c>
      <c r="AC52" s="397">
        <v>1</v>
      </c>
      <c r="AD52" s="397">
        <v>0</v>
      </c>
      <c r="AE52" s="397">
        <v>0</v>
      </c>
      <c r="AF52" s="401" t="s">
        <v>250</v>
      </c>
      <c r="AG52" s="398"/>
    </row>
    <row r="53" spans="1:33" ht="15.2" customHeight="1" x14ac:dyDescent="0.2">
      <c r="A53" s="402"/>
      <c r="B53" s="403"/>
      <c r="C53" s="401" t="s">
        <v>251</v>
      </c>
      <c r="D53" s="397">
        <f t="shared" si="38"/>
        <v>38</v>
      </c>
      <c r="E53" s="397">
        <v>0</v>
      </c>
      <c r="F53" s="397">
        <v>0</v>
      </c>
      <c r="G53" s="397">
        <v>0</v>
      </c>
      <c r="H53" s="397">
        <v>0</v>
      </c>
      <c r="I53" s="397">
        <v>0</v>
      </c>
      <c r="J53" s="397">
        <v>0</v>
      </c>
      <c r="K53" s="397">
        <v>0</v>
      </c>
      <c r="L53" s="397">
        <v>0</v>
      </c>
      <c r="M53" s="397">
        <v>0</v>
      </c>
      <c r="N53" s="397">
        <v>0</v>
      </c>
      <c r="O53" s="397">
        <v>0</v>
      </c>
      <c r="P53" s="397">
        <v>0</v>
      </c>
      <c r="Q53" s="397">
        <v>0</v>
      </c>
      <c r="R53" s="397">
        <v>0</v>
      </c>
      <c r="S53" s="397">
        <v>0</v>
      </c>
      <c r="T53" s="397">
        <v>0</v>
      </c>
      <c r="U53" s="397">
        <v>0</v>
      </c>
      <c r="V53" s="397">
        <v>1</v>
      </c>
      <c r="W53" s="397">
        <v>2</v>
      </c>
      <c r="X53" s="397">
        <v>6</v>
      </c>
      <c r="Y53" s="397">
        <v>6</v>
      </c>
      <c r="Z53" s="397">
        <v>4</v>
      </c>
      <c r="AA53" s="397">
        <v>4</v>
      </c>
      <c r="AB53" s="397">
        <v>11</v>
      </c>
      <c r="AC53" s="397">
        <v>4</v>
      </c>
      <c r="AD53" s="397">
        <v>0</v>
      </c>
      <c r="AE53" s="397">
        <v>0</v>
      </c>
      <c r="AF53" s="401" t="s">
        <v>251</v>
      </c>
      <c r="AG53" s="398"/>
    </row>
    <row r="54" spans="1:33" ht="5.25" customHeight="1" x14ac:dyDescent="0.2">
      <c r="A54" s="402"/>
      <c r="B54" s="403"/>
      <c r="C54" s="401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401"/>
      <c r="AG54" s="398"/>
    </row>
    <row r="55" spans="1:33" ht="15.2" customHeight="1" x14ac:dyDescent="0.2">
      <c r="A55" s="405" t="s">
        <v>408</v>
      </c>
      <c r="B55" s="406" t="s">
        <v>409</v>
      </c>
      <c r="C55" s="401" t="s">
        <v>0</v>
      </c>
      <c r="D55" s="397">
        <f>SUM(J55:AE55)</f>
        <v>4070</v>
      </c>
      <c r="E55" s="397">
        <f>E56+E57</f>
        <v>0</v>
      </c>
      <c r="F55" s="397">
        <f t="shared" ref="F55:G55" si="39">F56+F57</f>
        <v>0</v>
      </c>
      <c r="G55" s="397">
        <f t="shared" si="39"/>
        <v>0</v>
      </c>
      <c r="H55" s="397">
        <f>H56+H57</f>
        <v>0</v>
      </c>
      <c r="I55" s="397">
        <f>I56+I57</f>
        <v>0</v>
      </c>
      <c r="J55" s="397">
        <f>SUM(E55:I55)</f>
        <v>0</v>
      </c>
      <c r="K55" s="397">
        <f>K56+K57</f>
        <v>2</v>
      </c>
      <c r="L55" s="397">
        <f t="shared" ref="L55:AD55" si="40">L56+L57</f>
        <v>1</v>
      </c>
      <c r="M55" s="397">
        <f t="shared" si="40"/>
        <v>2</v>
      </c>
      <c r="N55" s="397">
        <f t="shared" si="40"/>
        <v>2</v>
      </c>
      <c r="O55" s="397">
        <f t="shared" si="40"/>
        <v>5</v>
      </c>
      <c r="P55" s="397">
        <f t="shared" si="40"/>
        <v>7</v>
      </c>
      <c r="Q55" s="397">
        <f t="shared" si="40"/>
        <v>13</v>
      </c>
      <c r="R55" s="397">
        <f t="shared" si="40"/>
        <v>30</v>
      </c>
      <c r="S55" s="397">
        <f t="shared" si="40"/>
        <v>65</v>
      </c>
      <c r="T55" s="397">
        <f t="shared" si="40"/>
        <v>99</v>
      </c>
      <c r="U55" s="397">
        <f t="shared" si="40"/>
        <v>147</v>
      </c>
      <c r="V55" s="397">
        <f t="shared" si="40"/>
        <v>212</v>
      </c>
      <c r="W55" s="397">
        <f t="shared" si="40"/>
        <v>318</v>
      </c>
      <c r="X55" s="397">
        <f t="shared" si="40"/>
        <v>613</v>
      </c>
      <c r="Y55" s="397">
        <f t="shared" si="40"/>
        <v>637</v>
      </c>
      <c r="Z55" s="397">
        <f t="shared" si="40"/>
        <v>644</v>
      </c>
      <c r="AA55" s="397">
        <f t="shared" si="40"/>
        <v>694</v>
      </c>
      <c r="AB55" s="397">
        <f t="shared" si="40"/>
        <v>413</v>
      </c>
      <c r="AC55" s="397">
        <f t="shared" si="40"/>
        <v>141</v>
      </c>
      <c r="AD55" s="397">
        <f t="shared" si="40"/>
        <v>25</v>
      </c>
      <c r="AE55" s="397">
        <f>AE56+AE57</f>
        <v>0</v>
      </c>
      <c r="AF55" s="401" t="s">
        <v>0</v>
      </c>
      <c r="AG55" s="404" t="s">
        <v>408</v>
      </c>
    </row>
    <row r="56" spans="1:33" ht="15.2" customHeight="1" x14ac:dyDescent="0.2">
      <c r="A56" s="402"/>
      <c r="B56" s="403"/>
      <c r="C56" s="401" t="s">
        <v>250</v>
      </c>
      <c r="D56" s="397">
        <f t="shared" ref="D56:D57" si="41">SUM(J56:AE56)</f>
        <v>2208</v>
      </c>
      <c r="E56" s="397">
        <v>0</v>
      </c>
      <c r="F56" s="397">
        <v>0</v>
      </c>
      <c r="G56" s="397">
        <v>0</v>
      </c>
      <c r="H56" s="397">
        <v>0</v>
      </c>
      <c r="I56" s="397">
        <v>0</v>
      </c>
      <c r="J56" s="397">
        <v>0</v>
      </c>
      <c r="K56" s="397">
        <v>1</v>
      </c>
      <c r="L56" s="397">
        <v>0</v>
      </c>
      <c r="M56" s="397">
        <v>2</v>
      </c>
      <c r="N56" s="397">
        <v>0</v>
      </c>
      <c r="O56" s="397">
        <v>5</v>
      </c>
      <c r="P56" s="397">
        <v>2</v>
      </c>
      <c r="Q56" s="397">
        <v>5</v>
      </c>
      <c r="R56" s="397">
        <v>11</v>
      </c>
      <c r="S56" s="397">
        <v>24</v>
      </c>
      <c r="T56" s="397">
        <v>46</v>
      </c>
      <c r="U56" s="397">
        <v>81</v>
      </c>
      <c r="V56" s="397">
        <v>126</v>
      </c>
      <c r="W56" s="397">
        <v>211</v>
      </c>
      <c r="X56" s="397">
        <v>395</v>
      </c>
      <c r="Y56" s="397">
        <v>361</v>
      </c>
      <c r="Z56" s="397">
        <v>365</v>
      </c>
      <c r="AA56" s="397">
        <v>357</v>
      </c>
      <c r="AB56" s="397">
        <v>166</v>
      </c>
      <c r="AC56" s="397">
        <v>44</v>
      </c>
      <c r="AD56" s="397">
        <v>6</v>
      </c>
      <c r="AE56" s="397">
        <v>0</v>
      </c>
      <c r="AF56" s="401" t="s">
        <v>250</v>
      </c>
      <c r="AG56" s="398"/>
    </row>
    <row r="57" spans="1:33" ht="15.2" customHeight="1" x14ac:dyDescent="0.2">
      <c r="A57" s="402"/>
      <c r="B57" s="403"/>
      <c r="C57" s="401" t="s">
        <v>251</v>
      </c>
      <c r="D57" s="397">
        <f t="shared" si="41"/>
        <v>1862</v>
      </c>
      <c r="E57" s="397">
        <v>0</v>
      </c>
      <c r="F57" s="397">
        <v>0</v>
      </c>
      <c r="G57" s="397">
        <v>0</v>
      </c>
      <c r="H57" s="397">
        <v>0</v>
      </c>
      <c r="I57" s="397">
        <v>0</v>
      </c>
      <c r="J57" s="397">
        <v>0</v>
      </c>
      <c r="K57" s="397">
        <v>1</v>
      </c>
      <c r="L57" s="397">
        <v>1</v>
      </c>
      <c r="M57" s="397">
        <v>0</v>
      </c>
      <c r="N57" s="397">
        <v>2</v>
      </c>
      <c r="O57" s="397">
        <v>0</v>
      </c>
      <c r="P57" s="397">
        <v>5</v>
      </c>
      <c r="Q57" s="397">
        <v>8</v>
      </c>
      <c r="R57" s="397">
        <v>19</v>
      </c>
      <c r="S57" s="397">
        <v>41</v>
      </c>
      <c r="T57" s="397">
        <v>53</v>
      </c>
      <c r="U57" s="397">
        <v>66</v>
      </c>
      <c r="V57" s="397">
        <v>86</v>
      </c>
      <c r="W57" s="397">
        <v>107</v>
      </c>
      <c r="X57" s="397">
        <v>218</v>
      </c>
      <c r="Y57" s="397">
        <v>276</v>
      </c>
      <c r="Z57" s="397">
        <v>279</v>
      </c>
      <c r="AA57" s="397">
        <v>337</v>
      </c>
      <c r="AB57" s="397">
        <v>247</v>
      </c>
      <c r="AC57" s="397">
        <v>97</v>
      </c>
      <c r="AD57" s="397">
        <v>19</v>
      </c>
      <c r="AE57" s="397">
        <v>0</v>
      </c>
      <c r="AF57" s="401" t="s">
        <v>251</v>
      </c>
      <c r="AG57" s="398"/>
    </row>
    <row r="58" spans="1:33" ht="5.25" customHeight="1" x14ac:dyDescent="0.2">
      <c r="A58" s="402"/>
      <c r="B58" s="403"/>
      <c r="C58" s="401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401"/>
      <c r="AG58" s="398"/>
    </row>
    <row r="59" spans="1:33" ht="15.2" customHeight="1" x14ac:dyDescent="0.2">
      <c r="A59" s="402" t="s">
        <v>410</v>
      </c>
      <c r="B59" s="403" t="s">
        <v>411</v>
      </c>
      <c r="C59" s="401" t="s">
        <v>0</v>
      </c>
      <c r="D59" s="397">
        <f>SUM(J59:AE59)</f>
        <v>3937</v>
      </c>
      <c r="E59" s="397">
        <f>E60+E61</f>
        <v>0</v>
      </c>
      <c r="F59" s="397">
        <f t="shared" ref="F59:G59" si="42">F60+F61</f>
        <v>0</v>
      </c>
      <c r="G59" s="397">
        <f t="shared" si="42"/>
        <v>0</v>
      </c>
      <c r="H59" s="397">
        <f>H60+H61</f>
        <v>0</v>
      </c>
      <c r="I59" s="397">
        <f>I60+I61</f>
        <v>0</v>
      </c>
      <c r="J59" s="397">
        <f>SUM(E59:I59)</f>
        <v>0</v>
      </c>
      <c r="K59" s="397">
        <f>K60+K61</f>
        <v>2</v>
      </c>
      <c r="L59" s="397">
        <f t="shared" ref="L59:AD59" si="43">L60+L61</f>
        <v>1</v>
      </c>
      <c r="M59" s="397">
        <f t="shared" si="43"/>
        <v>2</v>
      </c>
      <c r="N59" s="397">
        <f t="shared" si="43"/>
        <v>2</v>
      </c>
      <c r="O59" s="397">
        <f t="shared" si="43"/>
        <v>5</v>
      </c>
      <c r="P59" s="397">
        <f t="shared" si="43"/>
        <v>7</v>
      </c>
      <c r="Q59" s="397">
        <f t="shared" si="43"/>
        <v>13</v>
      </c>
      <c r="R59" s="397">
        <f t="shared" si="43"/>
        <v>30</v>
      </c>
      <c r="S59" s="397">
        <f t="shared" si="43"/>
        <v>65</v>
      </c>
      <c r="T59" s="397">
        <f t="shared" si="43"/>
        <v>97</v>
      </c>
      <c r="U59" s="397">
        <f t="shared" si="43"/>
        <v>146</v>
      </c>
      <c r="V59" s="397">
        <f t="shared" si="43"/>
        <v>207</v>
      </c>
      <c r="W59" s="397">
        <f t="shared" si="43"/>
        <v>311</v>
      </c>
      <c r="X59" s="397">
        <f t="shared" si="43"/>
        <v>597</v>
      </c>
      <c r="Y59" s="397">
        <f t="shared" si="43"/>
        <v>627</v>
      </c>
      <c r="Z59" s="397">
        <f t="shared" si="43"/>
        <v>622</v>
      </c>
      <c r="AA59" s="397">
        <f t="shared" si="43"/>
        <v>664</v>
      </c>
      <c r="AB59" s="397">
        <f t="shared" si="43"/>
        <v>389</v>
      </c>
      <c r="AC59" s="397">
        <f t="shared" si="43"/>
        <v>127</v>
      </c>
      <c r="AD59" s="397">
        <f t="shared" si="43"/>
        <v>23</v>
      </c>
      <c r="AE59" s="397">
        <f>AE60+AE61</f>
        <v>0</v>
      </c>
      <c r="AF59" s="401" t="s">
        <v>0</v>
      </c>
      <c r="AG59" s="398" t="s">
        <v>410</v>
      </c>
    </row>
    <row r="60" spans="1:33" ht="15.2" customHeight="1" x14ac:dyDescent="0.2">
      <c r="A60" s="402"/>
      <c r="B60" s="403"/>
      <c r="C60" s="401" t="s">
        <v>250</v>
      </c>
      <c r="D60" s="397">
        <f t="shared" ref="D60:D61" si="44">SUM(J60:AE60)</f>
        <v>2153</v>
      </c>
      <c r="E60" s="397">
        <v>0</v>
      </c>
      <c r="F60" s="397">
        <v>0</v>
      </c>
      <c r="G60" s="397">
        <v>0</v>
      </c>
      <c r="H60" s="397">
        <v>0</v>
      </c>
      <c r="I60" s="397">
        <v>0</v>
      </c>
      <c r="J60" s="397">
        <v>0</v>
      </c>
      <c r="K60" s="397">
        <v>1</v>
      </c>
      <c r="L60" s="397">
        <v>0</v>
      </c>
      <c r="M60" s="397">
        <v>2</v>
      </c>
      <c r="N60" s="397">
        <v>0</v>
      </c>
      <c r="O60" s="397">
        <v>5</v>
      </c>
      <c r="P60" s="397">
        <v>2</v>
      </c>
      <c r="Q60" s="397">
        <v>5</v>
      </c>
      <c r="R60" s="397">
        <v>11</v>
      </c>
      <c r="S60" s="397">
        <v>24</v>
      </c>
      <c r="T60" s="397">
        <v>46</v>
      </c>
      <c r="U60" s="397">
        <v>80</v>
      </c>
      <c r="V60" s="397">
        <v>122</v>
      </c>
      <c r="W60" s="397">
        <v>207</v>
      </c>
      <c r="X60" s="397">
        <v>388</v>
      </c>
      <c r="Y60" s="397">
        <v>357</v>
      </c>
      <c r="Z60" s="397">
        <v>352</v>
      </c>
      <c r="AA60" s="397">
        <v>348</v>
      </c>
      <c r="AB60" s="397">
        <v>156</v>
      </c>
      <c r="AC60" s="397">
        <v>43</v>
      </c>
      <c r="AD60" s="397">
        <v>4</v>
      </c>
      <c r="AE60" s="397">
        <v>0</v>
      </c>
      <c r="AF60" s="401" t="s">
        <v>250</v>
      </c>
      <c r="AG60" s="398"/>
    </row>
    <row r="61" spans="1:33" ht="15.2" customHeight="1" x14ac:dyDescent="0.2">
      <c r="A61" s="402"/>
      <c r="B61" s="403"/>
      <c r="C61" s="401" t="s">
        <v>251</v>
      </c>
      <c r="D61" s="397">
        <f t="shared" si="44"/>
        <v>1784</v>
      </c>
      <c r="E61" s="397">
        <v>0</v>
      </c>
      <c r="F61" s="397">
        <v>0</v>
      </c>
      <c r="G61" s="397">
        <v>0</v>
      </c>
      <c r="H61" s="397">
        <v>0</v>
      </c>
      <c r="I61" s="397">
        <v>0</v>
      </c>
      <c r="J61" s="397">
        <v>0</v>
      </c>
      <c r="K61" s="397">
        <v>1</v>
      </c>
      <c r="L61" s="397">
        <v>1</v>
      </c>
      <c r="M61" s="397">
        <v>0</v>
      </c>
      <c r="N61" s="397">
        <v>2</v>
      </c>
      <c r="O61" s="397">
        <v>0</v>
      </c>
      <c r="P61" s="397">
        <v>5</v>
      </c>
      <c r="Q61" s="397">
        <v>8</v>
      </c>
      <c r="R61" s="397">
        <v>19</v>
      </c>
      <c r="S61" s="397">
        <v>41</v>
      </c>
      <c r="T61" s="397">
        <v>51</v>
      </c>
      <c r="U61" s="397">
        <v>66</v>
      </c>
      <c r="V61" s="397">
        <v>85</v>
      </c>
      <c r="W61" s="397">
        <v>104</v>
      </c>
      <c r="X61" s="397">
        <v>209</v>
      </c>
      <c r="Y61" s="397">
        <v>270</v>
      </c>
      <c r="Z61" s="397">
        <v>270</v>
      </c>
      <c r="AA61" s="397">
        <v>316</v>
      </c>
      <c r="AB61" s="397">
        <v>233</v>
      </c>
      <c r="AC61" s="397">
        <v>84</v>
      </c>
      <c r="AD61" s="397">
        <v>19</v>
      </c>
      <c r="AE61" s="397">
        <v>0</v>
      </c>
      <c r="AF61" s="401" t="s">
        <v>251</v>
      </c>
      <c r="AG61" s="398"/>
    </row>
    <row r="62" spans="1:33" ht="5.25" customHeight="1" x14ac:dyDescent="0.2">
      <c r="A62" s="402"/>
      <c r="B62" s="403"/>
      <c r="C62" s="401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  <c r="AA62" s="397"/>
      <c r="AB62" s="397"/>
      <c r="AC62" s="397"/>
      <c r="AD62" s="397"/>
      <c r="AE62" s="397"/>
      <c r="AF62" s="401"/>
      <c r="AG62" s="398"/>
    </row>
    <row r="63" spans="1:33" ht="15.2" customHeight="1" x14ac:dyDescent="0.2">
      <c r="A63" s="402" t="s">
        <v>412</v>
      </c>
      <c r="B63" s="403" t="s">
        <v>413</v>
      </c>
      <c r="C63" s="401" t="s">
        <v>0</v>
      </c>
      <c r="D63" s="397">
        <f>SUM(J63:AE63)</f>
        <v>100</v>
      </c>
      <c r="E63" s="397">
        <f>E64+E65</f>
        <v>0</v>
      </c>
      <c r="F63" s="397">
        <f t="shared" ref="F63:G63" si="45">F64+F65</f>
        <v>0</v>
      </c>
      <c r="G63" s="397">
        <f t="shared" si="45"/>
        <v>0</v>
      </c>
      <c r="H63" s="397">
        <f>H64+H65</f>
        <v>0</v>
      </c>
      <c r="I63" s="397">
        <f>I64+I65</f>
        <v>0</v>
      </c>
      <c r="J63" s="397">
        <f>SUM(E63:I63)</f>
        <v>0</v>
      </c>
      <c r="K63" s="397">
        <f>K64+K65</f>
        <v>0</v>
      </c>
      <c r="L63" s="397">
        <f t="shared" ref="L63:AD63" si="46">L64+L65</f>
        <v>0</v>
      </c>
      <c r="M63" s="397">
        <f t="shared" si="46"/>
        <v>0</v>
      </c>
      <c r="N63" s="397">
        <f t="shared" si="46"/>
        <v>0</v>
      </c>
      <c r="O63" s="397">
        <f t="shared" si="46"/>
        <v>0</v>
      </c>
      <c r="P63" s="397">
        <f t="shared" si="46"/>
        <v>0</v>
      </c>
      <c r="Q63" s="397">
        <f t="shared" si="46"/>
        <v>0</v>
      </c>
      <c r="R63" s="397">
        <f t="shared" si="46"/>
        <v>0</v>
      </c>
      <c r="S63" s="397">
        <f t="shared" si="46"/>
        <v>5</v>
      </c>
      <c r="T63" s="397">
        <f t="shared" si="46"/>
        <v>5</v>
      </c>
      <c r="U63" s="397">
        <f t="shared" si="46"/>
        <v>1</v>
      </c>
      <c r="V63" s="397">
        <f t="shared" si="46"/>
        <v>8</v>
      </c>
      <c r="W63" s="397">
        <f t="shared" si="46"/>
        <v>11</v>
      </c>
      <c r="X63" s="397">
        <f t="shared" si="46"/>
        <v>12</v>
      </c>
      <c r="Y63" s="397">
        <f t="shared" si="46"/>
        <v>14</v>
      </c>
      <c r="Z63" s="397">
        <f t="shared" si="46"/>
        <v>15</v>
      </c>
      <c r="AA63" s="397">
        <f t="shared" si="46"/>
        <v>16</v>
      </c>
      <c r="AB63" s="397">
        <f t="shared" si="46"/>
        <v>6</v>
      </c>
      <c r="AC63" s="397">
        <f t="shared" si="46"/>
        <v>4</v>
      </c>
      <c r="AD63" s="397">
        <f t="shared" si="46"/>
        <v>3</v>
      </c>
      <c r="AE63" s="397">
        <f>AE64+AE65</f>
        <v>0</v>
      </c>
      <c r="AF63" s="401" t="s">
        <v>0</v>
      </c>
      <c r="AG63" s="398" t="s">
        <v>412</v>
      </c>
    </row>
    <row r="64" spans="1:33" x14ac:dyDescent="0.2">
      <c r="A64" s="402"/>
      <c r="B64" s="403" t="s">
        <v>414</v>
      </c>
      <c r="C64" s="401" t="s">
        <v>250</v>
      </c>
      <c r="D64" s="397">
        <f t="shared" ref="D64:D65" si="47">SUM(J64:AE64)</f>
        <v>74</v>
      </c>
      <c r="E64" s="397">
        <v>0</v>
      </c>
      <c r="F64" s="397">
        <v>0</v>
      </c>
      <c r="G64" s="397">
        <v>0</v>
      </c>
      <c r="H64" s="397">
        <v>0</v>
      </c>
      <c r="I64" s="397">
        <v>0</v>
      </c>
      <c r="J64" s="397">
        <v>0</v>
      </c>
      <c r="K64" s="397">
        <v>0</v>
      </c>
      <c r="L64" s="397">
        <v>0</v>
      </c>
      <c r="M64" s="397">
        <v>0</v>
      </c>
      <c r="N64" s="397">
        <v>0</v>
      </c>
      <c r="O64" s="397">
        <v>0</v>
      </c>
      <c r="P64" s="397">
        <v>0</v>
      </c>
      <c r="Q64" s="397">
        <v>0</v>
      </c>
      <c r="R64" s="397">
        <v>0</v>
      </c>
      <c r="S64" s="397">
        <v>3</v>
      </c>
      <c r="T64" s="397">
        <v>5</v>
      </c>
      <c r="U64" s="397">
        <v>1</v>
      </c>
      <c r="V64" s="397">
        <v>8</v>
      </c>
      <c r="W64" s="397">
        <v>11</v>
      </c>
      <c r="X64" s="397">
        <v>9</v>
      </c>
      <c r="Y64" s="397">
        <v>9</v>
      </c>
      <c r="Z64" s="397">
        <v>12</v>
      </c>
      <c r="AA64" s="397">
        <v>10</v>
      </c>
      <c r="AB64" s="397">
        <v>6</v>
      </c>
      <c r="AC64" s="397">
        <v>0</v>
      </c>
      <c r="AD64" s="397">
        <v>0</v>
      </c>
      <c r="AE64" s="397">
        <v>0</v>
      </c>
      <c r="AF64" s="401" t="s">
        <v>250</v>
      </c>
      <c r="AG64" s="398"/>
    </row>
    <row r="65" spans="1:33" ht="17.25" customHeight="1" x14ac:dyDescent="0.2">
      <c r="A65" s="402"/>
      <c r="B65" s="403"/>
      <c r="C65" s="401" t="s">
        <v>251</v>
      </c>
      <c r="D65" s="397">
        <f t="shared" si="47"/>
        <v>26</v>
      </c>
      <c r="E65" s="397">
        <v>0</v>
      </c>
      <c r="F65" s="397">
        <v>0</v>
      </c>
      <c r="G65" s="397">
        <v>0</v>
      </c>
      <c r="H65" s="397">
        <v>0</v>
      </c>
      <c r="I65" s="397">
        <v>0</v>
      </c>
      <c r="J65" s="397">
        <v>0</v>
      </c>
      <c r="K65" s="397">
        <v>0</v>
      </c>
      <c r="L65" s="397">
        <v>0</v>
      </c>
      <c r="M65" s="397">
        <v>0</v>
      </c>
      <c r="N65" s="397">
        <v>0</v>
      </c>
      <c r="O65" s="397">
        <v>0</v>
      </c>
      <c r="P65" s="397">
        <v>0</v>
      </c>
      <c r="Q65" s="397">
        <v>0</v>
      </c>
      <c r="R65" s="397">
        <v>0</v>
      </c>
      <c r="S65" s="397">
        <v>2</v>
      </c>
      <c r="T65" s="397">
        <v>0</v>
      </c>
      <c r="U65" s="397">
        <v>0</v>
      </c>
      <c r="V65" s="397">
        <v>0</v>
      </c>
      <c r="W65" s="397">
        <v>0</v>
      </c>
      <c r="X65" s="397">
        <v>3</v>
      </c>
      <c r="Y65" s="397">
        <v>5</v>
      </c>
      <c r="Z65" s="397">
        <v>3</v>
      </c>
      <c r="AA65" s="397">
        <v>6</v>
      </c>
      <c r="AB65" s="397">
        <v>0</v>
      </c>
      <c r="AC65" s="397">
        <v>4</v>
      </c>
      <c r="AD65" s="397">
        <v>3</v>
      </c>
      <c r="AE65" s="397">
        <v>0</v>
      </c>
      <c r="AF65" s="401" t="s">
        <v>251</v>
      </c>
      <c r="AG65" s="398"/>
    </row>
    <row r="66" spans="1:33" ht="5.25" customHeight="1" x14ac:dyDescent="0.2">
      <c r="A66" s="402"/>
      <c r="B66" s="403"/>
      <c r="C66" s="401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401"/>
      <c r="AG66" s="398"/>
    </row>
    <row r="67" spans="1:33" ht="15.2" customHeight="1" x14ac:dyDescent="0.2">
      <c r="A67" s="402" t="s">
        <v>415</v>
      </c>
      <c r="B67" s="403" t="s">
        <v>416</v>
      </c>
      <c r="C67" s="401" t="s">
        <v>0</v>
      </c>
      <c r="D67" s="397">
        <f>SUM(J67:AE67)</f>
        <v>119</v>
      </c>
      <c r="E67" s="397">
        <f>E68+E69</f>
        <v>0</v>
      </c>
      <c r="F67" s="397">
        <f t="shared" ref="F67:G67" si="48">F68+F69</f>
        <v>0</v>
      </c>
      <c r="G67" s="397">
        <f t="shared" si="48"/>
        <v>0</v>
      </c>
      <c r="H67" s="397">
        <f>H68+H69</f>
        <v>0</v>
      </c>
      <c r="I67" s="397">
        <f>I68+I69</f>
        <v>0</v>
      </c>
      <c r="J67" s="397">
        <f>SUM(E67:I67)</f>
        <v>0</v>
      </c>
      <c r="K67" s="397">
        <f>K68+K69</f>
        <v>0</v>
      </c>
      <c r="L67" s="397">
        <f t="shared" ref="L67:AD67" si="49">L68+L69</f>
        <v>0</v>
      </c>
      <c r="M67" s="397">
        <f t="shared" si="49"/>
        <v>0</v>
      </c>
      <c r="N67" s="397">
        <f t="shared" si="49"/>
        <v>0</v>
      </c>
      <c r="O67" s="397">
        <f t="shared" si="49"/>
        <v>0</v>
      </c>
      <c r="P67" s="397">
        <f t="shared" si="49"/>
        <v>0</v>
      </c>
      <c r="Q67" s="397">
        <f t="shared" si="49"/>
        <v>1</v>
      </c>
      <c r="R67" s="397">
        <f t="shared" si="49"/>
        <v>1</v>
      </c>
      <c r="S67" s="397">
        <f t="shared" si="49"/>
        <v>2</v>
      </c>
      <c r="T67" s="397">
        <f t="shared" si="49"/>
        <v>2</v>
      </c>
      <c r="U67" s="397">
        <f t="shared" si="49"/>
        <v>4</v>
      </c>
      <c r="V67" s="397">
        <f t="shared" si="49"/>
        <v>15</v>
      </c>
      <c r="W67" s="397">
        <f t="shared" si="49"/>
        <v>16</v>
      </c>
      <c r="X67" s="397">
        <f t="shared" si="49"/>
        <v>24</v>
      </c>
      <c r="Y67" s="397">
        <f t="shared" si="49"/>
        <v>16</v>
      </c>
      <c r="Z67" s="397">
        <f t="shared" si="49"/>
        <v>18</v>
      </c>
      <c r="AA67" s="397">
        <f t="shared" si="49"/>
        <v>14</v>
      </c>
      <c r="AB67" s="397">
        <f t="shared" si="49"/>
        <v>4</v>
      </c>
      <c r="AC67" s="397">
        <f t="shared" si="49"/>
        <v>2</v>
      </c>
      <c r="AD67" s="397">
        <f t="shared" si="49"/>
        <v>0</v>
      </c>
      <c r="AE67" s="397">
        <f>AE68+AE69</f>
        <v>0</v>
      </c>
      <c r="AF67" s="401" t="s">
        <v>0</v>
      </c>
      <c r="AG67" s="398" t="s">
        <v>415</v>
      </c>
    </row>
    <row r="68" spans="1:33" ht="15.2" customHeight="1" x14ac:dyDescent="0.2">
      <c r="A68" s="402"/>
      <c r="B68" s="403"/>
      <c r="C68" s="401" t="s">
        <v>250</v>
      </c>
      <c r="D68" s="397">
        <f t="shared" ref="D68:D69" si="50">SUM(J68:AE68)</f>
        <v>90</v>
      </c>
      <c r="E68" s="397">
        <v>0</v>
      </c>
      <c r="F68" s="397">
        <v>0</v>
      </c>
      <c r="G68" s="397">
        <v>0</v>
      </c>
      <c r="H68" s="397">
        <v>0</v>
      </c>
      <c r="I68" s="397">
        <v>0</v>
      </c>
      <c r="J68" s="397">
        <v>0</v>
      </c>
      <c r="K68" s="397">
        <v>0</v>
      </c>
      <c r="L68" s="397">
        <v>0</v>
      </c>
      <c r="M68" s="397">
        <v>0</v>
      </c>
      <c r="N68" s="397">
        <v>0</v>
      </c>
      <c r="O68" s="397">
        <v>0</v>
      </c>
      <c r="P68" s="397">
        <v>0</v>
      </c>
      <c r="Q68" s="397">
        <v>1</v>
      </c>
      <c r="R68" s="397">
        <v>1</v>
      </c>
      <c r="S68" s="397">
        <v>0</v>
      </c>
      <c r="T68" s="397">
        <v>1</v>
      </c>
      <c r="U68" s="397">
        <v>3</v>
      </c>
      <c r="V68" s="397">
        <v>10</v>
      </c>
      <c r="W68" s="397">
        <v>14</v>
      </c>
      <c r="X68" s="397">
        <v>17</v>
      </c>
      <c r="Y68" s="397">
        <v>16</v>
      </c>
      <c r="Z68" s="397">
        <v>15</v>
      </c>
      <c r="AA68" s="397">
        <v>10</v>
      </c>
      <c r="AB68" s="397">
        <v>2</v>
      </c>
      <c r="AC68" s="397">
        <v>0</v>
      </c>
      <c r="AD68" s="397">
        <v>0</v>
      </c>
      <c r="AE68" s="397">
        <v>0</v>
      </c>
      <c r="AF68" s="401" t="s">
        <v>250</v>
      </c>
      <c r="AG68" s="398"/>
    </row>
    <row r="69" spans="1:33" ht="15.2" customHeight="1" x14ac:dyDescent="0.2">
      <c r="A69" s="402"/>
      <c r="B69" s="403"/>
      <c r="C69" s="401" t="s">
        <v>251</v>
      </c>
      <c r="D69" s="397">
        <f t="shared" si="50"/>
        <v>29</v>
      </c>
      <c r="E69" s="397">
        <v>0</v>
      </c>
      <c r="F69" s="397">
        <v>0</v>
      </c>
      <c r="G69" s="397">
        <v>0</v>
      </c>
      <c r="H69" s="397">
        <v>0</v>
      </c>
      <c r="I69" s="397">
        <v>0</v>
      </c>
      <c r="J69" s="397">
        <v>0</v>
      </c>
      <c r="K69" s="397">
        <v>0</v>
      </c>
      <c r="L69" s="397">
        <v>0</v>
      </c>
      <c r="M69" s="397">
        <v>0</v>
      </c>
      <c r="N69" s="397">
        <v>0</v>
      </c>
      <c r="O69" s="397">
        <v>0</v>
      </c>
      <c r="P69" s="397">
        <v>0</v>
      </c>
      <c r="Q69" s="397">
        <v>0</v>
      </c>
      <c r="R69" s="397">
        <v>0</v>
      </c>
      <c r="S69" s="397">
        <v>2</v>
      </c>
      <c r="T69" s="397">
        <v>1</v>
      </c>
      <c r="U69" s="397">
        <v>1</v>
      </c>
      <c r="V69" s="397">
        <v>5</v>
      </c>
      <c r="W69" s="397">
        <v>2</v>
      </c>
      <c r="X69" s="397">
        <v>7</v>
      </c>
      <c r="Y69" s="397">
        <v>0</v>
      </c>
      <c r="Z69" s="397">
        <v>3</v>
      </c>
      <c r="AA69" s="397">
        <v>4</v>
      </c>
      <c r="AB69" s="397">
        <v>2</v>
      </c>
      <c r="AC69" s="397">
        <v>2</v>
      </c>
      <c r="AD69" s="397">
        <v>0</v>
      </c>
      <c r="AE69" s="397">
        <v>0</v>
      </c>
      <c r="AF69" s="401" t="s">
        <v>251</v>
      </c>
      <c r="AG69" s="398"/>
    </row>
    <row r="70" spans="1:33" ht="5.25" customHeight="1" x14ac:dyDescent="0.2">
      <c r="A70" s="402"/>
      <c r="B70" s="403"/>
      <c r="C70" s="401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F70" s="401"/>
      <c r="AG70" s="398"/>
    </row>
    <row r="71" spans="1:33" ht="15.2" customHeight="1" x14ac:dyDescent="0.2">
      <c r="A71" s="402" t="s">
        <v>417</v>
      </c>
      <c r="B71" s="403" t="s">
        <v>418</v>
      </c>
      <c r="C71" s="401" t="s">
        <v>0</v>
      </c>
      <c r="D71" s="397">
        <f>SUM(J71:AE71)</f>
        <v>350</v>
      </c>
      <c r="E71" s="397">
        <f>E72+E73</f>
        <v>0</v>
      </c>
      <c r="F71" s="397">
        <f t="shared" ref="F71:G71" si="51">F72+F73</f>
        <v>0</v>
      </c>
      <c r="G71" s="397">
        <f t="shared" si="51"/>
        <v>0</v>
      </c>
      <c r="H71" s="397">
        <f>H72+H73</f>
        <v>0</v>
      </c>
      <c r="I71" s="397">
        <f>I72+I73</f>
        <v>0</v>
      </c>
      <c r="J71" s="397">
        <f>SUM(E71:I71)</f>
        <v>0</v>
      </c>
      <c r="K71" s="397">
        <f>K72+K73</f>
        <v>0</v>
      </c>
      <c r="L71" s="397">
        <f t="shared" ref="L71:AD71" si="52">L72+L73</f>
        <v>0</v>
      </c>
      <c r="M71" s="397">
        <f t="shared" si="52"/>
        <v>0</v>
      </c>
      <c r="N71" s="397">
        <f t="shared" si="52"/>
        <v>0</v>
      </c>
      <c r="O71" s="397">
        <f t="shared" si="52"/>
        <v>0</v>
      </c>
      <c r="P71" s="397">
        <f t="shared" si="52"/>
        <v>1</v>
      </c>
      <c r="Q71" s="397">
        <f t="shared" si="52"/>
        <v>0</v>
      </c>
      <c r="R71" s="397">
        <f t="shared" si="52"/>
        <v>2</v>
      </c>
      <c r="S71" s="397">
        <f t="shared" si="52"/>
        <v>7</v>
      </c>
      <c r="T71" s="397">
        <f t="shared" si="52"/>
        <v>10</v>
      </c>
      <c r="U71" s="397">
        <f t="shared" si="52"/>
        <v>9</v>
      </c>
      <c r="V71" s="397">
        <f t="shared" si="52"/>
        <v>16</v>
      </c>
      <c r="W71" s="397">
        <f t="shared" si="52"/>
        <v>25</v>
      </c>
      <c r="X71" s="397">
        <f t="shared" si="52"/>
        <v>54</v>
      </c>
      <c r="Y71" s="397">
        <f t="shared" si="52"/>
        <v>64</v>
      </c>
      <c r="Z71" s="397">
        <f t="shared" si="52"/>
        <v>46</v>
      </c>
      <c r="AA71" s="397">
        <f t="shared" si="52"/>
        <v>66</v>
      </c>
      <c r="AB71" s="397">
        <f t="shared" si="52"/>
        <v>36</v>
      </c>
      <c r="AC71" s="397">
        <f t="shared" si="52"/>
        <v>12</v>
      </c>
      <c r="AD71" s="397">
        <f t="shared" si="52"/>
        <v>2</v>
      </c>
      <c r="AE71" s="397">
        <f>AE72+AE73</f>
        <v>0</v>
      </c>
      <c r="AF71" s="401" t="s">
        <v>0</v>
      </c>
      <c r="AG71" s="398" t="s">
        <v>417</v>
      </c>
    </row>
    <row r="72" spans="1:33" ht="15.2" customHeight="1" x14ac:dyDescent="0.2">
      <c r="A72" s="402"/>
      <c r="B72" s="403"/>
      <c r="C72" s="401" t="s">
        <v>250</v>
      </c>
      <c r="D72" s="397">
        <f t="shared" ref="D72:D73" si="53">SUM(J72:AE72)</f>
        <v>212</v>
      </c>
      <c r="E72" s="397">
        <v>0</v>
      </c>
      <c r="F72" s="397">
        <v>0</v>
      </c>
      <c r="G72" s="397">
        <v>0</v>
      </c>
      <c r="H72" s="397">
        <v>0</v>
      </c>
      <c r="I72" s="397">
        <v>0</v>
      </c>
      <c r="J72" s="397">
        <v>0</v>
      </c>
      <c r="K72" s="397">
        <v>0</v>
      </c>
      <c r="L72" s="397">
        <v>0</v>
      </c>
      <c r="M72" s="397">
        <v>0</v>
      </c>
      <c r="N72" s="397">
        <v>0</v>
      </c>
      <c r="O72" s="397">
        <v>0</v>
      </c>
      <c r="P72" s="397">
        <v>0</v>
      </c>
      <c r="Q72" s="397">
        <v>0</v>
      </c>
      <c r="R72" s="397">
        <v>0</v>
      </c>
      <c r="S72" s="397">
        <v>4</v>
      </c>
      <c r="T72" s="397">
        <v>5</v>
      </c>
      <c r="U72" s="397">
        <v>7</v>
      </c>
      <c r="V72" s="397">
        <v>11</v>
      </c>
      <c r="W72" s="397">
        <v>19</v>
      </c>
      <c r="X72" s="397">
        <v>39</v>
      </c>
      <c r="Y72" s="397">
        <v>49</v>
      </c>
      <c r="Z72" s="397">
        <v>31</v>
      </c>
      <c r="AA72" s="397">
        <v>31</v>
      </c>
      <c r="AB72" s="397">
        <v>14</v>
      </c>
      <c r="AC72" s="397">
        <v>2</v>
      </c>
      <c r="AD72" s="397">
        <v>0</v>
      </c>
      <c r="AE72" s="397">
        <v>0</v>
      </c>
      <c r="AF72" s="401" t="s">
        <v>250</v>
      </c>
      <c r="AG72" s="398"/>
    </row>
    <row r="73" spans="1:33" ht="15.2" customHeight="1" x14ac:dyDescent="0.2">
      <c r="A73" s="402"/>
      <c r="B73" s="403"/>
      <c r="C73" s="401" t="s">
        <v>251</v>
      </c>
      <c r="D73" s="397">
        <f t="shared" si="53"/>
        <v>138</v>
      </c>
      <c r="E73" s="397">
        <v>0</v>
      </c>
      <c r="F73" s="397">
        <v>0</v>
      </c>
      <c r="G73" s="397">
        <v>0</v>
      </c>
      <c r="H73" s="397">
        <v>0</v>
      </c>
      <c r="I73" s="397">
        <v>0</v>
      </c>
      <c r="J73" s="397">
        <v>0</v>
      </c>
      <c r="K73" s="397">
        <v>0</v>
      </c>
      <c r="L73" s="397">
        <v>0</v>
      </c>
      <c r="M73" s="397">
        <v>0</v>
      </c>
      <c r="N73" s="397">
        <v>0</v>
      </c>
      <c r="O73" s="397">
        <v>0</v>
      </c>
      <c r="P73" s="397">
        <v>1</v>
      </c>
      <c r="Q73" s="397">
        <v>0</v>
      </c>
      <c r="R73" s="397">
        <v>2</v>
      </c>
      <c r="S73" s="397">
        <v>3</v>
      </c>
      <c r="T73" s="397">
        <v>5</v>
      </c>
      <c r="U73" s="397">
        <v>2</v>
      </c>
      <c r="V73" s="397">
        <v>5</v>
      </c>
      <c r="W73" s="397">
        <v>6</v>
      </c>
      <c r="X73" s="397">
        <v>15</v>
      </c>
      <c r="Y73" s="397">
        <v>15</v>
      </c>
      <c r="Z73" s="397">
        <v>15</v>
      </c>
      <c r="AA73" s="397">
        <v>35</v>
      </c>
      <c r="AB73" s="397">
        <v>22</v>
      </c>
      <c r="AC73" s="397">
        <v>10</v>
      </c>
      <c r="AD73" s="397">
        <v>2</v>
      </c>
      <c r="AE73" s="397">
        <v>0</v>
      </c>
      <c r="AF73" s="401" t="s">
        <v>251</v>
      </c>
      <c r="AG73" s="398"/>
    </row>
    <row r="74" spans="1:33" ht="5.25" customHeight="1" x14ac:dyDescent="0.2">
      <c r="A74" s="402"/>
      <c r="B74" s="403"/>
      <c r="C74" s="401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401"/>
      <c r="AG74" s="398"/>
    </row>
    <row r="75" spans="1:33" ht="15.2" customHeight="1" x14ac:dyDescent="0.2">
      <c r="A75" s="402" t="s">
        <v>419</v>
      </c>
      <c r="B75" s="403" t="s">
        <v>420</v>
      </c>
      <c r="C75" s="401" t="s">
        <v>0</v>
      </c>
      <c r="D75" s="397">
        <f>SUM(J75:AE75)</f>
        <v>376</v>
      </c>
      <c r="E75" s="397">
        <f>E76+E77</f>
        <v>0</v>
      </c>
      <c r="F75" s="397">
        <f t="shared" ref="F75:G75" si="54">F76+F77</f>
        <v>0</v>
      </c>
      <c r="G75" s="397">
        <f t="shared" si="54"/>
        <v>0</v>
      </c>
      <c r="H75" s="397">
        <f>H76+H77</f>
        <v>0</v>
      </c>
      <c r="I75" s="397">
        <f>I76+I77</f>
        <v>0</v>
      </c>
      <c r="J75" s="397">
        <f>SUM(E75:I75)</f>
        <v>0</v>
      </c>
      <c r="K75" s="397">
        <f>K76+K77</f>
        <v>0</v>
      </c>
      <c r="L75" s="397">
        <f t="shared" ref="L75:AD75" si="55">L76+L77</f>
        <v>0</v>
      </c>
      <c r="M75" s="397">
        <f t="shared" si="55"/>
        <v>0</v>
      </c>
      <c r="N75" s="397">
        <f t="shared" si="55"/>
        <v>0</v>
      </c>
      <c r="O75" s="397">
        <f t="shared" si="55"/>
        <v>0</v>
      </c>
      <c r="P75" s="397">
        <f t="shared" si="55"/>
        <v>0</v>
      </c>
      <c r="Q75" s="397">
        <f t="shared" si="55"/>
        <v>2</v>
      </c>
      <c r="R75" s="397">
        <f t="shared" si="55"/>
        <v>1</v>
      </c>
      <c r="S75" s="397">
        <f t="shared" si="55"/>
        <v>6</v>
      </c>
      <c r="T75" s="397">
        <f t="shared" si="55"/>
        <v>11</v>
      </c>
      <c r="U75" s="397">
        <f t="shared" si="55"/>
        <v>21</v>
      </c>
      <c r="V75" s="397">
        <f t="shared" si="55"/>
        <v>10</v>
      </c>
      <c r="W75" s="397">
        <f t="shared" si="55"/>
        <v>27</v>
      </c>
      <c r="X75" s="397">
        <f t="shared" si="55"/>
        <v>51</v>
      </c>
      <c r="Y75" s="397">
        <f t="shared" si="55"/>
        <v>43</v>
      </c>
      <c r="Z75" s="397">
        <f t="shared" si="55"/>
        <v>55</v>
      </c>
      <c r="AA75" s="397">
        <f t="shared" si="55"/>
        <v>68</v>
      </c>
      <c r="AB75" s="397">
        <f t="shared" si="55"/>
        <v>59</v>
      </c>
      <c r="AC75" s="397">
        <f t="shared" si="55"/>
        <v>18</v>
      </c>
      <c r="AD75" s="397">
        <f t="shared" si="55"/>
        <v>4</v>
      </c>
      <c r="AE75" s="397">
        <f>AE76+AE77</f>
        <v>0</v>
      </c>
      <c r="AF75" s="401" t="s">
        <v>0</v>
      </c>
      <c r="AG75" s="398" t="s">
        <v>419</v>
      </c>
    </row>
    <row r="76" spans="1:33" ht="15.2" customHeight="1" x14ac:dyDescent="0.2">
      <c r="A76" s="402"/>
      <c r="B76" s="403"/>
      <c r="C76" s="401" t="s">
        <v>250</v>
      </c>
      <c r="D76" s="397">
        <f t="shared" ref="D76:D77" si="56">SUM(J76:AE76)</f>
        <v>161</v>
      </c>
      <c r="E76" s="397">
        <v>0</v>
      </c>
      <c r="F76" s="397">
        <v>0</v>
      </c>
      <c r="G76" s="397">
        <v>0</v>
      </c>
      <c r="H76" s="397">
        <v>0</v>
      </c>
      <c r="I76" s="397">
        <v>0</v>
      </c>
      <c r="J76" s="397">
        <v>0</v>
      </c>
      <c r="K76" s="397">
        <v>0</v>
      </c>
      <c r="L76" s="397">
        <v>0</v>
      </c>
      <c r="M76" s="397">
        <v>0</v>
      </c>
      <c r="N76" s="397">
        <v>0</v>
      </c>
      <c r="O76" s="397">
        <v>0</v>
      </c>
      <c r="P76" s="397">
        <v>0</v>
      </c>
      <c r="Q76" s="397">
        <v>1</v>
      </c>
      <c r="R76" s="397">
        <v>0</v>
      </c>
      <c r="S76" s="397">
        <v>3</v>
      </c>
      <c r="T76" s="397">
        <v>5</v>
      </c>
      <c r="U76" s="397">
        <v>12</v>
      </c>
      <c r="V76" s="397">
        <v>8</v>
      </c>
      <c r="W76" s="397">
        <v>14</v>
      </c>
      <c r="X76" s="397">
        <v>27</v>
      </c>
      <c r="Y76" s="397">
        <v>15</v>
      </c>
      <c r="Z76" s="397">
        <v>25</v>
      </c>
      <c r="AA76" s="397">
        <v>28</v>
      </c>
      <c r="AB76" s="397">
        <v>18</v>
      </c>
      <c r="AC76" s="397">
        <v>5</v>
      </c>
      <c r="AD76" s="397">
        <v>0</v>
      </c>
      <c r="AE76" s="397">
        <v>0</v>
      </c>
      <c r="AF76" s="401" t="s">
        <v>250</v>
      </c>
      <c r="AG76" s="398"/>
    </row>
    <row r="77" spans="1:33" ht="15.2" customHeight="1" x14ac:dyDescent="0.2">
      <c r="A77" s="402"/>
      <c r="B77" s="403"/>
      <c r="C77" s="401" t="s">
        <v>251</v>
      </c>
      <c r="D77" s="397">
        <f t="shared" si="56"/>
        <v>215</v>
      </c>
      <c r="E77" s="397">
        <v>0</v>
      </c>
      <c r="F77" s="397">
        <v>0</v>
      </c>
      <c r="G77" s="397">
        <v>0</v>
      </c>
      <c r="H77" s="397">
        <v>0</v>
      </c>
      <c r="I77" s="397">
        <v>0</v>
      </c>
      <c r="J77" s="397">
        <v>0</v>
      </c>
      <c r="K77" s="397">
        <v>0</v>
      </c>
      <c r="L77" s="397">
        <v>0</v>
      </c>
      <c r="M77" s="397">
        <v>0</v>
      </c>
      <c r="N77" s="397">
        <v>0</v>
      </c>
      <c r="O77" s="397">
        <v>0</v>
      </c>
      <c r="P77" s="397">
        <v>0</v>
      </c>
      <c r="Q77" s="397">
        <v>1</v>
      </c>
      <c r="R77" s="397">
        <v>1</v>
      </c>
      <c r="S77" s="397">
        <v>3</v>
      </c>
      <c r="T77" s="397">
        <v>6</v>
      </c>
      <c r="U77" s="397">
        <v>9</v>
      </c>
      <c r="V77" s="397">
        <v>2</v>
      </c>
      <c r="W77" s="397">
        <v>13</v>
      </c>
      <c r="X77" s="397">
        <v>24</v>
      </c>
      <c r="Y77" s="397">
        <v>28</v>
      </c>
      <c r="Z77" s="397">
        <v>30</v>
      </c>
      <c r="AA77" s="397">
        <v>40</v>
      </c>
      <c r="AB77" s="397">
        <v>41</v>
      </c>
      <c r="AC77" s="397">
        <v>13</v>
      </c>
      <c r="AD77" s="397">
        <v>4</v>
      </c>
      <c r="AE77" s="397">
        <v>0</v>
      </c>
      <c r="AF77" s="401" t="s">
        <v>251</v>
      </c>
      <c r="AG77" s="398"/>
    </row>
    <row r="78" spans="1:33" ht="5.25" customHeight="1" x14ac:dyDescent="0.2">
      <c r="A78" s="402"/>
      <c r="B78" s="403"/>
      <c r="C78" s="401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401"/>
      <c r="AG78" s="398"/>
    </row>
    <row r="79" spans="1:33" ht="15.2" customHeight="1" x14ac:dyDescent="0.2">
      <c r="A79" s="402" t="s">
        <v>421</v>
      </c>
      <c r="B79" s="403" t="s">
        <v>422</v>
      </c>
      <c r="C79" s="401" t="s">
        <v>0</v>
      </c>
      <c r="D79" s="397">
        <f>SUM(J79:AE79)</f>
        <v>164</v>
      </c>
      <c r="E79" s="397">
        <f>E80+E81</f>
        <v>0</v>
      </c>
      <c r="F79" s="397">
        <f t="shared" ref="F79:G79" si="57">F80+F81</f>
        <v>0</v>
      </c>
      <c r="G79" s="397">
        <f t="shared" si="57"/>
        <v>0</v>
      </c>
      <c r="H79" s="397">
        <f>H80+H81</f>
        <v>0</v>
      </c>
      <c r="I79" s="397">
        <f>I80+I81</f>
        <v>0</v>
      </c>
      <c r="J79" s="397">
        <f>SUM(E79:I79)</f>
        <v>0</v>
      </c>
      <c r="K79" s="397">
        <f>K80+K81</f>
        <v>0</v>
      </c>
      <c r="L79" s="397">
        <f t="shared" ref="L79:AD79" si="58">L80+L81</f>
        <v>0</v>
      </c>
      <c r="M79" s="397">
        <f t="shared" si="58"/>
        <v>0</v>
      </c>
      <c r="N79" s="397">
        <f t="shared" si="58"/>
        <v>0</v>
      </c>
      <c r="O79" s="397">
        <f t="shared" si="58"/>
        <v>0</v>
      </c>
      <c r="P79" s="397">
        <f t="shared" si="58"/>
        <v>0</v>
      </c>
      <c r="Q79" s="397">
        <f t="shared" si="58"/>
        <v>1</v>
      </c>
      <c r="R79" s="397">
        <f t="shared" si="58"/>
        <v>2</v>
      </c>
      <c r="S79" s="397">
        <f t="shared" si="58"/>
        <v>7</v>
      </c>
      <c r="T79" s="397">
        <f t="shared" si="58"/>
        <v>6</v>
      </c>
      <c r="U79" s="397">
        <f t="shared" si="58"/>
        <v>10</v>
      </c>
      <c r="V79" s="397">
        <f t="shared" si="58"/>
        <v>10</v>
      </c>
      <c r="W79" s="397">
        <f t="shared" si="58"/>
        <v>16</v>
      </c>
      <c r="X79" s="397">
        <f t="shared" si="58"/>
        <v>28</v>
      </c>
      <c r="Y79" s="397">
        <f t="shared" si="58"/>
        <v>25</v>
      </c>
      <c r="Z79" s="397">
        <f t="shared" si="58"/>
        <v>28</v>
      </c>
      <c r="AA79" s="397">
        <f t="shared" si="58"/>
        <v>16</v>
      </c>
      <c r="AB79" s="397">
        <f t="shared" si="58"/>
        <v>8</v>
      </c>
      <c r="AC79" s="397">
        <f t="shared" si="58"/>
        <v>5</v>
      </c>
      <c r="AD79" s="397">
        <f t="shared" si="58"/>
        <v>2</v>
      </c>
      <c r="AE79" s="397">
        <f>AE80+AE81</f>
        <v>0</v>
      </c>
      <c r="AF79" s="401" t="s">
        <v>0</v>
      </c>
      <c r="AG79" s="398" t="s">
        <v>421</v>
      </c>
    </row>
    <row r="80" spans="1:33" ht="15.2" customHeight="1" x14ac:dyDescent="0.2">
      <c r="A80" s="402"/>
      <c r="B80" s="403" t="s">
        <v>423</v>
      </c>
      <c r="C80" s="401" t="s">
        <v>250</v>
      </c>
      <c r="D80" s="397">
        <f t="shared" ref="D80:D81" si="59">SUM(J80:AE80)</f>
        <v>98</v>
      </c>
      <c r="E80" s="397">
        <v>0</v>
      </c>
      <c r="F80" s="397">
        <v>0</v>
      </c>
      <c r="G80" s="397">
        <v>0</v>
      </c>
      <c r="H80" s="397">
        <v>0</v>
      </c>
      <c r="I80" s="397">
        <v>0</v>
      </c>
      <c r="J80" s="397">
        <v>0</v>
      </c>
      <c r="K80" s="397">
        <v>0</v>
      </c>
      <c r="L80" s="397">
        <v>0</v>
      </c>
      <c r="M80" s="397">
        <v>0</v>
      </c>
      <c r="N80" s="397">
        <v>0</v>
      </c>
      <c r="O80" s="397">
        <v>0</v>
      </c>
      <c r="P80" s="397">
        <v>0</v>
      </c>
      <c r="Q80" s="397">
        <v>0</v>
      </c>
      <c r="R80" s="397">
        <v>2</v>
      </c>
      <c r="S80" s="397">
        <v>1</v>
      </c>
      <c r="T80" s="397">
        <v>2</v>
      </c>
      <c r="U80" s="397">
        <v>7</v>
      </c>
      <c r="V80" s="397">
        <v>9</v>
      </c>
      <c r="W80" s="397">
        <v>9</v>
      </c>
      <c r="X80" s="397">
        <v>18</v>
      </c>
      <c r="Y80" s="397">
        <v>15</v>
      </c>
      <c r="Z80" s="397">
        <v>18</v>
      </c>
      <c r="AA80" s="397">
        <v>12</v>
      </c>
      <c r="AB80" s="397">
        <v>4</v>
      </c>
      <c r="AC80" s="397">
        <v>1</v>
      </c>
      <c r="AD80" s="397">
        <v>0</v>
      </c>
      <c r="AE80" s="397">
        <v>0</v>
      </c>
      <c r="AF80" s="401" t="s">
        <v>250</v>
      </c>
      <c r="AG80" s="398"/>
    </row>
    <row r="81" spans="1:33" ht="15.2" customHeight="1" x14ac:dyDescent="0.2">
      <c r="A81" s="402"/>
      <c r="B81" s="403"/>
      <c r="C81" s="401" t="s">
        <v>251</v>
      </c>
      <c r="D81" s="397">
        <f t="shared" si="59"/>
        <v>66</v>
      </c>
      <c r="E81" s="397">
        <v>0</v>
      </c>
      <c r="F81" s="397">
        <v>0</v>
      </c>
      <c r="G81" s="397">
        <v>0</v>
      </c>
      <c r="H81" s="397">
        <v>0</v>
      </c>
      <c r="I81" s="397">
        <v>0</v>
      </c>
      <c r="J81" s="397">
        <v>0</v>
      </c>
      <c r="K81" s="397">
        <v>0</v>
      </c>
      <c r="L81" s="397">
        <v>0</v>
      </c>
      <c r="M81" s="397">
        <v>0</v>
      </c>
      <c r="N81" s="397">
        <v>0</v>
      </c>
      <c r="O81" s="397">
        <v>0</v>
      </c>
      <c r="P81" s="397">
        <v>0</v>
      </c>
      <c r="Q81" s="397">
        <v>1</v>
      </c>
      <c r="R81" s="397">
        <v>0</v>
      </c>
      <c r="S81" s="397">
        <v>6</v>
      </c>
      <c r="T81" s="397">
        <v>4</v>
      </c>
      <c r="U81" s="397">
        <v>3</v>
      </c>
      <c r="V81" s="397">
        <v>1</v>
      </c>
      <c r="W81" s="397">
        <v>7</v>
      </c>
      <c r="X81" s="397">
        <v>10</v>
      </c>
      <c r="Y81" s="397">
        <v>10</v>
      </c>
      <c r="Z81" s="397">
        <v>10</v>
      </c>
      <c r="AA81" s="397">
        <v>4</v>
      </c>
      <c r="AB81" s="397">
        <v>4</v>
      </c>
      <c r="AC81" s="397">
        <v>4</v>
      </c>
      <c r="AD81" s="397">
        <v>2</v>
      </c>
      <c r="AE81" s="397">
        <v>0</v>
      </c>
      <c r="AF81" s="401" t="s">
        <v>251</v>
      </c>
      <c r="AG81" s="398"/>
    </row>
    <row r="82" spans="1:33" ht="5.25" customHeight="1" x14ac:dyDescent="0.2">
      <c r="A82" s="402"/>
      <c r="B82" s="403"/>
      <c r="C82" s="401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401"/>
      <c r="AG82" s="398"/>
    </row>
    <row r="83" spans="1:33" ht="15.2" customHeight="1" x14ac:dyDescent="0.2">
      <c r="A83" s="402" t="s">
        <v>424</v>
      </c>
      <c r="B83" s="407" t="s">
        <v>425</v>
      </c>
      <c r="C83" s="401" t="s">
        <v>0</v>
      </c>
      <c r="D83" s="397">
        <f>SUM(J83:AE83)</f>
        <v>299</v>
      </c>
      <c r="E83" s="397">
        <f>E84+E85</f>
        <v>0</v>
      </c>
      <c r="F83" s="397">
        <f t="shared" ref="F83:G83" si="60">F84+F85</f>
        <v>0</v>
      </c>
      <c r="G83" s="397">
        <f t="shared" si="60"/>
        <v>0</v>
      </c>
      <c r="H83" s="397">
        <f>H84+H85</f>
        <v>0</v>
      </c>
      <c r="I83" s="397">
        <f>I84+I85</f>
        <v>0</v>
      </c>
      <c r="J83" s="397">
        <f>SUM(E83:I83)</f>
        <v>0</v>
      </c>
      <c r="K83" s="397">
        <f>K84+K85</f>
        <v>0</v>
      </c>
      <c r="L83" s="397">
        <f t="shared" ref="L83:AD83" si="61">L84+L85</f>
        <v>0</v>
      </c>
      <c r="M83" s="397">
        <f t="shared" si="61"/>
        <v>0</v>
      </c>
      <c r="N83" s="397">
        <f t="shared" si="61"/>
        <v>0</v>
      </c>
      <c r="O83" s="397">
        <f t="shared" si="61"/>
        <v>0</v>
      </c>
      <c r="P83" s="397">
        <f t="shared" si="61"/>
        <v>0</v>
      </c>
      <c r="Q83" s="397">
        <f t="shared" si="61"/>
        <v>1</v>
      </c>
      <c r="R83" s="397">
        <f t="shared" si="61"/>
        <v>1</v>
      </c>
      <c r="S83" s="397">
        <f t="shared" si="61"/>
        <v>1</v>
      </c>
      <c r="T83" s="397">
        <f t="shared" si="61"/>
        <v>6</v>
      </c>
      <c r="U83" s="397">
        <f t="shared" si="61"/>
        <v>13</v>
      </c>
      <c r="V83" s="397">
        <f t="shared" si="61"/>
        <v>12</v>
      </c>
      <c r="W83" s="397">
        <f t="shared" si="61"/>
        <v>17</v>
      </c>
      <c r="X83" s="397">
        <f t="shared" si="61"/>
        <v>51</v>
      </c>
      <c r="Y83" s="397">
        <f t="shared" si="61"/>
        <v>46</v>
      </c>
      <c r="Z83" s="397">
        <f t="shared" si="61"/>
        <v>52</v>
      </c>
      <c r="AA83" s="397">
        <f t="shared" si="61"/>
        <v>58</v>
      </c>
      <c r="AB83" s="397">
        <f t="shared" si="61"/>
        <v>29</v>
      </c>
      <c r="AC83" s="397">
        <f t="shared" si="61"/>
        <v>10</v>
      </c>
      <c r="AD83" s="397">
        <f t="shared" si="61"/>
        <v>2</v>
      </c>
      <c r="AE83" s="397">
        <f>AE84+AE85</f>
        <v>0</v>
      </c>
      <c r="AF83" s="401" t="s">
        <v>0</v>
      </c>
      <c r="AG83" s="398" t="s">
        <v>424</v>
      </c>
    </row>
    <row r="84" spans="1:33" ht="15.2" customHeight="1" x14ac:dyDescent="0.2">
      <c r="A84" s="402"/>
      <c r="B84" s="403" t="s">
        <v>426</v>
      </c>
      <c r="C84" s="401" t="s">
        <v>250</v>
      </c>
      <c r="D84" s="397">
        <f>SUM(J84:AE84)</f>
        <v>188</v>
      </c>
      <c r="E84" s="397">
        <v>0</v>
      </c>
      <c r="F84" s="397">
        <v>0</v>
      </c>
      <c r="G84" s="397">
        <v>0</v>
      </c>
      <c r="H84" s="397">
        <v>0</v>
      </c>
      <c r="I84" s="397">
        <v>0</v>
      </c>
      <c r="J84" s="397">
        <v>0</v>
      </c>
      <c r="K84" s="397">
        <v>0</v>
      </c>
      <c r="L84" s="397">
        <v>0</v>
      </c>
      <c r="M84" s="397">
        <v>0</v>
      </c>
      <c r="N84" s="397">
        <v>0</v>
      </c>
      <c r="O84" s="397">
        <v>0</v>
      </c>
      <c r="P84" s="397">
        <v>0</v>
      </c>
      <c r="Q84" s="397">
        <v>0</v>
      </c>
      <c r="R84" s="397">
        <v>1</v>
      </c>
      <c r="S84" s="397">
        <v>1</v>
      </c>
      <c r="T84" s="397">
        <v>6</v>
      </c>
      <c r="U84" s="397">
        <v>12</v>
      </c>
      <c r="V84" s="397">
        <v>11</v>
      </c>
      <c r="W84" s="397">
        <v>15</v>
      </c>
      <c r="X84" s="397">
        <v>36</v>
      </c>
      <c r="Y84" s="397">
        <v>26</v>
      </c>
      <c r="Z84" s="397">
        <v>33</v>
      </c>
      <c r="AA84" s="397">
        <v>28</v>
      </c>
      <c r="AB84" s="397">
        <v>14</v>
      </c>
      <c r="AC84" s="397">
        <v>3</v>
      </c>
      <c r="AD84" s="397">
        <v>2</v>
      </c>
      <c r="AE84" s="397">
        <v>0</v>
      </c>
      <c r="AF84" s="401" t="s">
        <v>250</v>
      </c>
      <c r="AG84" s="398"/>
    </row>
    <row r="85" spans="1:33" ht="15.2" customHeight="1" x14ac:dyDescent="0.2">
      <c r="A85" s="402"/>
      <c r="B85" s="403"/>
      <c r="C85" s="401" t="s">
        <v>251</v>
      </c>
      <c r="D85" s="397">
        <f>SUM(J85:AE85)</f>
        <v>111</v>
      </c>
      <c r="E85" s="397">
        <v>0</v>
      </c>
      <c r="F85" s="397">
        <v>0</v>
      </c>
      <c r="G85" s="397">
        <v>0</v>
      </c>
      <c r="H85" s="397">
        <v>0</v>
      </c>
      <c r="I85" s="397">
        <v>0</v>
      </c>
      <c r="J85" s="397">
        <v>0</v>
      </c>
      <c r="K85" s="397">
        <v>0</v>
      </c>
      <c r="L85" s="397">
        <v>0</v>
      </c>
      <c r="M85" s="397">
        <v>0</v>
      </c>
      <c r="N85" s="397">
        <v>0</v>
      </c>
      <c r="O85" s="397">
        <v>0</v>
      </c>
      <c r="P85" s="397">
        <v>0</v>
      </c>
      <c r="Q85" s="397">
        <v>1</v>
      </c>
      <c r="R85" s="397">
        <v>0</v>
      </c>
      <c r="S85" s="397">
        <v>0</v>
      </c>
      <c r="T85" s="397">
        <v>0</v>
      </c>
      <c r="U85" s="397">
        <v>1</v>
      </c>
      <c r="V85" s="397">
        <v>1</v>
      </c>
      <c r="W85" s="397">
        <v>2</v>
      </c>
      <c r="X85" s="397">
        <v>15</v>
      </c>
      <c r="Y85" s="397">
        <v>20</v>
      </c>
      <c r="Z85" s="397">
        <v>19</v>
      </c>
      <c r="AA85" s="397">
        <v>30</v>
      </c>
      <c r="AB85" s="397">
        <v>15</v>
      </c>
      <c r="AC85" s="397">
        <v>7</v>
      </c>
      <c r="AD85" s="397">
        <v>0</v>
      </c>
      <c r="AE85" s="397">
        <v>0</v>
      </c>
      <c r="AF85" s="401" t="s">
        <v>251</v>
      </c>
      <c r="AG85" s="398"/>
    </row>
    <row r="86" spans="1:33" ht="2.25" customHeight="1" thickBot="1" x14ac:dyDescent="0.25">
      <c r="A86" s="402"/>
      <c r="B86" s="403"/>
      <c r="C86" s="401"/>
      <c r="D86" s="401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08"/>
      <c r="AA86" s="408"/>
      <c r="AB86" s="408"/>
      <c r="AC86" s="408"/>
      <c r="AD86" s="408"/>
      <c r="AE86" s="400"/>
      <c r="AF86" s="401"/>
      <c r="AG86" s="398"/>
    </row>
    <row r="87" spans="1:33" x14ac:dyDescent="0.2">
      <c r="A87" s="409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B87" s="410"/>
      <c r="AC87" s="680" t="s">
        <v>802</v>
      </c>
      <c r="AD87" s="680"/>
      <c r="AE87" s="680"/>
      <c r="AF87" s="680"/>
      <c r="AG87" s="680"/>
    </row>
    <row r="88" spans="1:33" ht="15.2" customHeight="1" thickBot="1" x14ac:dyDescent="0.25">
      <c r="A88" s="40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08"/>
      <c r="AD88" s="408"/>
      <c r="AE88" s="678" t="str">
        <f>AE1</f>
        <v>令和５年</v>
      </c>
      <c r="AF88" s="678"/>
      <c r="AG88" s="678"/>
    </row>
    <row r="89" spans="1:33" x14ac:dyDescent="0.2">
      <c r="A89" s="391" t="s">
        <v>360</v>
      </c>
      <c r="B89" s="392" t="s">
        <v>40</v>
      </c>
      <c r="C89" s="392"/>
      <c r="D89" s="392" t="s">
        <v>0</v>
      </c>
      <c r="E89" s="392" t="s">
        <v>361</v>
      </c>
      <c r="F89" s="392">
        <v>1</v>
      </c>
      <c r="G89" s="392">
        <v>2</v>
      </c>
      <c r="H89" s="392">
        <v>3</v>
      </c>
      <c r="I89" s="392">
        <v>4</v>
      </c>
      <c r="J89" s="392" t="s">
        <v>362</v>
      </c>
      <c r="K89" s="392" t="s">
        <v>363</v>
      </c>
      <c r="L89" s="393" t="s">
        <v>364</v>
      </c>
      <c r="M89" s="393" t="s">
        <v>365</v>
      </c>
      <c r="N89" s="393" t="s">
        <v>366</v>
      </c>
      <c r="O89" s="393" t="s">
        <v>367</v>
      </c>
      <c r="P89" s="393" t="s">
        <v>368</v>
      </c>
      <c r="Q89" s="393" t="s">
        <v>369</v>
      </c>
      <c r="R89" s="392" t="s">
        <v>370</v>
      </c>
      <c r="S89" s="392" t="s">
        <v>371</v>
      </c>
      <c r="T89" s="392" t="s">
        <v>372</v>
      </c>
      <c r="U89" s="392" t="s">
        <v>373</v>
      </c>
      <c r="V89" s="392" t="s">
        <v>374</v>
      </c>
      <c r="W89" s="392" t="s">
        <v>375</v>
      </c>
      <c r="X89" s="392" t="s">
        <v>376</v>
      </c>
      <c r="Y89" s="392" t="s">
        <v>377</v>
      </c>
      <c r="Z89" s="392" t="s">
        <v>378</v>
      </c>
      <c r="AA89" s="392" t="s">
        <v>379</v>
      </c>
      <c r="AB89" s="392" t="s">
        <v>380</v>
      </c>
      <c r="AC89" s="392" t="s">
        <v>381</v>
      </c>
      <c r="AD89" s="392" t="s">
        <v>382</v>
      </c>
      <c r="AE89" s="392" t="s">
        <v>427</v>
      </c>
      <c r="AF89" s="392"/>
      <c r="AG89" s="391" t="s">
        <v>360</v>
      </c>
    </row>
    <row r="90" spans="1:33" ht="15.2" customHeight="1" x14ac:dyDescent="0.2">
      <c r="A90" s="402" t="s">
        <v>428</v>
      </c>
      <c r="B90" s="403" t="s">
        <v>429</v>
      </c>
      <c r="C90" s="401" t="s">
        <v>0</v>
      </c>
      <c r="D90" s="36">
        <f>SUM(J90:AE90)</f>
        <v>149</v>
      </c>
      <c r="E90" s="36">
        <f>E91+E92</f>
        <v>0</v>
      </c>
      <c r="F90" s="36">
        <f t="shared" ref="F90:G90" si="62">F91+F92</f>
        <v>0</v>
      </c>
      <c r="G90" s="36">
        <f t="shared" si="62"/>
        <v>0</v>
      </c>
      <c r="H90" s="36">
        <f>H91+H92</f>
        <v>0</v>
      </c>
      <c r="I90" s="36">
        <f>I91+I92</f>
        <v>0</v>
      </c>
      <c r="J90" s="36">
        <f>SUM(E90:I90)</f>
        <v>0</v>
      </c>
      <c r="K90" s="36">
        <f>K91+K92</f>
        <v>0</v>
      </c>
      <c r="L90" s="36">
        <f t="shared" ref="L90:AD90" si="63">L91+L92</f>
        <v>0</v>
      </c>
      <c r="M90" s="36">
        <f t="shared" si="63"/>
        <v>0</v>
      </c>
      <c r="N90" s="36">
        <f t="shared" si="63"/>
        <v>0</v>
      </c>
      <c r="O90" s="36">
        <f t="shared" si="63"/>
        <v>0</v>
      </c>
      <c r="P90" s="36">
        <f t="shared" si="63"/>
        <v>0</v>
      </c>
      <c r="Q90" s="36">
        <f t="shared" si="63"/>
        <v>0</v>
      </c>
      <c r="R90" s="36">
        <f t="shared" si="63"/>
        <v>0</v>
      </c>
      <c r="S90" s="36">
        <f t="shared" si="63"/>
        <v>2</v>
      </c>
      <c r="T90" s="36">
        <f t="shared" si="63"/>
        <v>1</v>
      </c>
      <c r="U90" s="36">
        <f t="shared" si="63"/>
        <v>2</v>
      </c>
      <c r="V90" s="36">
        <f t="shared" si="63"/>
        <v>5</v>
      </c>
      <c r="W90" s="36">
        <f t="shared" si="63"/>
        <v>11</v>
      </c>
      <c r="X90" s="36">
        <f t="shared" si="63"/>
        <v>21</v>
      </c>
      <c r="Y90" s="36">
        <f t="shared" si="63"/>
        <v>28</v>
      </c>
      <c r="Z90" s="36">
        <f t="shared" si="63"/>
        <v>25</v>
      </c>
      <c r="AA90" s="36">
        <f t="shared" si="63"/>
        <v>30</v>
      </c>
      <c r="AB90" s="36">
        <f t="shared" si="63"/>
        <v>17</v>
      </c>
      <c r="AC90" s="36">
        <f t="shared" si="63"/>
        <v>7</v>
      </c>
      <c r="AD90" s="36">
        <f t="shared" si="63"/>
        <v>0</v>
      </c>
      <c r="AE90" s="37">
        <f>AE91+AE92</f>
        <v>0</v>
      </c>
      <c r="AF90" s="411" t="s">
        <v>0</v>
      </c>
      <c r="AG90" s="412" t="s">
        <v>428</v>
      </c>
    </row>
    <row r="91" spans="1:33" ht="15.2" customHeight="1" x14ac:dyDescent="0.2">
      <c r="A91" s="402"/>
      <c r="B91" s="403" t="s">
        <v>430</v>
      </c>
      <c r="C91" s="401" t="s">
        <v>250</v>
      </c>
      <c r="D91" s="397">
        <f t="shared" ref="D91:D92" si="64">SUM(J91:AE91)</f>
        <v>79</v>
      </c>
      <c r="E91" s="397">
        <v>0</v>
      </c>
      <c r="F91" s="397">
        <v>0</v>
      </c>
      <c r="G91" s="397">
        <v>0</v>
      </c>
      <c r="H91" s="397">
        <v>0</v>
      </c>
      <c r="I91" s="397">
        <v>0</v>
      </c>
      <c r="J91" s="397">
        <v>0</v>
      </c>
      <c r="K91" s="397">
        <v>0</v>
      </c>
      <c r="L91" s="397">
        <v>0</v>
      </c>
      <c r="M91" s="397">
        <v>0</v>
      </c>
      <c r="N91" s="397">
        <v>0</v>
      </c>
      <c r="O91" s="397">
        <v>0</v>
      </c>
      <c r="P91" s="397">
        <v>0</v>
      </c>
      <c r="Q91" s="397">
        <v>0</v>
      </c>
      <c r="R91" s="397">
        <v>0</v>
      </c>
      <c r="S91" s="397">
        <v>1</v>
      </c>
      <c r="T91" s="397">
        <v>0</v>
      </c>
      <c r="U91" s="397">
        <v>1</v>
      </c>
      <c r="V91" s="397">
        <v>2</v>
      </c>
      <c r="W91" s="397">
        <v>6</v>
      </c>
      <c r="X91" s="397">
        <v>14</v>
      </c>
      <c r="Y91" s="397">
        <v>15</v>
      </c>
      <c r="Z91" s="397">
        <v>12</v>
      </c>
      <c r="AA91" s="397">
        <v>19</v>
      </c>
      <c r="AB91" s="397">
        <v>6</v>
      </c>
      <c r="AC91" s="397">
        <v>3</v>
      </c>
      <c r="AD91" s="397">
        <v>0</v>
      </c>
      <c r="AE91" s="38">
        <v>0</v>
      </c>
      <c r="AF91" s="411" t="s">
        <v>250</v>
      </c>
      <c r="AG91" s="412"/>
    </row>
    <row r="92" spans="1:33" ht="15.2" customHeight="1" x14ac:dyDescent="0.2">
      <c r="A92" s="402"/>
      <c r="B92" s="403"/>
      <c r="C92" s="401" t="s">
        <v>251</v>
      </c>
      <c r="D92" s="397">
        <f t="shared" si="64"/>
        <v>70</v>
      </c>
      <c r="E92" s="397">
        <v>0</v>
      </c>
      <c r="F92" s="397">
        <v>0</v>
      </c>
      <c r="G92" s="397">
        <v>0</v>
      </c>
      <c r="H92" s="397">
        <v>0</v>
      </c>
      <c r="I92" s="397">
        <v>0</v>
      </c>
      <c r="J92" s="397">
        <v>0</v>
      </c>
      <c r="K92" s="397">
        <v>0</v>
      </c>
      <c r="L92" s="397">
        <v>0</v>
      </c>
      <c r="M92" s="397">
        <v>0</v>
      </c>
      <c r="N92" s="397">
        <v>0</v>
      </c>
      <c r="O92" s="397">
        <v>0</v>
      </c>
      <c r="P92" s="397">
        <v>0</v>
      </c>
      <c r="Q92" s="397">
        <v>0</v>
      </c>
      <c r="R92" s="397">
        <v>0</v>
      </c>
      <c r="S92" s="397">
        <v>1</v>
      </c>
      <c r="T92" s="397">
        <v>1</v>
      </c>
      <c r="U92" s="397">
        <v>1</v>
      </c>
      <c r="V92" s="397">
        <v>3</v>
      </c>
      <c r="W92" s="397">
        <v>5</v>
      </c>
      <c r="X92" s="397">
        <v>7</v>
      </c>
      <c r="Y92" s="397">
        <v>13</v>
      </c>
      <c r="Z92" s="397">
        <v>13</v>
      </c>
      <c r="AA92" s="397">
        <v>11</v>
      </c>
      <c r="AB92" s="397">
        <v>11</v>
      </c>
      <c r="AC92" s="397">
        <v>4</v>
      </c>
      <c r="AD92" s="397">
        <v>0</v>
      </c>
      <c r="AE92" s="38">
        <v>0</v>
      </c>
      <c r="AF92" s="411" t="s">
        <v>251</v>
      </c>
      <c r="AG92" s="412"/>
    </row>
    <row r="93" spans="1:33" ht="6" customHeight="1" x14ac:dyDescent="0.2">
      <c r="A93" s="402"/>
      <c r="B93" s="403"/>
      <c r="C93" s="401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8"/>
      <c r="AF93" s="411"/>
      <c r="AG93" s="412"/>
    </row>
    <row r="94" spans="1:33" ht="15.2" customHeight="1" x14ac:dyDescent="0.2">
      <c r="A94" s="402" t="s">
        <v>431</v>
      </c>
      <c r="B94" s="403" t="s">
        <v>432</v>
      </c>
      <c r="C94" s="401" t="s">
        <v>0</v>
      </c>
      <c r="D94" s="397">
        <f>SUM(J94:AE94)</f>
        <v>421</v>
      </c>
      <c r="E94" s="397">
        <f>E95+E96</f>
        <v>0</v>
      </c>
      <c r="F94" s="397">
        <f t="shared" ref="F94:G94" si="65">F95+F96</f>
        <v>0</v>
      </c>
      <c r="G94" s="397">
        <f t="shared" si="65"/>
        <v>0</v>
      </c>
      <c r="H94" s="397">
        <f>H95+H96</f>
        <v>0</v>
      </c>
      <c r="I94" s="397">
        <f>I95+I96</f>
        <v>0</v>
      </c>
      <c r="J94" s="397">
        <f>SUM(E94:I94)</f>
        <v>0</v>
      </c>
      <c r="K94" s="397">
        <f>K95+K96</f>
        <v>0</v>
      </c>
      <c r="L94" s="397">
        <f t="shared" ref="L94:AD94" si="66">L95+L96</f>
        <v>0</v>
      </c>
      <c r="M94" s="397">
        <f t="shared" si="66"/>
        <v>0</v>
      </c>
      <c r="N94" s="397">
        <f t="shared" si="66"/>
        <v>0</v>
      </c>
      <c r="O94" s="397">
        <f t="shared" si="66"/>
        <v>1</v>
      </c>
      <c r="P94" s="397">
        <f t="shared" si="66"/>
        <v>0</v>
      </c>
      <c r="Q94" s="397">
        <f t="shared" si="66"/>
        <v>0</v>
      </c>
      <c r="R94" s="397">
        <f t="shared" si="66"/>
        <v>2</v>
      </c>
      <c r="S94" s="397">
        <f t="shared" si="66"/>
        <v>2</v>
      </c>
      <c r="T94" s="397">
        <f t="shared" si="66"/>
        <v>5</v>
      </c>
      <c r="U94" s="397">
        <f t="shared" si="66"/>
        <v>22</v>
      </c>
      <c r="V94" s="397">
        <f t="shared" si="66"/>
        <v>37</v>
      </c>
      <c r="W94" s="397">
        <f t="shared" si="66"/>
        <v>38</v>
      </c>
      <c r="X94" s="397">
        <f t="shared" si="66"/>
        <v>61</v>
      </c>
      <c r="Y94" s="397">
        <f t="shared" si="66"/>
        <v>74</v>
      </c>
      <c r="Z94" s="397">
        <f t="shared" si="66"/>
        <v>71</v>
      </c>
      <c r="AA94" s="397">
        <f t="shared" si="66"/>
        <v>65</v>
      </c>
      <c r="AB94" s="397">
        <f t="shared" si="66"/>
        <v>29</v>
      </c>
      <c r="AC94" s="397">
        <f t="shared" si="66"/>
        <v>13</v>
      </c>
      <c r="AD94" s="397">
        <f t="shared" si="66"/>
        <v>1</v>
      </c>
      <c r="AE94" s="38">
        <f>AE95+AE96</f>
        <v>0</v>
      </c>
      <c r="AF94" s="411" t="s">
        <v>0</v>
      </c>
      <c r="AG94" s="412" t="s">
        <v>431</v>
      </c>
    </row>
    <row r="95" spans="1:33" ht="15.2" customHeight="1" x14ac:dyDescent="0.2">
      <c r="A95" s="402"/>
      <c r="B95" s="403"/>
      <c r="C95" s="401" t="s">
        <v>250</v>
      </c>
      <c r="D95" s="397">
        <f t="shared" ref="D95:D96" si="67">SUM(J95:AE95)</f>
        <v>211</v>
      </c>
      <c r="E95" s="397">
        <v>0</v>
      </c>
      <c r="F95" s="397">
        <v>0</v>
      </c>
      <c r="G95" s="397">
        <v>0</v>
      </c>
      <c r="H95" s="397">
        <v>0</v>
      </c>
      <c r="I95" s="397">
        <v>0</v>
      </c>
      <c r="J95" s="397">
        <v>0</v>
      </c>
      <c r="K95" s="397">
        <v>0</v>
      </c>
      <c r="L95" s="397">
        <v>0</v>
      </c>
      <c r="M95" s="397">
        <v>0</v>
      </c>
      <c r="N95" s="397">
        <v>0</v>
      </c>
      <c r="O95" s="397">
        <v>1</v>
      </c>
      <c r="P95" s="397">
        <v>0</v>
      </c>
      <c r="Q95" s="397">
        <v>0</v>
      </c>
      <c r="R95" s="397">
        <v>2</v>
      </c>
      <c r="S95" s="397">
        <v>1</v>
      </c>
      <c r="T95" s="397">
        <v>3</v>
      </c>
      <c r="U95" s="397">
        <v>11</v>
      </c>
      <c r="V95" s="397">
        <v>23</v>
      </c>
      <c r="W95" s="397">
        <v>23</v>
      </c>
      <c r="X95" s="397">
        <v>43</v>
      </c>
      <c r="Y95" s="397">
        <v>31</v>
      </c>
      <c r="Z95" s="397">
        <v>35</v>
      </c>
      <c r="AA95" s="397">
        <v>30</v>
      </c>
      <c r="AB95" s="397">
        <v>6</v>
      </c>
      <c r="AC95" s="397">
        <v>2</v>
      </c>
      <c r="AD95" s="397">
        <v>0</v>
      </c>
      <c r="AE95" s="38">
        <v>0</v>
      </c>
      <c r="AF95" s="411" t="s">
        <v>250</v>
      </c>
      <c r="AG95" s="412"/>
    </row>
    <row r="96" spans="1:33" ht="15.2" customHeight="1" x14ac:dyDescent="0.2">
      <c r="A96" s="402"/>
      <c r="B96" s="403"/>
      <c r="C96" s="401" t="s">
        <v>251</v>
      </c>
      <c r="D96" s="397">
        <f t="shared" si="67"/>
        <v>210</v>
      </c>
      <c r="E96" s="397">
        <v>0</v>
      </c>
      <c r="F96" s="397">
        <v>0</v>
      </c>
      <c r="G96" s="397">
        <v>0</v>
      </c>
      <c r="H96" s="397">
        <v>0</v>
      </c>
      <c r="I96" s="397">
        <v>0</v>
      </c>
      <c r="J96" s="397">
        <v>0</v>
      </c>
      <c r="K96" s="397">
        <v>0</v>
      </c>
      <c r="L96" s="397">
        <v>0</v>
      </c>
      <c r="M96" s="397">
        <v>0</v>
      </c>
      <c r="N96" s="397">
        <v>0</v>
      </c>
      <c r="O96" s="397">
        <v>0</v>
      </c>
      <c r="P96" s="397">
        <v>0</v>
      </c>
      <c r="Q96" s="397">
        <v>0</v>
      </c>
      <c r="R96" s="397">
        <v>0</v>
      </c>
      <c r="S96" s="397">
        <v>1</v>
      </c>
      <c r="T96" s="397">
        <v>2</v>
      </c>
      <c r="U96" s="397">
        <v>11</v>
      </c>
      <c r="V96" s="397">
        <v>14</v>
      </c>
      <c r="W96" s="397">
        <v>15</v>
      </c>
      <c r="X96" s="397">
        <v>18</v>
      </c>
      <c r="Y96" s="397">
        <v>43</v>
      </c>
      <c r="Z96" s="397">
        <v>36</v>
      </c>
      <c r="AA96" s="397">
        <v>35</v>
      </c>
      <c r="AB96" s="397">
        <v>23</v>
      </c>
      <c r="AC96" s="397">
        <v>11</v>
      </c>
      <c r="AD96" s="397">
        <v>1</v>
      </c>
      <c r="AE96" s="38">
        <v>0</v>
      </c>
      <c r="AF96" s="411" t="s">
        <v>251</v>
      </c>
      <c r="AG96" s="412"/>
    </row>
    <row r="97" spans="1:33" ht="6" customHeight="1" x14ac:dyDescent="0.2">
      <c r="A97" s="402"/>
      <c r="B97" s="403"/>
      <c r="C97" s="401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8"/>
      <c r="AF97" s="411"/>
      <c r="AG97" s="412"/>
    </row>
    <row r="98" spans="1:33" ht="15.2" customHeight="1" x14ac:dyDescent="0.2">
      <c r="A98" s="402" t="s">
        <v>433</v>
      </c>
      <c r="B98" s="403" t="s">
        <v>434</v>
      </c>
      <c r="C98" s="401" t="s">
        <v>0</v>
      </c>
      <c r="D98" s="397">
        <f>SUM(J98:AE98)</f>
        <v>11</v>
      </c>
      <c r="E98" s="397">
        <f>E99+E100</f>
        <v>0</v>
      </c>
      <c r="F98" s="397">
        <f t="shared" ref="F98:G98" si="68">F99+F100</f>
        <v>0</v>
      </c>
      <c r="G98" s="397">
        <f t="shared" si="68"/>
        <v>0</v>
      </c>
      <c r="H98" s="397">
        <f>H99+H100</f>
        <v>0</v>
      </c>
      <c r="I98" s="397">
        <f>I99+I100</f>
        <v>0</v>
      </c>
      <c r="J98" s="397">
        <f>SUM(E98:I98)</f>
        <v>0</v>
      </c>
      <c r="K98" s="397">
        <f>K99+K100</f>
        <v>0</v>
      </c>
      <c r="L98" s="397">
        <f t="shared" ref="L98:AD98" si="69">L99+L100</f>
        <v>0</v>
      </c>
      <c r="M98" s="397">
        <f t="shared" si="69"/>
        <v>0</v>
      </c>
      <c r="N98" s="397">
        <f t="shared" si="69"/>
        <v>0</v>
      </c>
      <c r="O98" s="397">
        <f t="shared" si="69"/>
        <v>0</v>
      </c>
      <c r="P98" s="397">
        <f t="shared" si="69"/>
        <v>0</v>
      </c>
      <c r="Q98" s="397">
        <f t="shared" si="69"/>
        <v>0</v>
      </c>
      <c r="R98" s="397">
        <f t="shared" si="69"/>
        <v>0</v>
      </c>
      <c r="S98" s="397">
        <f t="shared" si="69"/>
        <v>0</v>
      </c>
      <c r="T98" s="397">
        <f t="shared" si="69"/>
        <v>0</v>
      </c>
      <c r="U98" s="397">
        <f t="shared" si="69"/>
        <v>0</v>
      </c>
      <c r="V98" s="397">
        <f t="shared" si="69"/>
        <v>1</v>
      </c>
      <c r="W98" s="397">
        <f t="shared" si="69"/>
        <v>1</v>
      </c>
      <c r="X98" s="397">
        <f t="shared" si="69"/>
        <v>1</v>
      </c>
      <c r="Y98" s="397">
        <f t="shared" si="69"/>
        <v>1</v>
      </c>
      <c r="Z98" s="397">
        <f t="shared" si="69"/>
        <v>4</v>
      </c>
      <c r="AA98" s="397">
        <f t="shared" si="69"/>
        <v>1</v>
      </c>
      <c r="AB98" s="397">
        <f t="shared" si="69"/>
        <v>2</v>
      </c>
      <c r="AC98" s="397">
        <f t="shared" si="69"/>
        <v>0</v>
      </c>
      <c r="AD98" s="397">
        <f t="shared" si="69"/>
        <v>0</v>
      </c>
      <c r="AE98" s="38">
        <f>AE99+AE100</f>
        <v>0</v>
      </c>
      <c r="AF98" s="411" t="s">
        <v>0</v>
      </c>
      <c r="AG98" s="412" t="s">
        <v>433</v>
      </c>
    </row>
    <row r="99" spans="1:33" ht="15.2" customHeight="1" x14ac:dyDescent="0.2">
      <c r="A99" s="402"/>
      <c r="B99" s="403"/>
      <c r="C99" s="401" t="s">
        <v>250</v>
      </c>
      <c r="D99" s="397">
        <f t="shared" ref="D99:D100" si="70">SUM(J99:AE99)</f>
        <v>9</v>
      </c>
      <c r="E99" s="397">
        <v>0</v>
      </c>
      <c r="F99" s="397">
        <v>0</v>
      </c>
      <c r="G99" s="397">
        <v>0</v>
      </c>
      <c r="H99" s="397">
        <v>0</v>
      </c>
      <c r="I99" s="397">
        <v>0</v>
      </c>
      <c r="J99" s="397">
        <v>0</v>
      </c>
      <c r="K99" s="397">
        <v>0</v>
      </c>
      <c r="L99" s="397">
        <v>0</v>
      </c>
      <c r="M99" s="397">
        <v>0</v>
      </c>
      <c r="N99" s="397">
        <v>0</v>
      </c>
      <c r="O99" s="397">
        <v>0</v>
      </c>
      <c r="P99" s="397">
        <v>0</v>
      </c>
      <c r="Q99" s="397">
        <v>0</v>
      </c>
      <c r="R99" s="397">
        <v>0</v>
      </c>
      <c r="S99" s="397">
        <v>0</v>
      </c>
      <c r="T99" s="397">
        <v>0</v>
      </c>
      <c r="U99" s="397">
        <v>0</v>
      </c>
      <c r="V99" s="397">
        <v>1</v>
      </c>
      <c r="W99" s="397">
        <v>1</v>
      </c>
      <c r="X99" s="397">
        <v>1</v>
      </c>
      <c r="Y99" s="397">
        <v>1</v>
      </c>
      <c r="Z99" s="397">
        <v>3</v>
      </c>
      <c r="AA99" s="397">
        <v>0</v>
      </c>
      <c r="AB99" s="397">
        <v>2</v>
      </c>
      <c r="AC99" s="397">
        <v>0</v>
      </c>
      <c r="AD99" s="397">
        <v>0</v>
      </c>
      <c r="AE99" s="38">
        <v>0</v>
      </c>
      <c r="AF99" s="411" t="s">
        <v>250</v>
      </c>
      <c r="AG99" s="412"/>
    </row>
    <row r="100" spans="1:33" ht="15.2" customHeight="1" x14ac:dyDescent="0.2">
      <c r="A100" s="402"/>
      <c r="B100" s="403"/>
      <c r="C100" s="401" t="s">
        <v>251</v>
      </c>
      <c r="D100" s="397">
        <f t="shared" si="70"/>
        <v>2</v>
      </c>
      <c r="E100" s="397">
        <v>0</v>
      </c>
      <c r="F100" s="397">
        <v>0</v>
      </c>
      <c r="G100" s="397">
        <v>0</v>
      </c>
      <c r="H100" s="397">
        <v>0</v>
      </c>
      <c r="I100" s="397">
        <v>0</v>
      </c>
      <c r="J100" s="397">
        <v>0</v>
      </c>
      <c r="K100" s="397">
        <v>0</v>
      </c>
      <c r="L100" s="397">
        <v>0</v>
      </c>
      <c r="M100" s="397">
        <v>0</v>
      </c>
      <c r="N100" s="397">
        <v>0</v>
      </c>
      <c r="O100" s="397">
        <v>0</v>
      </c>
      <c r="P100" s="397">
        <v>0</v>
      </c>
      <c r="Q100" s="397">
        <v>0</v>
      </c>
      <c r="R100" s="397">
        <v>0</v>
      </c>
      <c r="S100" s="397">
        <v>0</v>
      </c>
      <c r="T100" s="397">
        <v>0</v>
      </c>
      <c r="U100" s="397">
        <v>0</v>
      </c>
      <c r="V100" s="397">
        <v>0</v>
      </c>
      <c r="W100" s="397">
        <v>0</v>
      </c>
      <c r="X100" s="397">
        <v>0</v>
      </c>
      <c r="Y100" s="397">
        <v>0</v>
      </c>
      <c r="Z100" s="397">
        <v>1</v>
      </c>
      <c r="AA100" s="397">
        <v>1</v>
      </c>
      <c r="AB100" s="397">
        <v>0</v>
      </c>
      <c r="AC100" s="397">
        <v>0</v>
      </c>
      <c r="AD100" s="397">
        <v>0</v>
      </c>
      <c r="AE100" s="38">
        <v>0</v>
      </c>
      <c r="AF100" s="411" t="s">
        <v>251</v>
      </c>
      <c r="AG100" s="412"/>
    </row>
    <row r="101" spans="1:33" ht="6" customHeight="1" x14ac:dyDescent="0.2">
      <c r="A101" s="402"/>
      <c r="B101" s="403"/>
      <c r="C101" s="401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  <c r="AA101" s="397"/>
      <c r="AB101" s="397"/>
      <c r="AC101" s="397"/>
      <c r="AD101" s="397"/>
      <c r="AE101" s="38"/>
      <c r="AF101" s="411"/>
      <c r="AG101" s="412"/>
    </row>
    <row r="102" spans="1:33" ht="15.2" customHeight="1" x14ac:dyDescent="0.2">
      <c r="A102" s="402" t="s">
        <v>435</v>
      </c>
      <c r="B102" s="403" t="s">
        <v>436</v>
      </c>
      <c r="C102" s="401" t="s">
        <v>0</v>
      </c>
      <c r="D102" s="397">
        <f>SUM(J102:AE102)</f>
        <v>776</v>
      </c>
      <c r="E102" s="397">
        <f>E103+E104</f>
        <v>0</v>
      </c>
      <c r="F102" s="397">
        <f t="shared" ref="F102:G102" si="71">F103+F104</f>
        <v>0</v>
      </c>
      <c r="G102" s="397">
        <f t="shared" si="71"/>
        <v>0</v>
      </c>
      <c r="H102" s="397">
        <f>H103+H104</f>
        <v>0</v>
      </c>
      <c r="I102" s="397">
        <f>I103+I104</f>
        <v>0</v>
      </c>
      <c r="J102" s="397">
        <f>SUM(E102:I102)</f>
        <v>0</v>
      </c>
      <c r="K102" s="397">
        <f>K103+K104</f>
        <v>0</v>
      </c>
      <c r="L102" s="397">
        <f t="shared" ref="L102:AD102" si="72">L103+L104</f>
        <v>0</v>
      </c>
      <c r="M102" s="397">
        <f t="shared" si="72"/>
        <v>0</v>
      </c>
      <c r="N102" s="397">
        <f t="shared" si="72"/>
        <v>0</v>
      </c>
      <c r="O102" s="397">
        <f t="shared" si="72"/>
        <v>0</v>
      </c>
      <c r="P102" s="397">
        <f t="shared" si="72"/>
        <v>0</v>
      </c>
      <c r="Q102" s="397">
        <f t="shared" si="72"/>
        <v>0</v>
      </c>
      <c r="R102" s="397">
        <f t="shared" si="72"/>
        <v>2</v>
      </c>
      <c r="S102" s="397">
        <f t="shared" si="72"/>
        <v>4</v>
      </c>
      <c r="T102" s="397">
        <f t="shared" si="72"/>
        <v>13</v>
      </c>
      <c r="U102" s="397">
        <f t="shared" si="72"/>
        <v>17</v>
      </c>
      <c r="V102" s="397">
        <f t="shared" si="72"/>
        <v>34</v>
      </c>
      <c r="W102" s="397">
        <f t="shared" si="72"/>
        <v>71</v>
      </c>
      <c r="X102" s="397">
        <f t="shared" si="72"/>
        <v>137</v>
      </c>
      <c r="Y102" s="397">
        <f t="shared" si="72"/>
        <v>158</v>
      </c>
      <c r="Z102" s="397">
        <f t="shared" si="72"/>
        <v>123</v>
      </c>
      <c r="AA102" s="397">
        <f t="shared" si="72"/>
        <v>117</v>
      </c>
      <c r="AB102" s="397">
        <f t="shared" si="72"/>
        <v>77</v>
      </c>
      <c r="AC102" s="397">
        <f t="shared" si="72"/>
        <v>19</v>
      </c>
      <c r="AD102" s="397">
        <f t="shared" si="72"/>
        <v>4</v>
      </c>
      <c r="AE102" s="38">
        <f>AE103+AE104</f>
        <v>0</v>
      </c>
      <c r="AF102" s="411" t="s">
        <v>0</v>
      </c>
      <c r="AG102" s="412" t="s">
        <v>435</v>
      </c>
    </row>
    <row r="103" spans="1:33" ht="15.2" customHeight="1" x14ac:dyDescent="0.2">
      <c r="A103" s="402"/>
      <c r="B103" s="403" t="s">
        <v>414</v>
      </c>
      <c r="C103" s="401" t="s">
        <v>250</v>
      </c>
      <c r="D103" s="397">
        <f t="shared" ref="D103:D104" si="73">SUM(J103:AE103)</f>
        <v>519</v>
      </c>
      <c r="E103" s="397">
        <v>0</v>
      </c>
      <c r="F103" s="397">
        <v>0</v>
      </c>
      <c r="G103" s="397">
        <v>0</v>
      </c>
      <c r="H103" s="397">
        <v>0</v>
      </c>
      <c r="I103" s="397">
        <v>0</v>
      </c>
      <c r="J103" s="397">
        <v>0</v>
      </c>
      <c r="K103" s="397">
        <v>0</v>
      </c>
      <c r="L103" s="397">
        <v>0</v>
      </c>
      <c r="M103" s="397">
        <v>0</v>
      </c>
      <c r="N103" s="397">
        <v>0</v>
      </c>
      <c r="O103" s="397">
        <v>0</v>
      </c>
      <c r="P103" s="397">
        <v>0</v>
      </c>
      <c r="Q103" s="397">
        <v>0</v>
      </c>
      <c r="R103" s="397">
        <v>2</v>
      </c>
      <c r="S103" s="397">
        <v>4</v>
      </c>
      <c r="T103" s="397">
        <v>9</v>
      </c>
      <c r="U103" s="397">
        <v>14</v>
      </c>
      <c r="V103" s="397">
        <v>25</v>
      </c>
      <c r="W103" s="397">
        <v>62</v>
      </c>
      <c r="X103" s="397">
        <v>98</v>
      </c>
      <c r="Y103" s="397">
        <v>106</v>
      </c>
      <c r="Z103" s="397">
        <v>79</v>
      </c>
      <c r="AA103" s="397">
        <v>68</v>
      </c>
      <c r="AB103" s="397">
        <v>40</v>
      </c>
      <c r="AC103" s="397">
        <v>11</v>
      </c>
      <c r="AD103" s="397">
        <v>1</v>
      </c>
      <c r="AE103" s="38">
        <v>0</v>
      </c>
      <c r="AF103" s="411" t="s">
        <v>250</v>
      </c>
      <c r="AG103" s="412"/>
    </row>
    <row r="104" spans="1:33" ht="15.2" customHeight="1" x14ac:dyDescent="0.2">
      <c r="A104" s="402"/>
      <c r="B104" s="403"/>
      <c r="C104" s="401" t="s">
        <v>251</v>
      </c>
      <c r="D104" s="397">
        <f t="shared" si="73"/>
        <v>257</v>
      </c>
      <c r="E104" s="397">
        <v>0</v>
      </c>
      <c r="F104" s="397">
        <v>0</v>
      </c>
      <c r="G104" s="397">
        <v>0</v>
      </c>
      <c r="H104" s="397">
        <v>0</v>
      </c>
      <c r="I104" s="397">
        <v>0</v>
      </c>
      <c r="J104" s="397">
        <v>0</v>
      </c>
      <c r="K104" s="397">
        <v>0</v>
      </c>
      <c r="L104" s="397">
        <v>0</v>
      </c>
      <c r="M104" s="397">
        <v>0</v>
      </c>
      <c r="N104" s="397">
        <v>0</v>
      </c>
      <c r="O104" s="397">
        <v>0</v>
      </c>
      <c r="P104" s="397">
        <v>0</v>
      </c>
      <c r="Q104" s="397">
        <v>0</v>
      </c>
      <c r="R104" s="397">
        <v>0</v>
      </c>
      <c r="S104" s="397">
        <v>0</v>
      </c>
      <c r="T104" s="397">
        <v>4</v>
      </c>
      <c r="U104" s="397">
        <v>3</v>
      </c>
      <c r="V104" s="397">
        <v>9</v>
      </c>
      <c r="W104" s="397">
        <v>9</v>
      </c>
      <c r="X104" s="397">
        <v>39</v>
      </c>
      <c r="Y104" s="397">
        <v>52</v>
      </c>
      <c r="Z104" s="397">
        <v>44</v>
      </c>
      <c r="AA104" s="397">
        <v>49</v>
      </c>
      <c r="AB104" s="397">
        <v>37</v>
      </c>
      <c r="AC104" s="397">
        <v>8</v>
      </c>
      <c r="AD104" s="397">
        <v>3</v>
      </c>
      <c r="AE104" s="38">
        <v>0</v>
      </c>
      <c r="AF104" s="411" t="s">
        <v>251</v>
      </c>
      <c r="AG104" s="412"/>
    </row>
    <row r="105" spans="1:33" ht="6" customHeight="1" x14ac:dyDescent="0.2">
      <c r="A105" s="402"/>
      <c r="B105" s="403"/>
      <c r="C105" s="401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8"/>
      <c r="AF105" s="411"/>
      <c r="AG105" s="412"/>
    </row>
    <row r="106" spans="1:33" ht="15.2" customHeight="1" x14ac:dyDescent="0.2">
      <c r="A106" s="402" t="s">
        <v>437</v>
      </c>
      <c r="B106" s="403" t="s">
        <v>438</v>
      </c>
      <c r="C106" s="401" t="s">
        <v>0</v>
      </c>
      <c r="D106" s="397">
        <f>SUM(J106:AE106)</f>
        <v>27</v>
      </c>
      <c r="E106" s="397">
        <f>E107+E108</f>
        <v>0</v>
      </c>
      <c r="F106" s="397">
        <f t="shared" ref="F106:G106" si="74">F107+F108</f>
        <v>0</v>
      </c>
      <c r="G106" s="397">
        <f t="shared" si="74"/>
        <v>0</v>
      </c>
      <c r="H106" s="397">
        <f>H107+H108</f>
        <v>0</v>
      </c>
      <c r="I106" s="397">
        <f>I107+I108</f>
        <v>0</v>
      </c>
      <c r="J106" s="397">
        <f>SUM(E106:I106)</f>
        <v>0</v>
      </c>
      <c r="K106" s="397">
        <f>K107+K108</f>
        <v>0</v>
      </c>
      <c r="L106" s="397">
        <f t="shared" ref="L106:AD106" si="75">L107+L108</f>
        <v>0</v>
      </c>
      <c r="M106" s="397">
        <f t="shared" si="75"/>
        <v>0</v>
      </c>
      <c r="N106" s="397">
        <f t="shared" si="75"/>
        <v>0</v>
      </c>
      <c r="O106" s="397">
        <f t="shared" si="75"/>
        <v>0</v>
      </c>
      <c r="P106" s="397">
        <f t="shared" si="75"/>
        <v>0</v>
      </c>
      <c r="Q106" s="397">
        <f t="shared" si="75"/>
        <v>0</v>
      </c>
      <c r="R106" s="397">
        <f t="shared" si="75"/>
        <v>1</v>
      </c>
      <c r="S106" s="397">
        <f t="shared" si="75"/>
        <v>0</v>
      </c>
      <c r="T106" s="397">
        <f t="shared" si="75"/>
        <v>1</v>
      </c>
      <c r="U106" s="397">
        <f t="shared" si="75"/>
        <v>0</v>
      </c>
      <c r="V106" s="397">
        <f t="shared" si="75"/>
        <v>0</v>
      </c>
      <c r="W106" s="397">
        <f t="shared" si="75"/>
        <v>0</v>
      </c>
      <c r="X106" s="397">
        <f t="shared" si="75"/>
        <v>4</v>
      </c>
      <c r="Y106" s="397">
        <f t="shared" si="75"/>
        <v>1</v>
      </c>
      <c r="Z106" s="397">
        <f t="shared" si="75"/>
        <v>7</v>
      </c>
      <c r="AA106" s="397">
        <f t="shared" si="75"/>
        <v>3</v>
      </c>
      <c r="AB106" s="397">
        <f t="shared" si="75"/>
        <v>6</v>
      </c>
      <c r="AC106" s="397">
        <f t="shared" si="75"/>
        <v>3</v>
      </c>
      <c r="AD106" s="397">
        <f t="shared" si="75"/>
        <v>1</v>
      </c>
      <c r="AE106" s="38">
        <f>AE107+AE108</f>
        <v>0</v>
      </c>
      <c r="AF106" s="411" t="s">
        <v>0</v>
      </c>
      <c r="AG106" s="412" t="s">
        <v>437</v>
      </c>
    </row>
    <row r="107" spans="1:33" ht="15.2" customHeight="1" x14ac:dyDescent="0.2">
      <c r="A107" s="402"/>
      <c r="B107" s="403"/>
      <c r="C107" s="401" t="s">
        <v>250</v>
      </c>
      <c r="D107" s="397">
        <f t="shared" ref="D107:D108" si="76">SUM(J107:AE107)</f>
        <v>10</v>
      </c>
      <c r="E107" s="397">
        <v>0</v>
      </c>
      <c r="F107" s="397">
        <v>0</v>
      </c>
      <c r="G107" s="397">
        <v>0</v>
      </c>
      <c r="H107" s="397">
        <v>0</v>
      </c>
      <c r="I107" s="397">
        <v>0</v>
      </c>
      <c r="J107" s="397">
        <v>0</v>
      </c>
      <c r="K107" s="397">
        <v>0</v>
      </c>
      <c r="L107" s="397">
        <v>0</v>
      </c>
      <c r="M107" s="397">
        <v>0</v>
      </c>
      <c r="N107" s="397">
        <v>0</v>
      </c>
      <c r="O107" s="397">
        <v>0</v>
      </c>
      <c r="P107" s="397">
        <v>0</v>
      </c>
      <c r="Q107" s="397">
        <v>0</v>
      </c>
      <c r="R107" s="397">
        <v>1</v>
      </c>
      <c r="S107" s="397">
        <v>0</v>
      </c>
      <c r="T107" s="397">
        <v>0</v>
      </c>
      <c r="U107" s="397">
        <v>0</v>
      </c>
      <c r="V107" s="397">
        <v>0</v>
      </c>
      <c r="W107" s="397">
        <v>0</v>
      </c>
      <c r="X107" s="397">
        <v>1</v>
      </c>
      <c r="Y107" s="397">
        <v>0</v>
      </c>
      <c r="Z107" s="397">
        <v>4</v>
      </c>
      <c r="AA107" s="397">
        <v>2</v>
      </c>
      <c r="AB107" s="397">
        <v>2</v>
      </c>
      <c r="AC107" s="397">
        <v>0</v>
      </c>
      <c r="AD107" s="397">
        <v>0</v>
      </c>
      <c r="AE107" s="38">
        <v>0</v>
      </c>
      <c r="AF107" s="411" t="s">
        <v>250</v>
      </c>
      <c r="AG107" s="412"/>
    </row>
    <row r="108" spans="1:33" ht="15.2" customHeight="1" x14ac:dyDescent="0.2">
      <c r="A108" s="402"/>
      <c r="B108" s="403"/>
      <c r="C108" s="401" t="s">
        <v>251</v>
      </c>
      <c r="D108" s="397">
        <f t="shared" si="76"/>
        <v>17</v>
      </c>
      <c r="E108" s="397">
        <v>0</v>
      </c>
      <c r="F108" s="397">
        <v>0</v>
      </c>
      <c r="G108" s="397">
        <v>0</v>
      </c>
      <c r="H108" s="397">
        <v>0</v>
      </c>
      <c r="I108" s="397">
        <v>0</v>
      </c>
      <c r="J108" s="397">
        <v>0</v>
      </c>
      <c r="K108" s="397">
        <v>0</v>
      </c>
      <c r="L108" s="397">
        <v>0</v>
      </c>
      <c r="M108" s="397">
        <v>0</v>
      </c>
      <c r="N108" s="397">
        <v>0</v>
      </c>
      <c r="O108" s="397">
        <v>0</v>
      </c>
      <c r="P108" s="397">
        <v>0</v>
      </c>
      <c r="Q108" s="397">
        <v>0</v>
      </c>
      <c r="R108" s="397">
        <v>0</v>
      </c>
      <c r="S108" s="397">
        <v>0</v>
      </c>
      <c r="T108" s="397">
        <v>1</v>
      </c>
      <c r="U108" s="397">
        <v>0</v>
      </c>
      <c r="V108" s="397">
        <v>0</v>
      </c>
      <c r="W108" s="397">
        <v>0</v>
      </c>
      <c r="X108" s="397">
        <v>3</v>
      </c>
      <c r="Y108" s="397">
        <v>1</v>
      </c>
      <c r="Z108" s="397">
        <v>3</v>
      </c>
      <c r="AA108" s="397">
        <v>1</v>
      </c>
      <c r="AB108" s="397">
        <v>4</v>
      </c>
      <c r="AC108" s="397">
        <v>3</v>
      </c>
      <c r="AD108" s="397">
        <v>1</v>
      </c>
      <c r="AE108" s="38">
        <v>0</v>
      </c>
      <c r="AF108" s="411" t="s">
        <v>251</v>
      </c>
      <c r="AG108" s="412"/>
    </row>
    <row r="109" spans="1:33" ht="6" customHeight="1" x14ac:dyDescent="0.2">
      <c r="A109" s="402"/>
      <c r="B109" s="403"/>
      <c r="C109" s="401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97"/>
      <c r="AA109" s="397"/>
      <c r="AB109" s="397"/>
      <c r="AC109" s="397"/>
      <c r="AD109" s="397"/>
      <c r="AE109" s="38"/>
      <c r="AF109" s="411"/>
      <c r="AG109" s="412"/>
    </row>
    <row r="110" spans="1:33" ht="15.2" customHeight="1" x14ac:dyDescent="0.2">
      <c r="A110" s="402" t="s">
        <v>439</v>
      </c>
      <c r="B110" s="403" t="s">
        <v>440</v>
      </c>
      <c r="C110" s="401" t="s">
        <v>0</v>
      </c>
      <c r="D110" s="397">
        <f>SUM(J110:AE110)</f>
        <v>182</v>
      </c>
      <c r="E110" s="397">
        <f>E111+E112</f>
        <v>0</v>
      </c>
      <c r="F110" s="397">
        <f t="shared" ref="F110:G110" si="77">F111+F112</f>
        <v>0</v>
      </c>
      <c r="G110" s="397">
        <f t="shared" si="77"/>
        <v>0</v>
      </c>
      <c r="H110" s="397">
        <f>H111+H112</f>
        <v>0</v>
      </c>
      <c r="I110" s="397">
        <f>I111+I112</f>
        <v>0</v>
      </c>
      <c r="J110" s="397">
        <f>SUM(E110:I110)</f>
        <v>0</v>
      </c>
      <c r="K110" s="397">
        <f>K111+K112</f>
        <v>0</v>
      </c>
      <c r="L110" s="397">
        <f t="shared" ref="L110:AD110" si="78">L111+L112</f>
        <v>0</v>
      </c>
      <c r="M110" s="397">
        <f t="shared" si="78"/>
        <v>0</v>
      </c>
      <c r="N110" s="397">
        <f t="shared" si="78"/>
        <v>1</v>
      </c>
      <c r="O110" s="397">
        <f t="shared" si="78"/>
        <v>0</v>
      </c>
      <c r="P110" s="397">
        <f t="shared" si="78"/>
        <v>0</v>
      </c>
      <c r="Q110" s="397">
        <f t="shared" si="78"/>
        <v>2</v>
      </c>
      <c r="R110" s="397">
        <f t="shared" si="78"/>
        <v>10</v>
      </c>
      <c r="S110" s="397">
        <f t="shared" si="78"/>
        <v>7</v>
      </c>
      <c r="T110" s="397">
        <f t="shared" si="78"/>
        <v>10</v>
      </c>
      <c r="U110" s="397">
        <f t="shared" si="78"/>
        <v>17</v>
      </c>
      <c r="V110" s="397">
        <f t="shared" si="78"/>
        <v>20</v>
      </c>
      <c r="W110" s="397">
        <f t="shared" si="78"/>
        <v>18</v>
      </c>
      <c r="X110" s="397">
        <f t="shared" si="78"/>
        <v>26</v>
      </c>
      <c r="Y110" s="397">
        <f t="shared" si="78"/>
        <v>24</v>
      </c>
      <c r="Z110" s="397">
        <f t="shared" si="78"/>
        <v>14</v>
      </c>
      <c r="AA110" s="397">
        <f t="shared" si="78"/>
        <v>17</v>
      </c>
      <c r="AB110" s="397">
        <f t="shared" si="78"/>
        <v>13</v>
      </c>
      <c r="AC110" s="397">
        <f t="shared" si="78"/>
        <v>3</v>
      </c>
      <c r="AD110" s="397">
        <f t="shared" si="78"/>
        <v>0</v>
      </c>
      <c r="AE110" s="38">
        <f>AE111+AE112</f>
        <v>0</v>
      </c>
      <c r="AF110" s="411" t="s">
        <v>0</v>
      </c>
      <c r="AG110" s="412" t="s">
        <v>439</v>
      </c>
    </row>
    <row r="111" spans="1:33" ht="15.2" customHeight="1" x14ac:dyDescent="0.2">
      <c r="A111" s="402"/>
      <c r="B111" s="403"/>
      <c r="C111" s="401" t="s">
        <v>250</v>
      </c>
      <c r="D111" s="397">
        <f t="shared" ref="D111:D112" si="79">SUM(J111:AE111)</f>
        <v>0</v>
      </c>
      <c r="E111" s="397">
        <v>0</v>
      </c>
      <c r="F111" s="397">
        <v>0</v>
      </c>
      <c r="G111" s="397">
        <v>0</v>
      </c>
      <c r="H111" s="397">
        <v>0</v>
      </c>
      <c r="I111" s="397">
        <v>0</v>
      </c>
      <c r="J111" s="397">
        <v>0</v>
      </c>
      <c r="K111" s="397">
        <v>0</v>
      </c>
      <c r="L111" s="397">
        <v>0</v>
      </c>
      <c r="M111" s="397">
        <v>0</v>
      </c>
      <c r="N111" s="397">
        <v>0</v>
      </c>
      <c r="O111" s="397">
        <v>0</v>
      </c>
      <c r="P111" s="397">
        <v>0</v>
      </c>
      <c r="Q111" s="397">
        <v>0</v>
      </c>
      <c r="R111" s="397">
        <v>0</v>
      </c>
      <c r="S111" s="397">
        <v>0</v>
      </c>
      <c r="T111" s="397">
        <v>0</v>
      </c>
      <c r="U111" s="397">
        <v>0</v>
      </c>
      <c r="V111" s="397">
        <v>0</v>
      </c>
      <c r="W111" s="397">
        <v>0</v>
      </c>
      <c r="X111" s="397">
        <v>0</v>
      </c>
      <c r="Y111" s="397">
        <v>0</v>
      </c>
      <c r="Z111" s="397">
        <v>0</v>
      </c>
      <c r="AA111" s="397">
        <v>0</v>
      </c>
      <c r="AB111" s="397">
        <v>0</v>
      </c>
      <c r="AC111" s="397">
        <v>0</v>
      </c>
      <c r="AD111" s="397">
        <v>0</v>
      </c>
      <c r="AE111" s="38">
        <v>0</v>
      </c>
      <c r="AF111" s="411" t="s">
        <v>250</v>
      </c>
      <c r="AG111" s="412"/>
    </row>
    <row r="112" spans="1:33" ht="15.2" customHeight="1" x14ac:dyDescent="0.2">
      <c r="A112" s="402"/>
      <c r="B112" s="403"/>
      <c r="C112" s="401" t="s">
        <v>251</v>
      </c>
      <c r="D112" s="397">
        <f t="shared" si="79"/>
        <v>182</v>
      </c>
      <c r="E112" s="397">
        <v>0</v>
      </c>
      <c r="F112" s="397">
        <v>0</v>
      </c>
      <c r="G112" s="397">
        <v>0</v>
      </c>
      <c r="H112" s="397">
        <v>0</v>
      </c>
      <c r="I112" s="397">
        <v>0</v>
      </c>
      <c r="J112" s="397">
        <v>0</v>
      </c>
      <c r="K112" s="397">
        <v>0</v>
      </c>
      <c r="L112" s="397">
        <v>0</v>
      </c>
      <c r="M112" s="397">
        <v>0</v>
      </c>
      <c r="N112" s="397">
        <v>1</v>
      </c>
      <c r="O112" s="397">
        <v>0</v>
      </c>
      <c r="P112" s="397">
        <v>0</v>
      </c>
      <c r="Q112" s="397">
        <v>2</v>
      </c>
      <c r="R112" s="397">
        <v>10</v>
      </c>
      <c r="S112" s="397">
        <v>7</v>
      </c>
      <c r="T112" s="397">
        <v>10</v>
      </c>
      <c r="U112" s="397">
        <v>17</v>
      </c>
      <c r="V112" s="397">
        <v>20</v>
      </c>
      <c r="W112" s="397">
        <v>18</v>
      </c>
      <c r="X112" s="397">
        <v>26</v>
      </c>
      <c r="Y112" s="397">
        <v>24</v>
      </c>
      <c r="Z112" s="397">
        <v>14</v>
      </c>
      <c r="AA112" s="397">
        <v>17</v>
      </c>
      <c r="AB112" s="397">
        <v>13</v>
      </c>
      <c r="AC112" s="397">
        <v>3</v>
      </c>
      <c r="AD112" s="397">
        <v>0</v>
      </c>
      <c r="AE112" s="38">
        <v>0</v>
      </c>
      <c r="AF112" s="411" t="s">
        <v>251</v>
      </c>
      <c r="AG112" s="412"/>
    </row>
    <row r="113" spans="1:33" ht="6" customHeight="1" x14ac:dyDescent="0.2">
      <c r="A113" s="402"/>
      <c r="B113" s="403"/>
      <c r="C113" s="401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397"/>
      <c r="AA113" s="397"/>
      <c r="AB113" s="397"/>
      <c r="AC113" s="397"/>
      <c r="AD113" s="397"/>
      <c r="AE113" s="38"/>
      <c r="AF113" s="411"/>
      <c r="AG113" s="412"/>
    </row>
    <row r="114" spans="1:33" ht="15.2" customHeight="1" x14ac:dyDescent="0.2">
      <c r="A114" s="402" t="s">
        <v>441</v>
      </c>
      <c r="B114" s="403" t="s">
        <v>442</v>
      </c>
      <c r="C114" s="401" t="s">
        <v>0</v>
      </c>
      <c r="D114" s="397">
        <f>D116</f>
        <v>85</v>
      </c>
      <c r="E114" s="397">
        <f>E116</f>
        <v>0</v>
      </c>
      <c r="F114" s="397">
        <f t="shared" ref="F114:AD114" si="80">F116</f>
        <v>0</v>
      </c>
      <c r="G114" s="397">
        <f t="shared" si="80"/>
        <v>0</v>
      </c>
      <c r="H114" s="397">
        <f t="shared" si="80"/>
        <v>0</v>
      </c>
      <c r="I114" s="397">
        <f t="shared" si="80"/>
        <v>0</v>
      </c>
      <c r="J114" s="397">
        <f t="shared" si="80"/>
        <v>0</v>
      </c>
      <c r="K114" s="397">
        <f t="shared" si="80"/>
        <v>0</v>
      </c>
      <c r="L114" s="397">
        <f t="shared" si="80"/>
        <v>0</v>
      </c>
      <c r="M114" s="397">
        <f t="shared" si="80"/>
        <v>0</v>
      </c>
      <c r="N114" s="397">
        <f t="shared" si="80"/>
        <v>0</v>
      </c>
      <c r="O114" s="397">
        <f t="shared" si="80"/>
        <v>0</v>
      </c>
      <c r="P114" s="397">
        <f t="shared" si="80"/>
        <v>3</v>
      </c>
      <c r="Q114" s="397">
        <f t="shared" si="80"/>
        <v>2</v>
      </c>
      <c r="R114" s="397">
        <f t="shared" si="80"/>
        <v>3</v>
      </c>
      <c r="S114" s="397">
        <f t="shared" si="80"/>
        <v>7</v>
      </c>
      <c r="T114" s="397">
        <f t="shared" si="80"/>
        <v>7</v>
      </c>
      <c r="U114" s="397">
        <f t="shared" si="80"/>
        <v>5</v>
      </c>
      <c r="V114" s="397">
        <f t="shared" si="80"/>
        <v>10</v>
      </c>
      <c r="W114" s="397">
        <f t="shared" si="80"/>
        <v>8</v>
      </c>
      <c r="X114" s="397">
        <f t="shared" si="80"/>
        <v>12</v>
      </c>
      <c r="Y114" s="397">
        <f t="shared" si="80"/>
        <v>9</v>
      </c>
      <c r="Z114" s="397">
        <f t="shared" si="80"/>
        <v>9</v>
      </c>
      <c r="AA114" s="397">
        <f t="shared" si="80"/>
        <v>2</v>
      </c>
      <c r="AB114" s="397">
        <f t="shared" si="80"/>
        <v>6</v>
      </c>
      <c r="AC114" s="397">
        <f t="shared" si="80"/>
        <v>1</v>
      </c>
      <c r="AD114" s="397">
        <f t="shared" si="80"/>
        <v>1</v>
      </c>
      <c r="AE114" s="38">
        <f>AE116</f>
        <v>0</v>
      </c>
      <c r="AF114" s="411" t="s">
        <v>0</v>
      </c>
      <c r="AG114" s="412" t="s">
        <v>441</v>
      </c>
    </row>
    <row r="115" spans="1:33" ht="15.2" customHeight="1" x14ac:dyDescent="0.2">
      <c r="A115" s="402"/>
      <c r="B115" s="403"/>
      <c r="C115" s="401" t="s">
        <v>250</v>
      </c>
      <c r="D115" s="397" t="s">
        <v>443</v>
      </c>
      <c r="E115" s="397" t="s">
        <v>803</v>
      </c>
      <c r="F115" s="397" t="s">
        <v>803</v>
      </c>
      <c r="G115" s="397" t="s">
        <v>803</v>
      </c>
      <c r="H115" s="397" t="s">
        <v>803</v>
      </c>
      <c r="I115" s="397" t="s">
        <v>803</v>
      </c>
      <c r="J115" s="397" t="s">
        <v>803</v>
      </c>
      <c r="K115" s="397" t="s">
        <v>803</v>
      </c>
      <c r="L115" s="397" t="s">
        <v>803</v>
      </c>
      <c r="M115" s="397" t="s">
        <v>803</v>
      </c>
      <c r="N115" s="397" t="s">
        <v>803</v>
      </c>
      <c r="O115" s="397" t="s">
        <v>803</v>
      </c>
      <c r="P115" s="397" t="s">
        <v>803</v>
      </c>
      <c r="Q115" s="397" t="s">
        <v>803</v>
      </c>
      <c r="R115" s="397" t="s">
        <v>803</v>
      </c>
      <c r="S115" s="397" t="s">
        <v>803</v>
      </c>
      <c r="T115" s="397" t="s">
        <v>803</v>
      </c>
      <c r="U115" s="397" t="s">
        <v>803</v>
      </c>
      <c r="V115" s="397" t="s">
        <v>803</v>
      </c>
      <c r="W115" s="397" t="s">
        <v>803</v>
      </c>
      <c r="X115" s="397" t="s">
        <v>803</v>
      </c>
      <c r="Y115" s="397" t="s">
        <v>803</v>
      </c>
      <c r="Z115" s="397" t="s">
        <v>803</v>
      </c>
      <c r="AA115" s="397" t="s">
        <v>803</v>
      </c>
      <c r="AB115" s="397" t="s">
        <v>803</v>
      </c>
      <c r="AC115" s="397" t="s">
        <v>803</v>
      </c>
      <c r="AD115" s="397" t="s">
        <v>803</v>
      </c>
      <c r="AE115" s="38" t="s">
        <v>803</v>
      </c>
      <c r="AF115" s="411" t="s">
        <v>250</v>
      </c>
      <c r="AG115" s="412"/>
    </row>
    <row r="116" spans="1:33" ht="15.2" customHeight="1" x14ac:dyDescent="0.2">
      <c r="A116" s="402"/>
      <c r="B116" s="403"/>
      <c r="C116" s="401" t="s">
        <v>251</v>
      </c>
      <c r="D116" s="397">
        <f t="shared" ref="D116" si="81">SUM(J116:AE116)</f>
        <v>85</v>
      </c>
      <c r="E116" s="397">
        <v>0</v>
      </c>
      <c r="F116" s="397">
        <v>0</v>
      </c>
      <c r="G116" s="397">
        <v>0</v>
      </c>
      <c r="H116" s="397">
        <v>0</v>
      </c>
      <c r="I116" s="397">
        <v>0</v>
      </c>
      <c r="J116" s="397">
        <v>0</v>
      </c>
      <c r="K116" s="397">
        <v>0</v>
      </c>
      <c r="L116" s="397">
        <v>0</v>
      </c>
      <c r="M116" s="397">
        <v>0</v>
      </c>
      <c r="N116" s="397">
        <v>0</v>
      </c>
      <c r="O116" s="397">
        <v>0</v>
      </c>
      <c r="P116" s="397">
        <v>3</v>
      </c>
      <c r="Q116" s="397">
        <v>2</v>
      </c>
      <c r="R116" s="397">
        <v>3</v>
      </c>
      <c r="S116" s="397">
        <v>7</v>
      </c>
      <c r="T116" s="397">
        <v>7</v>
      </c>
      <c r="U116" s="397">
        <v>5</v>
      </c>
      <c r="V116" s="397">
        <v>10</v>
      </c>
      <c r="W116" s="397">
        <v>8</v>
      </c>
      <c r="X116" s="397">
        <v>12</v>
      </c>
      <c r="Y116" s="397">
        <v>9</v>
      </c>
      <c r="Z116" s="397">
        <v>9</v>
      </c>
      <c r="AA116" s="397">
        <v>2</v>
      </c>
      <c r="AB116" s="397">
        <v>6</v>
      </c>
      <c r="AC116" s="397">
        <v>1</v>
      </c>
      <c r="AD116" s="397">
        <v>1</v>
      </c>
      <c r="AE116" s="38">
        <v>0</v>
      </c>
      <c r="AF116" s="411" t="s">
        <v>251</v>
      </c>
      <c r="AG116" s="412"/>
    </row>
    <row r="117" spans="1:33" ht="6" customHeight="1" x14ac:dyDescent="0.2">
      <c r="A117" s="402"/>
      <c r="B117" s="403"/>
      <c r="C117" s="401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8"/>
      <c r="AF117" s="411"/>
      <c r="AG117" s="412"/>
    </row>
    <row r="118" spans="1:33" ht="15.2" customHeight="1" x14ac:dyDescent="0.2">
      <c r="A118" s="402" t="s">
        <v>444</v>
      </c>
      <c r="B118" s="403" t="s">
        <v>445</v>
      </c>
      <c r="C118" s="401" t="s">
        <v>0</v>
      </c>
      <c r="D118" s="397">
        <f>D120</f>
        <v>45</v>
      </c>
      <c r="E118" s="397">
        <f>E120</f>
        <v>0</v>
      </c>
      <c r="F118" s="397">
        <f t="shared" ref="F118:AD118" si="82">F120</f>
        <v>0</v>
      </c>
      <c r="G118" s="397">
        <f t="shared" si="82"/>
        <v>0</v>
      </c>
      <c r="H118" s="397">
        <f t="shared" si="82"/>
        <v>0</v>
      </c>
      <c r="I118" s="397">
        <f t="shared" si="82"/>
        <v>0</v>
      </c>
      <c r="J118" s="397">
        <f t="shared" si="82"/>
        <v>0</v>
      </c>
      <c r="K118" s="397">
        <f t="shared" si="82"/>
        <v>0</v>
      </c>
      <c r="L118" s="397">
        <f t="shared" si="82"/>
        <v>0</v>
      </c>
      <c r="M118" s="397">
        <f t="shared" si="82"/>
        <v>0</v>
      </c>
      <c r="N118" s="397">
        <f t="shared" si="82"/>
        <v>0</v>
      </c>
      <c r="O118" s="397">
        <f t="shared" si="82"/>
        <v>0</v>
      </c>
      <c r="P118" s="397">
        <f t="shared" si="82"/>
        <v>0</v>
      </c>
      <c r="Q118" s="397">
        <f t="shared" si="82"/>
        <v>1</v>
      </c>
      <c r="R118" s="397">
        <f t="shared" si="82"/>
        <v>1</v>
      </c>
      <c r="S118" s="397">
        <f t="shared" si="82"/>
        <v>5</v>
      </c>
      <c r="T118" s="397">
        <f t="shared" si="82"/>
        <v>3</v>
      </c>
      <c r="U118" s="397">
        <f t="shared" si="82"/>
        <v>6</v>
      </c>
      <c r="V118" s="397">
        <f t="shared" si="82"/>
        <v>3</v>
      </c>
      <c r="W118" s="397">
        <f t="shared" si="82"/>
        <v>2</v>
      </c>
      <c r="X118" s="397">
        <f t="shared" si="82"/>
        <v>3</v>
      </c>
      <c r="Y118" s="397">
        <f t="shared" si="82"/>
        <v>7</v>
      </c>
      <c r="Z118" s="397">
        <f t="shared" si="82"/>
        <v>8</v>
      </c>
      <c r="AA118" s="397">
        <f t="shared" si="82"/>
        <v>3</v>
      </c>
      <c r="AB118" s="397">
        <f t="shared" si="82"/>
        <v>2</v>
      </c>
      <c r="AC118" s="397">
        <f t="shared" si="82"/>
        <v>1</v>
      </c>
      <c r="AD118" s="397">
        <f t="shared" si="82"/>
        <v>0</v>
      </c>
      <c r="AE118" s="38">
        <f>AE120</f>
        <v>0</v>
      </c>
      <c r="AF118" s="411" t="s">
        <v>0</v>
      </c>
      <c r="AG118" s="412" t="s">
        <v>444</v>
      </c>
    </row>
    <row r="119" spans="1:33" ht="15.2" customHeight="1" x14ac:dyDescent="0.2">
      <c r="A119" s="402"/>
      <c r="B119" s="403"/>
      <c r="C119" s="401" t="s">
        <v>250</v>
      </c>
      <c r="D119" s="397" t="s">
        <v>443</v>
      </c>
      <c r="E119" s="397" t="s">
        <v>803</v>
      </c>
      <c r="F119" s="397" t="s">
        <v>803</v>
      </c>
      <c r="G119" s="397" t="s">
        <v>803</v>
      </c>
      <c r="H119" s="397" t="s">
        <v>803</v>
      </c>
      <c r="I119" s="397" t="s">
        <v>803</v>
      </c>
      <c r="J119" s="397" t="s">
        <v>803</v>
      </c>
      <c r="K119" s="397" t="s">
        <v>803</v>
      </c>
      <c r="L119" s="397" t="s">
        <v>803</v>
      </c>
      <c r="M119" s="397" t="s">
        <v>803</v>
      </c>
      <c r="N119" s="397" t="s">
        <v>803</v>
      </c>
      <c r="O119" s="397" t="s">
        <v>803</v>
      </c>
      <c r="P119" s="397" t="s">
        <v>803</v>
      </c>
      <c r="Q119" s="397" t="s">
        <v>803</v>
      </c>
      <c r="R119" s="397" t="s">
        <v>803</v>
      </c>
      <c r="S119" s="397" t="s">
        <v>803</v>
      </c>
      <c r="T119" s="397" t="s">
        <v>803</v>
      </c>
      <c r="U119" s="397" t="s">
        <v>803</v>
      </c>
      <c r="V119" s="397" t="s">
        <v>803</v>
      </c>
      <c r="W119" s="397" t="s">
        <v>803</v>
      </c>
      <c r="X119" s="397" t="s">
        <v>803</v>
      </c>
      <c r="Y119" s="397" t="s">
        <v>803</v>
      </c>
      <c r="Z119" s="397" t="s">
        <v>803</v>
      </c>
      <c r="AA119" s="397" t="s">
        <v>803</v>
      </c>
      <c r="AB119" s="397" t="s">
        <v>803</v>
      </c>
      <c r="AC119" s="397" t="s">
        <v>803</v>
      </c>
      <c r="AD119" s="397" t="s">
        <v>803</v>
      </c>
      <c r="AE119" s="38" t="s">
        <v>803</v>
      </c>
      <c r="AF119" s="411" t="s">
        <v>250</v>
      </c>
      <c r="AG119" s="412"/>
    </row>
    <row r="120" spans="1:33" ht="15.2" customHeight="1" x14ac:dyDescent="0.2">
      <c r="A120" s="402"/>
      <c r="B120" s="403"/>
      <c r="C120" s="401" t="s">
        <v>251</v>
      </c>
      <c r="D120" s="397">
        <f t="shared" ref="D120" si="83">SUM(J120:AE120)</f>
        <v>45</v>
      </c>
      <c r="E120" s="397">
        <v>0</v>
      </c>
      <c r="F120" s="397">
        <v>0</v>
      </c>
      <c r="G120" s="397">
        <v>0</v>
      </c>
      <c r="H120" s="397">
        <v>0</v>
      </c>
      <c r="I120" s="397">
        <v>0</v>
      </c>
      <c r="J120" s="397">
        <v>0</v>
      </c>
      <c r="K120" s="397">
        <v>0</v>
      </c>
      <c r="L120" s="397">
        <v>0</v>
      </c>
      <c r="M120" s="397">
        <v>0</v>
      </c>
      <c r="N120" s="397">
        <v>0</v>
      </c>
      <c r="O120" s="397">
        <v>0</v>
      </c>
      <c r="P120" s="397">
        <v>0</v>
      </c>
      <c r="Q120" s="397">
        <v>1</v>
      </c>
      <c r="R120" s="397">
        <v>1</v>
      </c>
      <c r="S120" s="397">
        <v>5</v>
      </c>
      <c r="T120" s="397">
        <v>3</v>
      </c>
      <c r="U120" s="397">
        <v>6</v>
      </c>
      <c r="V120" s="397">
        <v>3</v>
      </c>
      <c r="W120" s="397">
        <v>2</v>
      </c>
      <c r="X120" s="397">
        <v>3</v>
      </c>
      <c r="Y120" s="397">
        <v>7</v>
      </c>
      <c r="Z120" s="397">
        <v>8</v>
      </c>
      <c r="AA120" s="397">
        <v>3</v>
      </c>
      <c r="AB120" s="397">
        <v>2</v>
      </c>
      <c r="AC120" s="397">
        <v>1</v>
      </c>
      <c r="AD120" s="397">
        <v>0</v>
      </c>
      <c r="AE120" s="38">
        <v>0</v>
      </c>
      <c r="AF120" s="411" t="s">
        <v>251</v>
      </c>
      <c r="AG120" s="412"/>
    </row>
    <row r="121" spans="1:33" ht="6" customHeight="1" x14ac:dyDescent="0.2">
      <c r="A121" s="402"/>
      <c r="B121" s="403"/>
      <c r="C121" s="401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397"/>
      <c r="AA121" s="397"/>
      <c r="AB121" s="397"/>
      <c r="AC121" s="397"/>
      <c r="AD121" s="397"/>
      <c r="AE121" s="38"/>
      <c r="AF121" s="411"/>
      <c r="AG121" s="412"/>
    </row>
    <row r="122" spans="1:33" ht="15.2" customHeight="1" x14ac:dyDescent="0.2">
      <c r="A122" s="402" t="s">
        <v>446</v>
      </c>
      <c r="B122" s="403" t="s">
        <v>447</v>
      </c>
      <c r="C122" s="401" t="s">
        <v>0</v>
      </c>
      <c r="D122" s="397">
        <f>D123</f>
        <v>123</v>
      </c>
      <c r="E122" s="397">
        <f t="shared" ref="E122:AE122" si="84">E123</f>
        <v>0</v>
      </c>
      <c r="F122" s="397">
        <f t="shared" si="84"/>
        <v>0</v>
      </c>
      <c r="G122" s="397">
        <f t="shared" si="84"/>
        <v>0</v>
      </c>
      <c r="H122" s="397">
        <f t="shared" si="84"/>
        <v>0</v>
      </c>
      <c r="I122" s="397">
        <f t="shared" si="84"/>
        <v>0</v>
      </c>
      <c r="J122" s="397">
        <f t="shared" si="84"/>
        <v>0</v>
      </c>
      <c r="K122" s="397">
        <f t="shared" si="84"/>
        <v>0</v>
      </c>
      <c r="L122" s="397">
        <f t="shared" si="84"/>
        <v>0</v>
      </c>
      <c r="M122" s="397">
        <f t="shared" si="84"/>
        <v>0</v>
      </c>
      <c r="N122" s="397">
        <f t="shared" si="84"/>
        <v>0</v>
      </c>
      <c r="O122" s="397">
        <f t="shared" si="84"/>
        <v>0</v>
      </c>
      <c r="P122" s="397">
        <f t="shared" si="84"/>
        <v>0</v>
      </c>
      <c r="Q122" s="397">
        <f t="shared" si="84"/>
        <v>0</v>
      </c>
      <c r="R122" s="397">
        <f t="shared" si="84"/>
        <v>0</v>
      </c>
      <c r="S122" s="397">
        <f t="shared" si="84"/>
        <v>0</v>
      </c>
      <c r="T122" s="397">
        <f t="shared" si="84"/>
        <v>0</v>
      </c>
      <c r="U122" s="397">
        <f t="shared" si="84"/>
        <v>2</v>
      </c>
      <c r="V122" s="397">
        <f t="shared" si="84"/>
        <v>2</v>
      </c>
      <c r="W122" s="397">
        <f t="shared" si="84"/>
        <v>4</v>
      </c>
      <c r="X122" s="397">
        <f t="shared" si="84"/>
        <v>19</v>
      </c>
      <c r="Y122" s="397">
        <f t="shared" si="84"/>
        <v>19</v>
      </c>
      <c r="Z122" s="397">
        <f t="shared" si="84"/>
        <v>21</v>
      </c>
      <c r="AA122" s="397">
        <f t="shared" si="84"/>
        <v>37</v>
      </c>
      <c r="AB122" s="397">
        <f t="shared" si="84"/>
        <v>11</v>
      </c>
      <c r="AC122" s="397">
        <f t="shared" si="84"/>
        <v>8</v>
      </c>
      <c r="AD122" s="397">
        <f t="shared" si="84"/>
        <v>0</v>
      </c>
      <c r="AE122" s="397">
        <f t="shared" si="84"/>
        <v>0</v>
      </c>
      <c r="AF122" s="411" t="s">
        <v>0</v>
      </c>
      <c r="AG122" s="412" t="s">
        <v>446</v>
      </c>
    </row>
    <row r="123" spans="1:33" ht="15.2" customHeight="1" x14ac:dyDescent="0.2">
      <c r="A123" s="402"/>
      <c r="B123" s="403"/>
      <c r="C123" s="401" t="s">
        <v>250</v>
      </c>
      <c r="D123" s="397">
        <f t="shared" ref="D123" si="85">SUM(J123:AE123)</f>
        <v>123</v>
      </c>
      <c r="E123" s="397">
        <v>0</v>
      </c>
      <c r="F123" s="397">
        <v>0</v>
      </c>
      <c r="G123" s="397">
        <v>0</v>
      </c>
      <c r="H123" s="397">
        <v>0</v>
      </c>
      <c r="I123" s="397">
        <v>0</v>
      </c>
      <c r="J123" s="397">
        <v>0</v>
      </c>
      <c r="K123" s="397">
        <v>0</v>
      </c>
      <c r="L123" s="397">
        <v>0</v>
      </c>
      <c r="M123" s="397">
        <v>0</v>
      </c>
      <c r="N123" s="397">
        <v>0</v>
      </c>
      <c r="O123" s="397">
        <v>0</v>
      </c>
      <c r="P123" s="397">
        <v>0</v>
      </c>
      <c r="Q123" s="397">
        <v>0</v>
      </c>
      <c r="R123" s="397">
        <v>0</v>
      </c>
      <c r="S123" s="397">
        <v>0</v>
      </c>
      <c r="T123" s="397">
        <v>0</v>
      </c>
      <c r="U123" s="397">
        <v>2</v>
      </c>
      <c r="V123" s="397">
        <v>2</v>
      </c>
      <c r="W123" s="397">
        <v>4</v>
      </c>
      <c r="X123" s="397">
        <v>19</v>
      </c>
      <c r="Y123" s="397">
        <v>19</v>
      </c>
      <c r="Z123" s="397">
        <v>21</v>
      </c>
      <c r="AA123" s="397">
        <v>37</v>
      </c>
      <c r="AB123" s="397">
        <v>11</v>
      </c>
      <c r="AC123" s="397">
        <v>8</v>
      </c>
      <c r="AD123" s="397">
        <v>0</v>
      </c>
      <c r="AE123" s="38">
        <v>0</v>
      </c>
      <c r="AF123" s="411" t="s">
        <v>250</v>
      </c>
      <c r="AG123" s="412"/>
    </row>
    <row r="124" spans="1:33" ht="15.2" customHeight="1" x14ac:dyDescent="0.2">
      <c r="A124" s="402"/>
      <c r="B124" s="403"/>
      <c r="C124" s="401" t="s">
        <v>251</v>
      </c>
      <c r="D124" s="397" t="s">
        <v>443</v>
      </c>
      <c r="E124" s="397" t="s">
        <v>803</v>
      </c>
      <c r="F124" s="397" t="s">
        <v>803</v>
      </c>
      <c r="G124" s="397" t="s">
        <v>803</v>
      </c>
      <c r="H124" s="397" t="s">
        <v>803</v>
      </c>
      <c r="I124" s="397" t="s">
        <v>803</v>
      </c>
      <c r="J124" s="397" t="s">
        <v>803</v>
      </c>
      <c r="K124" s="397" t="s">
        <v>803</v>
      </c>
      <c r="L124" s="397" t="s">
        <v>803</v>
      </c>
      <c r="M124" s="397" t="s">
        <v>803</v>
      </c>
      <c r="N124" s="397" t="s">
        <v>803</v>
      </c>
      <c r="O124" s="397" t="s">
        <v>803</v>
      </c>
      <c r="P124" s="397" t="s">
        <v>803</v>
      </c>
      <c r="Q124" s="397" t="s">
        <v>803</v>
      </c>
      <c r="R124" s="397" t="s">
        <v>803</v>
      </c>
      <c r="S124" s="397" t="s">
        <v>803</v>
      </c>
      <c r="T124" s="397" t="s">
        <v>803</v>
      </c>
      <c r="U124" s="397" t="s">
        <v>803</v>
      </c>
      <c r="V124" s="397" t="s">
        <v>803</v>
      </c>
      <c r="W124" s="397" t="s">
        <v>803</v>
      </c>
      <c r="X124" s="397" t="s">
        <v>803</v>
      </c>
      <c r="Y124" s="397" t="s">
        <v>803</v>
      </c>
      <c r="Z124" s="397" t="s">
        <v>803</v>
      </c>
      <c r="AA124" s="397" t="s">
        <v>803</v>
      </c>
      <c r="AB124" s="397" t="s">
        <v>803</v>
      </c>
      <c r="AC124" s="397" t="s">
        <v>803</v>
      </c>
      <c r="AD124" s="397" t="s">
        <v>803</v>
      </c>
      <c r="AE124" s="38" t="s">
        <v>803</v>
      </c>
      <c r="AF124" s="411" t="s">
        <v>251</v>
      </c>
      <c r="AG124" s="412"/>
    </row>
    <row r="125" spans="1:33" ht="6" customHeight="1" x14ac:dyDescent="0.2">
      <c r="A125" s="402"/>
      <c r="B125" s="403"/>
      <c r="C125" s="401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8"/>
      <c r="AF125" s="411"/>
      <c r="AG125" s="412"/>
    </row>
    <row r="126" spans="1:33" ht="15.2" customHeight="1" x14ac:dyDescent="0.2">
      <c r="A126" s="402" t="s">
        <v>448</v>
      </c>
      <c r="B126" s="403" t="s">
        <v>449</v>
      </c>
      <c r="C126" s="401" t="s">
        <v>0</v>
      </c>
      <c r="D126" s="397">
        <f>SUM(J126:AE126)</f>
        <v>85</v>
      </c>
      <c r="E126" s="397">
        <f>E127+E128</f>
        <v>0</v>
      </c>
      <c r="F126" s="397">
        <f t="shared" ref="F126:G126" si="86">F127+F128</f>
        <v>0</v>
      </c>
      <c r="G126" s="397">
        <f t="shared" si="86"/>
        <v>0</v>
      </c>
      <c r="H126" s="397">
        <f>H127+H128</f>
        <v>0</v>
      </c>
      <c r="I126" s="397">
        <f>I127+I128</f>
        <v>0</v>
      </c>
      <c r="J126" s="397">
        <f>SUM(E126:I126)</f>
        <v>0</v>
      </c>
      <c r="K126" s="397">
        <f>K127+K128</f>
        <v>0</v>
      </c>
      <c r="L126" s="397">
        <f t="shared" ref="L126:AD126" si="87">L127+L128</f>
        <v>0</v>
      </c>
      <c r="M126" s="397">
        <f t="shared" si="87"/>
        <v>0</v>
      </c>
      <c r="N126" s="397">
        <f t="shared" si="87"/>
        <v>0</v>
      </c>
      <c r="O126" s="397">
        <f t="shared" si="87"/>
        <v>0</v>
      </c>
      <c r="P126" s="397">
        <f t="shared" si="87"/>
        <v>0</v>
      </c>
      <c r="Q126" s="397">
        <f t="shared" si="87"/>
        <v>0</v>
      </c>
      <c r="R126" s="397">
        <f t="shared" si="87"/>
        <v>0</v>
      </c>
      <c r="S126" s="397">
        <f t="shared" si="87"/>
        <v>0</v>
      </c>
      <c r="T126" s="397">
        <f t="shared" si="87"/>
        <v>0</v>
      </c>
      <c r="U126" s="397">
        <f t="shared" si="87"/>
        <v>1</v>
      </c>
      <c r="V126" s="397">
        <f t="shared" si="87"/>
        <v>0</v>
      </c>
      <c r="W126" s="397">
        <f t="shared" si="87"/>
        <v>4</v>
      </c>
      <c r="X126" s="397">
        <f t="shared" si="87"/>
        <v>12</v>
      </c>
      <c r="Y126" s="397">
        <f t="shared" si="87"/>
        <v>14</v>
      </c>
      <c r="Z126" s="397">
        <f t="shared" si="87"/>
        <v>17</v>
      </c>
      <c r="AA126" s="397">
        <f t="shared" si="87"/>
        <v>22</v>
      </c>
      <c r="AB126" s="397">
        <f t="shared" si="87"/>
        <v>10</v>
      </c>
      <c r="AC126" s="397">
        <f t="shared" si="87"/>
        <v>5</v>
      </c>
      <c r="AD126" s="397">
        <f t="shared" si="87"/>
        <v>0</v>
      </c>
      <c r="AE126" s="38">
        <f>AE127+AE128</f>
        <v>0</v>
      </c>
      <c r="AF126" s="411" t="s">
        <v>0</v>
      </c>
      <c r="AG126" s="412" t="s">
        <v>448</v>
      </c>
    </row>
    <row r="127" spans="1:33" ht="15.2" customHeight="1" x14ac:dyDescent="0.2">
      <c r="A127" s="402"/>
      <c r="B127" s="403"/>
      <c r="C127" s="401" t="s">
        <v>250</v>
      </c>
      <c r="D127" s="397">
        <f t="shared" ref="D127:D128" si="88">SUM(J127:AE127)</f>
        <v>55</v>
      </c>
      <c r="E127" s="397">
        <v>0</v>
      </c>
      <c r="F127" s="397">
        <v>0</v>
      </c>
      <c r="G127" s="397">
        <v>0</v>
      </c>
      <c r="H127" s="397">
        <v>0</v>
      </c>
      <c r="I127" s="397">
        <v>0</v>
      </c>
      <c r="J127" s="397">
        <v>0</v>
      </c>
      <c r="K127" s="397">
        <v>0</v>
      </c>
      <c r="L127" s="397">
        <v>0</v>
      </c>
      <c r="M127" s="397">
        <v>0</v>
      </c>
      <c r="N127" s="397">
        <v>0</v>
      </c>
      <c r="O127" s="397">
        <v>0</v>
      </c>
      <c r="P127" s="397">
        <v>0</v>
      </c>
      <c r="Q127" s="397">
        <v>0</v>
      </c>
      <c r="R127" s="397">
        <v>0</v>
      </c>
      <c r="S127" s="397">
        <v>0</v>
      </c>
      <c r="T127" s="397">
        <v>0</v>
      </c>
      <c r="U127" s="397">
        <v>1</v>
      </c>
      <c r="V127" s="397">
        <v>0</v>
      </c>
      <c r="W127" s="397">
        <v>3</v>
      </c>
      <c r="X127" s="397">
        <v>11</v>
      </c>
      <c r="Y127" s="397">
        <v>8</v>
      </c>
      <c r="Z127" s="397">
        <v>12</v>
      </c>
      <c r="AA127" s="397">
        <v>14</v>
      </c>
      <c r="AB127" s="397">
        <v>5</v>
      </c>
      <c r="AC127" s="397">
        <v>1</v>
      </c>
      <c r="AD127" s="397">
        <v>0</v>
      </c>
      <c r="AE127" s="38">
        <v>0</v>
      </c>
      <c r="AF127" s="411" t="s">
        <v>250</v>
      </c>
      <c r="AG127" s="412"/>
    </row>
    <row r="128" spans="1:33" ht="15.2" customHeight="1" x14ac:dyDescent="0.2">
      <c r="A128" s="402"/>
      <c r="B128" s="403"/>
      <c r="C128" s="401" t="s">
        <v>251</v>
      </c>
      <c r="D128" s="397">
        <f t="shared" si="88"/>
        <v>30</v>
      </c>
      <c r="E128" s="397">
        <v>0</v>
      </c>
      <c r="F128" s="397">
        <v>0</v>
      </c>
      <c r="G128" s="397">
        <v>0</v>
      </c>
      <c r="H128" s="397">
        <v>0</v>
      </c>
      <c r="I128" s="397">
        <v>0</v>
      </c>
      <c r="J128" s="397">
        <v>0</v>
      </c>
      <c r="K128" s="397">
        <v>0</v>
      </c>
      <c r="L128" s="397">
        <v>0</v>
      </c>
      <c r="M128" s="397">
        <v>0</v>
      </c>
      <c r="N128" s="397">
        <v>0</v>
      </c>
      <c r="O128" s="397">
        <v>0</v>
      </c>
      <c r="P128" s="397">
        <v>0</v>
      </c>
      <c r="Q128" s="397">
        <v>0</v>
      </c>
      <c r="R128" s="397">
        <v>0</v>
      </c>
      <c r="S128" s="397">
        <v>0</v>
      </c>
      <c r="T128" s="397">
        <v>0</v>
      </c>
      <c r="U128" s="397">
        <v>0</v>
      </c>
      <c r="V128" s="397">
        <v>0</v>
      </c>
      <c r="W128" s="397">
        <v>1</v>
      </c>
      <c r="X128" s="397">
        <v>1</v>
      </c>
      <c r="Y128" s="397">
        <v>6</v>
      </c>
      <c r="Z128" s="397">
        <v>5</v>
      </c>
      <c r="AA128" s="397">
        <v>8</v>
      </c>
      <c r="AB128" s="397">
        <v>5</v>
      </c>
      <c r="AC128" s="397">
        <v>4</v>
      </c>
      <c r="AD128" s="397">
        <v>0</v>
      </c>
      <c r="AE128" s="38">
        <v>0</v>
      </c>
      <c r="AF128" s="411" t="s">
        <v>251</v>
      </c>
      <c r="AG128" s="412"/>
    </row>
    <row r="129" spans="1:33" ht="6" customHeight="1" x14ac:dyDescent="0.2">
      <c r="A129" s="402"/>
      <c r="B129" s="403"/>
      <c r="C129" s="401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8"/>
      <c r="AF129" s="411"/>
      <c r="AG129" s="412"/>
    </row>
    <row r="130" spans="1:33" ht="15.2" customHeight="1" x14ac:dyDescent="0.2">
      <c r="A130" s="402" t="s">
        <v>450</v>
      </c>
      <c r="B130" s="413" t="s">
        <v>451</v>
      </c>
      <c r="C130" s="401" t="s">
        <v>0</v>
      </c>
      <c r="D130" s="397">
        <f>SUM(J130:AE130)</f>
        <v>36</v>
      </c>
      <c r="E130" s="397">
        <f>E131+E132</f>
        <v>0</v>
      </c>
      <c r="F130" s="397">
        <f t="shared" ref="F130:G130" si="89">F131+F132</f>
        <v>0</v>
      </c>
      <c r="G130" s="397">
        <f t="shared" si="89"/>
        <v>0</v>
      </c>
      <c r="H130" s="397">
        <f>H131+H132</f>
        <v>0</v>
      </c>
      <c r="I130" s="397">
        <f>I131+I132</f>
        <v>0</v>
      </c>
      <c r="J130" s="397">
        <f>SUM(E130:I130)</f>
        <v>0</v>
      </c>
      <c r="K130" s="397">
        <f>K131+K132</f>
        <v>1</v>
      </c>
      <c r="L130" s="397">
        <f t="shared" ref="L130:AD130" si="90">L131+L132</f>
        <v>1</v>
      </c>
      <c r="M130" s="397">
        <f t="shared" si="90"/>
        <v>0</v>
      </c>
      <c r="N130" s="397">
        <f t="shared" si="90"/>
        <v>0</v>
      </c>
      <c r="O130" s="397">
        <f t="shared" si="90"/>
        <v>0</v>
      </c>
      <c r="P130" s="397">
        <f t="shared" si="90"/>
        <v>0</v>
      </c>
      <c r="Q130" s="397">
        <f t="shared" si="90"/>
        <v>0</v>
      </c>
      <c r="R130" s="397">
        <f t="shared" si="90"/>
        <v>1</v>
      </c>
      <c r="S130" s="397">
        <f t="shared" si="90"/>
        <v>3</v>
      </c>
      <c r="T130" s="397">
        <f t="shared" si="90"/>
        <v>1</v>
      </c>
      <c r="U130" s="397">
        <f t="shared" si="90"/>
        <v>2</v>
      </c>
      <c r="V130" s="397">
        <f t="shared" si="90"/>
        <v>5</v>
      </c>
      <c r="W130" s="397">
        <f t="shared" si="90"/>
        <v>1</v>
      </c>
      <c r="X130" s="397">
        <f t="shared" si="90"/>
        <v>3</v>
      </c>
      <c r="Y130" s="397">
        <f t="shared" si="90"/>
        <v>6</v>
      </c>
      <c r="Z130" s="397">
        <f t="shared" si="90"/>
        <v>7</v>
      </c>
      <c r="AA130" s="397">
        <f t="shared" si="90"/>
        <v>4</v>
      </c>
      <c r="AB130" s="397">
        <f t="shared" si="90"/>
        <v>1</v>
      </c>
      <c r="AC130" s="397">
        <f t="shared" si="90"/>
        <v>0</v>
      </c>
      <c r="AD130" s="397">
        <f t="shared" si="90"/>
        <v>0</v>
      </c>
      <c r="AE130" s="38">
        <f>AE131+AE132</f>
        <v>0</v>
      </c>
      <c r="AF130" s="411" t="s">
        <v>0</v>
      </c>
      <c r="AG130" s="412" t="s">
        <v>450</v>
      </c>
    </row>
    <row r="131" spans="1:33" ht="15.2" customHeight="1" x14ac:dyDescent="0.2">
      <c r="A131" s="402"/>
      <c r="B131" s="403"/>
      <c r="C131" s="401" t="s">
        <v>250</v>
      </c>
      <c r="D131" s="397">
        <f t="shared" ref="D131:D132" si="91">SUM(J131:AE131)</f>
        <v>14</v>
      </c>
      <c r="E131" s="397">
        <v>0</v>
      </c>
      <c r="F131" s="397">
        <v>0</v>
      </c>
      <c r="G131" s="397">
        <v>0</v>
      </c>
      <c r="H131" s="397">
        <v>0</v>
      </c>
      <c r="I131" s="397">
        <v>0</v>
      </c>
      <c r="J131" s="397">
        <v>0</v>
      </c>
      <c r="K131" s="397">
        <v>1</v>
      </c>
      <c r="L131" s="397">
        <v>0</v>
      </c>
      <c r="M131" s="397">
        <v>0</v>
      </c>
      <c r="N131" s="397">
        <v>0</v>
      </c>
      <c r="O131" s="397">
        <v>0</v>
      </c>
      <c r="P131" s="397">
        <v>0</v>
      </c>
      <c r="Q131" s="397">
        <v>0</v>
      </c>
      <c r="R131" s="397">
        <v>0</v>
      </c>
      <c r="S131" s="397">
        <v>1</v>
      </c>
      <c r="T131" s="397">
        <v>1</v>
      </c>
      <c r="U131" s="397">
        <v>1</v>
      </c>
      <c r="V131" s="397">
        <v>1</v>
      </c>
      <c r="W131" s="397">
        <v>0</v>
      </c>
      <c r="X131" s="397">
        <v>2</v>
      </c>
      <c r="Y131" s="397">
        <v>3</v>
      </c>
      <c r="Z131" s="397">
        <v>2</v>
      </c>
      <c r="AA131" s="397">
        <v>1</v>
      </c>
      <c r="AB131" s="397">
        <v>1</v>
      </c>
      <c r="AC131" s="397">
        <v>0</v>
      </c>
      <c r="AD131" s="397">
        <v>0</v>
      </c>
      <c r="AE131" s="38">
        <v>0</v>
      </c>
      <c r="AF131" s="411" t="s">
        <v>250</v>
      </c>
      <c r="AG131" s="412"/>
    </row>
    <row r="132" spans="1:33" ht="15.2" customHeight="1" x14ac:dyDescent="0.2">
      <c r="A132" s="402"/>
      <c r="B132" s="403"/>
      <c r="C132" s="401" t="s">
        <v>251</v>
      </c>
      <c r="D132" s="397">
        <f t="shared" si="91"/>
        <v>22</v>
      </c>
      <c r="E132" s="397">
        <v>0</v>
      </c>
      <c r="F132" s="397">
        <v>0</v>
      </c>
      <c r="G132" s="397">
        <v>0</v>
      </c>
      <c r="H132" s="397">
        <v>0</v>
      </c>
      <c r="I132" s="397">
        <v>0</v>
      </c>
      <c r="J132" s="397">
        <v>0</v>
      </c>
      <c r="K132" s="397">
        <v>0</v>
      </c>
      <c r="L132" s="397">
        <v>1</v>
      </c>
      <c r="M132" s="397">
        <v>0</v>
      </c>
      <c r="N132" s="397">
        <v>0</v>
      </c>
      <c r="O132" s="397">
        <v>0</v>
      </c>
      <c r="P132" s="397">
        <v>0</v>
      </c>
      <c r="Q132" s="397">
        <v>0</v>
      </c>
      <c r="R132" s="397">
        <v>1</v>
      </c>
      <c r="S132" s="397">
        <v>2</v>
      </c>
      <c r="T132" s="397">
        <v>0</v>
      </c>
      <c r="U132" s="397">
        <v>1</v>
      </c>
      <c r="V132" s="397">
        <v>4</v>
      </c>
      <c r="W132" s="397">
        <v>1</v>
      </c>
      <c r="X132" s="397">
        <v>1</v>
      </c>
      <c r="Y132" s="397">
        <v>3</v>
      </c>
      <c r="Z132" s="397">
        <v>5</v>
      </c>
      <c r="AA132" s="397">
        <v>3</v>
      </c>
      <c r="AB132" s="397">
        <v>0</v>
      </c>
      <c r="AC132" s="397">
        <v>0</v>
      </c>
      <c r="AD132" s="397">
        <v>0</v>
      </c>
      <c r="AE132" s="38">
        <v>0</v>
      </c>
      <c r="AF132" s="411" t="s">
        <v>251</v>
      </c>
      <c r="AG132" s="412"/>
    </row>
    <row r="133" spans="1:33" ht="6" customHeight="1" x14ac:dyDescent="0.2">
      <c r="A133" s="402"/>
      <c r="B133" s="403"/>
      <c r="C133" s="401"/>
      <c r="D133" s="397"/>
      <c r="E133" s="397"/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8"/>
      <c r="AF133" s="411"/>
      <c r="AG133" s="412"/>
    </row>
    <row r="134" spans="1:33" ht="15.2" customHeight="1" x14ac:dyDescent="0.2">
      <c r="A134" s="402" t="s">
        <v>452</v>
      </c>
      <c r="B134" s="403" t="s">
        <v>453</v>
      </c>
      <c r="C134" s="401" t="s">
        <v>0</v>
      </c>
      <c r="D134" s="397">
        <f>SUM(J134:AE134)</f>
        <v>144</v>
      </c>
      <c r="E134" s="397">
        <f>E135+E136</f>
        <v>0</v>
      </c>
      <c r="F134" s="397">
        <f t="shared" ref="F134:G134" si="92">F135+F136</f>
        <v>0</v>
      </c>
      <c r="G134" s="397">
        <f t="shared" si="92"/>
        <v>0</v>
      </c>
      <c r="H134" s="397">
        <f>H135+H136</f>
        <v>0</v>
      </c>
      <c r="I134" s="397">
        <f>I135+I136</f>
        <v>0</v>
      </c>
      <c r="J134" s="397">
        <f>SUM(E134:I134)</f>
        <v>0</v>
      </c>
      <c r="K134" s="397">
        <f>K135+K136</f>
        <v>0</v>
      </c>
      <c r="L134" s="397">
        <f t="shared" ref="L134:AD134" si="93">L135+L136</f>
        <v>0</v>
      </c>
      <c r="M134" s="397">
        <f t="shared" si="93"/>
        <v>0</v>
      </c>
      <c r="N134" s="397">
        <f t="shared" si="93"/>
        <v>0</v>
      </c>
      <c r="O134" s="397">
        <f t="shared" si="93"/>
        <v>1</v>
      </c>
      <c r="P134" s="397">
        <f t="shared" si="93"/>
        <v>0</v>
      </c>
      <c r="Q134" s="397">
        <f t="shared" si="93"/>
        <v>0</v>
      </c>
      <c r="R134" s="397">
        <f t="shared" si="93"/>
        <v>0</v>
      </c>
      <c r="S134" s="397">
        <f t="shared" si="93"/>
        <v>1</v>
      </c>
      <c r="T134" s="397">
        <f t="shared" si="93"/>
        <v>4</v>
      </c>
      <c r="U134" s="397">
        <f t="shared" si="93"/>
        <v>1</v>
      </c>
      <c r="V134" s="397">
        <f t="shared" si="93"/>
        <v>2</v>
      </c>
      <c r="W134" s="397">
        <f t="shared" si="93"/>
        <v>6</v>
      </c>
      <c r="X134" s="397">
        <f t="shared" si="93"/>
        <v>19</v>
      </c>
      <c r="Y134" s="397">
        <f t="shared" si="93"/>
        <v>15</v>
      </c>
      <c r="Z134" s="397">
        <f t="shared" si="93"/>
        <v>27</v>
      </c>
      <c r="AA134" s="397">
        <f t="shared" si="93"/>
        <v>39</v>
      </c>
      <c r="AB134" s="397">
        <f t="shared" si="93"/>
        <v>20</v>
      </c>
      <c r="AC134" s="397">
        <f t="shared" si="93"/>
        <v>7</v>
      </c>
      <c r="AD134" s="397">
        <f t="shared" si="93"/>
        <v>2</v>
      </c>
      <c r="AE134" s="38">
        <f>AE135+AE136</f>
        <v>0</v>
      </c>
      <c r="AF134" s="411" t="s">
        <v>0</v>
      </c>
      <c r="AG134" s="412" t="s">
        <v>452</v>
      </c>
    </row>
    <row r="135" spans="1:33" ht="15.2" customHeight="1" x14ac:dyDescent="0.2">
      <c r="A135" s="402"/>
      <c r="B135" s="403"/>
      <c r="C135" s="401" t="s">
        <v>250</v>
      </c>
      <c r="D135" s="397">
        <f t="shared" ref="D135:D136" si="94">SUM(J135:AE135)</f>
        <v>69</v>
      </c>
      <c r="E135" s="397">
        <v>0</v>
      </c>
      <c r="F135" s="397">
        <v>0</v>
      </c>
      <c r="G135" s="397">
        <v>0</v>
      </c>
      <c r="H135" s="397">
        <v>0</v>
      </c>
      <c r="I135" s="397">
        <v>0</v>
      </c>
      <c r="J135" s="397">
        <v>0</v>
      </c>
      <c r="K135" s="397">
        <v>0</v>
      </c>
      <c r="L135" s="397">
        <v>0</v>
      </c>
      <c r="M135" s="397">
        <v>0</v>
      </c>
      <c r="N135" s="397">
        <v>0</v>
      </c>
      <c r="O135" s="397">
        <v>1</v>
      </c>
      <c r="P135" s="397">
        <v>0</v>
      </c>
      <c r="Q135" s="397">
        <v>0</v>
      </c>
      <c r="R135" s="397">
        <v>0</v>
      </c>
      <c r="S135" s="397">
        <v>1</v>
      </c>
      <c r="T135" s="397">
        <v>2</v>
      </c>
      <c r="U135" s="397">
        <v>0</v>
      </c>
      <c r="V135" s="397">
        <v>1</v>
      </c>
      <c r="W135" s="397">
        <v>3</v>
      </c>
      <c r="X135" s="397">
        <v>10</v>
      </c>
      <c r="Y135" s="397">
        <v>9</v>
      </c>
      <c r="Z135" s="397">
        <v>14</v>
      </c>
      <c r="AA135" s="397">
        <v>16</v>
      </c>
      <c r="AB135" s="397">
        <v>9</v>
      </c>
      <c r="AC135" s="397">
        <v>2</v>
      </c>
      <c r="AD135" s="397">
        <v>1</v>
      </c>
      <c r="AE135" s="38">
        <v>0</v>
      </c>
      <c r="AF135" s="411" t="s">
        <v>250</v>
      </c>
      <c r="AG135" s="412"/>
    </row>
    <row r="136" spans="1:33" ht="15.2" customHeight="1" x14ac:dyDescent="0.2">
      <c r="A136" s="402"/>
      <c r="B136" s="403"/>
      <c r="C136" s="401" t="s">
        <v>251</v>
      </c>
      <c r="D136" s="397">
        <f t="shared" si="94"/>
        <v>75</v>
      </c>
      <c r="E136" s="397">
        <v>0</v>
      </c>
      <c r="F136" s="397">
        <v>0</v>
      </c>
      <c r="G136" s="397">
        <v>0</v>
      </c>
      <c r="H136" s="397">
        <v>0</v>
      </c>
      <c r="I136" s="397">
        <v>0</v>
      </c>
      <c r="J136" s="397">
        <v>0</v>
      </c>
      <c r="K136" s="397">
        <v>0</v>
      </c>
      <c r="L136" s="397">
        <v>0</v>
      </c>
      <c r="M136" s="397">
        <v>0</v>
      </c>
      <c r="N136" s="397">
        <v>0</v>
      </c>
      <c r="O136" s="397">
        <v>0</v>
      </c>
      <c r="P136" s="397">
        <v>0</v>
      </c>
      <c r="Q136" s="397">
        <v>0</v>
      </c>
      <c r="R136" s="397">
        <v>0</v>
      </c>
      <c r="S136" s="397">
        <v>0</v>
      </c>
      <c r="T136" s="397">
        <v>2</v>
      </c>
      <c r="U136" s="397">
        <v>1</v>
      </c>
      <c r="V136" s="397">
        <v>1</v>
      </c>
      <c r="W136" s="397">
        <v>3</v>
      </c>
      <c r="X136" s="397">
        <v>9</v>
      </c>
      <c r="Y136" s="397">
        <v>6</v>
      </c>
      <c r="Z136" s="397">
        <v>13</v>
      </c>
      <c r="AA136" s="397">
        <v>23</v>
      </c>
      <c r="AB136" s="397">
        <v>11</v>
      </c>
      <c r="AC136" s="397">
        <v>5</v>
      </c>
      <c r="AD136" s="397">
        <v>1</v>
      </c>
      <c r="AE136" s="38">
        <v>0</v>
      </c>
      <c r="AF136" s="411" t="s">
        <v>251</v>
      </c>
      <c r="AG136" s="412"/>
    </row>
    <row r="137" spans="1:33" ht="6" customHeight="1" x14ac:dyDescent="0.2">
      <c r="A137" s="402"/>
      <c r="B137" s="403"/>
      <c r="C137" s="401"/>
      <c r="D137" s="397"/>
      <c r="E137" s="397"/>
      <c r="F137" s="397"/>
      <c r="G137" s="397"/>
      <c r="H137" s="397"/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8"/>
      <c r="AF137" s="411"/>
      <c r="AG137" s="412"/>
    </row>
    <row r="138" spans="1:33" ht="15.2" customHeight="1" x14ac:dyDescent="0.2">
      <c r="A138" s="402" t="s">
        <v>454</v>
      </c>
      <c r="B138" s="403" t="s">
        <v>455</v>
      </c>
      <c r="C138" s="401" t="s">
        <v>0</v>
      </c>
      <c r="D138" s="397">
        <f>SUM(J138:AE138)</f>
        <v>111</v>
      </c>
      <c r="E138" s="397">
        <f>E139+E140</f>
        <v>0</v>
      </c>
      <c r="F138" s="397">
        <f t="shared" ref="F138:G138" si="95">F139+F140</f>
        <v>0</v>
      </c>
      <c r="G138" s="397">
        <f t="shared" si="95"/>
        <v>0</v>
      </c>
      <c r="H138" s="397">
        <f>H139+H140</f>
        <v>0</v>
      </c>
      <c r="I138" s="397">
        <f>I139+I140</f>
        <v>0</v>
      </c>
      <c r="J138" s="397">
        <f>SUM(E138:I138)</f>
        <v>0</v>
      </c>
      <c r="K138" s="397">
        <f>K139+K140</f>
        <v>0</v>
      </c>
      <c r="L138" s="397">
        <f t="shared" ref="L138:AD138" si="96">L139+L140</f>
        <v>0</v>
      </c>
      <c r="M138" s="397">
        <f t="shared" si="96"/>
        <v>0</v>
      </c>
      <c r="N138" s="397">
        <f t="shared" si="96"/>
        <v>0</v>
      </c>
      <c r="O138" s="397">
        <f t="shared" si="96"/>
        <v>1</v>
      </c>
      <c r="P138" s="397">
        <f t="shared" si="96"/>
        <v>0</v>
      </c>
      <c r="Q138" s="397">
        <f t="shared" si="96"/>
        <v>2</v>
      </c>
      <c r="R138" s="397">
        <f t="shared" si="96"/>
        <v>0</v>
      </c>
      <c r="S138" s="397">
        <f t="shared" si="96"/>
        <v>0</v>
      </c>
      <c r="T138" s="397">
        <f t="shared" si="96"/>
        <v>2</v>
      </c>
      <c r="U138" s="397">
        <f t="shared" si="96"/>
        <v>2</v>
      </c>
      <c r="V138" s="397">
        <f t="shared" si="96"/>
        <v>6</v>
      </c>
      <c r="W138" s="397">
        <f t="shared" si="96"/>
        <v>6</v>
      </c>
      <c r="X138" s="397">
        <f t="shared" si="96"/>
        <v>22</v>
      </c>
      <c r="Y138" s="397">
        <f t="shared" si="96"/>
        <v>20</v>
      </c>
      <c r="Z138" s="397">
        <f t="shared" si="96"/>
        <v>24</v>
      </c>
      <c r="AA138" s="397">
        <f t="shared" si="96"/>
        <v>18</v>
      </c>
      <c r="AB138" s="397">
        <f t="shared" si="96"/>
        <v>8</v>
      </c>
      <c r="AC138" s="397">
        <f t="shared" si="96"/>
        <v>0</v>
      </c>
      <c r="AD138" s="397">
        <f t="shared" si="96"/>
        <v>0</v>
      </c>
      <c r="AE138" s="38">
        <f>AE139+AE140</f>
        <v>0</v>
      </c>
      <c r="AF138" s="411" t="s">
        <v>0</v>
      </c>
      <c r="AG138" s="412" t="s">
        <v>454</v>
      </c>
    </row>
    <row r="139" spans="1:33" ht="15.2" customHeight="1" x14ac:dyDescent="0.2">
      <c r="A139" s="402"/>
      <c r="B139" s="403"/>
      <c r="C139" s="401" t="s">
        <v>250</v>
      </c>
      <c r="D139" s="397">
        <f t="shared" ref="D139:D140" si="97">SUM(J139:AE139)</f>
        <v>74</v>
      </c>
      <c r="E139" s="397">
        <v>0</v>
      </c>
      <c r="F139" s="397">
        <v>0</v>
      </c>
      <c r="G139" s="397">
        <v>0</v>
      </c>
      <c r="H139" s="397">
        <v>0</v>
      </c>
      <c r="I139" s="397">
        <v>0</v>
      </c>
      <c r="J139" s="397">
        <v>0</v>
      </c>
      <c r="K139" s="397">
        <v>0</v>
      </c>
      <c r="L139" s="397">
        <v>0</v>
      </c>
      <c r="M139" s="397">
        <v>0</v>
      </c>
      <c r="N139" s="397">
        <v>0</v>
      </c>
      <c r="O139" s="397">
        <v>1</v>
      </c>
      <c r="P139" s="397">
        <v>0</v>
      </c>
      <c r="Q139" s="397">
        <v>2</v>
      </c>
      <c r="R139" s="397">
        <v>0</v>
      </c>
      <c r="S139" s="397">
        <v>0</v>
      </c>
      <c r="T139" s="397">
        <v>2</v>
      </c>
      <c r="U139" s="397">
        <v>2</v>
      </c>
      <c r="V139" s="397">
        <v>4</v>
      </c>
      <c r="W139" s="397">
        <v>5</v>
      </c>
      <c r="X139" s="397">
        <v>16</v>
      </c>
      <c r="Y139" s="397">
        <v>12</v>
      </c>
      <c r="Z139" s="397">
        <v>16</v>
      </c>
      <c r="AA139" s="397">
        <v>11</v>
      </c>
      <c r="AB139" s="397">
        <v>3</v>
      </c>
      <c r="AC139" s="397">
        <v>0</v>
      </c>
      <c r="AD139" s="397">
        <v>0</v>
      </c>
      <c r="AE139" s="38">
        <v>0</v>
      </c>
      <c r="AF139" s="411" t="s">
        <v>250</v>
      </c>
      <c r="AG139" s="412"/>
    </row>
    <row r="140" spans="1:33" ht="15.2" customHeight="1" x14ac:dyDescent="0.2">
      <c r="A140" s="402"/>
      <c r="B140" s="403"/>
      <c r="C140" s="401" t="s">
        <v>251</v>
      </c>
      <c r="D140" s="397">
        <f t="shared" si="97"/>
        <v>37</v>
      </c>
      <c r="E140" s="397">
        <v>0</v>
      </c>
      <c r="F140" s="397">
        <v>0</v>
      </c>
      <c r="G140" s="397">
        <v>0</v>
      </c>
      <c r="H140" s="397">
        <v>0</v>
      </c>
      <c r="I140" s="397">
        <v>0</v>
      </c>
      <c r="J140" s="397">
        <v>0</v>
      </c>
      <c r="K140" s="397">
        <v>0</v>
      </c>
      <c r="L140" s="397">
        <v>0</v>
      </c>
      <c r="M140" s="397">
        <v>0</v>
      </c>
      <c r="N140" s="397">
        <v>0</v>
      </c>
      <c r="O140" s="397">
        <v>0</v>
      </c>
      <c r="P140" s="397">
        <v>0</v>
      </c>
      <c r="Q140" s="397">
        <v>0</v>
      </c>
      <c r="R140" s="397">
        <v>0</v>
      </c>
      <c r="S140" s="397">
        <v>0</v>
      </c>
      <c r="T140" s="397">
        <v>0</v>
      </c>
      <c r="U140" s="397">
        <v>0</v>
      </c>
      <c r="V140" s="397">
        <v>2</v>
      </c>
      <c r="W140" s="397">
        <v>1</v>
      </c>
      <c r="X140" s="397">
        <v>6</v>
      </c>
      <c r="Y140" s="397">
        <v>8</v>
      </c>
      <c r="Z140" s="397">
        <v>8</v>
      </c>
      <c r="AA140" s="397">
        <v>7</v>
      </c>
      <c r="AB140" s="397">
        <v>5</v>
      </c>
      <c r="AC140" s="397">
        <v>0</v>
      </c>
      <c r="AD140" s="397">
        <v>0</v>
      </c>
      <c r="AE140" s="38">
        <v>0</v>
      </c>
      <c r="AF140" s="411" t="s">
        <v>251</v>
      </c>
      <c r="AG140" s="412"/>
    </row>
    <row r="141" spans="1:33" ht="6" customHeight="1" x14ac:dyDescent="0.2">
      <c r="A141" s="402"/>
      <c r="B141" s="403"/>
      <c r="C141" s="401"/>
      <c r="D141" s="397"/>
      <c r="E141" s="397"/>
      <c r="F141" s="397"/>
      <c r="G141" s="397"/>
      <c r="H141" s="397"/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7"/>
      <c r="T141" s="397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8"/>
      <c r="AF141" s="411"/>
      <c r="AG141" s="412"/>
    </row>
    <row r="142" spans="1:33" ht="15.2" customHeight="1" x14ac:dyDescent="0.2">
      <c r="A142" s="402" t="s">
        <v>456</v>
      </c>
      <c r="B142" s="407" t="s">
        <v>457</v>
      </c>
      <c r="C142" s="401" t="s">
        <v>0</v>
      </c>
      <c r="D142" s="397">
        <f>SUM(J142:AE142)</f>
        <v>38</v>
      </c>
      <c r="E142" s="397">
        <f>E143+E144</f>
        <v>0</v>
      </c>
      <c r="F142" s="397">
        <f t="shared" ref="F142:G142" si="98">F143+F144</f>
        <v>0</v>
      </c>
      <c r="G142" s="397">
        <f t="shared" si="98"/>
        <v>0</v>
      </c>
      <c r="H142" s="397">
        <f>H143+H144</f>
        <v>0</v>
      </c>
      <c r="I142" s="397">
        <f>I143+I144</f>
        <v>0</v>
      </c>
      <c r="J142" s="397">
        <f>SUM(E142:I142)</f>
        <v>0</v>
      </c>
      <c r="K142" s="397">
        <f>K143+K144</f>
        <v>0</v>
      </c>
      <c r="L142" s="397">
        <f t="shared" ref="L142:AD142" si="99">L143+L144</f>
        <v>0</v>
      </c>
      <c r="M142" s="397">
        <f t="shared" si="99"/>
        <v>0</v>
      </c>
      <c r="N142" s="397">
        <f t="shared" si="99"/>
        <v>0</v>
      </c>
      <c r="O142" s="397">
        <f t="shared" si="99"/>
        <v>0</v>
      </c>
      <c r="P142" s="397">
        <f t="shared" si="99"/>
        <v>0</v>
      </c>
      <c r="Q142" s="397">
        <f t="shared" si="99"/>
        <v>0</v>
      </c>
      <c r="R142" s="397">
        <f t="shared" si="99"/>
        <v>0</v>
      </c>
      <c r="S142" s="397">
        <f t="shared" si="99"/>
        <v>0</v>
      </c>
      <c r="T142" s="397">
        <f t="shared" si="99"/>
        <v>1</v>
      </c>
      <c r="U142" s="397">
        <f t="shared" si="99"/>
        <v>1</v>
      </c>
      <c r="V142" s="397">
        <f t="shared" si="99"/>
        <v>1</v>
      </c>
      <c r="W142" s="397">
        <f t="shared" si="99"/>
        <v>2</v>
      </c>
      <c r="X142" s="397">
        <f t="shared" si="99"/>
        <v>5</v>
      </c>
      <c r="Y142" s="397">
        <f t="shared" si="99"/>
        <v>9</v>
      </c>
      <c r="Z142" s="397">
        <f t="shared" si="99"/>
        <v>2</v>
      </c>
      <c r="AA142" s="397">
        <f t="shared" si="99"/>
        <v>9</v>
      </c>
      <c r="AB142" s="397">
        <f t="shared" si="99"/>
        <v>8</v>
      </c>
      <c r="AC142" s="397">
        <f t="shared" si="99"/>
        <v>0</v>
      </c>
      <c r="AD142" s="397">
        <f t="shared" si="99"/>
        <v>0</v>
      </c>
      <c r="AE142" s="38">
        <f>AE143+AE144</f>
        <v>0</v>
      </c>
      <c r="AF142" s="411" t="s">
        <v>0</v>
      </c>
      <c r="AG142" s="412" t="s">
        <v>456</v>
      </c>
    </row>
    <row r="143" spans="1:33" ht="15.2" customHeight="1" x14ac:dyDescent="0.2">
      <c r="A143" s="402"/>
      <c r="B143" s="407" t="s">
        <v>458</v>
      </c>
      <c r="C143" s="401" t="s">
        <v>250</v>
      </c>
      <c r="D143" s="397">
        <f t="shared" ref="D143:D144" si="100">SUM(J143:AE143)</f>
        <v>16</v>
      </c>
      <c r="E143" s="397">
        <v>0</v>
      </c>
      <c r="F143" s="397">
        <v>0</v>
      </c>
      <c r="G143" s="397">
        <v>0</v>
      </c>
      <c r="H143" s="397">
        <v>0</v>
      </c>
      <c r="I143" s="397">
        <v>0</v>
      </c>
      <c r="J143" s="397">
        <v>0</v>
      </c>
      <c r="K143" s="397">
        <v>0</v>
      </c>
      <c r="L143" s="397">
        <v>0</v>
      </c>
      <c r="M143" s="397">
        <v>0</v>
      </c>
      <c r="N143" s="397">
        <v>0</v>
      </c>
      <c r="O143" s="397">
        <v>0</v>
      </c>
      <c r="P143" s="397">
        <v>0</v>
      </c>
      <c r="Q143" s="397">
        <v>0</v>
      </c>
      <c r="R143" s="397">
        <v>0</v>
      </c>
      <c r="S143" s="397">
        <v>0</v>
      </c>
      <c r="T143" s="397">
        <v>1</v>
      </c>
      <c r="U143" s="397">
        <v>1</v>
      </c>
      <c r="V143" s="397">
        <v>1</v>
      </c>
      <c r="W143" s="397">
        <v>1</v>
      </c>
      <c r="X143" s="397">
        <v>2</v>
      </c>
      <c r="Y143" s="397">
        <v>3</v>
      </c>
      <c r="Z143" s="397">
        <v>0</v>
      </c>
      <c r="AA143" s="397">
        <v>5</v>
      </c>
      <c r="AB143" s="397">
        <v>2</v>
      </c>
      <c r="AC143" s="397">
        <v>0</v>
      </c>
      <c r="AD143" s="397">
        <v>0</v>
      </c>
      <c r="AE143" s="38">
        <v>0</v>
      </c>
      <c r="AF143" s="411" t="s">
        <v>250</v>
      </c>
      <c r="AG143" s="412"/>
    </row>
    <row r="144" spans="1:33" ht="15.2" customHeight="1" x14ac:dyDescent="0.2">
      <c r="A144" s="402"/>
      <c r="B144" s="403" t="s">
        <v>459</v>
      </c>
      <c r="C144" s="401" t="s">
        <v>251</v>
      </c>
      <c r="D144" s="397">
        <f t="shared" si="100"/>
        <v>22</v>
      </c>
      <c r="E144" s="397">
        <v>0</v>
      </c>
      <c r="F144" s="397">
        <v>0</v>
      </c>
      <c r="G144" s="397">
        <v>0</v>
      </c>
      <c r="H144" s="397">
        <v>0</v>
      </c>
      <c r="I144" s="397">
        <v>0</v>
      </c>
      <c r="J144" s="397">
        <v>0</v>
      </c>
      <c r="K144" s="397">
        <v>0</v>
      </c>
      <c r="L144" s="397">
        <v>0</v>
      </c>
      <c r="M144" s="397">
        <v>0</v>
      </c>
      <c r="N144" s="397">
        <v>0</v>
      </c>
      <c r="O144" s="397">
        <v>0</v>
      </c>
      <c r="P144" s="397">
        <v>0</v>
      </c>
      <c r="Q144" s="397">
        <v>0</v>
      </c>
      <c r="R144" s="397">
        <v>0</v>
      </c>
      <c r="S144" s="397">
        <v>0</v>
      </c>
      <c r="T144" s="397">
        <v>0</v>
      </c>
      <c r="U144" s="397">
        <v>0</v>
      </c>
      <c r="V144" s="397">
        <v>0</v>
      </c>
      <c r="W144" s="397">
        <v>1</v>
      </c>
      <c r="X144" s="397">
        <v>3</v>
      </c>
      <c r="Y144" s="397">
        <v>6</v>
      </c>
      <c r="Z144" s="397">
        <v>2</v>
      </c>
      <c r="AA144" s="397">
        <v>4</v>
      </c>
      <c r="AB144" s="397">
        <v>6</v>
      </c>
      <c r="AC144" s="397">
        <v>0</v>
      </c>
      <c r="AD144" s="397">
        <v>0</v>
      </c>
      <c r="AE144" s="38">
        <v>0</v>
      </c>
      <c r="AF144" s="411" t="s">
        <v>251</v>
      </c>
      <c r="AG144" s="412"/>
    </row>
    <row r="145" spans="1:33" ht="6" customHeight="1" x14ac:dyDescent="0.2">
      <c r="A145" s="402"/>
      <c r="B145" s="403"/>
      <c r="C145" s="401"/>
      <c r="D145" s="397"/>
      <c r="E145" s="397"/>
      <c r="F145" s="397"/>
      <c r="G145" s="397"/>
      <c r="H145" s="397"/>
      <c r="I145" s="397"/>
      <c r="J145" s="397"/>
      <c r="K145" s="397"/>
      <c r="L145" s="397"/>
      <c r="M145" s="397"/>
      <c r="N145" s="397"/>
      <c r="O145" s="397"/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8"/>
      <c r="AF145" s="411"/>
      <c r="AG145" s="412"/>
    </row>
    <row r="146" spans="1:33" ht="15.2" customHeight="1" x14ac:dyDescent="0.2">
      <c r="A146" s="402" t="s">
        <v>460</v>
      </c>
      <c r="B146" s="403" t="s">
        <v>461</v>
      </c>
      <c r="C146" s="401" t="s">
        <v>27</v>
      </c>
      <c r="D146" s="397">
        <f>SUM(J146:AE146)</f>
        <v>296</v>
      </c>
      <c r="E146" s="397">
        <f>E147+E148</f>
        <v>0</v>
      </c>
      <c r="F146" s="397">
        <f t="shared" ref="F146:G146" si="101">F147+F148</f>
        <v>0</v>
      </c>
      <c r="G146" s="397">
        <f t="shared" si="101"/>
        <v>0</v>
      </c>
      <c r="H146" s="397">
        <f>H147+H148</f>
        <v>0</v>
      </c>
      <c r="I146" s="397">
        <f>I147+I148</f>
        <v>0</v>
      </c>
      <c r="J146" s="397">
        <f>SUM(E146:I146)</f>
        <v>0</v>
      </c>
      <c r="K146" s="397">
        <f>K147+K148</f>
        <v>1</v>
      </c>
      <c r="L146" s="397">
        <f t="shared" ref="L146:AD146" si="102">L147+L148</f>
        <v>0</v>
      </c>
      <c r="M146" s="397">
        <f t="shared" si="102"/>
        <v>2</v>
      </c>
      <c r="N146" s="397">
        <f t="shared" si="102"/>
        <v>1</v>
      </c>
      <c r="O146" s="397">
        <f t="shared" si="102"/>
        <v>2</v>
      </c>
      <c r="P146" s="397">
        <f t="shared" si="102"/>
        <v>3</v>
      </c>
      <c r="Q146" s="397">
        <f t="shared" si="102"/>
        <v>1</v>
      </c>
      <c r="R146" s="397">
        <f t="shared" si="102"/>
        <v>3</v>
      </c>
      <c r="S146" s="397">
        <f t="shared" si="102"/>
        <v>6</v>
      </c>
      <c r="T146" s="397">
        <f t="shared" si="102"/>
        <v>9</v>
      </c>
      <c r="U146" s="397">
        <f t="shared" si="102"/>
        <v>10</v>
      </c>
      <c r="V146" s="397">
        <f t="shared" si="102"/>
        <v>10</v>
      </c>
      <c r="W146" s="397">
        <f t="shared" si="102"/>
        <v>27</v>
      </c>
      <c r="X146" s="397">
        <f t="shared" si="102"/>
        <v>32</v>
      </c>
      <c r="Y146" s="397">
        <f t="shared" si="102"/>
        <v>34</v>
      </c>
      <c r="Z146" s="397">
        <f t="shared" si="102"/>
        <v>49</v>
      </c>
      <c r="AA146" s="397">
        <f t="shared" si="102"/>
        <v>59</v>
      </c>
      <c r="AB146" s="397">
        <f t="shared" si="102"/>
        <v>37</v>
      </c>
      <c r="AC146" s="397">
        <f t="shared" si="102"/>
        <v>9</v>
      </c>
      <c r="AD146" s="397">
        <f t="shared" si="102"/>
        <v>1</v>
      </c>
      <c r="AE146" s="38">
        <f>AE147+AE148</f>
        <v>0</v>
      </c>
      <c r="AF146" s="411" t="s">
        <v>0</v>
      </c>
      <c r="AG146" s="412" t="s">
        <v>460</v>
      </c>
    </row>
    <row r="147" spans="1:33" ht="15.2" customHeight="1" x14ac:dyDescent="0.2">
      <c r="A147" s="402"/>
      <c r="B147" s="403"/>
      <c r="C147" s="401" t="s">
        <v>250</v>
      </c>
      <c r="D147" s="397">
        <f t="shared" ref="D147:D148" si="103">SUM(J147:AE147)</f>
        <v>151</v>
      </c>
      <c r="E147" s="397">
        <v>0</v>
      </c>
      <c r="F147" s="397">
        <v>0</v>
      </c>
      <c r="G147" s="397">
        <v>0</v>
      </c>
      <c r="H147" s="397">
        <v>0</v>
      </c>
      <c r="I147" s="397">
        <v>0</v>
      </c>
      <c r="J147" s="397">
        <v>0</v>
      </c>
      <c r="K147" s="397">
        <v>0</v>
      </c>
      <c r="L147" s="397">
        <v>0</v>
      </c>
      <c r="M147" s="397">
        <v>2</v>
      </c>
      <c r="N147" s="397">
        <v>0</v>
      </c>
      <c r="O147" s="397">
        <v>2</v>
      </c>
      <c r="P147" s="397">
        <v>2</v>
      </c>
      <c r="Q147" s="397">
        <v>1</v>
      </c>
      <c r="R147" s="397">
        <v>2</v>
      </c>
      <c r="S147" s="397">
        <v>4</v>
      </c>
      <c r="T147" s="397">
        <v>4</v>
      </c>
      <c r="U147" s="397">
        <v>5</v>
      </c>
      <c r="V147" s="397">
        <v>5</v>
      </c>
      <c r="W147" s="397">
        <v>17</v>
      </c>
      <c r="X147" s="397">
        <v>25</v>
      </c>
      <c r="Y147" s="397">
        <v>20</v>
      </c>
      <c r="Z147" s="397">
        <v>20</v>
      </c>
      <c r="AA147" s="397">
        <v>26</v>
      </c>
      <c r="AB147" s="397">
        <v>11</v>
      </c>
      <c r="AC147" s="397">
        <v>5</v>
      </c>
      <c r="AD147" s="397">
        <v>0</v>
      </c>
      <c r="AE147" s="38">
        <v>0</v>
      </c>
      <c r="AF147" s="411" t="s">
        <v>250</v>
      </c>
      <c r="AG147" s="412"/>
    </row>
    <row r="148" spans="1:33" ht="15.2" customHeight="1" x14ac:dyDescent="0.2">
      <c r="A148" s="402"/>
      <c r="B148" s="403"/>
      <c r="C148" s="401" t="s">
        <v>251</v>
      </c>
      <c r="D148" s="397">
        <f t="shared" si="103"/>
        <v>145</v>
      </c>
      <c r="E148" s="397">
        <v>0</v>
      </c>
      <c r="F148" s="397">
        <v>0</v>
      </c>
      <c r="G148" s="397">
        <v>0</v>
      </c>
      <c r="H148" s="397">
        <v>0</v>
      </c>
      <c r="I148" s="397">
        <v>0</v>
      </c>
      <c r="J148" s="397">
        <v>0</v>
      </c>
      <c r="K148" s="397">
        <v>1</v>
      </c>
      <c r="L148" s="397">
        <v>0</v>
      </c>
      <c r="M148" s="397">
        <v>0</v>
      </c>
      <c r="N148" s="397">
        <v>1</v>
      </c>
      <c r="O148" s="397">
        <v>0</v>
      </c>
      <c r="P148" s="397">
        <v>1</v>
      </c>
      <c r="Q148" s="397">
        <v>0</v>
      </c>
      <c r="R148" s="397">
        <v>1</v>
      </c>
      <c r="S148" s="397">
        <v>2</v>
      </c>
      <c r="T148" s="397">
        <v>5</v>
      </c>
      <c r="U148" s="397">
        <v>5</v>
      </c>
      <c r="V148" s="397">
        <v>5</v>
      </c>
      <c r="W148" s="397">
        <v>10</v>
      </c>
      <c r="X148" s="397">
        <v>7</v>
      </c>
      <c r="Y148" s="397">
        <v>14</v>
      </c>
      <c r="Z148" s="397">
        <v>29</v>
      </c>
      <c r="AA148" s="397">
        <v>33</v>
      </c>
      <c r="AB148" s="397">
        <v>26</v>
      </c>
      <c r="AC148" s="397">
        <v>4</v>
      </c>
      <c r="AD148" s="397">
        <v>1</v>
      </c>
      <c r="AE148" s="38">
        <v>0</v>
      </c>
      <c r="AF148" s="411" t="s">
        <v>251</v>
      </c>
      <c r="AG148" s="412"/>
    </row>
    <row r="149" spans="1:33" ht="6" customHeight="1" x14ac:dyDescent="0.2">
      <c r="A149" s="402"/>
      <c r="B149" s="403"/>
      <c r="C149" s="401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7"/>
      <c r="Z149" s="397"/>
      <c r="AA149" s="397"/>
      <c r="AB149" s="397"/>
      <c r="AC149" s="397"/>
      <c r="AD149" s="397"/>
      <c r="AE149" s="38"/>
      <c r="AF149" s="411"/>
      <c r="AG149" s="412"/>
    </row>
    <row r="150" spans="1:33" ht="15.2" customHeight="1" x14ac:dyDescent="0.2">
      <c r="A150" s="402" t="s">
        <v>462</v>
      </c>
      <c r="B150" s="403" t="s">
        <v>463</v>
      </c>
      <c r="C150" s="401" t="s">
        <v>0</v>
      </c>
      <c r="D150" s="397">
        <f>SUM(J150:AE150)</f>
        <v>133</v>
      </c>
      <c r="E150" s="397">
        <f>E151+E152</f>
        <v>0</v>
      </c>
      <c r="F150" s="397">
        <f t="shared" ref="F150:G150" si="104">F151+F152</f>
        <v>0</v>
      </c>
      <c r="G150" s="397">
        <f t="shared" si="104"/>
        <v>0</v>
      </c>
      <c r="H150" s="397">
        <f>H151+H152</f>
        <v>0</v>
      </c>
      <c r="I150" s="397">
        <f>I151+I152</f>
        <v>0</v>
      </c>
      <c r="J150" s="397">
        <f>SUM(E150:I150)</f>
        <v>0</v>
      </c>
      <c r="K150" s="397">
        <f>K151+K152</f>
        <v>0</v>
      </c>
      <c r="L150" s="397">
        <f t="shared" ref="L150:AD150" si="105">L151+L152</f>
        <v>0</v>
      </c>
      <c r="M150" s="397">
        <f t="shared" si="105"/>
        <v>0</v>
      </c>
      <c r="N150" s="397">
        <f t="shared" si="105"/>
        <v>0</v>
      </c>
      <c r="O150" s="397">
        <f t="shared" si="105"/>
        <v>0</v>
      </c>
      <c r="P150" s="397">
        <f t="shared" si="105"/>
        <v>0</v>
      </c>
      <c r="Q150" s="397">
        <f t="shared" si="105"/>
        <v>0</v>
      </c>
      <c r="R150" s="397">
        <f t="shared" si="105"/>
        <v>0</v>
      </c>
      <c r="S150" s="397">
        <f t="shared" si="105"/>
        <v>0</v>
      </c>
      <c r="T150" s="397">
        <f t="shared" si="105"/>
        <v>2</v>
      </c>
      <c r="U150" s="397">
        <f t="shared" si="105"/>
        <v>1</v>
      </c>
      <c r="V150" s="397">
        <f t="shared" si="105"/>
        <v>5</v>
      </c>
      <c r="W150" s="397">
        <f t="shared" si="105"/>
        <v>7</v>
      </c>
      <c r="X150" s="397">
        <f t="shared" si="105"/>
        <v>16</v>
      </c>
      <c r="Y150" s="397">
        <f t="shared" si="105"/>
        <v>10</v>
      </c>
      <c r="Z150" s="397">
        <f t="shared" si="105"/>
        <v>22</v>
      </c>
      <c r="AA150" s="397">
        <f t="shared" si="105"/>
        <v>30</v>
      </c>
      <c r="AB150" s="397">
        <f t="shared" si="105"/>
        <v>24</v>
      </c>
      <c r="AC150" s="397">
        <f t="shared" si="105"/>
        <v>14</v>
      </c>
      <c r="AD150" s="397">
        <f t="shared" si="105"/>
        <v>2</v>
      </c>
      <c r="AE150" s="38">
        <f>AE151+AE152</f>
        <v>0</v>
      </c>
      <c r="AF150" s="411" t="s">
        <v>0</v>
      </c>
      <c r="AG150" s="412" t="s">
        <v>462</v>
      </c>
    </row>
    <row r="151" spans="1:33" ht="15.2" customHeight="1" x14ac:dyDescent="0.2">
      <c r="A151" s="402"/>
      <c r="B151" s="403"/>
      <c r="C151" s="401" t="s">
        <v>250</v>
      </c>
      <c r="D151" s="397">
        <f t="shared" ref="D151:D152" si="106">SUM(J151:AE151)</f>
        <v>55</v>
      </c>
      <c r="E151" s="397">
        <v>0</v>
      </c>
      <c r="F151" s="397">
        <v>0</v>
      </c>
      <c r="G151" s="397">
        <v>0</v>
      </c>
      <c r="H151" s="397">
        <v>0</v>
      </c>
      <c r="I151" s="397">
        <v>0</v>
      </c>
      <c r="J151" s="397">
        <v>0</v>
      </c>
      <c r="K151" s="397">
        <v>0</v>
      </c>
      <c r="L151" s="397">
        <v>0</v>
      </c>
      <c r="M151" s="397">
        <v>0</v>
      </c>
      <c r="N151" s="397">
        <v>0</v>
      </c>
      <c r="O151" s="397">
        <v>0</v>
      </c>
      <c r="P151" s="397">
        <v>0</v>
      </c>
      <c r="Q151" s="397">
        <v>0</v>
      </c>
      <c r="R151" s="397">
        <v>0</v>
      </c>
      <c r="S151" s="397">
        <v>0</v>
      </c>
      <c r="T151" s="397">
        <v>0</v>
      </c>
      <c r="U151" s="397">
        <v>1</v>
      </c>
      <c r="V151" s="397">
        <v>4</v>
      </c>
      <c r="W151" s="397">
        <v>4</v>
      </c>
      <c r="X151" s="397">
        <v>7</v>
      </c>
      <c r="Y151" s="397">
        <v>4</v>
      </c>
      <c r="Z151" s="397">
        <v>13</v>
      </c>
      <c r="AA151" s="397">
        <v>9</v>
      </c>
      <c r="AB151" s="397">
        <v>10</v>
      </c>
      <c r="AC151" s="397">
        <v>1</v>
      </c>
      <c r="AD151" s="397">
        <v>2</v>
      </c>
      <c r="AE151" s="38">
        <v>0</v>
      </c>
      <c r="AF151" s="411" t="s">
        <v>250</v>
      </c>
      <c r="AG151" s="412"/>
    </row>
    <row r="152" spans="1:33" ht="15.2" customHeight="1" x14ac:dyDescent="0.2">
      <c r="A152" s="402"/>
      <c r="B152" s="403"/>
      <c r="C152" s="401" t="s">
        <v>251</v>
      </c>
      <c r="D152" s="397">
        <f t="shared" si="106"/>
        <v>78</v>
      </c>
      <c r="E152" s="397">
        <v>0</v>
      </c>
      <c r="F152" s="397">
        <v>0</v>
      </c>
      <c r="G152" s="397">
        <v>0</v>
      </c>
      <c r="H152" s="397">
        <v>0</v>
      </c>
      <c r="I152" s="397">
        <v>0</v>
      </c>
      <c r="J152" s="397">
        <v>0</v>
      </c>
      <c r="K152" s="397">
        <v>0</v>
      </c>
      <c r="L152" s="397">
        <v>0</v>
      </c>
      <c r="M152" s="397">
        <v>0</v>
      </c>
      <c r="N152" s="397">
        <v>0</v>
      </c>
      <c r="O152" s="397">
        <v>0</v>
      </c>
      <c r="P152" s="397">
        <v>0</v>
      </c>
      <c r="Q152" s="397">
        <v>0</v>
      </c>
      <c r="R152" s="397">
        <v>0</v>
      </c>
      <c r="S152" s="397">
        <v>0</v>
      </c>
      <c r="T152" s="397">
        <v>2</v>
      </c>
      <c r="U152" s="397">
        <v>0</v>
      </c>
      <c r="V152" s="397">
        <v>1</v>
      </c>
      <c r="W152" s="397">
        <v>3</v>
      </c>
      <c r="X152" s="397">
        <v>9</v>
      </c>
      <c r="Y152" s="397">
        <v>6</v>
      </c>
      <c r="Z152" s="397">
        <v>9</v>
      </c>
      <c r="AA152" s="397">
        <v>21</v>
      </c>
      <c r="AB152" s="397">
        <v>14</v>
      </c>
      <c r="AC152" s="397">
        <v>13</v>
      </c>
      <c r="AD152" s="397">
        <v>0</v>
      </c>
      <c r="AE152" s="38">
        <v>0</v>
      </c>
      <c r="AF152" s="411" t="s">
        <v>251</v>
      </c>
      <c r="AG152" s="412"/>
    </row>
    <row r="153" spans="1:33" ht="6" customHeight="1" x14ac:dyDescent="0.2">
      <c r="A153" s="402"/>
      <c r="B153" s="403"/>
      <c r="C153" s="401"/>
      <c r="D153" s="397"/>
      <c r="E153" s="397"/>
      <c r="F153" s="397"/>
      <c r="G153" s="397"/>
      <c r="H153" s="397"/>
      <c r="I153" s="397"/>
      <c r="J153" s="397"/>
      <c r="K153" s="397"/>
      <c r="L153" s="397"/>
      <c r="M153" s="397"/>
      <c r="N153" s="397"/>
      <c r="O153" s="397"/>
      <c r="P153" s="397"/>
      <c r="Q153" s="397"/>
      <c r="R153" s="397"/>
      <c r="S153" s="397"/>
      <c r="T153" s="397"/>
      <c r="U153" s="397"/>
      <c r="V153" s="397"/>
      <c r="W153" s="397"/>
      <c r="X153" s="397"/>
      <c r="Y153" s="397"/>
      <c r="Z153" s="397"/>
      <c r="AA153" s="397"/>
      <c r="AB153" s="397"/>
      <c r="AC153" s="397"/>
      <c r="AD153" s="397"/>
      <c r="AE153" s="38"/>
      <c r="AF153" s="411"/>
      <c r="AG153" s="412"/>
    </row>
    <row r="154" spans="1:33" ht="15.2" customHeight="1" x14ac:dyDescent="0.2">
      <c r="A154" s="402" t="s">
        <v>464</v>
      </c>
      <c r="B154" s="403" t="s">
        <v>465</v>
      </c>
      <c r="C154" s="401" t="s">
        <v>0</v>
      </c>
      <c r="D154" s="397">
        <f>SUM(J154:AE154)</f>
        <v>31</v>
      </c>
      <c r="E154" s="397">
        <f>E155+E156</f>
        <v>0</v>
      </c>
      <c r="F154" s="397">
        <f t="shared" ref="F154:G154" si="107">F155+F156</f>
        <v>0</v>
      </c>
      <c r="G154" s="397">
        <f t="shared" si="107"/>
        <v>0</v>
      </c>
      <c r="H154" s="397">
        <f>H155+H156</f>
        <v>0</v>
      </c>
      <c r="I154" s="397">
        <f>I155+I156</f>
        <v>0</v>
      </c>
      <c r="J154" s="397">
        <f>SUM(E154:I154)</f>
        <v>0</v>
      </c>
      <c r="K154" s="397">
        <f>K155+K156</f>
        <v>0</v>
      </c>
      <c r="L154" s="397">
        <f t="shared" ref="L154:AD154" si="108">L155+L156</f>
        <v>0</v>
      </c>
      <c r="M154" s="397">
        <f t="shared" si="108"/>
        <v>0</v>
      </c>
      <c r="N154" s="397">
        <f t="shared" si="108"/>
        <v>0</v>
      </c>
      <c r="O154" s="397">
        <f t="shared" si="108"/>
        <v>0</v>
      </c>
      <c r="P154" s="397">
        <f t="shared" si="108"/>
        <v>0</v>
      </c>
      <c r="Q154" s="397">
        <f t="shared" si="108"/>
        <v>0</v>
      </c>
      <c r="R154" s="397">
        <f t="shared" si="108"/>
        <v>0</v>
      </c>
      <c r="S154" s="397">
        <f t="shared" si="108"/>
        <v>0</v>
      </c>
      <c r="T154" s="397">
        <f t="shared" si="108"/>
        <v>1</v>
      </c>
      <c r="U154" s="397">
        <f t="shared" si="108"/>
        <v>0</v>
      </c>
      <c r="V154" s="397">
        <f t="shared" si="108"/>
        <v>1</v>
      </c>
      <c r="W154" s="397">
        <f t="shared" si="108"/>
        <v>2</v>
      </c>
      <c r="X154" s="397">
        <f t="shared" si="108"/>
        <v>5</v>
      </c>
      <c r="Y154" s="397">
        <f t="shared" si="108"/>
        <v>1</v>
      </c>
      <c r="Z154" s="397">
        <f t="shared" si="108"/>
        <v>6</v>
      </c>
      <c r="AA154" s="397">
        <f t="shared" si="108"/>
        <v>7</v>
      </c>
      <c r="AB154" s="397">
        <f t="shared" si="108"/>
        <v>5</v>
      </c>
      <c r="AC154" s="397">
        <f t="shared" si="108"/>
        <v>3</v>
      </c>
      <c r="AD154" s="397">
        <f t="shared" si="108"/>
        <v>0</v>
      </c>
      <c r="AE154" s="38">
        <f>AE155+AE156</f>
        <v>0</v>
      </c>
      <c r="AF154" s="411" t="s">
        <v>0</v>
      </c>
      <c r="AG154" s="412" t="s">
        <v>464</v>
      </c>
    </row>
    <row r="155" spans="1:33" ht="15.2" customHeight="1" x14ac:dyDescent="0.2">
      <c r="A155" s="402"/>
      <c r="B155" s="403" t="s">
        <v>459</v>
      </c>
      <c r="C155" s="401" t="s">
        <v>250</v>
      </c>
      <c r="D155" s="397">
        <f t="shared" ref="D155:D156" si="109">SUM(J155:AE155)</f>
        <v>9</v>
      </c>
      <c r="E155" s="397">
        <v>0</v>
      </c>
      <c r="F155" s="397">
        <v>0</v>
      </c>
      <c r="G155" s="397">
        <v>0</v>
      </c>
      <c r="H155" s="397">
        <v>0</v>
      </c>
      <c r="I155" s="397">
        <v>0</v>
      </c>
      <c r="J155" s="397">
        <v>0</v>
      </c>
      <c r="K155" s="397">
        <v>0</v>
      </c>
      <c r="L155" s="397">
        <v>0</v>
      </c>
      <c r="M155" s="397">
        <v>0</v>
      </c>
      <c r="N155" s="397">
        <v>0</v>
      </c>
      <c r="O155" s="397">
        <v>0</v>
      </c>
      <c r="P155" s="397">
        <v>0</v>
      </c>
      <c r="Q155" s="397">
        <v>0</v>
      </c>
      <c r="R155" s="397">
        <v>0</v>
      </c>
      <c r="S155" s="397">
        <v>0</v>
      </c>
      <c r="T155" s="397">
        <v>0</v>
      </c>
      <c r="U155" s="397">
        <v>0</v>
      </c>
      <c r="V155" s="397">
        <v>1</v>
      </c>
      <c r="W155" s="397">
        <v>1</v>
      </c>
      <c r="X155" s="397">
        <v>0</v>
      </c>
      <c r="Y155" s="397">
        <v>0</v>
      </c>
      <c r="Z155" s="397">
        <v>2</v>
      </c>
      <c r="AA155" s="397">
        <v>2</v>
      </c>
      <c r="AB155" s="397">
        <v>3</v>
      </c>
      <c r="AC155" s="397">
        <v>0</v>
      </c>
      <c r="AD155" s="397">
        <v>0</v>
      </c>
      <c r="AE155" s="38">
        <v>0</v>
      </c>
      <c r="AF155" s="411" t="s">
        <v>250</v>
      </c>
      <c r="AG155" s="412"/>
    </row>
    <row r="156" spans="1:33" ht="15.2" customHeight="1" x14ac:dyDescent="0.2">
      <c r="A156" s="402"/>
      <c r="B156" s="403"/>
      <c r="C156" s="401" t="s">
        <v>251</v>
      </c>
      <c r="D156" s="397">
        <f t="shared" si="109"/>
        <v>22</v>
      </c>
      <c r="E156" s="397">
        <v>0</v>
      </c>
      <c r="F156" s="397">
        <v>0</v>
      </c>
      <c r="G156" s="397">
        <v>0</v>
      </c>
      <c r="H156" s="397">
        <v>0</v>
      </c>
      <c r="I156" s="397">
        <v>0</v>
      </c>
      <c r="J156" s="397">
        <v>0</v>
      </c>
      <c r="K156" s="397">
        <v>0</v>
      </c>
      <c r="L156" s="397">
        <v>0</v>
      </c>
      <c r="M156" s="397">
        <v>0</v>
      </c>
      <c r="N156" s="397">
        <v>0</v>
      </c>
      <c r="O156" s="397">
        <v>0</v>
      </c>
      <c r="P156" s="397">
        <v>0</v>
      </c>
      <c r="Q156" s="397">
        <v>0</v>
      </c>
      <c r="R156" s="397">
        <v>0</v>
      </c>
      <c r="S156" s="397">
        <v>0</v>
      </c>
      <c r="T156" s="397">
        <v>1</v>
      </c>
      <c r="U156" s="397">
        <v>0</v>
      </c>
      <c r="V156" s="397">
        <v>0</v>
      </c>
      <c r="W156" s="397">
        <v>1</v>
      </c>
      <c r="X156" s="397">
        <v>5</v>
      </c>
      <c r="Y156" s="397">
        <v>1</v>
      </c>
      <c r="Z156" s="397">
        <v>4</v>
      </c>
      <c r="AA156" s="397">
        <v>5</v>
      </c>
      <c r="AB156" s="397">
        <v>2</v>
      </c>
      <c r="AC156" s="397">
        <v>3</v>
      </c>
      <c r="AD156" s="397">
        <v>0</v>
      </c>
      <c r="AE156" s="38">
        <v>0</v>
      </c>
      <c r="AF156" s="411" t="s">
        <v>251</v>
      </c>
      <c r="AG156" s="412"/>
    </row>
    <row r="157" spans="1:33" ht="6" customHeight="1" x14ac:dyDescent="0.2">
      <c r="A157" s="402"/>
      <c r="B157" s="403"/>
      <c r="C157" s="401"/>
      <c r="D157" s="397"/>
      <c r="E157" s="397"/>
      <c r="F157" s="397"/>
      <c r="G157" s="397"/>
      <c r="H157" s="397"/>
      <c r="I157" s="397"/>
      <c r="J157" s="397"/>
      <c r="K157" s="397"/>
      <c r="L157" s="397"/>
      <c r="M157" s="397"/>
      <c r="N157" s="397"/>
      <c r="O157" s="397"/>
      <c r="P157" s="397"/>
      <c r="Q157" s="397"/>
      <c r="R157" s="397"/>
      <c r="S157" s="397"/>
      <c r="T157" s="397"/>
      <c r="U157" s="397"/>
      <c r="V157" s="397"/>
      <c r="W157" s="397"/>
      <c r="X157" s="397"/>
      <c r="Y157" s="397"/>
      <c r="Z157" s="397"/>
      <c r="AA157" s="397"/>
      <c r="AB157" s="397"/>
      <c r="AC157" s="397"/>
      <c r="AD157" s="397"/>
      <c r="AE157" s="38"/>
      <c r="AF157" s="411"/>
      <c r="AG157" s="412"/>
    </row>
    <row r="158" spans="1:33" ht="15.2" customHeight="1" x14ac:dyDescent="0.2">
      <c r="A158" s="402" t="s">
        <v>466</v>
      </c>
      <c r="B158" s="403" t="s">
        <v>467</v>
      </c>
      <c r="C158" s="401" t="s">
        <v>0</v>
      </c>
      <c r="D158" s="397">
        <f>SUM(J158:AE158)</f>
        <v>102</v>
      </c>
      <c r="E158" s="397">
        <f>E159+E160</f>
        <v>0</v>
      </c>
      <c r="F158" s="397">
        <f t="shared" ref="F158:G158" si="110">F159+F160</f>
        <v>0</v>
      </c>
      <c r="G158" s="397">
        <f t="shared" si="110"/>
        <v>0</v>
      </c>
      <c r="H158" s="397">
        <f>H159+H160</f>
        <v>0</v>
      </c>
      <c r="I158" s="397">
        <f>I159+I160</f>
        <v>0</v>
      </c>
      <c r="J158" s="397">
        <f>SUM(E158:I158)</f>
        <v>0</v>
      </c>
      <c r="K158" s="397">
        <f>K159+K160</f>
        <v>0</v>
      </c>
      <c r="L158" s="397">
        <f t="shared" ref="L158:AD158" si="111">L159+L160</f>
        <v>0</v>
      </c>
      <c r="M158" s="397">
        <f t="shared" si="111"/>
        <v>0</v>
      </c>
      <c r="N158" s="397">
        <f t="shared" si="111"/>
        <v>0</v>
      </c>
      <c r="O158" s="397">
        <f t="shared" si="111"/>
        <v>0</v>
      </c>
      <c r="P158" s="397">
        <f t="shared" si="111"/>
        <v>0</v>
      </c>
      <c r="Q158" s="397">
        <f t="shared" si="111"/>
        <v>0</v>
      </c>
      <c r="R158" s="397">
        <f t="shared" si="111"/>
        <v>0</v>
      </c>
      <c r="S158" s="397">
        <f t="shared" si="111"/>
        <v>0</v>
      </c>
      <c r="T158" s="397">
        <f t="shared" si="111"/>
        <v>1</v>
      </c>
      <c r="U158" s="397">
        <f t="shared" si="111"/>
        <v>1</v>
      </c>
      <c r="V158" s="397">
        <f t="shared" si="111"/>
        <v>4</v>
      </c>
      <c r="W158" s="397">
        <f t="shared" si="111"/>
        <v>5</v>
      </c>
      <c r="X158" s="397">
        <f t="shared" si="111"/>
        <v>11</v>
      </c>
      <c r="Y158" s="397">
        <f t="shared" si="111"/>
        <v>9</v>
      </c>
      <c r="Z158" s="397">
        <f t="shared" si="111"/>
        <v>16</v>
      </c>
      <c r="AA158" s="397">
        <f t="shared" si="111"/>
        <v>23</v>
      </c>
      <c r="AB158" s="397">
        <f t="shared" si="111"/>
        <v>19</v>
      </c>
      <c r="AC158" s="397">
        <f t="shared" si="111"/>
        <v>11</v>
      </c>
      <c r="AD158" s="397">
        <f t="shared" si="111"/>
        <v>2</v>
      </c>
      <c r="AE158" s="38">
        <f>AE159+AE160</f>
        <v>0</v>
      </c>
      <c r="AF158" s="411" t="s">
        <v>0</v>
      </c>
      <c r="AG158" s="412" t="s">
        <v>466</v>
      </c>
    </row>
    <row r="159" spans="1:33" ht="15.2" customHeight="1" x14ac:dyDescent="0.2">
      <c r="A159" s="402"/>
      <c r="B159" s="403" t="s">
        <v>468</v>
      </c>
      <c r="C159" s="401" t="s">
        <v>250</v>
      </c>
      <c r="D159" s="397">
        <f t="shared" ref="D159:D160" si="112">SUM(J159:AE159)</f>
        <v>46</v>
      </c>
      <c r="E159" s="397">
        <v>0</v>
      </c>
      <c r="F159" s="397">
        <v>0</v>
      </c>
      <c r="G159" s="397">
        <v>0</v>
      </c>
      <c r="H159" s="397">
        <v>0</v>
      </c>
      <c r="I159" s="397">
        <v>0</v>
      </c>
      <c r="J159" s="397">
        <v>0</v>
      </c>
      <c r="K159" s="397">
        <v>0</v>
      </c>
      <c r="L159" s="397">
        <v>0</v>
      </c>
      <c r="M159" s="397">
        <v>0</v>
      </c>
      <c r="N159" s="397">
        <v>0</v>
      </c>
      <c r="O159" s="397">
        <v>0</v>
      </c>
      <c r="P159" s="397">
        <v>0</v>
      </c>
      <c r="Q159" s="397">
        <v>0</v>
      </c>
      <c r="R159" s="397">
        <v>0</v>
      </c>
      <c r="S159" s="397">
        <v>0</v>
      </c>
      <c r="T159" s="397">
        <v>0</v>
      </c>
      <c r="U159" s="397">
        <v>1</v>
      </c>
      <c r="V159" s="397">
        <v>3</v>
      </c>
      <c r="W159" s="397">
        <v>3</v>
      </c>
      <c r="X159" s="397">
        <v>7</v>
      </c>
      <c r="Y159" s="397">
        <v>4</v>
      </c>
      <c r="Z159" s="397">
        <v>11</v>
      </c>
      <c r="AA159" s="397">
        <v>7</v>
      </c>
      <c r="AB159" s="397">
        <v>7</v>
      </c>
      <c r="AC159" s="397">
        <v>1</v>
      </c>
      <c r="AD159" s="397">
        <v>2</v>
      </c>
      <c r="AE159" s="38">
        <v>0</v>
      </c>
      <c r="AF159" s="411" t="s">
        <v>250</v>
      </c>
      <c r="AG159" s="412"/>
    </row>
    <row r="160" spans="1:33" ht="15.2" customHeight="1" x14ac:dyDescent="0.2">
      <c r="A160" s="402"/>
      <c r="B160" s="403"/>
      <c r="C160" s="401" t="s">
        <v>251</v>
      </c>
      <c r="D160" s="397">
        <f t="shared" si="112"/>
        <v>56</v>
      </c>
      <c r="E160" s="397">
        <v>0</v>
      </c>
      <c r="F160" s="397">
        <v>0</v>
      </c>
      <c r="G160" s="397">
        <v>0</v>
      </c>
      <c r="H160" s="397">
        <v>0</v>
      </c>
      <c r="I160" s="397">
        <v>0</v>
      </c>
      <c r="J160" s="397">
        <v>0</v>
      </c>
      <c r="K160" s="397">
        <v>0</v>
      </c>
      <c r="L160" s="397">
        <v>0</v>
      </c>
      <c r="M160" s="397">
        <v>0</v>
      </c>
      <c r="N160" s="397">
        <v>0</v>
      </c>
      <c r="O160" s="397">
        <v>0</v>
      </c>
      <c r="P160" s="397">
        <v>0</v>
      </c>
      <c r="Q160" s="397">
        <v>0</v>
      </c>
      <c r="R160" s="397">
        <v>0</v>
      </c>
      <c r="S160" s="397">
        <v>0</v>
      </c>
      <c r="T160" s="397">
        <v>1</v>
      </c>
      <c r="U160" s="397">
        <v>0</v>
      </c>
      <c r="V160" s="397">
        <v>1</v>
      </c>
      <c r="W160" s="397">
        <v>2</v>
      </c>
      <c r="X160" s="397">
        <v>4</v>
      </c>
      <c r="Y160" s="397">
        <v>5</v>
      </c>
      <c r="Z160" s="397">
        <v>5</v>
      </c>
      <c r="AA160" s="397">
        <v>16</v>
      </c>
      <c r="AB160" s="397">
        <v>12</v>
      </c>
      <c r="AC160" s="397">
        <v>10</v>
      </c>
      <c r="AD160" s="397">
        <v>0</v>
      </c>
      <c r="AE160" s="38">
        <v>0</v>
      </c>
      <c r="AF160" s="411" t="s">
        <v>251</v>
      </c>
      <c r="AG160" s="412"/>
    </row>
    <row r="161" spans="1:33" ht="6" customHeight="1" x14ac:dyDescent="0.2">
      <c r="A161" s="402"/>
      <c r="B161" s="403"/>
      <c r="C161" s="401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7"/>
      <c r="T161" s="397"/>
      <c r="U161" s="397"/>
      <c r="V161" s="397"/>
      <c r="W161" s="397"/>
      <c r="X161" s="397"/>
      <c r="Y161" s="397"/>
      <c r="Z161" s="397"/>
      <c r="AA161" s="397"/>
      <c r="AB161" s="397"/>
      <c r="AC161" s="397"/>
      <c r="AD161" s="397"/>
      <c r="AE161" s="38"/>
      <c r="AF161" s="411"/>
      <c r="AG161" s="412"/>
    </row>
    <row r="162" spans="1:33" ht="15.2" customHeight="1" x14ac:dyDescent="0.2">
      <c r="A162" s="405" t="s">
        <v>469</v>
      </c>
      <c r="B162" s="406" t="s">
        <v>470</v>
      </c>
      <c r="C162" s="401" t="s">
        <v>0</v>
      </c>
      <c r="D162" s="397">
        <f>SUM(J162:AE162)</f>
        <v>47</v>
      </c>
      <c r="E162" s="397">
        <f>E163+E164</f>
        <v>0</v>
      </c>
      <c r="F162" s="397">
        <f t="shared" ref="F162:G162" si="113">F163+F164</f>
        <v>0</v>
      </c>
      <c r="G162" s="397">
        <f t="shared" si="113"/>
        <v>0</v>
      </c>
      <c r="H162" s="397">
        <f>H163+H164</f>
        <v>0</v>
      </c>
      <c r="I162" s="397">
        <f>I163+I164</f>
        <v>0</v>
      </c>
      <c r="J162" s="397">
        <f>SUM(E162:I162)</f>
        <v>0</v>
      </c>
      <c r="K162" s="397">
        <f>K163+K164</f>
        <v>0</v>
      </c>
      <c r="L162" s="397">
        <f t="shared" ref="L162:AD162" si="114">L163+L164</f>
        <v>0</v>
      </c>
      <c r="M162" s="397">
        <f t="shared" si="114"/>
        <v>0</v>
      </c>
      <c r="N162" s="397">
        <f t="shared" si="114"/>
        <v>1</v>
      </c>
      <c r="O162" s="397">
        <f t="shared" si="114"/>
        <v>0</v>
      </c>
      <c r="P162" s="397">
        <f t="shared" si="114"/>
        <v>0</v>
      </c>
      <c r="Q162" s="397">
        <f t="shared" si="114"/>
        <v>0</v>
      </c>
      <c r="R162" s="397">
        <f t="shared" si="114"/>
        <v>0</v>
      </c>
      <c r="S162" s="397">
        <f t="shared" si="114"/>
        <v>1</v>
      </c>
      <c r="T162" s="397">
        <f t="shared" si="114"/>
        <v>1</v>
      </c>
      <c r="U162" s="397">
        <f t="shared" si="114"/>
        <v>1</v>
      </c>
      <c r="V162" s="397">
        <f t="shared" si="114"/>
        <v>2</v>
      </c>
      <c r="W162" s="397">
        <f t="shared" si="114"/>
        <v>2</v>
      </c>
      <c r="X162" s="397">
        <f t="shared" si="114"/>
        <v>2</v>
      </c>
      <c r="Y162" s="397">
        <f t="shared" si="114"/>
        <v>7</v>
      </c>
      <c r="Z162" s="397">
        <f t="shared" si="114"/>
        <v>5</v>
      </c>
      <c r="AA162" s="397">
        <f t="shared" si="114"/>
        <v>13</v>
      </c>
      <c r="AB162" s="397">
        <f t="shared" si="114"/>
        <v>9</v>
      </c>
      <c r="AC162" s="397">
        <f t="shared" si="114"/>
        <v>3</v>
      </c>
      <c r="AD162" s="397">
        <f t="shared" si="114"/>
        <v>0</v>
      </c>
      <c r="AE162" s="38">
        <f>AE163+AE164</f>
        <v>0</v>
      </c>
      <c r="AF162" s="411" t="s">
        <v>0</v>
      </c>
      <c r="AG162" s="414" t="s">
        <v>469</v>
      </c>
    </row>
    <row r="163" spans="1:33" ht="15.2" customHeight="1" x14ac:dyDescent="0.2">
      <c r="A163" s="402"/>
      <c r="B163" s="406" t="s">
        <v>471</v>
      </c>
      <c r="C163" s="401" t="s">
        <v>250</v>
      </c>
      <c r="D163" s="397">
        <f t="shared" ref="D163:D164" si="115">SUM(J163:AE163)</f>
        <v>21</v>
      </c>
      <c r="E163" s="397">
        <v>0</v>
      </c>
      <c r="F163" s="397">
        <v>0</v>
      </c>
      <c r="G163" s="397">
        <v>0</v>
      </c>
      <c r="H163" s="397">
        <v>0</v>
      </c>
      <c r="I163" s="397">
        <v>0</v>
      </c>
      <c r="J163" s="397">
        <v>0</v>
      </c>
      <c r="K163" s="397">
        <v>0</v>
      </c>
      <c r="L163" s="397">
        <v>0</v>
      </c>
      <c r="M163" s="397">
        <v>0</v>
      </c>
      <c r="N163" s="397">
        <v>0</v>
      </c>
      <c r="O163" s="397">
        <v>0</v>
      </c>
      <c r="P163" s="397">
        <v>0</v>
      </c>
      <c r="Q163" s="397">
        <v>0</v>
      </c>
      <c r="R163" s="397">
        <v>0</v>
      </c>
      <c r="S163" s="397">
        <v>1</v>
      </c>
      <c r="T163" s="397">
        <v>0</v>
      </c>
      <c r="U163" s="397">
        <v>1</v>
      </c>
      <c r="V163" s="397">
        <v>1</v>
      </c>
      <c r="W163" s="397">
        <v>1</v>
      </c>
      <c r="X163" s="397">
        <v>2</v>
      </c>
      <c r="Y163" s="397">
        <v>5</v>
      </c>
      <c r="Z163" s="397">
        <v>2</v>
      </c>
      <c r="AA163" s="397">
        <v>3</v>
      </c>
      <c r="AB163" s="397">
        <v>3</v>
      </c>
      <c r="AC163" s="397">
        <v>2</v>
      </c>
      <c r="AD163" s="397">
        <v>0</v>
      </c>
      <c r="AE163" s="38">
        <v>0</v>
      </c>
      <c r="AF163" s="411" t="s">
        <v>250</v>
      </c>
      <c r="AG163" s="412"/>
    </row>
    <row r="164" spans="1:33" ht="15.2" customHeight="1" x14ac:dyDescent="0.2">
      <c r="A164" s="402"/>
      <c r="B164" s="403"/>
      <c r="C164" s="401" t="s">
        <v>251</v>
      </c>
      <c r="D164" s="397">
        <f t="shared" si="115"/>
        <v>26</v>
      </c>
      <c r="E164" s="397">
        <v>0</v>
      </c>
      <c r="F164" s="397">
        <v>0</v>
      </c>
      <c r="G164" s="397">
        <v>0</v>
      </c>
      <c r="H164" s="397">
        <v>0</v>
      </c>
      <c r="I164" s="397">
        <v>0</v>
      </c>
      <c r="J164" s="397">
        <v>0</v>
      </c>
      <c r="K164" s="397">
        <v>0</v>
      </c>
      <c r="L164" s="397">
        <v>0</v>
      </c>
      <c r="M164" s="397">
        <v>0</v>
      </c>
      <c r="N164" s="397">
        <v>1</v>
      </c>
      <c r="O164" s="397">
        <v>0</v>
      </c>
      <c r="P164" s="397">
        <v>0</v>
      </c>
      <c r="Q164" s="397">
        <v>0</v>
      </c>
      <c r="R164" s="397">
        <v>0</v>
      </c>
      <c r="S164" s="397">
        <v>0</v>
      </c>
      <c r="T164" s="397">
        <v>1</v>
      </c>
      <c r="U164" s="397">
        <v>0</v>
      </c>
      <c r="V164" s="397">
        <v>1</v>
      </c>
      <c r="W164" s="397">
        <v>1</v>
      </c>
      <c r="X164" s="397">
        <v>0</v>
      </c>
      <c r="Y164" s="397">
        <v>2</v>
      </c>
      <c r="Z164" s="397">
        <v>3</v>
      </c>
      <c r="AA164" s="397">
        <v>10</v>
      </c>
      <c r="AB164" s="397">
        <v>6</v>
      </c>
      <c r="AC164" s="397">
        <v>1</v>
      </c>
      <c r="AD164" s="397">
        <v>0</v>
      </c>
      <c r="AE164" s="38">
        <v>0</v>
      </c>
      <c r="AF164" s="411" t="s">
        <v>251</v>
      </c>
      <c r="AG164" s="412"/>
    </row>
    <row r="165" spans="1:33" ht="6" customHeight="1" x14ac:dyDescent="0.2">
      <c r="A165" s="402"/>
      <c r="B165" s="403"/>
      <c r="C165" s="401"/>
      <c r="D165" s="397"/>
      <c r="E165" s="397"/>
      <c r="F165" s="397"/>
      <c r="G165" s="397"/>
      <c r="H165" s="397"/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8"/>
      <c r="AF165" s="411"/>
      <c r="AG165" s="412"/>
    </row>
    <row r="166" spans="1:33" ht="15.2" customHeight="1" x14ac:dyDescent="0.2">
      <c r="A166" s="402" t="s">
        <v>472</v>
      </c>
      <c r="B166" s="403" t="s">
        <v>473</v>
      </c>
      <c r="C166" s="401" t="s">
        <v>0</v>
      </c>
      <c r="D166" s="397">
        <f>SUM(J166:AE166)</f>
        <v>29</v>
      </c>
      <c r="E166" s="397">
        <f>E167+E168</f>
        <v>0</v>
      </c>
      <c r="F166" s="397">
        <f t="shared" ref="F166:G166" si="116">F167+F168</f>
        <v>0</v>
      </c>
      <c r="G166" s="397">
        <f t="shared" si="116"/>
        <v>0</v>
      </c>
      <c r="H166" s="397">
        <f>H167+H168</f>
        <v>0</v>
      </c>
      <c r="I166" s="397">
        <f>I167+I168</f>
        <v>0</v>
      </c>
      <c r="J166" s="397">
        <f>SUM(E166:I166)</f>
        <v>0</v>
      </c>
      <c r="K166" s="397">
        <f>K167+K168</f>
        <v>0</v>
      </c>
      <c r="L166" s="397">
        <f t="shared" ref="L166:AD166" si="117">L167+L168</f>
        <v>0</v>
      </c>
      <c r="M166" s="397">
        <f t="shared" si="117"/>
        <v>0</v>
      </c>
      <c r="N166" s="397">
        <f t="shared" si="117"/>
        <v>0</v>
      </c>
      <c r="O166" s="397">
        <f t="shared" si="117"/>
        <v>0</v>
      </c>
      <c r="P166" s="397">
        <f t="shared" si="117"/>
        <v>0</v>
      </c>
      <c r="Q166" s="397">
        <f t="shared" si="117"/>
        <v>0</v>
      </c>
      <c r="R166" s="397">
        <f t="shared" si="117"/>
        <v>0</v>
      </c>
      <c r="S166" s="397">
        <f t="shared" si="117"/>
        <v>1</v>
      </c>
      <c r="T166" s="397">
        <f t="shared" si="117"/>
        <v>1</v>
      </c>
      <c r="U166" s="397">
        <f t="shared" si="117"/>
        <v>1</v>
      </c>
      <c r="V166" s="397">
        <f t="shared" si="117"/>
        <v>1</v>
      </c>
      <c r="W166" s="397">
        <f t="shared" si="117"/>
        <v>1</v>
      </c>
      <c r="X166" s="397">
        <f t="shared" si="117"/>
        <v>1</v>
      </c>
      <c r="Y166" s="397">
        <f t="shared" si="117"/>
        <v>5</v>
      </c>
      <c r="Z166" s="397">
        <f t="shared" si="117"/>
        <v>4</v>
      </c>
      <c r="AA166" s="397">
        <f t="shared" si="117"/>
        <v>7</v>
      </c>
      <c r="AB166" s="397">
        <f t="shared" si="117"/>
        <v>6</v>
      </c>
      <c r="AC166" s="397">
        <f t="shared" si="117"/>
        <v>1</v>
      </c>
      <c r="AD166" s="397">
        <f t="shared" si="117"/>
        <v>0</v>
      </c>
      <c r="AE166" s="38">
        <f>AE167+AE168</f>
        <v>0</v>
      </c>
      <c r="AF166" s="411" t="s">
        <v>0</v>
      </c>
      <c r="AG166" s="412" t="s">
        <v>472</v>
      </c>
    </row>
    <row r="167" spans="1:33" ht="15.2" customHeight="1" x14ac:dyDescent="0.2">
      <c r="A167" s="402"/>
      <c r="B167" s="403"/>
      <c r="C167" s="401" t="s">
        <v>250</v>
      </c>
      <c r="D167" s="397">
        <f t="shared" ref="D167:D168" si="118">SUM(J167:AE167)</f>
        <v>15</v>
      </c>
      <c r="E167" s="397">
        <v>0</v>
      </c>
      <c r="F167" s="397">
        <v>0</v>
      </c>
      <c r="G167" s="397">
        <v>0</v>
      </c>
      <c r="H167" s="397">
        <v>0</v>
      </c>
      <c r="I167" s="397">
        <v>0</v>
      </c>
      <c r="J167" s="397">
        <v>0</v>
      </c>
      <c r="K167" s="397">
        <v>0</v>
      </c>
      <c r="L167" s="397">
        <v>0</v>
      </c>
      <c r="M167" s="397">
        <v>0</v>
      </c>
      <c r="N167" s="397">
        <v>0</v>
      </c>
      <c r="O167" s="397">
        <v>0</v>
      </c>
      <c r="P167" s="397">
        <v>0</v>
      </c>
      <c r="Q167" s="397">
        <v>0</v>
      </c>
      <c r="R167" s="397">
        <v>0</v>
      </c>
      <c r="S167" s="397">
        <v>1</v>
      </c>
      <c r="T167" s="397">
        <v>0</v>
      </c>
      <c r="U167" s="397">
        <v>1</v>
      </c>
      <c r="V167" s="397">
        <v>1</v>
      </c>
      <c r="W167" s="397">
        <v>1</v>
      </c>
      <c r="X167" s="397">
        <v>1</v>
      </c>
      <c r="Y167" s="397">
        <v>4</v>
      </c>
      <c r="Z167" s="397">
        <v>2</v>
      </c>
      <c r="AA167" s="397">
        <v>2</v>
      </c>
      <c r="AB167" s="397">
        <v>2</v>
      </c>
      <c r="AC167" s="397">
        <v>0</v>
      </c>
      <c r="AD167" s="397">
        <v>0</v>
      </c>
      <c r="AE167" s="38">
        <v>0</v>
      </c>
      <c r="AF167" s="411" t="s">
        <v>250</v>
      </c>
      <c r="AG167" s="412"/>
    </row>
    <row r="168" spans="1:33" ht="15.2" customHeight="1" x14ac:dyDescent="0.2">
      <c r="A168" s="402"/>
      <c r="B168" s="403"/>
      <c r="C168" s="401" t="s">
        <v>251</v>
      </c>
      <c r="D168" s="397">
        <f t="shared" si="118"/>
        <v>14</v>
      </c>
      <c r="E168" s="397">
        <v>0</v>
      </c>
      <c r="F168" s="397">
        <v>0</v>
      </c>
      <c r="G168" s="397">
        <v>0</v>
      </c>
      <c r="H168" s="397">
        <v>0</v>
      </c>
      <c r="I168" s="397">
        <v>0</v>
      </c>
      <c r="J168" s="397">
        <v>0</v>
      </c>
      <c r="K168" s="397">
        <v>0</v>
      </c>
      <c r="L168" s="397">
        <v>0</v>
      </c>
      <c r="M168" s="397">
        <v>0</v>
      </c>
      <c r="N168" s="397">
        <v>0</v>
      </c>
      <c r="O168" s="397">
        <v>0</v>
      </c>
      <c r="P168" s="397">
        <v>0</v>
      </c>
      <c r="Q168" s="397">
        <v>0</v>
      </c>
      <c r="R168" s="397">
        <v>0</v>
      </c>
      <c r="S168" s="397">
        <v>0</v>
      </c>
      <c r="T168" s="397">
        <v>1</v>
      </c>
      <c r="U168" s="397">
        <v>0</v>
      </c>
      <c r="V168" s="397">
        <v>0</v>
      </c>
      <c r="W168" s="397">
        <v>0</v>
      </c>
      <c r="X168" s="397">
        <v>0</v>
      </c>
      <c r="Y168" s="397">
        <v>1</v>
      </c>
      <c r="Z168" s="397">
        <v>2</v>
      </c>
      <c r="AA168" s="397">
        <v>5</v>
      </c>
      <c r="AB168" s="397">
        <v>4</v>
      </c>
      <c r="AC168" s="397">
        <v>1</v>
      </c>
      <c r="AD168" s="397">
        <v>0</v>
      </c>
      <c r="AE168" s="38">
        <v>0</v>
      </c>
      <c r="AF168" s="411" t="s">
        <v>251</v>
      </c>
      <c r="AG168" s="412"/>
    </row>
    <row r="169" spans="1:33" ht="6" customHeight="1" x14ac:dyDescent="0.2">
      <c r="A169" s="402"/>
      <c r="B169" s="403"/>
      <c r="C169" s="401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97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8"/>
      <c r="AF169" s="411"/>
      <c r="AG169" s="412"/>
    </row>
    <row r="170" spans="1:33" ht="15.2" customHeight="1" x14ac:dyDescent="0.2">
      <c r="A170" s="402" t="s">
        <v>474</v>
      </c>
      <c r="B170" s="403" t="s">
        <v>475</v>
      </c>
      <c r="C170" s="401" t="s">
        <v>0</v>
      </c>
      <c r="D170" s="397">
        <f>SUM(J170:AE170)</f>
        <v>18</v>
      </c>
      <c r="E170" s="397">
        <f>E171+E172</f>
        <v>0</v>
      </c>
      <c r="F170" s="397">
        <f t="shared" ref="F170:G170" si="119">F171+F172</f>
        <v>0</v>
      </c>
      <c r="G170" s="397">
        <f t="shared" si="119"/>
        <v>0</v>
      </c>
      <c r="H170" s="397">
        <f>H171+H172</f>
        <v>0</v>
      </c>
      <c r="I170" s="397">
        <f>I171+I172</f>
        <v>0</v>
      </c>
      <c r="J170" s="397">
        <f>SUM(E170:I170)</f>
        <v>0</v>
      </c>
      <c r="K170" s="397">
        <f>K171+K172</f>
        <v>0</v>
      </c>
      <c r="L170" s="397">
        <f t="shared" ref="L170:AD170" si="120">L171+L172</f>
        <v>0</v>
      </c>
      <c r="M170" s="397">
        <f t="shared" si="120"/>
        <v>0</v>
      </c>
      <c r="N170" s="397">
        <f t="shared" si="120"/>
        <v>1</v>
      </c>
      <c r="O170" s="397">
        <f t="shared" si="120"/>
        <v>0</v>
      </c>
      <c r="P170" s="397">
        <f t="shared" si="120"/>
        <v>0</v>
      </c>
      <c r="Q170" s="397">
        <f t="shared" si="120"/>
        <v>0</v>
      </c>
      <c r="R170" s="397">
        <f t="shared" si="120"/>
        <v>0</v>
      </c>
      <c r="S170" s="397">
        <f t="shared" si="120"/>
        <v>0</v>
      </c>
      <c r="T170" s="397">
        <f t="shared" si="120"/>
        <v>0</v>
      </c>
      <c r="U170" s="397">
        <f t="shared" si="120"/>
        <v>0</v>
      </c>
      <c r="V170" s="397">
        <f t="shared" si="120"/>
        <v>1</v>
      </c>
      <c r="W170" s="397">
        <f t="shared" si="120"/>
        <v>1</v>
      </c>
      <c r="X170" s="397">
        <f t="shared" si="120"/>
        <v>1</v>
      </c>
      <c r="Y170" s="397">
        <f t="shared" si="120"/>
        <v>2</v>
      </c>
      <c r="Z170" s="397">
        <f t="shared" si="120"/>
        <v>1</v>
      </c>
      <c r="AA170" s="397">
        <f t="shared" si="120"/>
        <v>6</v>
      </c>
      <c r="AB170" s="397">
        <f t="shared" si="120"/>
        <v>3</v>
      </c>
      <c r="AC170" s="397">
        <f t="shared" si="120"/>
        <v>2</v>
      </c>
      <c r="AD170" s="397">
        <f t="shared" si="120"/>
        <v>0</v>
      </c>
      <c r="AE170" s="38">
        <f>AE171+AE172</f>
        <v>0</v>
      </c>
      <c r="AF170" s="411" t="s">
        <v>0</v>
      </c>
      <c r="AG170" s="412" t="s">
        <v>474</v>
      </c>
    </row>
    <row r="171" spans="1:33" ht="15.2" customHeight="1" x14ac:dyDescent="0.2">
      <c r="A171" s="402"/>
      <c r="B171" s="403" t="s">
        <v>476</v>
      </c>
      <c r="C171" s="401" t="s">
        <v>250</v>
      </c>
      <c r="D171" s="397">
        <f>SUM(J171:AE171)</f>
        <v>6</v>
      </c>
      <c r="E171" s="397">
        <v>0</v>
      </c>
      <c r="F171" s="397">
        <v>0</v>
      </c>
      <c r="G171" s="397">
        <v>0</v>
      </c>
      <c r="H171" s="397">
        <v>0</v>
      </c>
      <c r="I171" s="397">
        <v>0</v>
      </c>
      <c r="J171" s="397">
        <v>0</v>
      </c>
      <c r="K171" s="397">
        <v>0</v>
      </c>
      <c r="L171" s="397">
        <v>0</v>
      </c>
      <c r="M171" s="397">
        <v>0</v>
      </c>
      <c r="N171" s="397">
        <v>0</v>
      </c>
      <c r="O171" s="397">
        <v>0</v>
      </c>
      <c r="P171" s="397">
        <v>0</v>
      </c>
      <c r="Q171" s="397">
        <v>0</v>
      </c>
      <c r="R171" s="397">
        <v>0</v>
      </c>
      <c r="S171" s="397">
        <v>0</v>
      </c>
      <c r="T171" s="397">
        <v>0</v>
      </c>
      <c r="U171" s="397">
        <v>0</v>
      </c>
      <c r="V171" s="397">
        <v>0</v>
      </c>
      <c r="W171" s="397">
        <v>0</v>
      </c>
      <c r="X171" s="397">
        <v>1</v>
      </c>
      <c r="Y171" s="397">
        <v>1</v>
      </c>
      <c r="Z171" s="397">
        <v>0</v>
      </c>
      <c r="AA171" s="397">
        <v>1</v>
      </c>
      <c r="AB171" s="397">
        <v>1</v>
      </c>
      <c r="AC171" s="397">
        <v>2</v>
      </c>
      <c r="AD171" s="397">
        <v>0</v>
      </c>
      <c r="AE171" s="38">
        <v>0</v>
      </c>
      <c r="AF171" s="411" t="s">
        <v>250</v>
      </c>
      <c r="AG171" s="412"/>
    </row>
    <row r="172" spans="1:33" ht="15.2" customHeight="1" thickBot="1" x14ac:dyDescent="0.25">
      <c r="A172" s="415"/>
      <c r="B172" s="416"/>
      <c r="C172" s="417" t="s">
        <v>251</v>
      </c>
      <c r="D172" s="39">
        <f>SUM(J172:AE172)</f>
        <v>12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1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0</v>
      </c>
      <c r="U172" s="39">
        <v>0</v>
      </c>
      <c r="V172" s="39">
        <v>1</v>
      </c>
      <c r="W172" s="39">
        <v>1</v>
      </c>
      <c r="X172" s="39">
        <v>0</v>
      </c>
      <c r="Y172" s="39">
        <v>1</v>
      </c>
      <c r="Z172" s="39">
        <v>1</v>
      </c>
      <c r="AA172" s="39">
        <v>5</v>
      </c>
      <c r="AB172" s="39">
        <v>2</v>
      </c>
      <c r="AC172" s="39">
        <v>0</v>
      </c>
      <c r="AD172" s="39">
        <v>0</v>
      </c>
      <c r="AE172" s="40">
        <v>0</v>
      </c>
      <c r="AF172" s="418" t="s">
        <v>251</v>
      </c>
      <c r="AG172" s="419"/>
    </row>
    <row r="173" spans="1:33" x14ac:dyDescent="0.2">
      <c r="A173" s="409"/>
      <c r="B173" s="410"/>
      <c r="C173" s="410"/>
      <c r="D173" s="408"/>
      <c r="E173" s="408"/>
      <c r="F173" s="408"/>
      <c r="G173" s="408"/>
      <c r="H173" s="408"/>
      <c r="I173" s="408"/>
      <c r="J173" s="408"/>
      <c r="K173" s="408"/>
      <c r="L173" s="408"/>
      <c r="M173" s="408"/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8"/>
      <c r="Y173" s="408"/>
      <c r="Z173" s="408"/>
      <c r="AA173" s="408"/>
      <c r="AB173" s="408"/>
      <c r="AC173" s="681" t="str">
        <f>AC87</f>
        <v>資料：「令和５年人口動態調査」</v>
      </c>
      <c r="AD173" s="681"/>
      <c r="AE173" s="681"/>
      <c r="AF173" s="682"/>
      <c r="AG173" s="682"/>
    </row>
    <row r="174" spans="1:33" ht="15.2" customHeight="1" thickBot="1" x14ac:dyDescent="0.25">
      <c r="A174" s="402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  <c r="AC174" s="408"/>
      <c r="AD174" s="408"/>
      <c r="AE174" s="678" t="str">
        <f>AE88</f>
        <v>令和５年</v>
      </c>
      <c r="AF174" s="678"/>
      <c r="AG174" s="678"/>
    </row>
    <row r="175" spans="1:33" x14ac:dyDescent="0.2">
      <c r="A175" s="391" t="s">
        <v>360</v>
      </c>
      <c r="B175" s="392" t="s">
        <v>40</v>
      </c>
      <c r="C175" s="392"/>
      <c r="D175" s="392" t="s">
        <v>0</v>
      </c>
      <c r="E175" s="392" t="s">
        <v>361</v>
      </c>
      <c r="F175" s="392">
        <v>1</v>
      </c>
      <c r="G175" s="392">
        <v>2</v>
      </c>
      <c r="H175" s="392">
        <v>3</v>
      </c>
      <c r="I175" s="392">
        <v>4</v>
      </c>
      <c r="J175" s="392" t="s">
        <v>362</v>
      </c>
      <c r="K175" s="392" t="s">
        <v>363</v>
      </c>
      <c r="L175" s="393" t="s">
        <v>364</v>
      </c>
      <c r="M175" s="393" t="s">
        <v>365</v>
      </c>
      <c r="N175" s="393" t="s">
        <v>366</v>
      </c>
      <c r="O175" s="393" t="s">
        <v>367</v>
      </c>
      <c r="P175" s="393" t="s">
        <v>368</v>
      </c>
      <c r="Q175" s="393" t="s">
        <v>369</v>
      </c>
      <c r="R175" s="392" t="s">
        <v>370</v>
      </c>
      <c r="S175" s="392" t="s">
        <v>371</v>
      </c>
      <c r="T175" s="392" t="s">
        <v>372</v>
      </c>
      <c r="U175" s="392" t="s">
        <v>373</v>
      </c>
      <c r="V175" s="392" t="s">
        <v>374</v>
      </c>
      <c r="W175" s="392" t="s">
        <v>375</v>
      </c>
      <c r="X175" s="392" t="s">
        <v>376</v>
      </c>
      <c r="Y175" s="392" t="s">
        <v>377</v>
      </c>
      <c r="Z175" s="392" t="s">
        <v>378</v>
      </c>
      <c r="AA175" s="392" t="s">
        <v>379</v>
      </c>
      <c r="AB175" s="392" t="s">
        <v>380</v>
      </c>
      <c r="AC175" s="392" t="s">
        <v>381</v>
      </c>
      <c r="AD175" s="392" t="s">
        <v>382</v>
      </c>
      <c r="AE175" s="392" t="s">
        <v>427</v>
      </c>
      <c r="AF175" s="392"/>
      <c r="AG175" s="391" t="s">
        <v>360</v>
      </c>
    </row>
    <row r="176" spans="1:33" ht="15.95" customHeight="1" x14ac:dyDescent="0.2">
      <c r="A176" s="405" t="s">
        <v>477</v>
      </c>
      <c r="B176" s="406" t="s">
        <v>478</v>
      </c>
      <c r="C176" s="401" t="s">
        <v>0</v>
      </c>
      <c r="D176" s="36">
        <f>SUM(J176:AE176)</f>
        <v>281</v>
      </c>
      <c r="E176" s="36">
        <f>E177+E178</f>
        <v>0</v>
      </c>
      <c r="F176" s="36">
        <f t="shared" ref="F176:G176" si="121">F177+F178</f>
        <v>0</v>
      </c>
      <c r="G176" s="36">
        <f t="shared" si="121"/>
        <v>0</v>
      </c>
      <c r="H176" s="36">
        <f>H177+H178</f>
        <v>0</v>
      </c>
      <c r="I176" s="36">
        <f>I177+I178</f>
        <v>0</v>
      </c>
      <c r="J176" s="36">
        <f>SUM(E176:I176)</f>
        <v>0</v>
      </c>
      <c r="K176" s="36">
        <f>K177+K178</f>
        <v>0</v>
      </c>
      <c r="L176" s="36">
        <f t="shared" ref="L176:AD176" si="122">L177+L178</f>
        <v>0</v>
      </c>
      <c r="M176" s="36">
        <f t="shared" si="122"/>
        <v>0</v>
      </c>
      <c r="N176" s="36">
        <f t="shared" si="122"/>
        <v>0</v>
      </c>
      <c r="O176" s="36">
        <f t="shared" si="122"/>
        <v>1</v>
      </c>
      <c r="P176" s="36">
        <f t="shared" si="122"/>
        <v>0</v>
      </c>
      <c r="Q176" s="36">
        <f t="shared" si="122"/>
        <v>4</v>
      </c>
      <c r="R176" s="36">
        <f t="shared" si="122"/>
        <v>0</v>
      </c>
      <c r="S176" s="36">
        <f t="shared" si="122"/>
        <v>4</v>
      </c>
      <c r="T176" s="36">
        <f t="shared" si="122"/>
        <v>4</v>
      </c>
      <c r="U176" s="36">
        <f t="shared" si="122"/>
        <v>11</v>
      </c>
      <c r="V176" s="36">
        <f t="shared" si="122"/>
        <v>16</v>
      </c>
      <c r="W176" s="36">
        <f t="shared" si="122"/>
        <v>26</v>
      </c>
      <c r="X176" s="36">
        <f t="shared" si="122"/>
        <v>34</v>
      </c>
      <c r="Y176" s="36">
        <f t="shared" si="122"/>
        <v>31</v>
      </c>
      <c r="Z176" s="36">
        <f t="shared" si="122"/>
        <v>53</v>
      </c>
      <c r="AA176" s="36">
        <f t="shared" si="122"/>
        <v>46</v>
      </c>
      <c r="AB176" s="36">
        <f t="shared" si="122"/>
        <v>30</v>
      </c>
      <c r="AC176" s="36">
        <f t="shared" si="122"/>
        <v>16</v>
      </c>
      <c r="AD176" s="36">
        <f t="shared" si="122"/>
        <v>5</v>
      </c>
      <c r="AE176" s="37">
        <f>AE177+AE178</f>
        <v>0</v>
      </c>
      <c r="AF176" s="411" t="s">
        <v>0</v>
      </c>
      <c r="AG176" s="414" t="s">
        <v>477</v>
      </c>
    </row>
    <row r="177" spans="1:42" ht="15.95" customHeight="1" x14ac:dyDescent="0.2">
      <c r="A177" s="402"/>
      <c r="B177" s="406"/>
      <c r="C177" s="401" t="s">
        <v>250</v>
      </c>
      <c r="D177" s="397">
        <f t="shared" ref="D177:D178" si="123">SUM(J177:AE177)</f>
        <v>150</v>
      </c>
      <c r="E177" s="397">
        <v>0</v>
      </c>
      <c r="F177" s="397">
        <v>0</v>
      </c>
      <c r="G177" s="397">
        <v>0</v>
      </c>
      <c r="H177" s="397">
        <v>0</v>
      </c>
      <c r="I177" s="397">
        <v>0</v>
      </c>
      <c r="J177" s="397">
        <v>0</v>
      </c>
      <c r="K177" s="397">
        <v>0</v>
      </c>
      <c r="L177" s="397">
        <v>0</v>
      </c>
      <c r="M177" s="397">
        <v>0</v>
      </c>
      <c r="N177" s="397">
        <v>0</v>
      </c>
      <c r="O177" s="397">
        <v>1</v>
      </c>
      <c r="P177" s="397">
        <v>0</v>
      </c>
      <c r="Q177" s="397">
        <v>2</v>
      </c>
      <c r="R177" s="397">
        <v>0</v>
      </c>
      <c r="S177" s="397">
        <v>2</v>
      </c>
      <c r="T177" s="397">
        <v>2</v>
      </c>
      <c r="U177" s="397">
        <v>9</v>
      </c>
      <c r="V177" s="397">
        <v>11</v>
      </c>
      <c r="W177" s="397">
        <v>20</v>
      </c>
      <c r="X177" s="397">
        <v>21</v>
      </c>
      <c r="Y177" s="397">
        <v>20</v>
      </c>
      <c r="Z177" s="397">
        <v>30</v>
      </c>
      <c r="AA177" s="397">
        <v>19</v>
      </c>
      <c r="AB177" s="397">
        <v>12</v>
      </c>
      <c r="AC177" s="397">
        <v>1</v>
      </c>
      <c r="AD177" s="397">
        <v>0</v>
      </c>
      <c r="AE177" s="38">
        <v>0</v>
      </c>
      <c r="AF177" s="411" t="s">
        <v>250</v>
      </c>
      <c r="AG177" s="412"/>
    </row>
    <row r="178" spans="1:42" ht="15.95" customHeight="1" x14ac:dyDescent="0.2">
      <c r="A178" s="402"/>
      <c r="B178" s="403"/>
      <c r="C178" s="401" t="s">
        <v>251</v>
      </c>
      <c r="D178" s="397">
        <f t="shared" si="123"/>
        <v>131</v>
      </c>
      <c r="E178" s="397">
        <v>0</v>
      </c>
      <c r="F178" s="397">
        <v>0</v>
      </c>
      <c r="G178" s="397">
        <v>0</v>
      </c>
      <c r="H178" s="397">
        <v>0</v>
      </c>
      <c r="I178" s="397">
        <v>0</v>
      </c>
      <c r="J178" s="397">
        <v>0</v>
      </c>
      <c r="K178" s="397">
        <v>0</v>
      </c>
      <c r="L178" s="397">
        <v>0</v>
      </c>
      <c r="M178" s="397">
        <v>0</v>
      </c>
      <c r="N178" s="397">
        <v>0</v>
      </c>
      <c r="O178" s="397">
        <v>0</v>
      </c>
      <c r="P178" s="397">
        <v>0</v>
      </c>
      <c r="Q178" s="397">
        <v>2</v>
      </c>
      <c r="R178" s="397">
        <v>0</v>
      </c>
      <c r="S178" s="397">
        <v>2</v>
      </c>
      <c r="T178" s="397">
        <v>2</v>
      </c>
      <c r="U178" s="397">
        <v>2</v>
      </c>
      <c r="V178" s="397">
        <v>5</v>
      </c>
      <c r="W178" s="397">
        <v>6</v>
      </c>
      <c r="X178" s="397">
        <v>13</v>
      </c>
      <c r="Y178" s="397">
        <v>11</v>
      </c>
      <c r="Z178" s="397">
        <v>23</v>
      </c>
      <c r="AA178" s="397">
        <v>27</v>
      </c>
      <c r="AB178" s="397">
        <v>18</v>
      </c>
      <c r="AC178" s="397">
        <v>15</v>
      </c>
      <c r="AD178" s="397">
        <v>5</v>
      </c>
      <c r="AE178" s="38">
        <v>0</v>
      </c>
      <c r="AF178" s="411" t="s">
        <v>251</v>
      </c>
      <c r="AG178" s="412"/>
    </row>
    <row r="179" spans="1:42" ht="8.25" customHeight="1" x14ac:dyDescent="0.2">
      <c r="A179" s="402"/>
      <c r="B179" s="403"/>
      <c r="C179" s="401"/>
      <c r="D179" s="397"/>
      <c r="E179" s="397"/>
      <c r="F179" s="397"/>
      <c r="G179" s="397"/>
      <c r="H179" s="397"/>
      <c r="I179" s="397"/>
      <c r="J179" s="397"/>
      <c r="K179" s="397"/>
      <c r="L179" s="397"/>
      <c r="M179" s="397"/>
      <c r="N179" s="397"/>
      <c r="O179" s="397"/>
      <c r="P179" s="397"/>
      <c r="Q179" s="397"/>
      <c r="R179" s="397"/>
      <c r="S179" s="397"/>
      <c r="T179" s="397"/>
      <c r="U179" s="397"/>
      <c r="V179" s="397"/>
      <c r="W179" s="397"/>
      <c r="X179" s="397"/>
      <c r="Y179" s="397"/>
      <c r="Z179" s="397"/>
      <c r="AA179" s="397"/>
      <c r="AB179" s="397"/>
      <c r="AC179" s="397"/>
      <c r="AD179" s="397"/>
      <c r="AE179" s="38"/>
      <c r="AF179" s="411"/>
      <c r="AG179" s="412"/>
    </row>
    <row r="180" spans="1:42" ht="15.95" customHeight="1" x14ac:dyDescent="0.2">
      <c r="A180" s="402" t="s">
        <v>479</v>
      </c>
      <c r="B180" s="403" t="s">
        <v>98</v>
      </c>
      <c r="C180" s="401" t="s">
        <v>0</v>
      </c>
      <c r="D180" s="397">
        <f>SUM(J180:AE180)</f>
        <v>161</v>
      </c>
      <c r="E180" s="397">
        <f>E181+E182</f>
        <v>0</v>
      </c>
      <c r="F180" s="397">
        <f t="shared" ref="F180:G180" si="124">F181+F182</f>
        <v>0</v>
      </c>
      <c r="G180" s="397">
        <f t="shared" si="124"/>
        <v>0</v>
      </c>
      <c r="H180" s="397">
        <f>H181+H182</f>
        <v>0</v>
      </c>
      <c r="I180" s="397">
        <f>I181+I182</f>
        <v>0</v>
      </c>
      <c r="J180" s="397">
        <f>SUM(E180:I180)</f>
        <v>0</v>
      </c>
      <c r="K180" s="397">
        <f>K181+K182</f>
        <v>0</v>
      </c>
      <c r="L180" s="397">
        <f t="shared" ref="L180:AD180" si="125">L181+L182</f>
        <v>0</v>
      </c>
      <c r="M180" s="397">
        <f t="shared" si="125"/>
        <v>0</v>
      </c>
      <c r="N180" s="397">
        <f t="shared" si="125"/>
        <v>0</v>
      </c>
      <c r="O180" s="397">
        <f t="shared" si="125"/>
        <v>1</v>
      </c>
      <c r="P180" s="397">
        <f t="shared" si="125"/>
        <v>0</v>
      </c>
      <c r="Q180" s="397">
        <f t="shared" si="125"/>
        <v>1</v>
      </c>
      <c r="R180" s="397">
        <f t="shared" si="125"/>
        <v>0</v>
      </c>
      <c r="S180" s="397">
        <f t="shared" si="125"/>
        <v>3</v>
      </c>
      <c r="T180" s="397">
        <f t="shared" si="125"/>
        <v>4</v>
      </c>
      <c r="U180" s="397">
        <f t="shared" si="125"/>
        <v>8</v>
      </c>
      <c r="V180" s="397">
        <f t="shared" si="125"/>
        <v>8</v>
      </c>
      <c r="W180" s="397">
        <f t="shared" si="125"/>
        <v>17</v>
      </c>
      <c r="X180" s="397">
        <f t="shared" si="125"/>
        <v>20</v>
      </c>
      <c r="Y180" s="397">
        <f t="shared" si="125"/>
        <v>23</v>
      </c>
      <c r="Z180" s="397">
        <f t="shared" si="125"/>
        <v>32</v>
      </c>
      <c r="AA180" s="397">
        <f t="shared" si="125"/>
        <v>22</v>
      </c>
      <c r="AB180" s="397">
        <f t="shared" si="125"/>
        <v>15</v>
      </c>
      <c r="AC180" s="397">
        <f t="shared" si="125"/>
        <v>6</v>
      </c>
      <c r="AD180" s="397">
        <f t="shared" si="125"/>
        <v>1</v>
      </c>
      <c r="AE180" s="397">
        <f>AE181+AE182</f>
        <v>0</v>
      </c>
      <c r="AF180" s="420" t="s">
        <v>0</v>
      </c>
      <c r="AG180" s="421" t="s">
        <v>479</v>
      </c>
    </row>
    <row r="181" spans="1:42" ht="15.95" customHeight="1" x14ac:dyDescent="0.2">
      <c r="A181" s="402"/>
      <c r="B181" s="403"/>
      <c r="C181" s="401" t="s">
        <v>250</v>
      </c>
      <c r="D181" s="397">
        <f t="shared" ref="D181:D182" si="126">SUM(J181:AE181)</f>
        <v>95</v>
      </c>
      <c r="E181" s="397">
        <v>0</v>
      </c>
      <c r="F181" s="397">
        <v>0</v>
      </c>
      <c r="G181" s="397">
        <v>0</v>
      </c>
      <c r="H181" s="397">
        <v>0</v>
      </c>
      <c r="I181" s="397">
        <v>0</v>
      </c>
      <c r="J181" s="397">
        <v>0</v>
      </c>
      <c r="K181" s="397">
        <v>0</v>
      </c>
      <c r="L181" s="397">
        <v>0</v>
      </c>
      <c r="M181" s="397">
        <v>0</v>
      </c>
      <c r="N181" s="397">
        <v>0</v>
      </c>
      <c r="O181" s="397">
        <v>1</v>
      </c>
      <c r="P181" s="397">
        <v>0</v>
      </c>
      <c r="Q181" s="397">
        <v>1</v>
      </c>
      <c r="R181" s="397">
        <v>0</v>
      </c>
      <c r="S181" s="397">
        <v>1</v>
      </c>
      <c r="T181" s="397">
        <v>2</v>
      </c>
      <c r="U181" s="397">
        <v>6</v>
      </c>
      <c r="V181" s="397">
        <v>6</v>
      </c>
      <c r="W181" s="397">
        <v>12</v>
      </c>
      <c r="X181" s="397">
        <v>15</v>
      </c>
      <c r="Y181" s="397">
        <v>15</v>
      </c>
      <c r="Z181" s="397">
        <v>18</v>
      </c>
      <c r="AA181" s="397">
        <v>10</v>
      </c>
      <c r="AB181" s="397">
        <v>7</v>
      </c>
      <c r="AC181" s="397">
        <v>1</v>
      </c>
      <c r="AD181" s="397">
        <v>0</v>
      </c>
      <c r="AE181" s="397">
        <v>0</v>
      </c>
      <c r="AF181" s="420" t="s">
        <v>250</v>
      </c>
      <c r="AG181" s="421"/>
    </row>
    <row r="182" spans="1:42" ht="15.95" customHeight="1" x14ac:dyDescent="0.2">
      <c r="A182" s="402"/>
      <c r="B182" s="403"/>
      <c r="C182" s="401" t="s">
        <v>251</v>
      </c>
      <c r="D182" s="397">
        <f t="shared" si="126"/>
        <v>66</v>
      </c>
      <c r="E182" s="397">
        <v>0</v>
      </c>
      <c r="F182" s="397">
        <v>0</v>
      </c>
      <c r="G182" s="397">
        <v>0</v>
      </c>
      <c r="H182" s="397">
        <v>0</v>
      </c>
      <c r="I182" s="397">
        <v>0</v>
      </c>
      <c r="J182" s="397">
        <v>0</v>
      </c>
      <c r="K182" s="397">
        <v>0</v>
      </c>
      <c r="L182" s="397">
        <v>0</v>
      </c>
      <c r="M182" s="397">
        <v>0</v>
      </c>
      <c r="N182" s="397">
        <v>0</v>
      </c>
      <c r="O182" s="397">
        <v>0</v>
      </c>
      <c r="P182" s="397">
        <v>0</v>
      </c>
      <c r="Q182" s="397">
        <v>0</v>
      </c>
      <c r="R182" s="397">
        <v>0</v>
      </c>
      <c r="S182" s="397">
        <v>2</v>
      </c>
      <c r="T182" s="397">
        <v>2</v>
      </c>
      <c r="U182" s="397">
        <v>2</v>
      </c>
      <c r="V182" s="397">
        <v>2</v>
      </c>
      <c r="W182" s="397">
        <v>5</v>
      </c>
      <c r="X182" s="397">
        <v>5</v>
      </c>
      <c r="Y182" s="397">
        <v>8</v>
      </c>
      <c r="Z182" s="397">
        <v>14</v>
      </c>
      <c r="AA182" s="397">
        <v>12</v>
      </c>
      <c r="AB182" s="397">
        <v>8</v>
      </c>
      <c r="AC182" s="397">
        <v>5</v>
      </c>
      <c r="AD182" s="397">
        <v>1</v>
      </c>
      <c r="AE182" s="397">
        <v>0</v>
      </c>
      <c r="AF182" s="422" t="s">
        <v>251</v>
      </c>
      <c r="AG182" s="397"/>
      <c r="AH182" s="397"/>
      <c r="AI182" s="397"/>
      <c r="AJ182" s="397"/>
      <c r="AK182" s="36"/>
      <c r="AL182" s="36"/>
      <c r="AM182" s="36"/>
      <c r="AN182" s="36"/>
      <c r="AO182" s="36"/>
      <c r="AP182" s="37"/>
    </row>
    <row r="183" spans="1:42" ht="8.25" customHeight="1" x14ac:dyDescent="0.2">
      <c r="A183" s="402"/>
      <c r="B183" s="403"/>
      <c r="C183" s="401"/>
      <c r="D183" s="397"/>
      <c r="E183" s="397"/>
      <c r="F183" s="397"/>
      <c r="G183" s="397"/>
      <c r="H183" s="397"/>
      <c r="I183" s="397"/>
      <c r="J183" s="397"/>
      <c r="K183" s="397"/>
      <c r="L183" s="397"/>
      <c r="M183" s="397"/>
      <c r="N183" s="397"/>
      <c r="O183" s="397"/>
      <c r="P183" s="397"/>
      <c r="Q183" s="397"/>
      <c r="R183" s="397"/>
      <c r="S183" s="397"/>
      <c r="T183" s="397"/>
      <c r="U183" s="397"/>
      <c r="V183" s="397"/>
      <c r="W183" s="397"/>
      <c r="X183" s="397"/>
      <c r="Y183" s="397"/>
      <c r="Z183" s="397"/>
      <c r="AA183" s="397"/>
      <c r="AB183" s="397"/>
      <c r="AC183" s="397"/>
      <c r="AD183" s="397"/>
      <c r="AE183" s="397"/>
      <c r="AF183" s="422"/>
      <c r="AG183" s="397"/>
      <c r="AH183" s="397"/>
      <c r="AI183" s="397"/>
      <c r="AJ183" s="397"/>
      <c r="AK183" s="397"/>
      <c r="AL183" s="397"/>
      <c r="AM183" s="397"/>
      <c r="AN183" s="397"/>
      <c r="AO183" s="397"/>
      <c r="AP183" s="38"/>
    </row>
    <row r="184" spans="1:42" ht="15.95" customHeight="1" x14ac:dyDescent="0.2">
      <c r="A184" s="402" t="s">
        <v>480</v>
      </c>
      <c r="B184" s="403" t="s">
        <v>481</v>
      </c>
      <c r="C184" s="401" t="s">
        <v>0</v>
      </c>
      <c r="D184" s="397">
        <f>SUM(J184:AE184)</f>
        <v>120</v>
      </c>
      <c r="E184" s="397">
        <f>E185+E186</f>
        <v>0</v>
      </c>
      <c r="F184" s="397">
        <f t="shared" ref="F184:G184" si="127">F185+F186</f>
        <v>0</v>
      </c>
      <c r="G184" s="397">
        <f t="shared" si="127"/>
        <v>0</v>
      </c>
      <c r="H184" s="397">
        <f>H185+H186</f>
        <v>0</v>
      </c>
      <c r="I184" s="397">
        <f>I185+I186</f>
        <v>0</v>
      </c>
      <c r="J184" s="397">
        <f>SUM(E184:I184)</f>
        <v>0</v>
      </c>
      <c r="K184" s="397">
        <f>K185+K186</f>
        <v>0</v>
      </c>
      <c r="L184" s="397">
        <f t="shared" ref="L184:AD184" si="128">L185+L186</f>
        <v>0</v>
      </c>
      <c r="M184" s="397">
        <f t="shared" si="128"/>
        <v>0</v>
      </c>
      <c r="N184" s="397">
        <f t="shared" si="128"/>
        <v>0</v>
      </c>
      <c r="O184" s="397">
        <f t="shared" si="128"/>
        <v>0</v>
      </c>
      <c r="P184" s="397">
        <f t="shared" si="128"/>
        <v>0</v>
      </c>
      <c r="Q184" s="397">
        <f t="shared" si="128"/>
        <v>3</v>
      </c>
      <c r="R184" s="397">
        <f t="shared" si="128"/>
        <v>0</v>
      </c>
      <c r="S184" s="397">
        <f t="shared" si="128"/>
        <v>1</v>
      </c>
      <c r="T184" s="397">
        <f t="shared" si="128"/>
        <v>0</v>
      </c>
      <c r="U184" s="397">
        <f t="shared" si="128"/>
        <v>3</v>
      </c>
      <c r="V184" s="397">
        <f t="shared" si="128"/>
        <v>8</v>
      </c>
      <c r="W184" s="397">
        <f t="shared" si="128"/>
        <v>9</v>
      </c>
      <c r="X184" s="397">
        <f t="shared" si="128"/>
        <v>14</v>
      </c>
      <c r="Y184" s="397">
        <f t="shared" si="128"/>
        <v>8</v>
      </c>
      <c r="Z184" s="397">
        <f t="shared" si="128"/>
        <v>21</v>
      </c>
      <c r="AA184" s="397">
        <f t="shared" si="128"/>
        <v>24</v>
      </c>
      <c r="AB184" s="397">
        <f t="shared" si="128"/>
        <v>15</v>
      </c>
      <c r="AC184" s="397">
        <f t="shared" si="128"/>
        <v>10</v>
      </c>
      <c r="AD184" s="397">
        <f t="shared" si="128"/>
        <v>4</v>
      </c>
      <c r="AE184" s="397">
        <f>AE185+AE186</f>
        <v>0</v>
      </c>
      <c r="AF184" s="422" t="s">
        <v>0</v>
      </c>
      <c r="AG184" s="397" t="s">
        <v>480</v>
      </c>
      <c r="AH184" s="397"/>
      <c r="AI184" s="397"/>
      <c r="AJ184" s="397"/>
      <c r="AK184" s="397"/>
      <c r="AL184" s="397"/>
      <c r="AM184" s="397"/>
      <c r="AN184" s="397"/>
      <c r="AO184" s="397"/>
      <c r="AP184" s="38"/>
    </row>
    <row r="185" spans="1:42" ht="15.95" customHeight="1" x14ac:dyDescent="0.2">
      <c r="A185" s="402"/>
      <c r="B185" s="403" t="s">
        <v>482</v>
      </c>
      <c r="C185" s="401" t="s">
        <v>250</v>
      </c>
      <c r="D185" s="397">
        <f>SUM(J185:AE185)</f>
        <v>55</v>
      </c>
      <c r="E185" s="397">
        <v>0</v>
      </c>
      <c r="F185" s="397">
        <v>0</v>
      </c>
      <c r="G185" s="397">
        <v>0</v>
      </c>
      <c r="H185" s="397">
        <v>0</v>
      </c>
      <c r="I185" s="397">
        <v>0</v>
      </c>
      <c r="J185" s="397">
        <v>0</v>
      </c>
      <c r="K185" s="397">
        <v>0</v>
      </c>
      <c r="L185" s="397">
        <v>0</v>
      </c>
      <c r="M185" s="397">
        <v>0</v>
      </c>
      <c r="N185" s="397">
        <v>0</v>
      </c>
      <c r="O185" s="397">
        <v>0</v>
      </c>
      <c r="P185" s="397">
        <v>0</v>
      </c>
      <c r="Q185" s="397">
        <v>1</v>
      </c>
      <c r="R185" s="397">
        <v>0</v>
      </c>
      <c r="S185" s="397">
        <v>1</v>
      </c>
      <c r="T185" s="397">
        <v>0</v>
      </c>
      <c r="U185" s="397">
        <v>3</v>
      </c>
      <c r="V185" s="397">
        <v>5</v>
      </c>
      <c r="W185" s="397">
        <v>8</v>
      </c>
      <c r="X185" s="397">
        <v>6</v>
      </c>
      <c r="Y185" s="397">
        <v>5</v>
      </c>
      <c r="Z185" s="397">
        <v>12</v>
      </c>
      <c r="AA185" s="397">
        <v>9</v>
      </c>
      <c r="AB185" s="397">
        <v>5</v>
      </c>
      <c r="AC185" s="397">
        <v>0</v>
      </c>
      <c r="AD185" s="397">
        <v>0</v>
      </c>
      <c r="AE185" s="397">
        <v>0</v>
      </c>
      <c r="AF185" s="422" t="s">
        <v>483</v>
      </c>
      <c r="AG185" s="397"/>
      <c r="AH185" s="397"/>
      <c r="AI185" s="397"/>
      <c r="AJ185" s="397"/>
      <c r="AK185" s="397"/>
      <c r="AL185" s="397"/>
      <c r="AM185" s="397"/>
      <c r="AN185" s="397"/>
      <c r="AO185" s="397"/>
      <c r="AP185" s="38"/>
    </row>
    <row r="186" spans="1:42" ht="15.95" customHeight="1" x14ac:dyDescent="0.2">
      <c r="A186" s="402"/>
      <c r="B186" s="403"/>
      <c r="C186" s="401" t="s">
        <v>251</v>
      </c>
      <c r="D186" s="397">
        <f t="shared" ref="D186" si="129">SUM(J186:AE186)</f>
        <v>65</v>
      </c>
      <c r="E186" s="397">
        <v>0</v>
      </c>
      <c r="F186" s="397">
        <v>0</v>
      </c>
      <c r="G186" s="397">
        <v>0</v>
      </c>
      <c r="H186" s="397">
        <v>0</v>
      </c>
      <c r="I186" s="397">
        <v>0</v>
      </c>
      <c r="J186" s="397">
        <v>0</v>
      </c>
      <c r="K186" s="397">
        <v>0</v>
      </c>
      <c r="L186" s="397">
        <v>0</v>
      </c>
      <c r="M186" s="397">
        <v>0</v>
      </c>
      <c r="N186" s="397">
        <v>0</v>
      </c>
      <c r="O186" s="397">
        <v>0</v>
      </c>
      <c r="P186" s="397">
        <v>0</v>
      </c>
      <c r="Q186" s="397">
        <v>2</v>
      </c>
      <c r="R186" s="397">
        <v>0</v>
      </c>
      <c r="S186" s="397">
        <v>0</v>
      </c>
      <c r="T186" s="397">
        <v>0</v>
      </c>
      <c r="U186" s="397">
        <v>0</v>
      </c>
      <c r="V186" s="397">
        <v>3</v>
      </c>
      <c r="W186" s="397">
        <v>1</v>
      </c>
      <c r="X186" s="397">
        <v>8</v>
      </c>
      <c r="Y186" s="397">
        <v>3</v>
      </c>
      <c r="Z186" s="397">
        <v>9</v>
      </c>
      <c r="AA186" s="397">
        <v>15</v>
      </c>
      <c r="AB186" s="397">
        <v>10</v>
      </c>
      <c r="AC186" s="397">
        <v>10</v>
      </c>
      <c r="AD186" s="397">
        <v>4</v>
      </c>
      <c r="AE186" s="397">
        <v>0</v>
      </c>
      <c r="AF186" s="422" t="s">
        <v>251</v>
      </c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8"/>
    </row>
    <row r="187" spans="1:42" ht="8.25" customHeight="1" x14ac:dyDescent="0.2">
      <c r="A187" s="402"/>
      <c r="B187" s="403"/>
      <c r="C187" s="401"/>
      <c r="D187" s="397"/>
      <c r="E187" s="397"/>
      <c r="F187" s="397"/>
      <c r="G187" s="397"/>
      <c r="H187" s="397"/>
      <c r="I187" s="397"/>
      <c r="J187" s="397"/>
      <c r="K187" s="397"/>
      <c r="L187" s="397"/>
      <c r="M187" s="397"/>
      <c r="N187" s="397"/>
      <c r="O187" s="397"/>
      <c r="P187" s="397"/>
      <c r="Q187" s="397"/>
      <c r="R187" s="397"/>
      <c r="S187" s="397"/>
      <c r="T187" s="397"/>
      <c r="U187" s="397"/>
      <c r="V187" s="397"/>
      <c r="W187" s="397"/>
      <c r="X187" s="397"/>
      <c r="Y187" s="397"/>
      <c r="Z187" s="397"/>
      <c r="AA187" s="397"/>
      <c r="AB187" s="397"/>
      <c r="AC187" s="397"/>
      <c r="AD187" s="397"/>
      <c r="AE187" s="397"/>
      <c r="AF187" s="422"/>
      <c r="AG187" s="397"/>
      <c r="AH187" s="397"/>
      <c r="AI187" s="397"/>
      <c r="AJ187" s="397"/>
      <c r="AK187" s="397"/>
      <c r="AL187" s="397"/>
      <c r="AM187" s="397"/>
      <c r="AN187" s="397"/>
      <c r="AO187" s="397"/>
      <c r="AP187" s="38"/>
    </row>
    <row r="188" spans="1:42" ht="15.95" customHeight="1" x14ac:dyDescent="0.2">
      <c r="A188" s="405" t="s">
        <v>484</v>
      </c>
      <c r="B188" s="406" t="s">
        <v>485</v>
      </c>
      <c r="C188" s="401" t="s">
        <v>0</v>
      </c>
      <c r="D188" s="397">
        <f>SUM(J188:AE188)</f>
        <v>262</v>
      </c>
      <c r="E188" s="397">
        <f>E189+E190</f>
        <v>0</v>
      </c>
      <c r="F188" s="397">
        <f t="shared" ref="F188:G188" si="130">F189+F190</f>
        <v>0</v>
      </c>
      <c r="G188" s="397">
        <f t="shared" si="130"/>
        <v>0</v>
      </c>
      <c r="H188" s="397">
        <f>H189+H190</f>
        <v>0</v>
      </c>
      <c r="I188" s="397">
        <f>I189+I190</f>
        <v>0</v>
      </c>
      <c r="J188" s="397">
        <f>SUM(E188:I188)</f>
        <v>0</v>
      </c>
      <c r="K188" s="397">
        <f>K189+K190</f>
        <v>0</v>
      </c>
      <c r="L188" s="397">
        <f t="shared" ref="L188:AD188" si="131">L189+L190</f>
        <v>0</v>
      </c>
      <c r="M188" s="397">
        <f t="shared" si="131"/>
        <v>0</v>
      </c>
      <c r="N188" s="397">
        <f t="shared" si="131"/>
        <v>0</v>
      </c>
      <c r="O188" s="397">
        <f t="shared" si="131"/>
        <v>0</v>
      </c>
      <c r="P188" s="397">
        <f t="shared" si="131"/>
        <v>0</v>
      </c>
      <c r="Q188" s="397">
        <f t="shared" si="131"/>
        <v>0</v>
      </c>
      <c r="R188" s="397">
        <f t="shared" si="131"/>
        <v>2</v>
      </c>
      <c r="S188" s="397">
        <f t="shared" si="131"/>
        <v>1</v>
      </c>
      <c r="T188" s="397">
        <f t="shared" si="131"/>
        <v>8</v>
      </c>
      <c r="U188" s="397">
        <f t="shared" si="131"/>
        <v>1</v>
      </c>
      <c r="V188" s="397">
        <f t="shared" si="131"/>
        <v>3</v>
      </c>
      <c r="W188" s="397">
        <f t="shared" si="131"/>
        <v>6</v>
      </c>
      <c r="X188" s="397">
        <f t="shared" si="131"/>
        <v>12</v>
      </c>
      <c r="Y188" s="397">
        <f t="shared" si="131"/>
        <v>15</v>
      </c>
      <c r="Z188" s="397">
        <f t="shared" si="131"/>
        <v>35</v>
      </c>
      <c r="AA188" s="397">
        <f t="shared" si="131"/>
        <v>65</v>
      </c>
      <c r="AB188" s="397">
        <f t="shared" si="131"/>
        <v>69</v>
      </c>
      <c r="AC188" s="397">
        <f t="shared" si="131"/>
        <v>40</v>
      </c>
      <c r="AD188" s="397">
        <f t="shared" si="131"/>
        <v>5</v>
      </c>
      <c r="AE188" s="397">
        <f>AE189+AE190</f>
        <v>0</v>
      </c>
      <c r="AF188" s="422" t="s">
        <v>0</v>
      </c>
      <c r="AG188" s="397" t="s">
        <v>484</v>
      </c>
      <c r="AH188" s="397"/>
      <c r="AI188" s="397"/>
      <c r="AJ188" s="397"/>
      <c r="AK188" s="397"/>
      <c r="AL188" s="397"/>
      <c r="AM188" s="397"/>
      <c r="AN188" s="397"/>
      <c r="AO188" s="397"/>
      <c r="AP188" s="38"/>
    </row>
    <row r="189" spans="1:42" ht="15.95" customHeight="1" x14ac:dyDescent="0.2">
      <c r="A189" s="402"/>
      <c r="B189" s="403"/>
      <c r="C189" s="401" t="s">
        <v>250</v>
      </c>
      <c r="D189" s="397">
        <f t="shared" ref="D189:D190" si="132">SUM(J189:AE189)</f>
        <v>108</v>
      </c>
      <c r="E189" s="397">
        <v>0</v>
      </c>
      <c r="F189" s="397">
        <v>0</v>
      </c>
      <c r="G189" s="397">
        <v>0</v>
      </c>
      <c r="H189" s="397">
        <v>0</v>
      </c>
      <c r="I189" s="397">
        <v>0</v>
      </c>
      <c r="J189" s="397">
        <v>0</v>
      </c>
      <c r="K189" s="397">
        <v>0</v>
      </c>
      <c r="L189" s="397">
        <v>0</v>
      </c>
      <c r="M189" s="397">
        <v>0</v>
      </c>
      <c r="N189" s="397">
        <v>0</v>
      </c>
      <c r="O189" s="397">
        <v>0</v>
      </c>
      <c r="P189" s="397">
        <v>0</v>
      </c>
      <c r="Q189" s="397">
        <v>0</v>
      </c>
      <c r="R189" s="397">
        <v>2</v>
      </c>
      <c r="S189" s="397">
        <v>0</v>
      </c>
      <c r="T189" s="397">
        <v>4</v>
      </c>
      <c r="U189" s="397">
        <v>1</v>
      </c>
      <c r="V189" s="397">
        <v>3</v>
      </c>
      <c r="W189" s="397">
        <v>4</v>
      </c>
      <c r="X189" s="397">
        <v>9</v>
      </c>
      <c r="Y189" s="397">
        <v>10</v>
      </c>
      <c r="Z189" s="397">
        <v>21</v>
      </c>
      <c r="AA189" s="397">
        <v>27</v>
      </c>
      <c r="AB189" s="397">
        <v>19</v>
      </c>
      <c r="AC189" s="397">
        <v>8</v>
      </c>
      <c r="AD189" s="397">
        <v>0</v>
      </c>
      <c r="AE189" s="397">
        <v>0</v>
      </c>
      <c r="AF189" s="422" t="s">
        <v>483</v>
      </c>
      <c r="AG189" s="397"/>
      <c r="AH189" s="397"/>
      <c r="AI189" s="397"/>
      <c r="AJ189" s="397"/>
      <c r="AK189" s="397"/>
      <c r="AL189" s="397"/>
      <c r="AM189" s="397"/>
      <c r="AN189" s="397"/>
      <c r="AO189" s="397"/>
      <c r="AP189" s="38"/>
    </row>
    <row r="190" spans="1:42" ht="15.95" customHeight="1" x14ac:dyDescent="0.2">
      <c r="A190" s="402"/>
      <c r="B190" s="403"/>
      <c r="C190" s="401" t="s">
        <v>251</v>
      </c>
      <c r="D190" s="397">
        <f t="shared" si="132"/>
        <v>154</v>
      </c>
      <c r="E190" s="397">
        <v>0</v>
      </c>
      <c r="F190" s="397">
        <v>0</v>
      </c>
      <c r="G190" s="397">
        <v>0</v>
      </c>
      <c r="H190" s="397">
        <v>0</v>
      </c>
      <c r="I190" s="397">
        <v>0</v>
      </c>
      <c r="J190" s="397">
        <v>0</v>
      </c>
      <c r="K190" s="397">
        <v>0</v>
      </c>
      <c r="L190" s="397">
        <v>0</v>
      </c>
      <c r="M190" s="397">
        <v>0</v>
      </c>
      <c r="N190" s="397">
        <v>0</v>
      </c>
      <c r="O190" s="397">
        <v>0</v>
      </c>
      <c r="P190" s="397">
        <v>0</v>
      </c>
      <c r="Q190" s="397">
        <v>0</v>
      </c>
      <c r="R190" s="397">
        <v>0</v>
      </c>
      <c r="S190" s="397">
        <v>1</v>
      </c>
      <c r="T190" s="397">
        <v>4</v>
      </c>
      <c r="U190" s="397">
        <v>0</v>
      </c>
      <c r="V190" s="397">
        <v>0</v>
      </c>
      <c r="W190" s="397">
        <v>2</v>
      </c>
      <c r="X190" s="397">
        <v>3</v>
      </c>
      <c r="Y190" s="397">
        <v>5</v>
      </c>
      <c r="Z190" s="397">
        <v>14</v>
      </c>
      <c r="AA190" s="397">
        <v>38</v>
      </c>
      <c r="AB190" s="397">
        <v>50</v>
      </c>
      <c r="AC190" s="397">
        <v>32</v>
      </c>
      <c r="AD190" s="397">
        <v>5</v>
      </c>
      <c r="AE190" s="397">
        <v>0</v>
      </c>
      <c r="AF190" s="422" t="s">
        <v>251</v>
      </c>
      <c r="AG190" s="397"/>
      <c r="AH190" s="397"/>
      <c r="AI190" s="397"/>
      <c r="AJ190" s="397"/>
      <c r="AK190" s="397"/>
      <c r="AL190" s="397"/>
      <c r="AM190" s="397"/>
      <c r="AN190" s="397"/>
      <c r="AO190" s="397"/>
      <c r="AP190" s="38"/>
    </row>
    <row r="191" spans="1:42" ht="8.25" customHeight="1" x14ac:dyDescent="0.2">
      <c r="A191" s="402"/>
      <c r="B191" s="403"/>
      <c r="C191" s="401"/>
      <c r="D191" s="397"/>
      <c r="E191" s="397"/>
      <c r="F191" s="397"/>
      <c r="G191" s="397"/>
      <c r="H191" s="397"/>
      <c r="I191" s="397"/>
      <c r="J191" s="397"/>
      <c r="K191" s="397"/>
      <c r="L191" s="397"/>
      <c r="M191" s="397"/>
      <c r="N191" s="397"/>
      <c r="O191" s="397"/>
      <c r="P191" s="397"/>
      <c r="Q191" s="397"/>
      <c r="R191" s="397"/>
      <c r="S191" s="397"/>
      <c r="T191" s="397"/>
      <c r="U191" s="397"/>
      <c r="V191" s="397"/>
      <c r="W191" s="397"/>
      <c r="X191" s="397"/>
      <c r="Y191" s="397"/>
      <c r="Z191" s="397"/>
      <c r="AA191" s="397"/>
      <c r="AB191" s="397"/>
      <c r="AC191" s="397"/>
      <c r="AD191" s="397"/>
      <c r="AE191" s="397"/>
      <c r="AF191" s="420"/>
      <c r="AG191" s="421"/>
    </row>
    <row r="192" spans="1:42" ht="15.95" customHeight="1" x14ac:dyDescent="0.2">
      <c r="A192" s="402" t="s">
        <v>486</v>
      </c>
      <c r="B192" s="403" t="s">
        <v>487</v>
      </c>
      <c r="C192" s="401" t="s">
        <v>0</v>
      </c>
      <c r="D192" s="397">
        <f>SUM(J192:AE192)</f>
        <v>230</v>
      </c>
      <c r="E192" s="397">
        <f>E193+E194</f>
        <v>0</v>
      </c>
      <c r="F192" s="397">
        <f t="shared" ref="F192:G192" si="133">F193+F194</f>
        <v>0</v>
      </c>
      <c r="G192" s="397">
        <f t="shared" si="133"/>
        <v>0</v>
      </c>
      <c r="H192" s="397">
        <f>H193+H194</f>
        <v>0</v>
      </c>
      <c r="I192" s="397">
        <f>I193+I194</f>
        <v>0</v>
      </c>
      <c r="J192" s="397">
        <f>SUM(E192:I192)</f>
        <v>0</v>
      </c>
      <c r="K192" s="397">
        <f>K193+K194</f>
        <v>0</v>
      </c>
      <c r="L192" s="397">
        <f t="shared" ref="L192:AD192" si="134">L193+L194</f>
        <v>0</v>
      </c>
      <c r="M192" s="397">
        <f t="shared" si="134"/>
        <v>0</v>
      </c>
      <c r="N192" s="397">
        <f t="shared" si="134"/>
        <v>0</v>
      </c>
      <c r="O192" s="397">
        <f t="shared" si="134"/>
        <v>0</v>
      </c>
      <c r="P192" s="397">
        <f t="shared" si="134"/>
        <v>0</v>
      </c>
      <c r="Q192" s="397">
        <f t="shared" si="134"/>
        <v>0</v>
      </c>
      <c r="R192" s="397">
        <f t="shared" si="134"/>
        <v>0</v>
      </c>
      <c r="S192" s="397">
        <f t="shared" si="134"/>
        <v>0</v>
      </c>
      <c r="T192" s="397">
        <f t="shared" si="134"/>
        <v>0</v>
      </c>
      <c r="U192" s="397">
        <f t="shared" si="134"/>
        <v>0</v>
      </c>
      <c r="V192" s="397">
        <f t="shared" si="134"/>
        <v>0</v>
      </c>
      <c r="W192" s="397">
        <f t="shared" si="134"/>
        <v>2</v>
      </c>
      <c r="X192" s="397">
        <f t="shared" si="134"/>
        <v>9</v>
      </c>
      <c r="Y192" s="397">
        <f t="shared" si="134"/>
        <v>12</v>
      </c>
      <c r="Z192" s="397">
        <f t="shared" si="134"/>
        <v>31</v>
      </c>
      <c r="AA192" s="397">
        <f t="shared" si="134"/>
        <v>65</v>
      </c>
      <c r="AB192" s="397">
        <f t="shared" si="134"/>
        <v>66</v>
      </c>
      <c r="AC192" s="397">
        <f t="shared" si="134"/>
        <v>40</v>
      </c>
      <c r="AD192" s="397">
        <f t="shared" si="134"/>
        <v>5</v>
      </c>
      <c r="AE192" s="38">
        <f>AE193+AE194</f>
        <v>0</v>
      </c>
      <c r="AF192" s="411" t="s">
        <v>0</v>
      </c>
      <c r="AG192" s="412" t="s">
        <v>486</v>
      </c>
    </row>
    <row r="193" spans="1:33" ht="15.95" customHeight="1" x14ac:dyDescent="0.2">
      <c r="A193" s="402"/>
      <c r="B193" s="403"/>
      <c r="C193" s="401" t="s">
        <v>250</v>
      </c>
      <c r="D193" s="397">
        <f t="shared" ref="D193:D194" si="135">SUM(J193:AE193)</f>
        <v>88</v>
      </c>
      <c r="E193" s="397">
        <v>0</v>
      </c>
      <c r="F193" s="397">
        <v>0</v>
      </c>
      <c r="G193" s="397">
        <v>0</v>
      </c>
      <c r="H193" s="397">
        <v>0</v>
      </c>
      <c r="I193" s="397">
        <v>0</v>
      </c>
      <c r="J193" s="397">
        <v>0</v>
      </c>
      <c r="K193" s="397">
        <v>0</v>
      </c>
      <c r="L193" s="397">
        <v>0</v>
      </c>
      <c r="M193" s="397">
        <v>0</v>
      </c>
      <c r="N193" s="397">
        <v>0</v>
      </c>
      <c r="O193" s="397">
        <v>0</v>
      </c>
      <c r="P193" s="397">
        <v>0</v>
      </c>
      <c r="Q193" s="397">
        <v>0</v>
      </c>
      <c r="R193" s="397">
        <v>0</v>
      </c>
      <c r="S193" s="397">
        <v>0</v>
      </c>
      <c r="T193" s="397">
        <v>0</v>
      </c>
      <c r="U193" s="397">
        <v>0</v>
      </c>
      <c r="V193" s="397">
        <v>0</v>
      </c>
      <c r="W193" s="397">
        <v>1</v>
      </c>
      <c r="X193" s="397">
        <v>7</v>
      </c>
      <c r="Y193" s="397">
        <v>8</v>
      </c>
      <c r="Z193" s="397">
        <v>20</v>
      </c>
      <c r="AA193" s="397">
        <v>27</v>
      </c>
      <c r="AB193" s="397">
        <v>17</v>
      </c>
      <c r="AC193" s="397">
        <v>8</v>
      </c>
      <c r="AD193" s="397">
        <v>0</v>
      </c>
      <c r="AE193" s="397">
        <v>0</v>
      </c>
      <c r="AF193" s="411" t="s">
        <v>250</v>
      </c>
      <c r="AG193" s="412"/>
    </row>
    <row r="194" spans="1:33" ht="15.95" customHeight="1" x14ac:dyDescent="0.2">
      <c r="A194" s="402"/>
      <c r="B194" s="403"/>
      <c r="C194" s="401" t="s">
        <v>251</v>
      </c>
      <c r="D194" s="397">
        <f t="shared" si="135"/>
        <v>142</v>
      </c>
      <c r="E194" s="397">
        <v>0</v>
      </c>
      <c r="F194" s="397">
        <v>0</v>
      </c>
      <c r="G194" s="397">
        <v>0</v>
      </c>
      <c r="H194" s="397">
        <v>0</v>
      </c>
      <c r="I194" s="397">
        <v>0</v>
      </c>
      <c r="J194" s="397">
        <v>0</v>
      </c>
      <c r="K194" s="397">
        <v>0</v>
      </c>
      <c r="L194" s="397">
        <v>0</v>
      </c>
      <c r="M194" s="397">
        <v>0</v>
      </c>
      <c r="N194" s="397">
        <v>0</v>
      </c>
      <c r="O194" s="397">
        <v>0</v>
      </c>
      <c r="P194" s="397">
        <v>0</v>
      </c>
      <c r="Q194" s="397">
        <v>0</v>
      </c>
      <c r="R194" s="397">
        <v>0</v>
      </c>
      <c r="S194" s="397">
        <v>0</v>
      </c>
      <c r="T194" s="397">
        <v>0</v>
      </c>
      <c r="U194" s="397">
        <v>0</v>
      </c>
      <c r="V194" s="397">
        <v>0</v>
      </c>
      <c r="W194" s="397">
        <v>1</v>
      </c>
      <c r="X194" s="397">
        <v>2</v>
      </c>
      <c r="Y194" s="397">
        <v>4</v>
      </c>
      <c r="Z194" s="397">
        <v>11</v>
      </c>
      <c r="AA194" s="397">
        <v>38</v>
      </c>
      <c r="AB194" s="397">
        <v>49</v>
      </c>
      <c r="AC194" s="397">
        <v>32</v>
      </c>
      <c r="AD194" s="397">
        <v>5</v>
      </c>
      <c r="AE194" s="397">
        <v>0</v>
      </c>
      <c r="AF194" s="420" t="s">
        <v>251</v>
      </c>
      <c r="AG194" s="412"/>
    </row>
    <row r="195" spans="1:33" ht="8.25" customHeight="1" x14ac:dyDescent="0.2">
      <c r="A195" s="402"/>
      <c r="B195" s="403"/>
      <c r="C195" s="401"/>
      <c r="D195" s="397"/>
      <c r="E195" s="397"/>
      <c r="F195" s="397"/>
      <c r="G195" s="397"/>
      <c r="H195" s="397"/>
      <c r="I195" s="397"/>
      <c r="J195" s="397"/>
      <c r="K195" s="397"/>
      <c r="L195" s="397"/>
      <c r="M195" s="397"/>
      <c r="N195" s="397"/>
      <c r="O195" s="397"/>
      <c r="P195" s="397"/>
      <c r="Q195" s="397"/>
      <c r="R195" s="397"/>
      <c r="S195" s="397"/>
      <c r="T195" s="397"/>
      <c r="U195" s="397"/>
      <c r="V195" s="397"/>
      <c r="W195" s="397"/>
      <c r="X195" s="397"/>
      <c r="Y195" s="397"/>
      <c r="Z195" s="397"/>
      <c r="AA195" s="397"/>
      <c r="AB195" s="397"/>
      <c r="AC195" s="397"/>
      <c r="AD195" s="397"/>
      <c r="AE195" s="38"/>
      <c r="AF195" s="420"/>
      <c r="AG195" s="412"/>
    </row>
    <row r="196" spans="1:33" ht="15.95" customHeight="1" x14ac:dyDescent="0.2">
      <c r="A196" s="402" t="s">
        <v>488</v>
      </c>
      <c r="B196" s="403" t="s">
        <v>489</v>
      </c>
      <c r="C196" s="401" t="s">
        <v>0</v>
      </c>
      <c r="D196" s="397">
        <f>SUM(J196:AE196)</f>
        <v>32</v>
      </c>
      <c r="E196" s="397">
        <f>E197+E198</f>
        <v>0</v>
      </c>
      <c r="F196" s="397">
        <f t="shared" ref="F196:G196" si="136">F197+F198</f>
        <v>0</v>
      </c>
      <c r="G196" s="397">
        <f t="shared" si="136"/>
        <v>0</v>
      </c>
      <c r="H196" s="397">
        <f>H197+H198</f>
        <v>0</v>
      </c>
      <c r="I196" s="397">
        <f>I197+I198</f>
        <v>0</v>
      </c>
      <c r="J196" s="397">
        <f>SUM(E196:I196)</f>
        <v>0</v>
      </c>
      <c r="K196" s="397">
        <f>K197+K198</f>
        <v>0</v>
      </c>
      <c r="L196" s="397">
        <f t="shared" ref="L196:AD196" si="137">L197+L198</f>
        <v>0</v>
      </c>
      <c r="M196" s="397">
        <f t="shared" si="137"/>
        <v>0</v>
      </c>
      <c r="N196" s="397">
        <f t="shared" si="137"/>
        <v>0</v>
      </c>
      <c r="O196" s="397">
        <f t="shared" si="137"/>
        <v>0</v>
      </c>
      <c r="P196" s="397">
        <f t="shared" si="137"/>
        <v>0</v>
      </c>
      <c r="Q196" s="397">
        <f t="shared" si="137"/>
        <v>0</v>
      </c>
      <c r="R196" s="397">
        <f t="shared" si="137"/>
        <v>2</v>
      </c>
      <c r="S196" s="397">
        <f t="shared" si="137"/>
        <v>1</v>
      </c>
      <c r="T196" s="397">
        <f t="shared" si="137"/>
        <v>8</v>
      </c>
      <c r="U196" s="397">
        <f t="shared" si="137"/>
        <v>1</v>
      </c>
      <c r="V196" s="397">
        <f t="shared" si="137"/>
        <v>3</v>
      </c>
      <c r="W196" s="397">
        <f t="shared" si="137"/>
        <v>4</v>
      </c>
      <c r="X196" s="397">
        <f t="shared" si="137"/>
        <v>3</v>
      </c>
      <c r="Y196" s="397">
        <f t="shared" si="137"/>
        <v>3</v>
      </c>
      <c r="Z196" s="397">
        <f t="shared" si="137"/>
        <v>4</v>
      </c>
      <c r="AA196" s="397">
        <f t="shared" si="137"/>
        <v>0</v>
      </c>
      <c r="AB196" s="397">
        <f t="shared" si="137"/>
        <v>3</v>
      </c>
      <c r="AC196" s="397">
        <f t="shared" si="137"/>
        <v>0</v>
      </c>
      <c r="AD196" s="397">
        <f t="shared" si="137"/>
        <v>0</v>
      </c>
      <c r="AE196" s="38">
        <f>AE197+AE198</f>
        <v>0</v>
      </c>
      <c r="AF196" s="420" t="s">
        <v>0</v>
      </c>
      <c r="AG196" s="412" t="s">
        <v>488</v>
      </c>
    </row>
    <row r="197" spans="1:33" ht="15.95" customHeight="1" x14ac:dyDescent="0.2">
      <c r="A197" s="402"/>
      <c r="B197" s="403"/>
      <c r="C197" s="401" t="s">
        <v>250</v>
      </c>
      <c r="D197" s="397">
        <f t="shared" ref="D197:D198" si="138">SUM(J197:AE197)</f>
        <v>20</v>
      </c>
      <c r="E197" s="397">
        <v>0</v>
      </c>
      <c r="F197" s="397">
        <v>0</v>
      </c>
      <c r="G197" s="397">
        <v>0</v>
      </c>
      <c r="H197" s="397">
        <v>0</v>
      </c>
      <c r="I197" s="397">
        <v>0</v>
      </c>
      <c r="J197" s="397">
        <v>0</v>
      </c>
      <c r="K197" s="397">
        <v>0</v>
      </c>
      <c r="L197" s="397">
        <v>0</v>
      </c>
      <c r="M197" s="397">
        <v>0</v>
      </c>
      <c r="N197" s="397">
        <v>0</v>
      </c>
      <c r="O197" s="397">
        <v>0</v>
      </c>
      <c r="P197" s="397">
        <v>0</v>
      </c>
      <c r="Q197" s="397">
        <v>0</v>
      </c>
      <c r="R197" s="397">
        <v>2</v>
      </c>
      <c r="S197" s="397">
        <v>0</v>
      </c>
      <c r="T197" s="397">
        <v>4</v>
      </c>
      <c r="U197" s="397">
        <v>1</v>
      </c>
      <c r="V197" s="397">
        <v>3</v>
      </c>
      <c r="W197" s="397">
        <v>3</v>
      </c>
      <c r="X197" s="397">
        <v>2</v>
      </c>
      <c r="Y197" s="397">
        <v>2</v>
      </c>
      <c r="Z197" s="397">
        <v>1</v>
      </c>
      <c r="AA197" s="397">
        <v>0</v>
      </c>
      <c r="AB197" s="397">
        <v>2</v>
      </c>
      <c r="AC197" s="397">
        <v>0</v>
      </c>
      <c r="AD197" s="397">
        <v>0</v>
      </c>
      <c r="AE197" s="38">
        <v>0</v>
      </c>
      <c r="AF197" s="420" t="s">
        <v>250</v>
      </c>
      <c r="AG197" s="412"/>
    </row>
    <row r="198" spans="1:33" ht="15.95" customHeight="1" x14ac:dyDescent="0.2">
      <c r="A198" s="402"/>
      <c r="B198" s="403"/>
      <c r="C198" s="401" t="s">
        <v>251</v>
      </c>
      <c r="D198" s="397">
        <f t="shared" si="138"/>
        <v>12</v>
      </c>
      <c r="E198" s="397">
        <v>0</v>
      </c>
      <c r="F198" s="397">
        <v>0</v>
      </c>
      <c r="G198" s="397">
        <v>0</v>
      </c>
      <c r="H198" s="397">
        <v>0</v>
      </c>
      <c r="I198" s="397">
        <v>0</v>
      </c>
      <c r="J198" s="397">
        <v>0</v>
      </c>
      <c r="K198" s="397">
        <v>0</v>
      </c>
      <c r="L198" s="397">
        <v>0</v>
      </c>
      <c r="M198" s="397">
        <v>0</v>
      </c>
      <c r="N198" s="397">
        <v>0</v>
      </c>
      <c r="O198" s="397">
        <v>0</v>
      </c>
      <c r="P198" s="397">
        <v>0</v>
      </c>
      <c r="Q198" s="397">
        <v>0</v>
      </c>
      <c r="R198" s="397">
        <v>0</v>
      </c>
      <c r="S198" s="397">
        <v>1</v>
      </c>
      <c r="T198" s="397">
        <v>4</v>
      </c>
      <c r="U198" s="397">
        <v>0</v>
      </c>
      <c r="V198" s="397">
        <v>0</v>
      </c>
      <c r="W198" s="397">
        <v>1</v>
      </c>
      <c r="X198" s="397">
        <v>1</v>
      </c>
      <c r="Y198" s="397">
        <v>1</v>
      </c>
      <c r="Z198" s="397">
        <v>3</v>
      </c>
      <c r="AA198" s="397">
        <v>0</v>
      </c>
      <c r="AB198" s="397">
        <v>1</v>
      </c>
      <c r="AC198" s="397">
        <v>0</v>
      </c>
      <c r="AD198" s="397">
        <v>0</v>
      </c>
      <c r="AE198" s="38">
        <v>0</v>
      </c>
      <c r="AF198" s="420" t="s">
        <v>251</v>
      </c>
      <c r="AG198" s="412"/>
    </row>
    <row r="199" spans="1:33" ht="8.25" customHeight="1" x14ac:dyDescent="0.2">
      <c r="A199" s="402"/>
      <c r="B199" s="403"/>
      <c r="C199" s="401"/>
      <c r="D199" s="397"/>
      <c r="E199" s="397"/>
      <c r="F199" s="397"/>
      <c r="G199" s="397"/>
      <c r="H199" s="397"/>
      <c r="I199" s="397"/>
      <c r="J199" s="397"/>
      <c r="K199" s="397"/>
      <c r="L199" s="397"/>
      <c r="M199" s="397"/>
      <c r="N199" s="397"/>
      <c r="O199" s="397"/>
      <c r="P199" s="397"/>
      <c r="Q199" s="397"/>
      <c r="R199" s="397"/>
      <c r="S199" s="397"/>
      <c r="T199" s="397"/>
      <c r="U199" s="397"/>
      <c r="V199" s="397"/>
      <c r="W199" s="397"/>
      <c r="X199" s="397"/>
      <c r="Y199" s="397"/>
      <c r="Z199" s="397"/>
      <c r="AA199" s="397"/>
      <c r="AB199" s="397"/>
      <c r="AC199" s="397"/>
      <c r="AD199" s="397"/>
      <c r="AE199" s="38"/>
      <c r="AF199" s="420"/>
      <c r="AG199" s="412"/>
    </row>
    <row r="200" spans="1:33" ht="15.95" customHeight="1" x14ac:dyDescent="0.2">
      <c r="A200" s="405" t="s">
        <v>490</v>
      </c>
      <c r="B200" s="406" t="s">
        <v>491</v>
      </c>
      <c r="C200" s="401" t="s">
        <v>0</v>
      </c>
      <c r="D200" s="397">
        <f>SUM(J200:AE200)</f>
        <v>639</v>
      </c>
      <c r="E200" s="397">
        <f>E201+E202</f>
        <v>0</v>
      </c>
      <c r="F200" s="397">
        <f t="shared" ref="F200:G200" si="139">F201+F202</f>
        <v>0</v>
      </c>
      <c r="G200" s="397">
        <f t="shared" si="139"/>
        <v>0</v>
      </c>
      <c r="H200" s="397">
        <f>H201+H202</f>
        <v>0</v>
      </c>
      <c r="I200" s="397">
        <f>I201+I202</f>
        <v>0</v>
      </c>
      <c r="J200" s="397">
        <f>SUM(E200:I200)</f>
        <v>0</v>
      </c>
      <c r="K200" s="397">
        <f>K201+K202</f>
        <v>0</v>
      </c>
      <c r="L200" s="397">
        <f t="shared" ref="L200:AD200" si="140">L201+L202</f>
        <v>0</v>
      </c>
      <c r="M200" s="397">
        <f t="shared" si="140"/>
        <v>2</v>
      </c>
      <c r="N200" s="397">
        <f t="shared" si="140"/>
        <v>2</v>
      </c>
      <c r="O200" s="397">
        <f t="shared" si="140"/>
        <v>1</v>
      </c>
      <c r="P200" s="397">
        <f t="shared" si="140"/>
        <v>1</v>
      </c>
      <c r="Q200" s="397">
        <f t="shared" si="140"/>
        <v>0</v>
      </c>
      <c r="R200" s="397">
        <f t="shared" si="140"/>
        <v>2</v>
      </c>
      <c r="S200" s="397">
        <f t="shared" si="140"/>
        <v>4</v>
      </c>
      <c r="T200" s="397">
        <f t="shared" si="140"/>
        <v>5</v>
      </c>
      <c r="U200" s="397">
        <f t="shared" si="140"/>
        <v>6</v>
      </c>
      <c r="V200" s="397">
        <f t="shared" si="140"/>
        <v>9</v>
      </c>
      <c r="W200" s="397">
        <f t="shared" si="140"/>
        <v>25</v>
      </c>
      <c r="X200" s="397">
        <f t="shared" si="140"/>
        <v>48</v>
      </c>
      <c r="Y200" s="397">
        <f t="shared" si="140"/>
        <v>76</v>
      </c>
      <c r="Z200" s="397">
        <f t="shared" si="140"/>
        <v>113</v>
      </c>
      <c r="AA200" s="397">
        <f t="shared" si="140"/>
        <v>138</v>
      </c>
      <c r="AB200" s="397">
        <f t="shared" si="140"/>
        <v>127</v>
      </c>
      <c r="AC200" s="397">
        <f t="shared" si="140"/>
        <v>66</v>
      </c>
      <c r="AD200" s="397">
        <f t="shared" si="140"/>
        <v>14</v>
      </c>
      <c r="AE200" s="38">
        <f>AE201+AE202</f>
        <v>0</v>
      </c>
      <c r="AF200" s="420" t="s">
        <v>0</v>
      </c>
      <c r="AG200" s="414" t="s">
        <v>490</v>
      </c>
    </row>
    <row r="201" spans="1:33" ht="15.95" customHeight="1" x14ac:dyDescent="0.2">
      <c r="A201" s="402"/>
      <c r="B201" s="403"/>
      <c r="C201" s="401" t="s">
        <v>250</v>
      </c>
      <c r="D201" s="397">
        <f t="shared" ref="D201:D202" si="141">SUM(J201:AE201)</f>
        <v>275</v>
      </c>
      <c r="E201" s="397">
        <v>0</v>
      </c>
      <c r="F201" s="397">
        <v>0</v>
      </c>
      <c r="G201" s="397">
        <v>0</v>
      </c>
      <c r="H201" s="397">
        <v>0</v>
      </c>
      <c r="I201" s="397">
        <v>0</v>
      </c>
      <c r="J201" s="397">
        <v>0</v>
      </c>
      <c r="K201" s="397">
        <v>0</v>
      </c>
      <c r="L201" s="397">
        <v>0</v>
      </c>
      <c r="M201" s="397">
        <v>1</v>
      </c>
      <c r="N201" s="397">
        <v>2</v>
      </c>
      <c r="O201" s="397">
        <v>1</v>
      </c>
      <c r="P201" s="397">
        <v>1</v>
      </c>
      <c r="Q201" s="397">
        <v>0</v>
      </c>
      <c r="R201" s="397">
        <v>2</v>
      </c>
      <c r="S201" s="397">
        <v>0</v>
      </c>
      <c r="T201" s="397">
        <v>4</v>
      </c>
      <c r="U201" s="397">
        <v>3</v>
      </c>
      <c r="V201" s="397">
        <v>7</v>
      </c>
      <c r="W201" s="397">
        <v>17</v>
      </c>
      <c r="X201" s="397">
        <v>30</v>
      </c>
      <c r="Y201" s="397">
        <v>42</v>
      </c>
      <c r="Z201" s="397">
        <v>60</v>
      </c>
      <c r="AA201" s="397">
        <v>59</v>
      </c>
      <c r="AB201" s="397">
        <v>31</v>
      </c>
      <c r="AC201" s="397">
        <v>14</v>
      </c>
      <c r="AD201" s="397">
        <v>1</v>
      </c>
      <c r="AE201" s="38">
        <v>0</v>
      </c>
      <c r="AF201" s="420" t="s">
        <v>250</v>
      </c>
      <c r="AG201" s="412"/>
    </row>
    <row r="202" spans="1:33" ht="15.95" customHeight="1" x14ac:dyDescent="0.2">
      <c r="A202" s="402"/>
      <c r="B202" s="403"/>
      <c r="C202" s="401" t="s">
        <v>251</v>
      </c>
      <c r="D202" s="397">
        <f t="shared" si="141"/>
        <v>364</v>
      </c>
      <c r="E202" s="397">
        <v>0</v>
      </c>
      <c r="F202" s="397">
        <v>0</v>
      </c>
      <c r="G202" s="397">
        <v>0</v>
      </c>
      <c r="H202" s="397">
        <v>0</v>
      </c>
      <c r="I202" s="397">
        <v>0</v>
      </c>
      <c r="J202" s="397">
        <v>0</v>
      </c>
      <c r="K202" s="397">
        <v>0</v>
      </c>
      <c r="L202" s="397">
        <v>0</v>
      </c>
      <c r="M202" s="397">
        <v>1</v>
      </c>
      <c r="N202" s="397">
        <v>0</v>
      </c>
      <c r="O202" s="397">
        <v>0</v>
      </c>
      <c r="P202" s="397">
        <v>0</v>
      </c>
      <c r="Q202" s="397">
        <v>0</v>
      </c>
      <c r="R202" s="397">
        <v>0</v>
      </c>
      <c r="S202" s="397">
        <v>4</v>
      </c>
      <c r="T202" s="397">
        <v>1</v>
      </c>
      <c r="U202" s="397">
        <v>3</v>
      </c>
      <c r="V202" s="397">
        <v>2</v>
      </c>
      <c r="W202" s="397">
        <v>8</v>
      </c>
      <c r="X202" s="397">
        <v>18</v>
      </c>
      <c r="Y202" s="397">
        <v>34</v>
      </c>
      <c r="Z202" s="397">
        <v>53</v>
      </c>
      <c r="AA202" s="397">
        <v>79</v>
      </c>
      <c r="AB202" s="397">
        <v>96</v>
      </c>
      <c r="AC202" s="397">
        <v>52</v>
      </c>
      <c r="AD202" s="397">
        <v>13</v>
      </c>
      <c r="AE202" s="38">
        <v>0</v>
      </c>
      <c r="AF202" s="420" t="s">
        <v>251</v>
      </c>
      <c r="AG202" s="412"/>
    </row>
    <row r="203" spans="1:33" ht="8.25" customHeight="1" x14ac:dyDescent="0.2">
      <c r="A203" s="402"/>
      <c r="B203" s="403"/>
      <c r="C203" s="401"/>
      <c r="D203" s="397"/>
      <c r="E203" s="397"/>
      <c r="F203" s="397"/>
      <c r="G203" s="397"/>
      <c r="H203" s="397"/>
      <c r="I203" s="397"/>
      <c r="J203" s="397"/>
      <c r="K203" s="397"/>
      <c r="L203" s="397"/>
      <c r="M203" s="397"/>
      <c r="N203" s="397"/>
      <c r="O203" s="397"/>
      <c r="P203" s="397"/>
      <c r="Q203" s="397"/>
      <c r="R203" s="397"/>
      <c r="S203" s="397"/>
      <c r="T203" s="397"/>
      <c r="U203" s="397"/>
      <c r="V203" s="397"/>
      <c r="W203" s="397"/>
      <c r="X203" s="397"/>
      <c r="Y203" s="397"/>
      <c r="Z203" s="397"/>
      <c r="AA203" s="397"/>
      <c r="AB203" s="397"/>
      <c r="AC203" s="397"/>
      <c r="AD203" s="397"/>
      <c r="AE203" s="38"/>
      <c r="AF203" s="420"/>
      <c r="AG203" s="412"/>
    </row>
    <row r="204" spans="1:33" ht="15.95" customHeight="1" x14ac:dyDescent="0.2">
      <c r="A204" s="402" t="s">
        <v>492</v>
      </c>
      <c r="B204" s="403" t="s">
        <v>493</v>
      </c>
      <c r="C204" s="401" t="s">
        <v>0</v>
      </c>
      <c r="D204" s="397">
        <f>SUM(J204:AE204)</f>
        <v>1</v>
      </c>
      <c r="E204" s="397">
        <f>E205+E206</f>
        <v>0</v>
      </c>
      <c r="F204" s="397">
        <f t="shared" ref="F204:G204" si="142">F205+F206</f>
        <v>0</v>
      </c>
      <c r="G204" s="397">
        <f t="shared" si="142"/>
        <v>0</v>
      </c>
      <c r="H204" s="397">
        <f>H205+H206</f>
        <v>0</v>
      </c>
      <c r="I204" s="397">
        <f>I205+I206</f>
        <v>0</v>
      </c>
      <c r="J204" s="397">
        <f>SUM(E204:I204)</f>
        <v>0</v>
      </c>
      <c r="K204" s="397">
        <f>K205+K206</f>
        <v>0</v>
      </c>
      <c r="L204" s="397">
        <f t="shared" ref="L204:AD204" si="143">L205+L206</f>
        <v>0</v>
      </c>
      <c r="M204" s="397">
        <f t="shared" si="143"/>
        <v>0</v>
      </c>
      <c r="N204" s="397">
        <f t="shared" si="143"/>
        <v>0</v>
      </c>
      <c r="O204" s="397">
        <f t="shared" si="143"/>
        <v>0</v>
      </c>
      <c r="P204" s="397">
        <f t="shared" si="143"/>
        <v>0</v>
      </c>
      <c r="Q204" s="397">
        <f t="shared" si="143"/>
        <v>0</v>
      </c>
      <c r="R204" s="397">
        <f t="shared" si="143"/>
        <v>0</v>
      </c>
      <c r="S204" s="397">
        <f t="shared" si="143"/>
        <v>0</v>
      </c>
      <c r="T204" s="397">
        <f t="shared" si="143"/>
        <v>0</v>
      </c>
      <c r="U204" s="397">
        <f t="shared" si="143"/>
        <v>0</v>
      </c>
      <c r="V204" s="397">
        <f t="shared" si="143"/>
        <v>0</v>
      </c>
      <c r="W204" s="397">
        <f t="shared" si="143"/>
        <v>0</v>
      </c>
      <c r="X204" s="397">
        <f t="shared" si="143"/>
        <v>0</v>
      </c>
      <c r="Y204" s="397">
        <f t="shared" si="143"/>
        <v>0</v>
      </c>
      <c r="Z204" s="397">
        <f t="shared" si="143"/>
        <v>0</v>
      </c>
      <c r="AA204" s="397">
        <f t="shared" si="143"/>
        <v>1</v>
      </c>
      <c r="AB204" s="397">
        <f t="shared" si="143"/>
        <v>0</v>
      </c>
      <c r="AC204" s="397">
        <f t="shared" si="143"/>
        <v>0</v>
      </c>
      <c r="AD204" s="397">
        <f t="shared" si="143"/>
        <v>0</v>
      </c>
      <c r="AE204" s="38">
        <f>AE205+AE206</f>
        <v>0</v>
      </c>
      <c r="AF204" s="420" t="s">
        <v>0</v>
      </c>
      <c r="AG204" s="412" t="s">
        <v>492</v>
      </c>
    </row>
    <row r="205" spans="1:33" ht="15.95" customHeight="1" x14ac:dyDescent="0.2">
      <c r="A205" s="402"/>
      <c r="B205" s="403"/>
      <c r="C205" s="401" t="s">
        <v>250</v>
      </c>
      <c r="D205" s="397">
        <f t="shared" ref="D205:D206" si="144">SUM(J205:AE205)</f>
        <v>0</v>
      </c>
      <c r="E205" s="397">
        <v>0</v>
      </c>
      <c r="F205" s="397">
        <v>0</v>
      </c>
      <c r="G205" s="397">
        <v>0</v>
      </c>
      <c r="H205" s="397">
        <v>0</v>
      </c>
      <c r="I205" s="397">
        <v>0</v>
      </c>
      <c r="J205" s="397">
        <v>0</v>
      </c>
      <c r="K205" s="397">
        <v>0</v>
      </c>
      <c r="L205" s="397">
        <v>0</v>
      </c>
      <c r="M205" s="397">
        <v>0</v>
      </c>
      <c r="N205" s="397">
        <v>0</v>
      </c>
      <c r="O205" s="397">
        <v>0</v>
      </c>
      <c r="P205" s="397">
        <v>0</v>
      </c>
      <c r="Q205" s="397">
        <v>0</v>
      </c>
      <c r="R205" s="397">
        <v>0</v>
      </c>
      <c r="S205" s="397">
        <v>0</v>
      </c>
      <c r="T205" s="397">
        <v>0</v>
      </c>
      <c r="U205" s="397">
        <v>0</v>
      </c>
      <c r="V205" s="397">
        <v>0</v>
      </c>
      <c r="W205" s="397">
        <v>0</v>
      </c>
      <c r="X205" s="397">
        <v>0</v>
      </c>
      <c r="Y205" s="397">
        <v>0</v>
      </c>
      <c r="Z205" s="397">
        <v>0</v>
      </c>
      <c r="AA205" s="397">
        <v>0</v>
      </c>
      <c r="AB205" s="397">
        <v>0</v>
      </c>
      <c r="AC205" s="397">
        <v>0</v>
      </c>
      <c r="AD205" s="397">
        <v>0</v>
      </c>
      <c r="AE205" s="397">
        <v>0</v>
      </c>
      <c r="AF205" s="420" t="s">
        <v>250</v>
      </c>
      <c r="AG205" s="412"/>
    </row>
    <row r="206" spans="1:33" ht="15.95" customHeight="1" x14ac:dyDescent="0.2">
      <c r="A206" s="402"/>
      <c r="B206" s="403"/>
      <c r="C206" s="401" t="s">
        <v>251</v>
      </c>
      <c r="D206" s="397">
        <f t="shared" si="144"/>
        <v>1</v>
      </c>
      <c r="E206" s="397">
        <v>0</v>
      </c>
      <c r="F206" s="397">
        <v>0</v>
      </c>
      <c r="G206" s="397">
        <v>0</v>
      </c>
      <c r="H206" s="397">
        <v>0</v>
      </c>
      <c r="I206" s="397">
        <v>0</v>
      </c>
      <c r="J206" s="397">
        <v>0</v>
      </c>
      <c r="K206" s="397">
        <v>0</v>
      </c>
      <c r="L206" s="397">
        <v>0</v>
      </c>
      <c r="M206" s="397">
        <v>0</v>
      </c>
      <c r="N206" s="397">
        <v>0</v>
      </c>
      <c r="O206" s="397">
        <v>0</v>
      </c>
      <c r="P206" s="397">
        <v>0</v>
      </c>
      <c r="Q206" s="397">
        <v>0</v>
      </c>
      <c r="R206" s="397">
        <v>0</v>
      </c>
      <c r="S206" s="397">
        <v>0</v>
      </c>
      <c r="T206" s="397">
        <v>0</v>
      </c>
      <c r="U206" s="397">
        <v>0</v>
      </c>
      <c r="V206" s="397">
        <v>0</v>
      </c>
      <c r="W206" s="397">
        <v>0</v>
      </c>
      <c r="X206" s="397">
        <v>0</v>
      </c>
      <c r="Y206" s="397">
        <v>0</v>
      </c>
      <c r="Z206" s="397">
        <v>0</v>
      </c>
      <c r="AA206" s="397">
        <v>1</v>
      </c>
      <c r="AB206" s="397">
        <v>0</v>
      </c>
      <c r="AC206" s="397">
        <v>0</v>
      </c>
      <c r="AD206" s="397">
        <v>0</v>
      </c>
      <c r="AE206" s="397">
        <v>0</v>
      </c>
      <c r="AF206" s="420" t="s">
        <v>251</v>
      </c>
      <c r="AG206" s="412"/>
    </row>
    <row r="207" spans="1:33" ht="8.25" customHeight="1" x14ac:dyDescent="0.2">
      <c r="A207" s="402"/>
      <c r="B207" s="403"/>
      <c r="C207" s="401"/>
      <c r="D207" s="397"/>
      <c r="E207" s="397"/>
      <c r="F207" s="397"/>
      <c r="G207" s="397"/>
      <c r="H207" s="397"/>
      <c r="I207" s="397"/>
      <c r="J207" s="397"/>
      <c r="K207" s="397"/>
      <c r="L207" s="397"/>
      <c r="M207" s="397"/>
      <c r="N207" s="397"/>
      <c r="O207" s="397"/>
      <c r="P207" s="397"/>
      <c r="Q207" s="397"/>
      <c r="R207" s="397"/>
      <c r="S207" s="397"/>
      <c r="T207" s="397"/>
      <c r="U207" s="397"/>
      <c r="V207" s="397"/>
      <c r="W207" s="397"/>
      <c r="X207" s="397"/>
      <c r="Y207" s="397"/>
      <c r="Z207" s="397"/>
      <c r="AA207" s="397"/>
      <c r="AB207" s="397"/>
      <c r="AC207" s="397"/>
      <c r="AD207" s="397"/>
      <c r="AE207" s="38"/>
      <c r="AF207" s="420"/>
      <c r="AG207" s="412"/>
    </row>
    <row r="208" spans="1:33" ht="15.95" customHeight="1" x14ac:dyDescent="0.2">
      <c r="A208" s="402" t="s">
        <v>494</v>
      </c>
      <c r="B208" s="403" t="s">
        <v>495</v>
      </c>
      <c r="C208" s="401" t="s">
        <v>0</v>
      </c>
      <c r="D208" s="397">
        <f>SUM(J208:AE208)</f>
        <v>33</v>
      </c>
      <c r="E208" s="397">
        <f>E209+E210</f>
        <v>0</v>
      </c>
      <c r="F208" s="397">
        <f t="shared" ref="F208:G208" si="145">F209+F210</f>
        <v>0</v>
      </c>
      <c r="G208" s="397">
        <f t="shared" si="145"/>
        <v>0</v>
      </c>
      <c r="H208" s="397">
        <f>H209+H210</f>
        <v>0</v>
      </c>
      <c r="I208" s="397">
        <f>I209+I210</f>
        <v>0</v>
      </c>
      <c r="J208" s="397">
        <f>SUM(E208:I208)</f>
        <v>0</v>
      </c>
      <c r="K208" s="397">
        <f>K209+K210</f>
        <v>0</v>
      </c>
      <c r="L208" s="397">
        <f t="shared" ref="L208:AD208" si="146">L209+L210</f>
        <v>0</v>
      </c>
      <c r="M208" s="397">
        <f t="shared" si="146"/>
        <v>0</v>
      </c>
      <c r="N208" s="397">
        <f t="shared" si="146"/>
        <v>0</v>
      </c>
      <c r="O208" s="397">
        <f t="shared" si="146"/>
        <v>0</v>
      </c>
      <c r="P208" s="397">
        <f t="shared" si="146"/>
        <v>0</v>
      </c>
      <c r="Q208" s="397">
        <f t="shared" si="146"/>
        <v>0</v>
      </c>
      <c r="R208" s="397">
        <f t="shared" si="146"/>
        <v>0</v>
      </c>
      <c r="S208" s="397">
        <f t="shared" si="146"/>
        <v>0</v>
      </c>
      <c r="T208" s="397">
        <f t="shared" si="146"/>
        <v>2</v>
      </c>
      <c r="U208" s="397">
        <f t="shared" si="146"/>
        <v>3</v>
      </c>
      <c r="V208" s="397">
        <f t="shared" si="146"/>
        <v>0</v>
      </c>
      <c r="W208" s="397">
        <f t="shared" si="146"/>
        <v>3</v>
      </c>
      <c r="X208" s="397">
        <f t="shared" si="146"/>
        <v>10</v>
      </c>
      <c r="Y208" s="397">
        <f t="shared" si="146"/>
        <v>5</v>
      </c>
      <c r="Z208" s="397">
        <f t="shared" si="146"/>
        <v>4</v>
      </c>
      <c r="AA208" s="397">
        <f t="shared" si="146"/>
        <v>4</v>
      </c>
      <c r="AB208" s="397">
        <f t="shared" si="146"/>
        <v>2</v>
      </c>
      <c r="AC208" s="397">
        <f t="shared" si="146"/>
        <v>0</v>
      </c>
      <c r="AD208" s="397">
        <f t="shared" si="146"/>
        <v>0</v>
      </c>
      <c r="AE208" s="38">
        <f>AE209+AE210</f>
        <v>0</v>
      </c>
      <c r="AF208" s="420" t="s">
        <v>0</v>
      </c>
      <c r="AG208" s="412" t="s">
        <v>494</v>
      </c>
    </row>
    <row r="209" spans="1:33" ht="15.95" customHeight="1" x14ac:dyDescent="0.2">
      <c r="A209" s="402"/>
      <c r="B209" s="403"/>
      <c r="C209" s="401" t="s">
        <v>250</v>
      </c>
      <c r="D209" s="397">
        <f t="shared" ref="D209:D210" si="147">SUM(J209:AE209)</f>
        <v>16</v>
      </c>
      <c r="E209" s="397">
        <v>0</v>
      </c>
      <c r="F209" s="397">
        <v>0</v>
      </c>
      <c r="G209" s="397">
        <v>0</v>
      </c>
      <c r="H209" s="397">
        <v>0</v>
      </c>
      <c r="I209" s="397">
        <v>0</v>
      </c>
      <c r="J209" s="397">
        <v>0</v>
      </c>
      <c r="K209" s="397">
        <v>0</v>
      </c>
      <c r="L209" s="397">
        <v>0</v>
      </c>
      <c r="M209" s="397">
        <v>0</v>
      </c>
      <c r="N209" s="397">
        <v>0</v>
      </c>
      <c r="O209" s="397">
        <v>0</v>
      </c>
      <c r="P209" s="397">
        <v>0</v>
      </c>
      <c r="Q209" s="397">
        <v>0</v>
      </c>
      <c r="R209" s="397">
        <v>0</v>
      </c>
      <c r="S209" s="397">
        <v>0</v>
      </c>
      <c r="T209" s="397">
        <v>1</v>
      </c>
      <c r="U209" s="397">
        <v>1</v>
      </c>
      <c r="V209" s="397">
        <v>0</v>
      </c>
      <c r="W209" s="397">
        <v>2</v>
      </c>
      <c r="X209" s="397">
        <v>6</v>
      </c>
      <c r="Y209" s="397">
        <v>1</v>
      </c>
      <c r="Z209" s="397">
        <v>3</v>
      </c>
      <c r="AA209" s="397">
        <v>1</v>
      </c>
      <c r="AB209" s="397">
        <v>1</v>
      </c>
      <c r="AC209" s="397">
        <v>0</v>
      </c>
      <c r="AD209" s="397">
        <v>0</v>
      </c>
      <c r="AE209" s="38">
        <v>0</v>
      </c>
      <c r="AF209" s="420" t="s">
        <v>250</v>
      </c>
      <c r="AG209" s="412"/>
    </row>
    <row r="210" spans="1:33" ht="15.95" customHeight="1" x14ac:dyDescent="0.2">
      <c r="A210" s="402"/>
      <c r="B210" s="403"/>
      <c r="C210" s="401" t="s">
        <v>251</v>
      </c>
      <c r="D210" s="397">
        <f t="shared" si="147"/>
        <v>17</v>
      </c>
      <c r="E210" s="397">
        <v>0</v>
      </c>
      <c r="F210" s="397">
        <v>0</v>
      </c>
      <c r="G210" s="397">
        <v>0</v>
      </c>
      <c r="H210" s="397">
        <v>0</v>
      </c>
      <c r="I210" s="397">
        <v>0</v>
      </c>
      <c r="J210" s="397">
        <v>0</v>
      </c>
      <c r="K210" s="397">
        <v>0</v>
      </c>
      <c r="L210" s="397">
        <v>0</v>
      </c>
      <c r="M210" s="397">
        <v>0</v>
      </c>
      <c r="N210" s="397">
        <v>0</v>
      </c>
      <c r="O210" s="397">
        <v>0</v>
      </c>
      <c r="P210" s="397">
        <v>0</v>
      </c>
      <c r="Q210" s="397">
        <v>0</v>
      </c>
      <c r="R210" s="397">
        <v>0</v>
      </c>
      <c r="S210" s="397">
        <v>0</v>
      </c>
      <c r="T210" s="397">
        <v>1</v>
      </c>
      <c r="U210" s="397">
        <v>2</v>
      </c>
      <c r="V210" s="397">
        <v>0</v>
      </c>
      <c r="W210" s="397">
        <v>1</v>
      </c>
      <c r="X210" s="397">
        <v>4</v>
      </c>
      <c r="Y210" s="397">
        <v>4</v>
      </c>
      <c r="Z210" s="397">
        <v>1</v>
      </c>
      <c r="AA210" s="397">
        <v>3</v>
      </c>
      <c r="AB210" s="397">
        <v>1</v>
      </c>
      <c r="AC210" s="397">
        <v>0</v>
      </c>
      <c r="AD210" s="397">
        <v>0</v>
      </c>
      <c r="AE210" s="38">
        <v>0</v>
      </c>
      <c r="AF210" s="420" t="s">
        <v>251</v>
      </c>
      <c r="AG210" s="412"/>
    </row>
    <row r="211" spans="1:33" ht="8.25" customHeight="1" x14ac:dyDescent="0.2">
      <c r="A211" s="402"/>
      <c r="B211" s="403"/>
      <c r="C211" s="401"/>
      <c r="D211" s="397"/>
      <c r="E211" s="397"/>
      <c r="F211" s="397"/>
      <c r="G211" s="397"/>
      <c r="H211" s="397"/>
      <c r="I211" s="397"/>
      <c r="J211" s="397"/>
      <c r="K211" s="397"/>
      <c r="L211" s="397"/>
      <c r="M211" s="397"/>
      <c r="N211" s="397"/>
      <c r="O211" s="397"/>
      <c r="P211" s="397"/>
      <c r="Q211" s="397"/>
      <c r="R211" s="397"/>
      <c r="S211" s="397"/>
      <c r="T211" s="397"/>
      <c r="U211" s="397"/>
      <c r="V211" s="397"/>
      <c r="W211" s="397"/>
      <c r="X211" s="397"/>
      <c r="Y211" s="397"/>
      <c r="Z211" s="397"/>
      <c r="AA211" s="397"/>
      <c r="AB211" s="397"/>
      <c r="AC211" s="397"/>
      <c r="AD211" s="397"/>
      <c r="AE211" s="38"/>
      <c r="AF211" s="420"/>
      <c r="AG211" s="412"/>
    </row>
    <row r="212" spans="1:33" ht="15.95" customHeight="1" x14ac:dyDescent="0.2">
      <c r="A212" s="402" t="s">
        <v>496</v>
      </c>
      <c r="B212" s="403" t="s">
        <v>497</v>
      </c>
      <c r="C212" s="401" t="s">
        <v>0</v>
      </c>
      <c r="D212" s="397">
        <f>SUM(J212:AE212)</f>
        <v>149</v>
      </c>
      <c r="E212" s="397">
        <f>E213+E214</f>
        <v>0</v>
      </c>
      <c r="F212" s="397">
        <f t="shared" ref="F212:G212" si="148">F213+F214</f>
        <v>0</v>
      </c>
      <c r="G212" s="397">
        <f t="shared" si="148"/>
        <v>0</v>
      </c>
      <c r="H212" s="397">
        <f>H213+H214</f>
        <v>0</v>
      </c>
      <c r="I212" s="397">
        <f>I213+I214</f>
        <v>0</v>
      </c>
      <c r="J212" s="397">
        <f>SUM(E212:I212)</f>
        <v>0</v>
      </c>
      <c r="K212" s="397">
        <f>K213+K214</f>
        <v>0</v>
      </c>
      <c r="L212" s="397">
        <f t="shared" ref="L212:AD212" si="149">L213+L214</f>
        <v>0</v>
      </c>
      <c r="M212" s="397">
        <f t="shared" si="149"/>
        <v>0</v>
      </c>
      <c r="N212" s="397">
        <f t="shared" si="149"/>
        <v>0</v>
      </c>
      <c r="O212" s="397">
        <f t="shared" si="149"/>
        <v>0</v>
      </c>
      <c r="P212" s="397">
        <f t="shared" si="149"/>
        <v>0</v>
      </c>
      <c r="Q212" s="397">
        <f t="shared" si="149"/>
        <v>0</v>
      </c>
      <c r="R212" s="397">
        <f t="shared" si="149"/>
        <v>0</v>
      </c>
      <c r="S212" s="397">
        <f t="shared" si="149"/>
        <v>0</v>
      </c>
      <c r="T212" s="397">
        <f t="shared" si="149"/>
        <v>0</v>
      </c>
      <c r="U212" s="397">
        <f t="shared" si="149"/>
        <v>0</v>
      </c>
      <c r="V212" s="397">
        <f t="shared" si="149"/>
        <v>3</v>
      </c>
      <c r="W212" s="397">
        <f t="shared" si="149"/>
        <v>4</v>
      </c>
      <c r="X212" s="397">
        <f t="shared" si="149"/>
        <v>10</v>
      </c>
      <c r="Y212" s="397">
        <f t="shared" si="149"/>
        <v>19</v>
      </c>
      <c r="Z212" s="397">
        <f t="shared" si="149"/>
        <v>38</v>
      </c>
      <c r="AA212" s="397">
        <f t="shared" si="149"/>
        <v>42</v>
      </c>
      <c r="AB212" s="397">
        <f t="shared" si="149"/>
        <v>26</v>
      </c>
      <c r="AC212" s="397">
        <f t="shared" si="149"/>
        <v>7</v>
      </c>
      <c r="AD212" s="397">
        <f t="shared" si="149"/>
        <v>0</v>
      </c>
      <c r="AE212" s="38">
        <f>AE213+AE214</f>
        <v>0</v>
      </c>
      <c r="AF212" s="420" t="s">
        <v>0</v>
      </c>
      <c r="AG212" s="412" t="s">
        <v>496</v>
      </c>
    </row>
    <row r="213" spans="1:33" ht="15.95" customHeight="1" x14ac:dyDescent="0.2">
      <c r="A213" s="402"/>
      <c r="B213" s="403"/>
      <c r="C213" s="401" t="s">
        <v>250</v>
      </c>
      <c r="D213" s="397">
        <f t="shared" ref="D213:D214" si="150">SUM(J213:AE213)</f>
        <v>67</v>
      </c>
      <c r="E213" s="397">
        <v>0</v>
      </c>
      <c r="F213" s="397">
        <v>0</v>
      </c>
      <c r="G213" s="397">
        <v>0</v>
      </c>
      <c r="H213" s="397">
        <v>0</v>
      </c>
      <c r="I213" s="397">
        <v>0</v>
      </c>
      <c r="J213" s="397">
        <v>0</v>
      </c>
      <c r="K213" s="397">
        <v>0</v>
      </c>
      <c r="L213" s="397">
        <v>0</v>
      </c>
      <c r="M213" s="397">
        <v>0</v>
      </c>
      <c r="N213" s="397">
        <v>0</v>
      </c>
      <c r="O213" s="397">
        <v>0</v>
      </c>
      <c r="P213" s="397">
        <v>0</v>
      </c>
      <c r="Q213" s="397">
        <v>0</v>
      </c>
      <c r="R213" s="397">
        <v>0</v>
      </c>
      <c r="S213" s="397">
        <v>0</v>
      </c>
      <c r="T213" s="397">
        <v>0</v>
      </c>
      <c r="U213" s="397">
        <v>0</v>
      </c>
      <c r="V213" s="397">
        <v>3</v>
      </c>
      <c r="W213" s="397">
        <v>3</v>
      </c>
      <c r="X213" s="397">
        <v>5</v>
      </c>
      <c r="Y213" s="397">
        <v>10</v>
      </c>
      <c r="Z213" s="397">
        <v>16</v>
      </c>
      <c r="AA213" s="397">
        <v>19</v>
      </c>
      <c r="AB213" s="397">
        <v>9</v>
      </c>
      <c r="AC213" s="397">
        <v>2</v>
      </c>
      <c r="AD213" s="397">
        <v>0</v>
      </c>
      <c r="AE213" s="38">
        <v>0</v>
      </c>
      <c r="AF213" s="420" t="s">
        <v>250</v>
      </c>
      <c r="AG213" s="412"/>
    </row>
    <row r="214" spans="1:33" ht="15.95" customHeight="1" x14ac:dyDescent="0.2">
      <c r="A214" s="402"/>
      <c r="B214" s="403"/>
      <c r="C214" s="401" t="s">
        <v>251</v>
      </c>
      <c r="D214" s="397">
        <f t="shared" si="150"/>
        <v>82</v>
      </c>
      <c r="E214" s="397">
        <v>0</v>
      </c>
      <c r="F214" s="397">
        <v>0</v>
      </c>
      <c r="G214" s="397">
        <v>0</v>
      </c>
      <c r="H214" s="397">
        <v>0</v>
      </c>
      <c r="I214" s="397">
        <v>0</v>
      </c>
      <c r="J214" s="397">
        <v>0</v>
      </c>
      <c r="K214" s="397">
        <v>0</v>
      </c>
      <c r="L214" s="397">
        <v>0</v>
      </c>
      <c r="M214" s="397">
        <v>0</v>
      </c>
      <c r="N214" s="397">
        <v>0</v>
      </c>
      <c r="O214" s="397">
        <v>0</v>
      </c>
      <c r="P214" s="397">
        <v>0</v>
      </c>
      <c r="Q214" s="397">
        <v>0</v>
      </c>
      <c r="R214" s="397">
        <v>0</v>
      </c>
      <c r="S214" s="397">
        <v>0</v>
      </c>
      <c r="T214" s="397">
        <v>0</v>
      </c>
      <c r="U214" s="397">
        <v>0</v>
      </c>
      <c r="V214" s="397">
        <v>0</v>
      </c>
      <c r="W214" s="397">
        <v>1</v>
      </c>
      <c r="X214" s="397">
        <v>5</v>
      </c>
      <c r="Y214" s="397">
        <v>9</v>
      </c>
      <c r="Z214" s="397">
        <v>22</v>
      </c>
      <c r="AA214" s="397">
        <v>23</v>
      </c>
      <c r="AB214" s="397">
        <v>17</v>
      </c>
      <c r="AC214" s="397">
        <v>5</v>
      </c>
      <c r="AD214" s="397">
        <v>0</v>
      </c>
      <c r="AE214" s="38">
        <v>0</v>
      </c>
      <c r="AF214" s="420" t="s">
        <v>251</v>
      </c>
      <c r="AG214" s="412"/>
    </row>
    <row r="215" spans="1:33" ht="8.25" customHeight="1" x14ac:dyDescent="0.2">
      <c r="A215" s="402"/>
      <c r="B215" s="403"/>
      <c r="C215" s="401"/>
      <c r="D215" s="397"/>
      <c r="E215" s="397"/>
      <c r="F215" s="397"/>
      <c r="G215" s="397"/>
      <c r="H215" s="397"/>
      <c r="I215" s="397"/>
      <c r="J215" s="397"/>
      <c r="K215" s="397"/>
      <c r="L215" s="397"/>
      <c r="M215" s="397"/>
      <c r="N215" s="397"/>
      <c r="O215" s="397"/>
      <c r="P215" s="397"/>
      <c r="Q215" s="397"/>
      <c r="R215" s="397"/>
      <c r="S215" s="397"/>
      <c r="T215" s="397"/>
      <c r="U215" s="397"/>
      <c r="V215" s="397"/>
      <c r="W215" s="397"/>
      <c r="X215" s="397"/>
      <c r="Y215" s="397"/>
      <c r="Z215" s="397"/>
      <c r="AA215" s="397"/>
      <c r="AB215" s="397"/>
      <c r="AC215" s="397"/>
      <c r="AD215" s="397"/>
      <c r="AE215" s="38"/>
      <c r="AF215" s="420"/>
      <c r="AG215" s="412"/>
    </row>
    <row r="216" spans="1:33" ht="15.95" customHeight="1" x14ac:dyDescent="0.2">
      <c r="A216" s="402" t="s">
        <v>498</v>
      </c>
      <c r="B216" s="403" t="s">
        <v>73</v>
      </c>
      <c r="C216" s="401" t="s">
        <v>0</v>
      </c>
      <c r="D216" s="397">
        <f>SUM(J216:AE216)</f>
        <v>272</v>
      </c>
      <c r="E216" s="397">
        <f>E217+E218</f>
        <v>0</v>
      </c>
      <c r="F216" s="397">
        <f t="shared" ref="F216:G216" si="151">F217+F218</f>
        <v>0</v>
      </c>
      <c r="G216" s="397">
        <f t="shared" si="151"/>
        <v>0</v>
      </c>
      <c r="H216" s="397">
        <f>H217+H218</f>
        <v>0</v>
      </c>
      <c r="I216" s="397">
        <f>I217+I218</f>
        <v>0</v>
      </c>
      <c r="J216" s="397">
        <f>SUM(E216:I216)</f>
        <v>0</v>
      </c>
      <c r="K216" s="397">
        <f>K217+K218</f>
        <v>0</v>
      </c>
      <c r="L216" s="397">
        <f t="shared" ref="L216:AD216" si="152">L217+L218</f>
        <v>0</v>
      </c>
      <c r="M216" s="397">
        <f t="shared" si="152"/>
        <v>0</v>
      </c>
      <c r="N216" s="397">
        <f t="shared" si="152"/>
        <v>0</v>
      </c>
      <c r="O216" s="397">
        <f t="shared" si="152"/>
        <v>0</v>
      </c>
      <c r="P216" s="397">
        <f t="shared" si="152"/>
        <v>0</v>
      </c>
      <c r="Q216" s="397">
        <f t="shared" si="152"/>
        <v>0</v>
      </c>
      <c r="R216" s="397">
        <f t="shared" si="152"/>
        <v>0</v>
      </c>
      <c r="S216" s="397">
        <f t="shared" si="152"/>
        <v>0</v>
      </c>
      <c r="T216" s="397">
        <f t="shared" si="152"/>
        <v>0</v>
      </c>
      <c r="U216" s="397">
        <f t="shared" si="152"/>
        <v>1</v>
      </c>
      <c r="V216" s="397">
        <f t="shared" si="152"/>
        <v>0</v>
      </c>
      <c r="W216" s="397">
        <f t="shared" si="152"/>
        <v>6</v>
      </c>
      <c r="X216" s="397">
        <f t="shared" si="152"/>
        <v>11</v>
      </c>
      <c r="Y216" s="397">
        <f t="shared" si="152"/>
        <v>17</v>
      </c>
      <c r="Z216" s="397">
        <f t="shared" si="152"/>
        <v>35</v>
      </c>
      <c r="AA216" s="397">
        <f t="shared" si="152"/>
        <v>62</v>
      </c>
      <c r="AB216" s="397">
        <f t="shared" si="152"/>
        <v>77</v>
      </c>
      <c r="AC216" s="397">
        <f t="shared" si="152"/>
        <v>50</v>
      </c>
      <c r="AD216" s="397">
        <f t="shared" si="152"/>
        <v>13</v>
      </c>
      <c r="AE216" s="38">
        <f>AE217+AE218</f>
        <v>0</v>
      </c>
      <c r="AF216" s="420" t="s">
        <v>0</v>
      </c>
      <c r="AG216" s="412" t="s">
        <v>498</v>
      </c>
    </row>
    <row r="217" spans="1:33" ht="15.95" customHeight="1" x14ac:dyDescent="0.2">
      <c r="A217" s="402"/>
      <c r="B217" s="403"/>
      <c r="C217" s="401" t="s">
        <v>250</v>
      </c>
      <c r="D217" s="397">
        <f t="shared" ref="D217:D218" si="153">SUM(J217:AE217)</f>
        <v>93</v>
      </c>
      <c r="E217" s="397">
        <v>0</v>
      </c>
      <c r="F217" s="397">
        <v>0</v>
      </c>
      <c r="G217" s="397">
        <v>0</v>
      </c>
      <c r="H217" s="397">
        <v>0</v>
      </c>
      <c r="I217" s="397">
        <v>0</v>
      </c>
      <c r="J217" s="397">
        <v>0</v>
      </c>
      <c r="K217" s="397">
        <v>0</v>
      </c>
      <c r="L217" s="397">
        <v>0</v>
      </c>
      <c r="M217" s="397">
        <v>0</v>
      </c>
      <c r="N217" s="397">
        <v>0</v>
      </c>
      <c r="O217" s="397">
        <v>0</v>
      </c>
      <c r="P217" s="397">
        <v>0</v>
      </c>
      <c r="Q217" s="397">
        <v>0</v>
      </c>
      <c r="R217" s="397">
        <v>0</v>
      </c>
      <c r="S217" s="397">
        <v>0</v>
      </c>
      <c r="T217" s="397">
        <v>0</v>
      </c>
      <c r="U217" s="397">
        <v>1</v>
      </c>
      <c r="V217" s="397">
        <v>0</v>
      </c>
      <c r="W217" s="397">
        <v>3</v>
      </c>
      <c r="X217" s="397">
        <v>6</v>
      </c>
      <c r="Y217" s="397">
        <v>7</v>
      </c>
      <c r="Z217" s="397">
        <v>20</v>
      </c>
      <c r="AA217" s="397">
        <v>28</v>
      </c>
      <c r="AB217" s="397">
        <v>18</v>
      </c>
      <c r="AC217" s="397">
        <v>9</v>
      </c>
      <c r="AD217" s="397">
        <v>1</v>
      </c>
      <c r="AE217" s="38">
        <v>0</v>
      </c>
      <c r="AF217" s="420" t="s">
        <v>250</v>
      </c>
      <c r="AG217" s="412"/>
    </row>
    <row r="218" spans="1:33" ht="15.95" customHeight="1" x14ac:dyDescent="0.2">
      <c r="A218" s="402"/>
      <c r="B218" s="403"/>
      <c r="C218" s="401" t="s">
        <v>251</v>
      </c>
      <c r="D218" s="397">
        <f t="shared" si="153"/>
        <v>179</v>
      </c>
      <c r="E218" s="397">
        <v>0</v>
      </c>
      <c r="F218" s="397">
        <v>0</v>
      </c>
      <c r="G218" s="397">
        <v>0</v>
      </c>
      <c r="H218" s="397">
        <v>0</v>
      </c>
      <c r="I218" s="397">
        <v>0</v>
      </c>
      <c r="J218" s="397">
        <v>0</v>
      </c>
      <c r="K218" s="397">
        <v>0</v>
      </c>
      <c r="L218" s="397">
        <v>0</v>
      </c>
      <c r="M218" s="397">
        <v>0</v>
      </c>
      <c r="N218" s="397">
        <v>0</v>
      </c>
      <c r="O218" s="397">
        <v>0</v>
      </c>
      <c r="P218" s="397">
        <v>0</v>
      </c>
      <c r="Q218" s="397">
        <v>0</v>
      </c>
      <c r="R218" s="397">
        <v>0</v>
      </c>
      <c r="S218" s="397">
        <v>0</v>
      </c>
      <c r="T218" s="397">
        <v>0</v>
      </c>
      <c r="U218" s="397">
        <v>0</v>
      </c>
      <c r="V218" s="397">
        <v>0</v>
      </c>
      <c r="W218" s="397">
        <v>3</v>
      </c>
      <c r="X218" s="397">
        <v>5</v>
      </c>
      <c r="Y218" s="397">
        <v>10</v>
      </c>
      <c r="Z218" s="397">
        <v>15</v>
      </c>
      <c r="AA218" s="397">
        <v>34</v>
      </c>
      <c r="AB218" s="397">
        <v>59</v>
      </c>
      <c r="AC218" s="397">
        <v>41</v>
      </c>
      <c r="AD218" s="397">
        <v>12</v>
      </c>
      <c r="AE218" s="38">
        <v>0</v>
      </c>
      <c r="AF218" s="420" t="s">
        <v>251</v>
      </c>
      <c r="AG218" s="412"/>
    </row>
    <row r="219" spans="1:33" ht="8.25" customHeight="1" x14ac:dyDescent="0.2">
      <c r="A219" s="402"/>
      <c r="B219" s="403"/>
      <c r="C219" s="401"/>
      <c r="D219" s="397"/>
      <c r="E219" s="397"/>
      <c r="F219" s="397"/>
      <c r="G219" s="397"/>
      <c r="H219" s="397"/>
      <c r="I219" s="397"/>
      <c r="J219" s="397"/>
      <c r="K219" s="397"/>
      <c r="L219" s="397"/>
      <c r="M219" s="397"/>
      <c r="N219" s="397"/>
      <c r="O219" s="397"/>
      <c r="P219" s="397"/>
      <c r="Q219" s="397"/>
      <c r="R219" s="397"/>
      <c r="S219" s="397"/>
      <c r="T219" s="397"/>
      <c r="U219" s="397"/>
      <c r="V219" s="397"/>
      <c r="W219" s="397"/>
      <c r="X219" s="397"/>
      <c r="Y219" s="397"/>
      <c r="Z219" s="397"/>
      <c r="AA219" s="397"/>
      <c r="AB219" s="397"/>
      <c r="AC219" s="397"/>
      <c r="AD219" s="397"/>
      <c r="AE219" s="38"/>
      <c r="AF219" s="420"/>
      <c r="AG219" s="412"/>
    </row>
    <row r="220" spans="1:33" ht="15.95" customHeight="1" x14ac:dyDescent="0.2">
      <c r="A220" s="402" t="s">
        <v>499</v>
      </c>
      <c r="B220" s="403" t="s">
        <v>500</v>
      </c>
      <c r="C220" s="401" t="s">
        <v>0</v>
      </c>
      <c r="D220" s="397">
        <f>SUM(J220:AE220)</f>
        <v>184</v>
      </c>
      <c r="E220" s="397">
        <f>E221+E222</f>
        <v>0</v>
      </c>
      <c r="F220" s="397">
        <f t="shared" ref="F220:G220" si="154">F221+F222</f>
        <v>0</v>
      </c>
      <c r="G220" s="397">
        <f t="shared" si="154"/>
        <v>0</v>
      </c>
      <c r="H220" s="397">
        <f>H221+H222</f>
        <v>0</v>
      </c>
      <c r="I220" s="397">
        <f>I221+I222</f>
        <v>0</v>
      </c>
      <c r="J220" s="397">
        <f>SUM(E220:I220)</f>
        <v>0</v>
      </c>
      <c r="K220" s="397">
        <f>K221+K222</f>
        <v>0</v>
      </c>
      <c r="L220" s="397">
        <f t="shared" ref="L220:AD220" si="155">L221+L222</f>
        <v>0</v>
      </c>
      <c r="M220" s="397">
        <f t="shared" si="155"/>
        <v>2</v>
      </c>
      <c r="N220" s="397">
        <f t="shared" si="155"/>
        <v>2</v>
      </c>
      <c r="O220" s="397">
        <f t="shared" si="155"/>
        <v>1</v>
      </c>
      <c r="P220" s="397">
        <f t="shared" si="155"/>
        <v>1</v>
      </c>
      <c r="Q220" s="397">
        <f t="shared" si="155"/>
        <v>0</v>
      </c>
      <c r="R220" s="397">
        <f t="shared" si="155"/>
        <v>2</v>
      </c>
      <c r="S220" s="397">
        <f t="shared" si="155"/>
        <v>4</v>
      </c>
      <c r="T220" s="397">
        <f t="shared" si="155"/>
        <v>3</v>
      </c>
      <c r="U220" s="397">
        <f t="shared" si="155"/>
        <v>2</v>
      </c>
      <c r="V220" s="397">
        <f t="shared" si="155"/>
        <v>6</v>
      </c>
      <c r="W220" s="397">
        <f t="shared" si="155"/>
        <v>12</v>
      </c>
      <c r="X220" s="397">
        <f t="shared" si="155"/>
        <v>17</v>
      </c>
      <c r="Y220" s="397">
        <f t="shared" si="155"/>
        <v>35</v>
      </c>
      <c r="Z220" s="397">
        <f t="shared" si="155"/>
        <v>36</v>
      </c>
      <c r="AA220" s="397">
        <f t="shared" si="155"/>
        <v>29</v>
      </c>
      <c r="AB220" s="397">
        <f t="shared" si="155"/>
        <v>22</v>
      </c>
      <c r="AC220" s="397">
        <f t="shared" si="155"/>
        <v>9</v>
      </c>
      <c r="AD220" s="397">
        <f t="shared" si="155"/>
        <v>1</v>
      </c>
      <c r="AE220" s="38">
        <f>AE221+AE222</f>
        <v>0</v>
      </c>
      <c r="AF220" s="420" t="s">
        <v>0</v>
      </c>
      <c r="AG220" s="412" t="s">
        <v>499</v>
      </c>
    </row>
    <row r="221" spans="1:33" ht="15.95" customHeight="1" x14ac:dyDescent="0.2">
      <c r="A221" s="402"/>
      <c r="B221" s="403"/>
      <c r="C221" s="401" t="s">
        <v>250</v>
      </c>
      <c r="D221" s="397">
        <f t="shared" ref="D221:D222" si="156">SUM(J221:AE221)</f>
        <v>99</v>
      </c>
      <c r="E221" s="397">
        <v>0</v>
      </c>
      <c r="F221" s="397">
        <v>0</v>
      </c>
      <c r="G221" s="397">
        <v>0</v>
      </c>
      <c r="H221" s="397">
        <v>0</v>
      </c>
      <c r="I221" s="397">
        <v>0</v>
      </c>
      <c r="J221" s="397">
        <v>0</v>
      </c>
      <c r="K221" s="397">
        <v>0</v>
      </c>
      <c r="L221" s="397">
        <v>0</v>
      </c>
      <c r="M221" s="397">
        <v>1</v>
      </c>
      <c r="N221" s="397">
        <v>2</v>
      </c>
      <c r="O221" s="397">
        <v>1</v>
      </c>
      <c r="P221" s="397">
        <v>1</v>
      </c>
      <c r="Q221" s="397">
        <v>0</v>
      </c>
      <c r="R221" s="397">
        <v>2</v>
      </c>
      <c r="S221" s="397">
        <v>0</v>
      </c>
      <c r="T221" s="397">
        <v>3</v>
      </c>
      <c r="U221" s="397">
        <v>1</v>
      </c>
      <c r="V221" s="397">
        <v>4</v>
      </c>
      <c r="W221" s="397">
        <v>9</v>
      </c>
      <c r="X221" s="397">
        <v>13</v>
      </c>
      <c r="Y221" s="397">
        <v>24</v>
      </c>
      <c r="Z221" s="397">
        <v>21</v>
      </c>
      <c r="AA221" s="397">
        <v>11</v>
      </c>
      <c r="AB221" s="397">
        <v>3</v>
      </c>
      <c r="AC221" s="397">
        <v>3</v>
      </c>
      <c r="AD221" s="397">
        <v>0</v>
      </c>
      <c r="AE221" s="38">
        <v>0</v>
      </c>
      <c r="AF221" s="420" t="s">
        <v>250</v>
      </c>
      <c r="AG221" s="412"/>
    </row>
    <row r="222" spans="1:33" ht="15.95" customHeight="1" x14ac:dyDescent="0.2">
      <c r="A222" s="402"/>
      <c r="B222" s="403"/>
      <c r="C222" s="401" t="s">
        <v>251</v>
      </c>
      <c r="D222" s="397">
        <f t="shared" si="156"/>
        <v>85</v>
      </c>
      <c r="E222" s="397">
        <v>0</v>
      </c>
      <c r="F222" s="397">
        <v>0</v>
      </c>
      <c r="G222" s="397">
        <v>0</v>
      </c>
      <c r="H222" s="397">
        <v>0</v>
      </c>
      <c r="I222" s="397">
        <v>0</v>
      </c>
      <c r="J222" s="397">
        <v>0</v>
      </c>
      <c r="K222" s="397">
        <v>0</v>
      </c>
      <c r="L222" s="397">
        <v>0</v>
      </c>
      <c r="M222" s="397">
        <v>1</v>
      </c>
      <c r="N222" s="397">
        <v>0</v>
      </c>
      <c r="O222" s="397">
        <v>0</v>
      </c>
      <c r="P222" s="397">
        <v>0</v>
      </c>
      <c r="Q222" s="397">
        <v>0</v>
      </c>
      <c r="R222" s="397">
        <v>0</v>
      </c>
      <c r="S222" s="397">
        <v>4</v>
      </c>
      <c r="T222" s="397">
        <v>0</v>
      </c>
      <c r="U222" s="397">
        <v>1</v>
      </c>
      <c r="V222" s="397">
        <v>2</v>
      </c>
      <c r="W222" s="397">
        <v>3</v>
      </c>
      <c r="X222" s="397">
        <v>4</v>
      </c>
      <c r="Y222" s="397">
        <v>11</v>
      </c>
      <c r="Z222" s="397">
        <v>15</v>
      </c>
      <c r="AA222" s="397">
        <v>18</v>
      </c>
      <c r="AB222" s="397">
        <v>19</v>
      </c>
      <c r="AC222" s="397">
        <v>6</v>
      </c>
      <c r="AD222" s="397">
        <v>1</v>
      </c>
      <c r="AE222" s="38">
        <v>0</v>
      </c>
      <c r="AF222" s="420" t="s">
        <v>251</v>
      </c>
      <c r="AG222" s="412"/>
    </row>
    <row r="223" spans="1:33" ht="8.25" customHeight="1" x14ac:dyDescent="0.2">
      <c r="A223" s="402"/>
      <c r="B223" s="403"/>
      <c r="C223" s="401"/>
      <c r="D223" s="397"/>
      <c r="E223" s="397"/>
      <c r="F223" s="397"/>
      <c r="G223" s="397"/>
      <c r="H223" s="397"/>
      <c r="I223" s="397"/>
      <c r="J223" s="397"/>
      <c r="K223" s="397"/>
      <c r="L223" s="397"/>
      <c r="M223" s="397"/>
      <c r="N223" s="397"/>
      <c r="O223" s="397"/>
      <c r="P223" s="397"/>
      <c r="Q223" s="397"/>
      <c r="R223" s="397"/>
      <c r="S223" s="397"/>
      <c r="T223" s="397"/>
      <c r="U223" s="397"/>
      <c r="V223" s="397"/>
      <c r="W223" s="397"/>
      <c r="X223" s="397"/>
      <c r="Y223" s="397"/>
      <c r="Z223" s="397"/>
      <c r="AA223" s="397"/>
      <c r="AB223" s="397"/>
      <c r="AC223" s="397"/>
      <c r="AD223" s="397"/>
      <c r="AE223" s="38"/>
      <c r="AF223" s="420"/>
      <c r="AG223" s="412"/>
    </row>
    <row r="224" spans="1:33" ht="15.95" customHeight="1" x14ac:dyDescent="0.2">
      <c r="A224" s="405" t="s">
        <v>501</v>
      </c>
      <c r="B224" s="406" t="s">
        <v>502</v>
      </c>
      <c r="C224" s="401" t="s">
        <v>0</v>
      </c>
      <c r="D224" s="397">
        <f>SUM(J224:AE224)</f>
        <v>0</v>
      </c>
      <c r="E224" s="397">
        <f>E225+E226</f>
        <v>0</v>
      </c>
      <c r="F224" s="397">
        <f t="shared" ref="F224:G224" si="157">F225+F226</f>
        <v>0</v>
      </c>
      <c r="G224" s="397">
        <f t="shared" si="157"/>
        <v>0</v>
      </c>
      <c r="H224" s="397">
        <f>H225+H226</f>
        <v>0</v>
      </c>
      <c r="I224" s="397">
        <f>I225+I226</f>
        <v>0</v>
      </c>
      <c r="J224" s="397">
        <f>SUM(E224:I224)</f>
        <v>0</v>
      </c>
      <c r="K224" s="397">
        <f>K225+K226</f>
        <v>0</v>
      </c>
      <c r="L224" s="397">
        <f t="shared" ref="L224:AD224" si="158">L225+L226</f>
        <v>0</v>
      </c>
      <c r="M224" s="397">
        <f t="shared" si="158"/>
        <v>0</v>
      </c>
      <c r="N224" s="397">
        <f t="shared" si="158"/>
        <v>0</v>
      </c>
      <c r="O224" s="397">
        <f t="shared" si="158"/>
        <v>0</v>
      </c>
      <c r="P224" s="397">
        <f t="shared" si="158"/>
        <v>0</v>
      </c>
      <c r="Q224" s="397">
        <f t="shared" si="158"/>
        <v>0</v>
      </c>
      <c r="R224" s="397">
        <f t="shared" si="158"/>
        <v>0</v>
      </c>
      <c r="S224" s="397">
        <f t="shared" si="158"/>
        <v>0</v>
      </c>
      <c r="T224" s="397">
        <f t="shared" si="158"/>
        <v>0</v>
      </c>
      <c r="U224" s="397">
        <f t="shared" si="158"/>
        <v>0</v>
      </c>
      <c r="V224" s="397">
        <f t="shared" si="158"/>
        <v>0</v>
      </c>
      <c r="W224" s="397">
        <f t="shared" si="158"/>
        <v>0</v>
      </c>
      <c r="X224" s="397">
        <f t="shared" si="158"/>
        <v>0</v>
      </c>
      <c r="Y224" s="397">
        <f t="shared" si="158"/>
        <v>0</v>
      </c>
      <c r="Z224" s="397">
        <f t="shared" si="158"/>
        <v>0</v>
      </c>
      <c r="AA224" s="397">
        <f t="shared" si="158"/>
        <v>0</v>
      </c>
      <c r="AB224" s="397">
        <f t="shared" si="158"/>
        <v>0</v>
      </c>
      <c r="AC224" s="397">
        <f t="shared" si="158"/>
        <v>0</v>
      </c>
      <c r="AD224" s="397">
        <f t="shared" si="158"/>
        <v>0</v>
      </c>
      <c r="AE224" s="38">
        <f>AE225+AE226</f>
        <v>0</v>
      </c>
      <c r="AF224" s="420" t="s">
        <v>0</v>
      </c>
      <c r="AG224" s="414" t="s">
        <v>501</v>
      </c>
    </row>
    <row r="225" spans="1:33" ht="15.95" customHeight="1" x14ac:dyDescent="0.2">
      <c r="A225" s="402"/>
      <c r="B225" s="403"/>
      <c r="C225" s="401" t="s">
        <v>250</v>
      </c>
      <c r="D225" s="397">
        <f t="shared" ref="D225:D226" si="159">SUM(J225:AE225)</f>
        <v>0</v>
      </c>
      <c r="E225" s="397">
        <v>0</v>
      </c>
      <c r="F225" s="397">
        <v>0</v>
      </c>
      <c r="G225" s="397">
        <v>0</v>
      </c>
      <c r="H225" s="397">
        <v>0</v>
      </c>
      <c r="I225" s="397">
        <v>0</v>
      </c>
      <c r="J225" s="397">
        <f t="shared" ref="J225:J226" si="160">SUM(E225:I225)</f>
        <v>0</v>
      </c>
      <c r="K225" s="397">
        <v>0</v>
      </c>
      <c r="L225" s="397">
        <v>0</v>
      </c>
      <c r="M225" s="397">
        <v>0</v>
      </c>
      <c r="N225" s="397">
        <v>0</v>
      </c>
      <c r="O225" s="397">
        <v>0</v>
      </c>
      <c r="P225" s="397">
        <v>0</v>
      </c>
      <c r="Q225" s="397">
        <v>0</v>
      </c>
      <c r="R225" s="397">
        <v>0</v>
      </c>
      <c r="S225" s="397">
        <v>0</v>
      </c>
      <c r="T225" s="397">
        <v>0</v>
      </c>
      <c r="U225" s="397">
        <v>0</v>
      </c>
      <c r="V225" s="397">
        <v>0</v>
      </c>
      <c r="W225" s="397">
        <v>0</v>
      </c>
      <c r="X225" s="397">
        <v>0</v>
      </c>
      <c r="Y225" s="397">
        <v>0</v>
      </c>
      <c r="Z225" s="397">
        <v>0</v>
      </c>
      <c r="AA225" s="397">
        <v>0</v>
      </c>
      <c r="AB225" s="397">
        <v>0</v>
      </c>
      <c r="AC225" s="397">
        <v>0</v>
      </c>
      <c r="AD225" s="397">
        <v>0</v>
      </c>
      <c r="AE225" s="38">
        <v>0</v>
      </c>
      <c r="AF225" s="420" t="s">
        <v>250</v>
      </c>
      <c r="AG225" s="412"/>
    </row>
    <row r="226" spans="1:33" ht="15.95" customHeight="1" x14ac:dyDescent="0.2">
      <c r="A226" s="402"/>
      <c r="B226" s="403"/>
      <c r="C226" s="401" t="s">
        <v>251</v>
      </c>
      <c r="D226" s="397">
        <f t="shared" si="159"/>
        <v>0</v>
      </c>
      <c r="E226" s="397">
        <v>0</v>
      </c>
      <c r="F226" s="397">
        <v>0</v>
      </c>
      <c r="G226" s="397">
        <v>0</v>
      </c>
      <c r="H226" s="397">
        <v>0</v>
      </c>
      <c r="I226" s="397">
        <v>0</v>
      </c>
      <c r="J226" s="397">
        <f t="shared" si="160"/>
        <v>0</v>
      </c>
      <c r="K226" s="397">
        <v>0</v>
      </c>
      <c r="L226" s="397">
        <v>0</v>
      </c>
      <c r="M226" s="397">
        <v>0</v>
      </c>
      <c r="N226" s="397">
        <v>0</v>
      </c>
      <c r="O226" s="397">
        <v>0</v>
      </c>
      <c r="P226" s="397">
        <v>0</v>
      </c>
      <c r="Q226" s="397">
        <v>0</v>
      </c>
      <c r="R226" s="397">
        <v>0</v>
      </c>
      <c r="S226" s="397">
        <v>0</v>
      </c>
      <c r="T226" s="397">
        <v>0</v>
      </c>
      <c r="U226" s="397">
        <v>0</v>
      </c>
      <c r="V226" s="397">
        <v>0</v>
      </c>
      <c r="W226" s="397">
        <v>0</v>
      </c>
      <c r="X226" s="397">
        <v>0</v>
      </c>
      <c r="Y226" s="397">
        <v>0</v>
      </c>
      <c r="Z226" s="397">
        <v>0</v>
      </c>
      <c r="AA226" s="397">
        <v>0</v>
      </c>
      <c r="AB226" s="397">
        <v>0</v>
      </c>
      <c r="AC226" s="397">
        <v>0</v>
      </c>
      <c r="AD226" s="397">
        <v>0</v>
      </c>
      <c r="AE226" s="38">
        <v>0</v>
      </c>
      <c r="AF226" s="420" t="s">
        <v>251</v>
      </c>
      <c r="AG226" s="412"/>
    </row>
    <row r="227" spans="1:33" ht="8.25" customHeight="1" x14ac:dyDescent="0.2">
      <c r="A227" s="402"/>
      <c r="B227" s="403"/>
      <c r="C227" s="401"/>
      <c r="D227" s="397"/>
      <c r="E227" s="397"/>
      <c r="F227" s="397"/>
      <c r="G227" s="397"/>
      <c r="H227" s="397"/>
      <c r="I227" s="397"/>
      <c r="J227" s="397"/>
      <c r="K227" s="397"/>
      <c r="L227" s="397"/>
      <c r="M227" s="397"/>
      <c r="N227" s="397"/>
      <c r="O227" s="397"/>
      <c r="P227" s="397"/>
      <c r="Q227" s="397"/>
      <c r="R227" s="397"/>
      <c r="S227" s="397"/>
      <c r="T227" s="397"/>
      <c r="U227" s="397"/>
      <c r="V227" s="397"/>
      <c r="W227" s="397"/>
      <c r="X227" s="397"/>
      <c r="Y227" s="397"/>
      <c r="Z227" s="397"/>
      <c r="AA227" s="397"/>
      <c r="AB227" s="397"/>
      <c r="AC227" s="397"/>
      <c r="AD227" s="397"/>
      <c r="AE227" s="38"/>
      <c r="AF227" s="420"/>
      <c r="AG227" s="412"/>
    </row>
    <row r="228" spans="1:33" ht="15.95" customHeight="1" x14ac:dyDescent="0.2">
      <c r="A228" s="405" t="s">
        <v>503</v>
      </c>
      <c r="B228" s="406" t="s">
        <v>504</v>
      </c>
      <c r="C228" s="401" t="s">
        <v>0</v>
      </c>
      <c r="D228" s="397">
        <f>SUM(J228:AE228)</f>
        <v>0</v>
      </c>
      <c r="E228" s="397">
        <f>E229+E230</f>
        <v>0</v>
      </c>
      <c r="F228" s="397">
        <f t="shared" ref="F228:G228" si="161">F229+F230</f>
        <v>0</v>
      </c>
      <c r="G228" s="397">
        <f t="shared" si="161"/>
        <v>0</v>
      </c>
      <c r="H228" s="397">
        <f>H229+H230</f>
        <v>0</v>
      </c>
      <c r="I228" s="397">
        <f>I229+I230</f>
        <v>0</v>
      </c>
      <c r="J228" s="397">
        <f>SUM(E228:I228)</f>
        <v>0</v>
      </c>
      <c r="K228" s="397">
        <f>K229+K230</f>
        <v>0</v>
      </c>
      <c r="L228" s="397">
        <f t="shared" ref="L228:AD228" si="162">L229+L230</f>
        <v>0</v>
      </c>
      <c r="M228" s="397">
        <f t="shared" si="162"/>
        <v>0</v>
      </c>
      <c r="N228" s="397">
        <f t="shared" si="162"/>
        <v>0</v>
      </c>
      <c r="O228" s="397">
        <f t="shared" si="162"/>
        <v>0</v>
      </c>
      <c r="P228" s="397">
        <f t="shared" si="162"/>
        <v>0</v>
      </c>
      <c r="Q228" s="397">
        <f t="shared" si="162"/>
        <v>0</v>
      </c>
      <c r="R228" s="397">
        <f t="shared" si="162"/>
        <v>0</v>
      </c>
      <c r="S228" s="397">
        <f t="shared" si="162"/>
        <v>0</v>
      </c>
      <c r="T228" s="397">
        <f t="shared" si="162"/>
        <v>0</v>
      </c>
      <c r="U228" s="397">
        <f t="shared" si="162"/>
        <v>0</v>
      </c>
      <c r="V228" s="397">
        <f t="shared" si="162"/>
        <v>0</v>
      </c>
      <c r="W228" s="397">
        <f t="shared" si="162"/>
        <v>0</v>
      </c>
      <c r="X228" s="397">
        <f t="shared" si="162"/>
        <v>0</v>
      </c>
      <c r="Y228" s="397">
        <f t="shared" si="162"/>
        <v>0</v>
      </c>
      <c r="Z228" s="397">
        <f t="shared" si="162"/>
        <v>0</v>
      </c>
      <c r="AA228" s="397">
        <f t="shared" si="162"/>
        <v>0</v>
      </c>
      <c r="AB228" s="397">
        <f t="shared" si="162"/>
        <v>0</v>
      </c>
      <c r="AC228" s="397">
        <f t="shared" si="162"/>
        <v>0</v>
      </c>
      <c r="AD228" s="397">
        <f t="shared" si="162"/>
        <v>0</v>
      </c>
      <c r="AE228" s="38">
        <f>AE229+AE230</f>
        <v>0</v>
      </c>
      <c r="AF228" s="420" t="s">
        <v>0</v>
      </c>
      <c r="AG228" s="414" t="s">
        <v>503</v>
      </c>
    </row>
    <row r="229" spans="1:33" ht="15.95" customHeight="1" x14ac:dyDescent="0.2">
      <c r="A229" s="402"/>
      <c r="B229" s="403"/>
      <c r="C229" s="401" t="s">
        <v>250</v>
      </c>
      <c r="D229" s="397">
        <f t="shared" ref="D229:D230" si="163">SUM(J229:AE229)</f>
        <v>0</v>
      </c>
      <c r="E229" s="397">
        <v>0</v>
      </c>
      <c r="F229" s="397">
        <v>0</v>
      </c>
      <c r="G229" s="397">
        <v>0</v>
      </c>
      <c r="H229" s="397">
        <v>0</v>
      </c>
      <c r="I229" s="397">
        <v>0</v>
      </c>
      <c r="J229" s="397">
        <f t="shared" ref="J229:J230" si="164">SUM(E229:I229)</f>
        <v>0</v>
      </c>
      <c r="K229" s="397">
        <v>0</v>
      </c>
      <c r="L229" s="397">
        <v>0</v>
      </c>
      <c r="M229" s="397">
        <v>0</v>
      </c>
      <c r="N229" s="397">
        <v>0</v>
      </c>
      <c r="O229" s="397">
        <v>0</v>
      </c>
      <c r="P229" s="397">
        <v>0</v>
      </c>
      <c r="Q229" s="397">
        <v>0</v>
      </c>
      <c r="R229" s="397">
        <v>0</v>
      </c>
      <c r="S229" s="397">
        <v>0</v>
      </c>
      <c r="T229" s="397">
        <v>0</v>
      </c>
      <c r="U229" s="397">
        <v>0</v>
      </c>
      <c r="V229" s="397">
        <v>0</v>
      </c>
      <c r="W229" s="397">
        <v>0</v>
      </c>
      <c r="X229" s="397">
        <v>0</v>
      </c>
      <c r="Y229" s="397">
        <v>0</v>
      </c>
      <c r="Z229" s="397">
        <v>0</v>
      </c>
      <c r="AA229" s="397">
        <v>0</v>
      </c>
      <c r="AB229" s="397">
        <v>0</v>
      </c>
      <c r="AC229" s="397">
        <v>0</v>
      </c>
      <c r="AD229" s="397">
        <v>0</v>
      </c>
      <c r="AE229" s="38">
        <v>0</v>
      </c>
      <c r="AF229" s="420" t="s">
        <v>250</v>
      </c>
      <c r="AG229" s="412"/>
    </row>
    <row r="230" spans="1:33" ht="15.95" customHeight="1" x14ac:dyDescent="0.2">
      <c r="A230" s="402"/>
      <c r="B230" s="403"/>
      <c r="C230" s="401" t="s">
        <v>251</v>
      </c>
      <c r="D230" s="397">
        <f t="shared" si="163"/>
        <v>0</v>
      </c>
      <c r="E230" s="397">
        <v>0</v>
      </c>
      <c r="F230" s="397">
        <v>0</v>
      </c>
      <c r="G230" s="397">
        <v>0</v>
      </c>
      <c r="H230" s="397">
        <v>0</v>
      </c>
      <c r="I230" s="397">
        <v>0</v>
      </c>
      <c r="J230" s="397">
        <f t="shared" si="164"/>
        <v>0</v>
      </c>
      <c r="K230" s="397">
        <v>0</v>
      </c>
      <c r="L230" s="397">
        <v>0</v>
      </c>
      <c r="M230" s="397">
        <v>0</v>
      </c>
      <c r="N230" s="397">
        <v>0</v>
      </c>
      <c r="O230" s="397">
        <v>0</v>
      </c>
      <c r="P230" s="397">
        <v>0</v>
      </c>
      <c r="Q230" s="397">
        <v>0</v>
      </c>
      <c r="R230" s="397">
        <v>0</v>
      </c>
      <c r="S230" s="397">
        <v>0</v>
      </c>
      <c r="T230" s="397">
        <v>0</v>
      </c>
      <c r="U230" s="397">
        <v>0</v>
      </c>
      <c r="V230" s="397">
        <v>0</v>
      </c>
      <c r="W230" s="397">
        <v>0</v>
      </c>
      <c r="X230" s="397">
        <v>0</v>
      </c>
      <c r="Y230" s="397">
        <v>0</v>
      </c>
      <c r="Z230" s="397">
        <v>0</v>
      </c>
      <c r="AA230" s="397">
        <v>0</v>
      </c>
      <c r="AB230" s="397">
        <v>0</v>
      </c>
      <c r="AC230" s="397">
        <v>0</v>
      </c>
      <c r="AD230" s="397">
        <v>0</v>
      </c>
      <c r="AE230" s="38">
        <v>0</v>
      </c>
      <c r="AF230" s="420" t="s">
        <v>251</v>
      </c>
      <c r="AG230" s="412"/>
    </row>
    <row r="231" spans="1:33" ht="8.25" customHeight="1" x14ac:dyDescent="0.2">
      <c r="A231" s="402"/>
      <c r="B231" s="403"/>
      <c r="C231" s="401"/>
      <c r="D231" s="397"/>
      <c r="E231" s="397"/>
      <c r="F231" s="397"/>
      <c r="G231" s="397"/>
      <c r="H231" s="397"/>
      <c r="I231" s="397"/>
      <c r="J231" s="397"/>
      <c r="K231" s="397"/>
      <c r="L231" s="397"/>
      <c r="M231" s="397"/>
      <c r="N231" s="397"/>
      <c r="O231" s="397"/>
      <c r="P231" s="397"/>
      <c r="Q231" s="397"/>
      <c r="R231" s="397"/>
      <c r="S231" s="397"/>
      <c r="T231" s="397"/>
      <c r="U231" s="397"/>
      <c r="V231" s="397"/>
      <c r="W231" s="397"/>
      <c r="X231" s="397"/>
      <c r="Y231" s="397"/>
      <c r="Z231" s="397"/>
      <c r="AA231" s="397"/>
      <c r="AB231" s="397"/>
      <c r="AC231" s="397"/>
      <c r="AD231" s="397"/>
      <c r="AE231" s="38"/>
      <c r="AF231" s="420"/>
      <c r="AG231" s="412"/>
    </row>
    <row r="232" spans="1:33" ht="15.95" customHeight="1" x14ac:dyDescent="0.2">
      <c r="A232" s="405" t="s">
        <v>505</v>
      </c>
      <c r="B232" s="406" t="s">
        <v>506</v>
      </c>
      <c r="C232" s="401" t="s">
        <v>0</v>
      </c>
      <c r="D232" s="397">
        <f>SUM(J232:AE232)</f>
        <v>2929</v>
      </c>
      <c r="E232" s="397">
        <f>E233+E234</f>
        <v>1</v>
      </c>
      <c r="F232" s="397">
        <f t="shared" ref="F232:G232" si="165">F233+F234</f>
        <v>0</v>
      </c>
      <c r="G232" s="397">
        <f t="shared" si="165"/>
        <v>0</v>
      </c>
      <c r="H232" s="397">
        <f>H233+H234</f>
        <v>0</v>
      </c>
      <c r="I232" s="397">
        <f>I233+I234</f>
        <v>0</v>
      </c>
      <c r="J232" s="397">
        <f>SUM(E232:I232)</f>
        <v>1</v>
      </c>
      <c r="K232" s="397">
        <f>K233+K234</f>
        <v>0</v>
      </c>
      <c r="L232" s="397">
        <f t="shared" ref="L232:AD232" si="166">L233+L234</f>
        <v>0</v>
      </c>
      <c r="M232" s="397">
        <f t="shared" si="166"/>
        <v>0</v>
      </c>
      <c r="N232" s="397">
        <f t="shared" si="166"/>
        <v>0</v>
      </c>
      <c r="O232" s="397">
        <f t="shared" si="166"/>
        <v>1</v>
      </c>
      <c r="P232" s="397">
        <f t="shared" si="166"/>
        <v>6</v>
      </c>
      <c r="Q232" s="397">
        <f t="shared" si="166"/>
        <v>13</v>
      </c>
      <c r="R232" s="397">
        <f t="shared" si="166"/>
        <v>16</v>
      </c>
      <c r="S232" s="397">
        <f t="shared" si="166"/>
        <v>23</v>
      </c>
      <c r="T232" s="397">
        <f t="shared" si="166"/>
        <v>51</v>
      </c>
      <c r="U232" s="397">
        <f t="shared" si="166"/>
        <v>59</v>
      </c>
      <c r="V232" s="397">
        <f t="shared" si="166"/>
        <v>83</v>
      </c>
      <c r="W232" s="397">
        <f t="shared" si="166"/>
        <v>121</v>
      </c>
      <c r="X232" s="397">
        <f t="shared" si="166"/>
        <v>234</v>
      </c>
      <c r="Y232" s="397">
        <f t="shared" si="166"/>
        <v>304</v>
      </c>
      <c r="Z232" s="397">
        <f t="shared" si="166"/>
        <v>431</v>
      </c>
      <c r="AA232" s="397">
        <f t="shared" si="166"/>
        <v>559</v>
      </c>
      <c r="AB232" s="397">
        <f t="shared" si="166"/>
        <v>627</v>
      </c>
      <c r="AC232" s="397">
        <f t="shared" si="166"/>
        <v>336</v>
      </c>
      <c r="AD232" s="397">
        <f t="shared" si="166"/>
        <v>64</v>
      </c>
      <c r="AE232" s="38">
        <f>AE233+AE234</f>
        <v>0</v>
      </c>
      <c r="AF232" s="420" t="s">
        <v>0</v>
      </c>
      <c r="AG232" s="414" t="s">
        <v>505</v>
      </c>
    </row>
    <row r="233" spans="1:33" ht="15.95" customHeight="1" x14ac:dyDescent="0.2">
      <c r="A233" s="402"/>
      <c r="B233" s="403"/>
      <c r="C233" s="401" t="s">
        <v>250</v>
      </c>
      <c r="D233" s="397">
        <f t="shared" ref="D233:D234" si="167">SUM(J233:AE233)</f>
        <v>1375</v>
      </c>
      <c r="E233" s="397">
        <v>1</v>
      </c>
      <c r="F233" s="397">
        <v>0</v>
      </c>
      <c r="G233" s="397">
        <v>0</v>
      </c>
      <c r="H233" s="397">
        <v>0</v>
      </c>
      <c r="I233" s="397">
        <v>0</v>
      </c>
      <c r="J233" s="397">
        <v>1</v>
      </c>
      <c r="K233" s="397">
        <v>0</v>
      </c>
      <c r="L233" s="397">
        <v>0</v>
      </c>
      <c r="M233" s="397">
        <v>0</v>
      </c>
      <c r="N233" s="397">
        <v>0</v>
      </c>
      <c r="O233" s="397">
        <v>1</v>
      </c>
      <c r="P233" s="397">
        <v>4</v>
      </c>
      <c r="Q233" s="397">
        <v>12</v>
      </c>
      <c r="R233" s="397">
        <v>13</v>
      </c>
      <c r="S233" s="397">
        <v>16</v>
      </c>
      <c r="T233" s="397">
        <v>43</v>
      </c>
      <c r="U233" s="397">
        <v>53</v>
      </c>
      <c r="V233" s="397">
        <v>67</v>
      </c>
      <c r="W233" s="397">
        <v>80</v>
      </c>
      <c r="X233" s="397">
        <v>166</v>
      </c>
      <c r="Y233" s="397">
        <v>188</v>
      </c>
      <c r="Z233" s="397">
        <v>238</v>
      </c>
      <c r="AA233" s="397">
        <v>228</v>
      </c>
      <c r="AB233" s="397">
        <v>194</v>
      </c>
      <c r="AC233" s="397">
        <v>61</v>
      </c>
      <c r="AD233" s="397">
        <v>10</v>
      </c>
      <c r="AE233" s="38">
        <v>0</v>
      </c>
      <c r="AF233" s="420" t="s">
        <v>250</v>
      </c>
      <c r="AG233" s="412"/>
    </row>
    <row r="234" spans="1:33" ht="15.95" customHeight="1" x14ac:dyDescent="0.2">
      <c r="A234" s="402"/>
      <c r="B234" s="403"/>
      <c r="C234" s="401" t="s">
        <v>251</v>
      </c>
      <c r="D234" s="397">
        <f t="shared" si="167"/>
        <v>1554</v>
      </c>
      <c r="E234" s="397">
        <v>0</v>
      </c>
      <c r="F234" s="397">
        <v>0</v>
      </c>
      <c r="G234" s="397">
        <v>0</v>
      </c>
      <c r="H234" s="397">
        <v>0</v>
      </c>
      <c r="I234" s="397">
        <v>0</v>
      </c>
      <c r="J234" s="397">
        <v>0</v>
      </c>
      <c r="K234" s="397">
        <v>0</v>
      </c>
      <c r="L234" s="397">
        <v>0</v>
      </c>
      <c r="M234" s="397">
        <v>0</v>
      </c>
      <c r="N234" s="397">
        <v>0</v>
      </c>
      <c r="O234" s="397">
        <v>0</v>
      </c>
      <c r="P234" s="397">
        <v>2</v>
      </c>
      <c r="Q234" s="397">
        <v>1</v>
      </c>
      <c r="R234" s="397">
        <v>3</v>
      </c>
      <c r="S234" s="397">
        <v>7</v>
      </c>
      <c r="T234" s="397">
        <v>8</v>
      </c>
      <c r="U234" s="397">
        <v>6</v>
      </c>
      <c r="V234" s="397">
        <v>16</v>
      </c>
      <c r="W234" s="397">
        <v>41</v>
      </c>
      <c r="X234" s="397">
        <v>68</v>
      </c>
      <c r="Y234" s="397">
        <v>116</v>
      </c>
      <c r="Z234" s="397">
        <v>193</v>
      </c>
      <c r="AA234" s="397">
        <v>331</v>
      </c>
      <c r="AB234" s="397">
        <v>433</v>
      </c>
      <c r="AC234" s="397">
        <v>275</v>
      </c>
      <c r="AD234" s="397">
        <v>54</v>
      </c>
      <c r="AE234" s="38">
        <v>0</v>
      </c>
      <c r="AF234" s="420" t="s">
        <v>251</v>
      </c>
      <c r="AG234" s="412"/>
    </row>
    <row r="235" spans="1:33" ht="8.25" customHeight="1" x14ac:dyDescent="0.2">
      <c r="A235" s="402"/>
      <c r="B235" s="403"/>
      <c r="C235" s="401"/>
      <c r="D235" s="397"/>
      <c r="E235" s="397"/>
      <c r="F235" s="397"/>
      <c r="G235" s="397"/>
      <c r="H235" s="397"/>
      <c r="I235" s="397"/>
      <c r="J235" s="397"/>
      <c r="K235" s="397"/>
      <c r="L235" s="397"/>
      <c r="M235" s="397"/>
      <c r="N235" s="397"/>
      <c r="O235" s="397"/>
      <c r="P235" s="397"/>
      <c r="Q235" s="397"/>
      <c r="R235" s="397"/>
      <c r="S235" s="397"/>
      <c r="T235" s="397"/>
      <c r="U235" s="397"/>
      <c r="V235" s="397"/>
      <c r="W235" s="397"/>
      <c r="X235" s="397"/>
      <c r="Y235" s="397"/>
      <c r="Z235" s="397"/>
      <c r="AA235" s="397"/>
      <c r="AB235" s="397"/>
      <c r="AC235" s="397"/>
      <c r="AD235" s="397"/>
      <c r="AE235" s="38"/>
      <c r="AF235" s="420"/>
      <c r="AG235" s="412"/>
    </row>
    <row r="236" spans="1:33" ht="15.95" customHeight="1" x14ac:dyDescent="0.2">
      <c r="A236" s="402" t="s">
        <v>507</v>
      </c>
      <c r="B236" s="403" t="s">
        <v>111</v>
      </c>
      <c r="C236" s="401" t="s">
        <v>0</v>
      </c>
      <c r="D236" s="397">
        <f>SUM(J236:AE236)</f>
        <v>169</v>
      </c>
      <c r="E236" s="397">
        <f>E237+E238</f>
        <v>0</v>
      </c>
      <c r="F236" s="397">
        <f t="shared" ref="F236:G236" si="168">F237+F238</f>
        <v>0</v>
      </c>
      <c r="G236" s="397">
        <f t="shared" si="168"/>
        <v>0</v>
      </c>
      <c r="H236" s="397">
        <f>H237+H238</f>
        <v>0</v>
      </c>
      <c r="I236" s="397">
        <f>I237+I238</f>
        <v>0</v>
      </c>
      <c r="J236" s="397">
        <f>SUM(E236:I236)</f>
        <v>0</v>
      </c>
      <c r="K236" s="397">
        <f>K237+K238</f>
        <v>0</v>
      </c>
      <c r="L236" s="397">
        <f t="shared" ref="L236:AD236" si="169">L237+L238</f>
        <v>0</v>
      </c>
      <c r="M236" s="397">
        <f t="shared" si="169"/>
        <v>0</v>
      </c>
      <c r="N236" s="397">
        <f t="shared" si="169"/>
        <v>0</v>
      </c>
      <c r="O236" s="397">
        <f t="shared" si="169"/>
        <v>0</v>
      </c>
      <c r="P236" s="397">
        <f t="shared" si="169"/>
        <v>0</v>
      </c>
      <c r="Q236" s="397">
        <f t="shared" si="169"/>
        <v>0</v>
      </c>
      <c r="R236" s="397">
        <f t="shared" si="169"/>
        <v>0</v>
      </c>
      <c r="S236" s="397">
        <f t="shared" si="169"/>
        <v>2</v>
      </c>
      <c r="T236" s="397">
        <f t="shared" si="169"/>
        <v>5</v>
      </c>
      <c r="U236" s="397">
        <f t="shared" si="169"/>
        <v>8</v>
      </c>
      <c r="V236" s="397">
        <f t="shared" si="169"/>
        <v>5</v>
      </c>
      <c r="W236" s="397">
        <f t="shared" si="169"/>
        <v>14</v>
      </c>
      <c r="X236" s="397">
        <f t="shared" si="169"/>
        <v>19</v>
      </c>
      <c r="Y236" s="397">
        <f t="shared" si="169"/>
        <v>19</v>
      </c>
      <c r="Z236" s="397">
        <f t="shared" si="169"/>
        <v>22</v>
      </c>
      <c r="AA236" s="397">
        <f t="shared" si="169"/>
        <v>21</v>
      </c>
      <c r="AB236" s="397">
        <f t="shared" si="169"/>
        <v>37</v>
      </c>
      <c r="AC236" s="397">
        <f t="shared" si="169"/>
        <v>15</v>
      </c>
      <c r="AD236" s="397">
        <f t="shared" si="169"/>
        <v>2</v>
      </c>
      <c r="AE236" s="38">
        <f>AE237+AE238</f>
        <v>0</v>
      </c>
      <c r="AF236" s="420" t="s">
        <v>0</v>
      </c>
      <c r="AG236" s="412" t="s">
        <v>507</v>
      </c>
    </row>
    <row r="237" spans="1:33" ht="15.95" customHeight="1" x14ac:dyDescent="0.2">
      <c r="A237" s="402"/>
      <c r="B237" s="403"/>
      <c r="C237" s="401" t="s">
        <v>250</v>
      </c>
      <c r="D237" s="397">
        <f t="shared" ref="D237:D238" si="170">SUM(J237:AE237)</f>
        <v>85</v>
      </c>
      <c r="E237" s="397">
        <v>0</v>
      </c>
      <c r="F237" s="397">
        <v>0</v>
      </c>
      <c r="G237" s="397">
        <v>0</v>
      </c>
      <c r="H237" s="397">
        <v>0</v>
      </c>
      <c r="I237" s="397">
        <v>0</v>
      </c>
      <c r="J237" s="397">
        <v>0</v>
      </c>
      <c r="K237" s="397">
        <v>0</v>
      </c>
      <c r="L237" s="397">
        <v>0</v>
      </c>
      <c r="M237" s="397">
        <v>0</v>
      </c>
      <c r="N237" s="397">
        <v>0</v>
      </c>
      <c r="O237" s="397">
        <v>0</v>
      </c>
      <c r="P237" s="397">
        <v>0</v>
      </c>
      <c r="Q237" s="397">
        <v>0</v>
      </c>
      <c r="R237" s="397">
        <v>0</v>
      </c>
      <c r="S237" s="397">
        <v>2</v>
      </c>
      <c r="T237" s="397">
        <v>5</v>
      </c>
      <c r="U237" s="397">
        <v>6</v>
      </c>
      <c r="V237" s="397">
        <v>5</v>
      </c>
      <c r="W237" s="397">
        <v>11</v>
      </c>
      <c r="X237" s="397">
        <v>14</v>
      </c>
      <c r="Y237" s="397">
        <v>9</v>
      </c>
      <c r="Z237" s="397">
        <v>11</v>
      </c>
      <c r="AA237" s="397">
        <v>7</v>
      </c>
      <c r="AB237" s="397">
        <v>12</v>
      </c>
      <c r="AC237" s="397">
        <v>2</v>
      </c>
      <c r="AD237" s="397">
        <v>1</v>
      </c>
      <c r="AE237" s="38">
        <v>0</v>
      </c>
      <c r="AF237" s="420" t="s">
        <v>250</v>
      </c>
      <c r="AG237" s="412"/>
    </row>
    <row r="238" spans="1:33" ht="15.95" customHeight="1" x14ac:dyDescent="0.2">
      <c r="A238" s="402"/>
      <c r="B238" s="403"/>
      <c r="C238" s="401" t="s">
        <v>251</v>
      </c>
      <c r="D238" s="397">
        <f t="shared" si="170"/>
        <v>84</v>
      </c>
      <c r="E238" s="397">
        <v>0</v>
      </c>
      <c r="F238" s="397">
        <v>0</v>
      </c>
      <c r="G238" s="397">
        <v>0</v>
      </c>
      <c r="H238" s="397">
        <v>0</v>
      </c>
      <c r="I238" s="397">
        <v>0</v>
      </c>
      <c r="J238" s="397">
        <v>0</v>
      </c>
      <c r="K238" s="397">
        <v>0</v>
      </c>
      <c r="L238" s="397">
        <v>0</v>
      </c>
      <c r="M238" s="397">
        <v>0</v>
      </c>
      <c r="N238" s="397">
        <v>0</v>
      </c>
      <c r="O238" s="397">
        <v>0</v>
      </c>
      <c r="P238" s="397">
        <v>0</v>
      </c>
      <c r="Q238" s="397">
        <v>0</v>
      </c>
      <c r="R238" s="397">
        <v>0</v>
      </c>
      <c r="S238" s="397">
        <v>0</v>
      </c>
      <c r="T238" s="397">
        <v>0</v>
      </c>
      <c r="U238" s="397">
        <v>2</v>
      </c>
      <c r="V238" s="397">
        <v>0</v>
      </c>
      <c r="W238" s="397">
        <v>3</v>
      </c>
      <c r="X238" s="397">
        <v>5</v>
      </c>
      <c r="Y238" s="397">
        <v>10</v>
      </c>
      <c r="Z238" s="397">
        <v>11</v>
      </c>
      <c r="AA238" s="397">
        <v>14</v>
      </c>
      <c r="AB238" s="397">
        <v>25</v>
      </c>
      <c r="AC238" s="397">
        <v>13</v>
      </c>
      <c r="AD238" s="397">
        <v>1</v>
      </c>
      <c r="AE238" s="38">
        <v>0</v>
      </c>
      <c r="AF238" s="420" t="s">
        <v>251</v>
      </c>
      <c r="AG238" s="412"/>
    </row>
    <row r="239" spans="1:33" ht="8.25" customHeight="1" x14ac:dyDescent="0.2">
      <c r="A239" s="402"/>
      <c r="B239" s="403"/>
      <c r="C239" s="401"/>
      <c r="D239" s="397"/>
      <c r="E239" s="397"/>
      <c r="F239" s="397"/>
      <c r="G239" s="397"/>
      <c r="H239" s="397"/>
      <c r="I239" s="397"/>
      <c r="J239" s="397"/>
      <c r="K239" s="397"/>
      <c r="L239" s="397"/>
      <c r="M239" s="397"/>
      <c r="N239" s="397"/>
      <c r="O239" s="397"/>
      <c r="P239" s="397"/>
      <c r="Q239" s="397"/>
      <c r="R239" s="397"/>
      <c r="S239" s="397"/>
      <c r="T239" s="397"/>
      <c r="U239" s="397"/>
      <c r="V239" s="397"/>
      <c r="W239" s="397"/>
      <c r="X239" s="397"/>
      <c r="Y239" s="397"/>
      <c r="Z239" s="397"/>
      <c r="AA239" s="397"/>
      <c r="AB239" s="397"/>
      <c r="AC239" s="397"/>
      <c r="AD239" s="397"/>
      <c r="AE239" s="38"/>
      <c r="AF239" s="420"/>
      <c r="AG239" s="412"/>
    </row>
    <row r="240" spans="1:33" ht="15.95" customHeight="1" x14ac:dyDescent="0.2">
      <c r="A240" s="402" t="s">
        <v>508</v>
      </c>
      <c r="B240" s="403" t="s">
        <v>509</v>
      </c>
      <c r="C240" s="401" t="s">
        <v>0</v>
      </c>
      <c r="D240" s="397">
        <f>SUM(J240:AE240)</f>
        <v>41</v>
      </c>
      <c r="E240" s="397">
        <f>E241+E242</f>
        <v>0</v>
      </c>
      <c r="F240" s="397">
        <f t="shared" ref="F240:G240" si="171">F241+F242</f>
        <v>0</v>
      </c>
      <c r="G240" s="397">
        <f t="shared" si="171"/>
        <v>0</v>
      </c>
      <c r="H240" s="397">
        <f>H241+H242</f>
        <v>0</v>
      </c>
      <c r="I240" s="397">
        <f>I241+I242</f>
        <v>0</v>
      </c>
      <c r="J240" s="397">
        <f>SUM(E240:I240)</f>
        <v>0</v>
      </c>
      <c r="K240" s="397">
        <f>K241+K242</f>
        <v>0</v>
      </c>
      <c r="L240" s="397">
        <f t="shared" ref="L240:AD240" si="172">L241+L242</f>
        <v>0</v>
      </c>
      <c r="M240" s="397">
        <f t="shared" si="172"/>
        <v>0</v>
      </c>
      <c r="N240" s="397">
        <f t="shared" si="172"/>
        <v>0</v>
      </c>
      <c r="O240" s="397">
        <f t="shared" si="172"/>
        <v>0</v>
      </c>
      <c r="P240" s="397">
        <f t="shared" si="172"/>
        <v>0</v>
      </c>
      <c r="Q240" s="397">
        <f t="shared" si="172"/>
        <v>0</v>
      </c>
      <c r="R240" s="397">
        <f t="shared" si="172"/>
        <v>0</v>
      </c>
      <c r="S240" s="397">
        <f t="shared" si="172"/>
        <v>0</v>
      </c>
      <c r="T240" s="397">
        <f t="shared" si="172"/>
        <v>1</v>
      </c>
      <c r="U240" s="397">
        <f t="shared" si="172"/>
        <v>0</v>
      </c>
      <c r="V240" s="397">
        <f t="shared" si="172"/>
        <v>0</v>
      </c>
      <c r="W240" s="397">
        <f t="shared" si="172"/>
        <v>2</v>
      </c>
      <c r="X240" s="397">
        <f t="shared" si="172"/>
        <v>0</v>
      </c>
      <c r="Y240" s="397">
        <f t="shared" si="172"/>
        <v>2</v>
      </c>
      <c r="Z240" s="397">
        <f t="shared" si="172"/>
        <v>4</v>
      </c>
      <c r="AA240" s="397">
        <f t="shared" si="172"/>
        <v>4</v>
      </c>
      <c r="AB240" s="397">
        <f t="shared" si="172"/>
        <v>17</v>
      </c>
      <c r="AC240" s="397">
        <f t="shared" si="172"/>
        <v>9</v>
      </c>
      <c r="AD240" s="397">
        <f t="shared" si="172"/>
        <v>2</v>
      </c>
      <c r="AE240" s="38">
        <f>AE241+AE242</f>
        <v>0</v>
      </c>
      <c r="AF240" s="420" t="s">
        <v>0</v>
      </c>
      <c r="AG240" s="412" t="s">
        <v>508</v>
      </c>
    </row>
    <row r="241" spans="1:33" ht="15.95" customHeight="1" x14ac:dyDescent="0.2">
      <c r="A241" s="402"/>
      <c r="B241" s="403" t="s">
        <v>510</v>
      </c>
      <c r="C241" s="401" t="s">
        <v>250</v>
      </c>
      <c r="D241" s="397">
        <f t="shared" ref="D241:D242" si="173">SUM(J241:AE241)</f>
        <v>14</v>
      </c>
      <c r="E241" s="397">
        <v>0</v>
      </c>
      <c r="F241" s="397">
        <v>0</v>
      </c>
      <c r="G241" s="397">
        <v>0</v>
      </c>
      <c r="H241" s="397">
        <v>0</v>
      </c>
      <c r="I241" s="397">
        <v>0</v>
      </c>
      <c r="J241" s="397">
        <v>0</v>
      </c>
      <c r="K241" s="397">
        <v>0</v>
      </c>
      <c r="L241" s="397">
        <v>0</v>
      </c>
      <c r="M241" s="397">
        <v>0</v>
      </c>
      <c r="N241" s="397">
        <v>0</v>
      </c>
      <c r="O241" s="397">
        <v>0</v>
      </c>
      <c r="P241" s="397">
        <v>0</v>
      </c>
      <c r="Q241" s="397">
        <v>0</v>
      </c>
      <c r="R241" s="397">
        <v>0</v>
      </c>
      <c r="S241" s="397">
        <v>0</v>
      </c>
      <c r="T241" s="397">
        <v>1</v>
      </c>
      <c r="U241" s="397">
        <v>0</v>
      </c>
      <c r="V241" s="397">
        <v>0</v>
      </c>
      <c r="W241" s="397">
        <v>2</v>
      </c>
      <c r="X241" s="397">
        <v>0</v>
      </c>
      <c r="Y241" s="397">
        <v>1</v>
      </c>
      <c r="Z241" s="397">
        <v>2</v>
      </c>
      <c r="AA241" s="397">
        <v>1</v>
      </c>
      <c r="AB241" s="397">
        <v>5</v>
      </c>
      <c r="AC241" s="397">
        <v>1</v>
      </c>
      <c r="AD241" s="397">
        <v>1</v>
      </c>
      <c r="AE241" s="38">
        <v>0</v>
      </c>
      <c r="AF241" s="420" t="s">
        <v>250</v>
      </c>
      <c r="AG241" s="412"/>
    </row>
    <row r="242" spans="1:33" ht="15.95" customHeight="1" x14ac:dyDescent="0.2">
      <c r="A242" s="402"/>
      <c r="B242" s="403"/>
      <c r="C242" s="401" t="s">
        <v>251</v>
      </c>
      <c r="D242" s="397">
        <f t="shared" si="173"/>
        <v>27</v>
      </c>
      <c r="E242" s="397">
        <v>0</v>
      </c>
      <c r="F242" s="397">
        <v>0</v>
      </c>
      <c r="G242" s="397">
        <v>0</v>
      </c>
      <c r="H242" s="397">
        <v>0</v>
      </c>
      <c r="I242" s="397">
        <v>0</v>
      </c>
      <c r="J242" s="397">
        <v>0</v>
      </c>
      <c r="K242" s="397">
        <v>0</v>
      </c>
      <c r="L242" s="397">
        <v>0</v>
      </c>
      <c r="M242" s="397">
        <v>0</v>
      </c>
      <c r="N242" s="397">
        <v>0</v>
      </c>
      <c r="O242" s="397">
        <v>0</v>
      </c>
      <c r="P242" s="397">
        <v>0</v>
      </c>
      <c r="Q242" s="397">
        <v>0</v>
      </c>
      <c r="R242" s="397">
        <v>0</v>
      </c>
      <c r="S242" s="397">
        <v>0</v>
      </c>
      <c r="T242" s="397">
        <v>0</v>
      </c>
      <c r="U242" s="397">
        <v>0</v>
      </c>
      <c r="V242" s="397">
        <v>0</v>
      </c>
      <c r="W242" s="397">
        <v>0</v>
      </c>
      <c r="X242" s="397">
        <v>0</v>
      </c>
      <c r="Y242" s="397">
        <v>1</v>
      </c>
      <c r="Z242" s="397">
        <v>2</v>
      </c>
      <c r="AA242" s="397">
        <v>3</v>
      </c>
      <c r="AB242" s="397">
        <v>12</v>
      </c>
      <c r="AC242" s="397">
        <v>8</v>
      </c>
      <c r="AD242" s="397">
        <v>1</v>
      </c>
      <c r="AE242" s="38">
        <v>0</v>
      </c>
      <c r="AF242" s="420" t="s">
        <v>251</v>
      </c>
      <c r="AG242" s="412"/>
    </row>
    <row r="243" spans="1:33" ht="8.25" customHeight="1" x14ac:dyDescent="0.2">
      <c r="A243" s="402"/>
      <c r="B243" s="403"/>
      <c r="C243" s="401"/>
      <c r="D243" s="397"/>
      <c r="E243" s="397"/>
      <c r="F243" s="397"/>
      <c r="G243" s="397"/>
      <c r="H243" s="397"/>
      <c r="I243" s="397"/>
      <c r="J243" s="397"/>
      <c r="K243" s="397"/>
      <c r="L243" s="397"/>
      <c r="M243" s="397"/>
      <c r="N243" s="397"/>
      <c r="O243" s="397"/>
      <c r="P243" s="397"/>
      <c r="Q243" s="397"/>
      <c r="R243" s="397"/>
      <c r="S243" s="397"/>
      <c r="T243" s="397"/>
      <c r="U243" s="397"/>
      <c r="V243" s="397"/>
      <c r="W243" s="397"/>
      <c r="X243" s="397"/>
      <c r="Y243" s="397"/>
      <c r="Z243" s="397"/>
      <c r="AA243" s="397"/>
      <c r="AB243" s="397"/>
      <c r="AC243" s="397"/>
      <c r="AD243" s="397"/>
      <c r="AE243" s="38"/>
      <c r="AF243" s="420"/>
      <c r="AG243" s="412"/>
    </row>
    <row r="244" spans="1:33" ht="15.95" customHeight="1" x14ac:dyDescent="0.2">
      <c r="A244" s="402" t="s">
        <v>511</v>
      </c>
      <c r="B244" s="403" t="s">
        <v>512</v>
      </c>
      <c r="C244" s="401" t="s">
        <v>0</v>
      </c>
      <c r="D244" s="397">
        <f>SUM(J244:AE244)</f>
        <v>128</v>
      </c>
      <c r="E244" s="397">
        <f>E245+E246</f>
        <v>0</v>
      </c>
      <c r="F244" s="397">
        <f t="shared" ref="F244:G244" si="174">F245+F246</f>
        <v>0</v>
      </c>
      <c r="G244" s="397">
        <f t="shared" si="174"/>
        <v>0</v>
      </c>
      <c r="H244" s="397">
        <f>H245+H246</f>
        <v>0</v>
      </c>
      <c r="I244" s="397">
        <f>I245+I246</f>
        <v>0</v>
      </c>
      <c r="J244" s="397">
        <f>SUM(E244:I244)</f>
        <v>0</v>
      </c>
      <c r="K244" s="397">
        <f>K245+K246</f>
        <v>0</v>
      </c>
      <c r="L244" s="397">
        <f t="shared" ref="L244:AD244" si="175">L245+L246</f>
        <v>0</v>
      </c>
      <c r="M244" s="397">
        <f t="shared" si="175"/>
        <v>0</v>
      </c>
      <c r="N244" s="397">
        <f t="shared" si="175"/>
        <v>0</v>
      </c>
      <c r="O244" s="397">
        <f t="shared" si="175"/>
        <v>0</v>
      </c>
      <c r="P244" s="397">
        <f t="shared" si="175"/>
        <v>0</v>
      </c>
      <c r="Q244" s="397">
        <f t="shared" si="175"/>
        <v>0</v>
      </c>
      <c r="R244" s="397">
        <f t="shared" si="175"/>
        <v>0</v>
      </c>
      <c r="S244" s="397">
        <f t="shared" si="175"/>
        <v>2</v>
      </c>
      <c r="T244" s="397">
        <f t="shared" si="175"/>
        <v>4</v>
      </c>
      <c r="U244" s="397">
        <f t="shared" si="175"/>
        <v>8</v>
      </c>
      <c r="V244" s="397">
        <f t="shared" si="175"/>
        <v>5</v>
      </c>
      <c r="W244" s="397">
        <f t="shared" si="175"/>
        <v>12</v>
      </c>
      <c r="X244" s="397">
        <f t="shared" si="175"/>
        <v>19</v>
      </c>
      <c r="Y244" s="397">
        <f t="shared" si="175"/>
        <v>17</v>
      </c>
      <c r="Z244" s="397">
        <f t="shared" si="175"/>
        <v>18</v>
      </c>
      <c r="AA244" s="397">
        <f t="shared" si="175"/>
        <v>17</v>
      </c>
      <c r="AB244" s="397">
        <f t="shared" si="175"/>
        <v>20</v>
      </c>
      <c r="AC244" s="397">
        <f t="shared" si="175"/>
        <v>6</v>
      </c>
      <c r="AD244" s="397">
        <f t="shared" si="175"/>
        <v>0</v>
      </c>
      <c r="AE244" s="38">
        <f>AE245+AE246</f>
        <v>0</v>
      </c>
      <c r="AF244" s="420" t="s">
        <v>0</v>
      </c>
      <c r="AG244" s="412" t="s">
        <v>511</v>
      </c>
    </row>
    <row r="245" spans="1:33" ht="15.95" customHeight="1" x14ac:dyDescent="0.2">
      <c r="A245" s="402"/>
      <c r="B245" s="403"/>
      <c r="C245" s="401" t="s">
        <v>250</v>
      </c>
      <c r="D245" s="397">
        <f t="shared" ref="D245:D246" si="176">SUM(J245:AE245)</f>
        <v>71</v>
      </c>
      <c r="E245" s="397">
        <v>0</v>
      </c>
      <c r="F245" s="397">
        <v>0</v>
      </c>
      <c r="G245" s="397">
        <v>0</v>
      </c>
      <c r="H245" s="397">
        <v>0</v>
      </c>
      <c r="I245" s="397">
        <v>0</v>
      </c>
      <c r="J245" s="397">
        <v>0</v>
      </c>
      <c r="K245" s="397">
        <v>0</v>
      </c>
      <c r="L245" s="397">
        <v>0</v>
      </c>
      <c r="M245" s="397">
        <v>0</v>
      </c>
      <c r="N245" s="397">
        <v>0</v>
      </c>
      <c r="O245" s="397">
        <v>0</v>
      </c>
      <c r="P245" s="397">
        <v>0</v>
      </c>
      <c r="Q245" s="397">
        <v>0</v>
      </c>
      <c r="R245" s="397">
        <v>0</v>
      </c>
      <c r="S245" s="397">
        <v>2</v>
      </c>
      <c r="T245" s="397">
        <v>4</v>
      </c>
      <c r="U245" s="397">
        <v>6</v>
      </c>
      <c r="V245" s="397">
        <v>5</v>
      </c>
      <c r="W245" s="397">
        <v>9</v>
      </c>
      <c r="X245" s="397">
        <v>14</v>
      </c>
      <c r="Y245" s="397">
        <v>8</v>
      </c>
      <c r="Z245" s="397">
        <v>9</v>
      </c>
      <c r="AA245" s="397">
        <v>6</v>
      </c>
      <c r="AB245" s="397">
        <v>7</v>
      </c>
      <c r="AC245" s="397">
        <v>1</v>
      </c>
      <c r="AD245" s="397">
        <v>0</v>
      </c>
      <c r="AE245" s="38">
        <v>0</v>
      </c>
      <c r="AF245" s="420" t="s">
        <v>250</v>
      </c>
      <c r="AG245" s="412"/>
    </row>
    <row r="246" spans="1:33" ht="15.95" customHeight="1" x14ac:dyDescent="0.2">
      <c r="A246" s="402"/>
      <c r="B246" s="403"/>
      <c r="C246" s="401" t="s">
        <v>251</v>
      </c>
      <c r="D246" s="397">
        <f t="shared" si="176"/>
        <v>57</v>
      </c>
      <c r="E246" s="397">
        <v>0</v>
      </c>
      <c r="F246" s="397">
        <v>0</v>
      </c>
      <c r="G246" s="397">
        <v>0</v>
      </c>
      <c r="H246" s="397">
        <v>0</v>
      </c>
      <c r="I246" s="397">
        <v>0</v>
      </c>
      <c r="J246" s="397">
        <v>0</v>
      </c>
      <c r="K246" s="397">
        <v>0</v>
      </c>
      <c r="L246" s="397">
        <v>0</v>
      </c>
      <c r="M246" s="397">
        <v>0</v>
      </c>
      <c r="N246" s="397">
        <v>0</v>
      </c>
      <c r="O246" s="397">
        <v>0</v>
      </c>
      <c r="P246" s="397">
        <v>0</v>
      </c>
      <c r="Q246" s="397">
        <v>0</v>
      </c>
      <c r="R246" s="397">
        <v>0</v>
      </c>
      <c r="S246" s="397">
        <v>0</v>
      </c>
      <c r="T246" s="397">
        <v>0</v>
      </c>
      <c r="U246" s="397">
        <v>2</v>
      </c>
      <c r="V246" s="397">
        <v>0</v>
      </c>
      <c r="W246" s="397">
        <v>3</v>
      </c>
      <c r="X246" s="397">
        <v>5</v>
      </c>
      <c r="Y246" s="397">
        <v>9</v>
      </c>
      <c r="Z246" s="397">
        <v>9</v>
      </c>
      <c r="AA246" s="397">
        <v>11</v>
      </c>
      <c r="AB246" s="397">
        <v>13</v>
      </c>
      <c r="AC246" s="397">
        <v>5</v>
      </c>
      <c r="AD246" s="397">
        <v>0</v>
      </c>
      <c r="AE246" s="38">
        <v>0</v>
      </c>
      <c r="AF246" s="420" t="s">
        <v>251</v>
      </c>
      <c r="AG246" s="412"/>
    </row>
    <row r="247" spans="1:33" ht="8.25" customHeight="1" x14ac:dyDescent="0.2">
      <c r="A247" s="402"/>
      <c r="B247" s="403"/>
      <c r="C247" s="401"/>
      <c r="D247" s="397"/>
      <c r="E247" s="397"/>
      <c r="F247" s="397"/>
      <c r="G247" s="397"/>
      <c r="H247" s="397"/>
      <c r="I247" s="397"/>
      <c r="J247" s="397"/>
      <c r="K247" s="397"/>
      <c r="L247" s="397"/>
      <c r="M247" s="397"/>
      <c r="N247" s="397"/>
      <c r="O247" s="397"/>
      <c r="P247" s="397"/>
      <c r="Q247" s="397"/>
      <c r="R247" s="397"/>
      <c r="S247" s="397"/>
      <c r="T247" s="397"/>
      <c r="U247" s="397"/>
      <c r="V247" s="397"/>
      <c r="W247" s="397"/>
      <c r="X247" s="397"/>
      <c r="Y247" s="397"/>
      <c r="Z247" s="397"/>
      <c r="AA247" s="397"/>
      <c r="AB247" s="397"/>
      <c r="AC247" s="397"/>
      <c r="AD247" s="397"/>
      <c r="AE247" s="38"/>
      <c r="AF247" s="420"/>
      <c r="AG247" s="412"/>
    </row>
    <row r="248" spans="1:33" ht="15.95" customHeight="1" x14ac:dyDescent="0.2">
      <c r="A248" s="402" t="s">
        <v>513</v>
      </c>
      <c r="B248" s="403" t="s">
        <v>514</v>
      </c>
      <c r="C248" s="401" t="s">
        <v>0</v>
      </c>
      <c r="D248" s="397">
        <f>SUM(J248:AE248)</f>
        <v>1601</v>
      </c>
      <c r="E248" s="397">
        <f>E249+E250</f>
        <v>1</v>
      </c>
      <c r="F248" s="397">
        <f t="shared" ref="F248:G248" si="177">F249+F250</f>
        <v>0</v>
      </c>
      <c r="G248" s="397">
        <f t="shared" si="177"/>
        <v>0</v>
      </c>
      <c r="H248" s="397">
        <f>H249+H250</f>
        <v>0</v>
      </c>
      <c r="I248" s="397">
        <f>I249+I250</f>
        <v>0</v>
      </c>
      <c r="J248" s="397">
        <f>SUM(E248:I248)</f>
        <v>1</v>
      </c>
      <c r="K248" s="397">
        <f>K249+K250</f>
        <v>0</v>
      </c>
      <c r="L248" s="397">
        <f t="shared" ref="L248:AD248" si="178">L249+L250</f>
        <v>0</v>
      </c>
      <c r="M248" s="397">
        <f t="shared" si="178"/>
        <v>0</v>
      </c>
      <c r="N248" s="397">
        <f t="shared" si="178"/>
        <v>0</v>
      </c>
      <c r="O248" s="397">
        <f t="shared" si="178"/>
        <v>1</v>
      </c>
      <c r="P248" s="397">
        <f t="shared" si="178"/>
        <v>4</v>
      </c>
      <c r="Q248" s="397">
        <f t="shared" si="178"/>
        <v>8</v>
      </c>
      <c r="R248" s="397">
        <f t="shared" si="178"/>
        <v>6</v>
      </c>
      <c r="S248" s="397">
        <f t="shared" si="178"/>
        <v>12</v>
      </c>
      <c r="T248" s="397">
        <f t="shared" si="178"/>
        <v>22</v>
      </c>
      <c r="U248" s="397">
        <f t="shared" si="178"/>
        <v>26</v>
      </c>
      <c r="V248" s="397">
        <f t="shared" si="178"/>
        <v>35</v>
      </c>
      <c r="W248" s="397">
        <f t="shared" si="178"/>
        <v>50</v>
      </c>
      <c r="X248" s="397">
        <f t="shared" si="178"/>
        <v>106</v>
      </c>
      <c r="Y248" s="397">
        <f t="shared" si="178"/>
        <v>138</v>
      </c>
      <c r="Z248" s="397">
        <f t="shared" si="178"/>
        <v>227</v>
      </c>
      <c r="AA248" s="397">
        <f t="shared" si="178"/>
        <v>297</v>
      </c>
      <c r="AB248" s="397">
        <f t="shared" si="178"/>
        <v>385</v>
      </c>
      <c r="AC248" s="397">
        <f t="shared" si="178"/>
        <v>240</v>
      </c>
      <c r="AD248" s="397">
        <f t="shared" si="178"/>
        <v>43</v>
      </c>
      <c r="AE248" s="38">
        <f>AE249+AE250</f>
        <v>0</v>
      </c>
      <c r="AF248" s="420" t="s">
        <v>0</v>
      </c>
      <c r="AG248" s="412" t="s">
        <v>513</v>
      </c>
    </row>
    <row r="249" spans="1:33" ht="15.95" customHeight="1" x14ac:dyDescent="0.2">
      <c r="A249" s="402"/>
      <c r="B249" s="403"/>
      <c r="C249" s="401" t="s">
        <v>250</v>
      </c>
      <c r="D249" s="397">
        <f t="shared" ref="D249:D250" si="179">SUM(J249:AE249)</f>
        <v>716</v>
      </c>
      <c r="E249" s="397">
        <v>1</v>
      </c>
      <c r="F249" s="397">
        <v>0</v>
      </c>
      <c r="G249" s="397">
        <v>0</v>
      </c>
      <c r="H249" s="397">
        <v>0</v>
      </c>
      <c r="I249" s="397">
        <v>0</v>
      </c>
      <c r="J249" s="397">
        <v>1</v>
      </c>
      <c r="K249" s="397">
        <v>0</v>
      </c>
      <c r="L249" s="397">
        <v>0</v>
      </c>
      <c r="M249" s="397">
        <v>0</v>
      </c>
      <c r="N249" s="397">
        <v>0</v>
      </c>
      <c r="O249" s="397">
        <v>1</v>
      </c>
      <c r="P249" s="397">
        <v>3</v>
      </c>
      <c r="Q249" s="397">
        <v>7</v>
      </c>
      <c r="R249" s="397">
        <v>5</v>
      </c>
      <c r="S249" s="397">
        <v>10</v>
      </c>
      <c r="T249" s="397">
        <v>20</v>
      </c>
      <c r="U249" s="397">
        <v>25</v>
      </c>
      <c r="V249" s="397">
        <v>28</v>
      </c>
      <c r="W249" s="397">
        <v>33</v>
      </c>
      <c r="X249" s="397">
        <v>81</v>
      </c>
      <c r="Y249" s="397">
        <v>90</v>
      </c>
      <c r="Z249" s="397">
        <v>124</v>
      </c>
      <c r="AA249" s="397">
        <v>120</v>
      </c>
      <c r="AB249" s="397">
        <v>119</v>
      </c>
      <c r="AC249" s="397">
        <v>42</v>
      </c>
      <c r="AD249" s="397">
        <v>7</v>
      </c>
      <c r="AE249" s="38">
        <v>0</v>
      </c>
      <c r="AF249" s="420" t="s">
        <v>250</v>
      </c>
      <c r="AG249" s="412"/>
    </row>
    <row r="250" spans="1:33" ht="15.95" customHeight="1" thickBot="1" x14ac:dyDescent="0.25">
      <c r="A250" s="415"/>
      <c r="B250" s="416"/>
      <c r="C250" s="417" t="s">
        <v>251</v>
      </c>
      <c r="D250" s="39">
        <f t="shared" si="179"/>
        <v>885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39">
        <v>1</v>
      </c>
      <c r="Q250" s="39">
        <v>1</v>
      </c>
      <c r="R250" s="39">
        <v>1</v>
      </c>
      <c r="S250" s="39">
        <v>2</v>
      </c>
      <c r="T250" s="39">
        <v>2</v>
      </c>
      <c r="U250" s="39">
        <v>1</v>
      </c>
      <c r="V250" s="39">
        <v>7</v>
      </c>
      <c r="W250" s="39">
        <v>17</v>
      </c>
      <c r="X250" s="39">
        <v>25</v>
      </c>
      <c r="Y250" s="39">
        <v>48</v>
      </c>
      <c r="Z250" s="39">
        <v>103</v>
      </c>
      <c r="AA250" s="39">
        <v>177</v>
      </c>
      <c r="AB250" s="39">
        <v>266</v>
      </c>
      <c r="AC250" s="39">
        <v>198</v>
      </c>
      <c r="AD250" s="39">
        <v>36</v>
      </c>
      <c r="AE250" s="40">
        <v>0</v>
      </c>
      <c r="AF250" s="423" t="s">
        <v>251</v>
      </c>
      <c r="AG250" s="412"/>
    </row>
    <row r="251" spans="1:33" ht="29.25" customHeight="1" x14ac:dyDescent="0.2">
      <c r="A251" s="402"/>
      <c r="B251" s="408"/>
      <c r="C251" s="408"/>
      <c r="D251" s="424"/>
      <c r="E251" s="424"/>
      <c r="F251" s="424"/>
      <c r="G251" s="424"/>
      <c r="H251" s="424"/>
      <c r="I251" s="424"/>
      <c r="J251" s="424"/>
      <c r="K251" s="424"/>
      <c r="L251" s="424"/>
      <c r="M251" s="424"/>
      <c r="N251" s="424"/>
      <c r="O251" s="424"/>
      <c r="P251" s="424"/>
      <c r="Q251" s="424"/>
      <c r="R251" s="424"/>
      <c r="S251" s="424"/>
      <c r="T251" s="424"/>
      <c r="U251" s="424"/>
      <c r="V251" s="424"/>
      <c r="W251" s="424"/>
      <c r="X251" s="424"/>
      <c r="Y251" s="424"/>
      <c r="Z251" s="424"/>
      <c r="AA251" s="424"/>
      <c r="AB251" s="424"/>
      <c r="AC251" s="683" t="str">
        <f>AC87</f>
        <v>資料：「令和５年人口動態調査」</v>
      </c>
      <c r="AD251" s="683"/>
      <c r="AE251" s="683"/>
      <c r="AF251" s="683"/>
      <c r="AG251" s="684"/>
    </row>
    <row r="252" spans="1:33" ht="15.2" customHeight="1" thickBot="1" x14ac:dyDescent="0.25">
      <c r="A252" s="402"/>
      <c r="B252" s="408"/>
      <c r="C252" s="408"/>
      <c r="D252" s="424"/>
      <c r="E252" s="424"/>
      <c r="F252" s="424"/>
      <c r="G252" s="424"/>
      <c r="H252" s="424"/>
      <c r="I252" s="424"/>
      <c r="J252" s="424"/>
      <c r="K252" s="424"/>
      <c r="L252" s="424"/>
      <c r="M252" s="424"/>
      <c r="N252" s="424"/>
      <c r="O252" s="424"/>
      <c r="P252" s="424"/>
      <c r="Q252" s="424"/>
      <c r="R252" s="424"/>
      <c r="S252" s="424"/>
      <c r="T252" s="424"/>
      <c r="U252" s="424"/>
      <c r="V252" s="424"/>
      <c r="W252" s="424"/>
      <c r="X252" s="424"/>
      <c r="Y252" s="424"/>
      <c r="Z252" s="424"/>
      <c r="AA252" s="424"/>
      <c r="AB252" s="424"/>
      <c r="AC252" s="424"/>
      <c r="AD252" s="424"/>
      <c r="AE252" s="685" t="str">
        <f>AE174</f>
        <v>令和５年</v>
      </c>
      <c r="AF252" s="685"/>
      <c r="AG252" s="685"/>
    </row>
    <row r="253" spans="1:33" x14ac:dyDescent="0.2">
      <c r="A253" s="391" t="s">
        <v>360</v>
      </c>
      <c r="B253" s="392" t="s">
        <v>40</v>
      </c>
      <c r="C253" s="392"/>
      <c r="D253" s="392" t="s">
        <v>0</v>
      </c>
      <c r="E253" s="392" t="s">
        <v>361</v>
      </c>
      <c r="F253" s="392">
        <v>1</v>
      </c>
      <c r="G253" s="392">
        <v>2</v>
      </c>
      <c r="H253" s="392">
        <v>3</v>
      </c>
      <c r="I253" s="392">
        <v>4</v>
      </c>
      <c r="J253" s="392" t="s">
        <v>362</v>
      </c>
      <c r="K253" s="392" t="s">
        <v>363</v>
      </c>
      <c r="L253" s="393" t="s">
        <v>364</v>
      </c>
      <c r="M253" s="393" t="s">
        <v>365</v>
      </c>
      <c r="N253" s="393" t="s">
        <v>366</v>
      </c>
      <c r="O253" s="393" t="s">
        <v>367</v>
      </c>
      <c r="P253" s="393" t="s">
        <v>368</v>
      </c>
      <c r="Q253" s="393" t="s">
        <v>369</v>
      </c>
      <c r="R253" s="392" t="s">
        <v>370</v>
      </c>
      <c r="S253" s="392" t="s">
        <v>371</v>
      </c>
      <c r="T253" s="392" t="s">
        <v>372</v>
      </c>
      <c r="U253" s="392" t="s">
        <v>373</v>
      </c>
      <c r="V253" s="392" t="s">
        <v>374</v>
      </c>
      <c r="W253" s="392" t="s">
        <v>375</v>
      </c>
      <c r="X253" s="392" t="s">
        <v>376</v>
      </c>
      <c r="Y253" s="392" t="s">
        <v>377</v>
      </c>
      <c r="Z253" s="392" t="s">
        <v>378</v>
      </c>
      <c r="AA253" s="392" t="s">
        <v>379</v>
      </c>
      <c r="AB253" s="392" t="s">
        <v>380</v>
      </c>
      <c r="AC253" s="392" t="s">
        <v>381</v>
      </c>
      <c r="AD253" s="392" t="s">
        <v>382</v>
      </c>
      <c r="AE253" s="392" t="s">
        <v>427</v>
      </c>
      <c r="AF253" s="392"/>
      <c r="AG253" s="391" t="s">
        <v>360</v>
      </c>
    </row>
    <row r="254" spans="1:33" ht="15.95" customHeight="1" x14ac:dyDescent="0.2">
      <c r="A254" s="402" t="s">
        <v>515</v>
      </c>
      <c r="B254" s="403" t="s">
        <v>516</v>
      </c>
      <c r="C254" s="401" t="s">
        <v>0</v>
      </c>
      <c r="D254" s="36">
        <f>SUM(J254:AE254)</f>
        <v>11</v>
      </c>
      <c r="E254" s="36">
        <f>E255+E256</f>
        <v>0</v>
      </c>
      <c r="F254" s="36">
        <f t="shared" ref="F254:G254" si="180">F255+F256</f>
        <v>0</v>
      </c>
      <c r="G254" s="36">
        <f t="shared" si="180"/>
        <v>0</v>
      </c>
      <c r="H254" s="36">
        <f>H255+H256</f>
        <v>0</v>
      </c>
      <c r="I254" s="36">
        <f>I255+I256</f>
        <v>0</v>
      </c>
      <c r="J254" s="36">
        <f>SUM(E254:I254)</f>
        <v>0</v>
      </c>
      <c r="K254" s="36">
        <f>K255+K256</f>
        <v>0</v>
      </c>
      <c r="L254" s="36">
        <f t="shared" ref="L254:AD254" si="181">L255+L256</f>
        <v>0</v>
      </c>
      <c r="M254" s="36">
        <f t="shared" si="181"/>
        <v>0</v>
      </c>
      <c r="N254" s="36">
        <f t="shared" si="181"/>
        <v>0</v>
      </c>
      <c r="O254" s="36">
        <f t="shared" si="181"/>
        <v>0</v>
      </c>
      <c r="P254" s="36">
        <f t="shared" si="181"/>
        <v>0</v>
      </c>
      <c r="Q254" s="36">
        <f t="shared" si="181"/>
        <v>0</v>
      </c>
      <c r="R254" s="36">
        <f t="shared" si="181"/>
        <v>0</v>
      </c>
      <c r="S254" s="36">
        <f t="shared" si="181"/>
        <v>0</v>
      </c>
      <c r="T254" s="36">
        <f t="shared" si="181"/>
        <v>0</v>
      </c>
      <c r="U254" s="36">
        <f t="shared" si="181"/>
        <v>0</v>
      </c>
      <c r="V254" s="36">
        <f t="shared" si="181"/>
        <v>0</v>
      </c>
      <c r="W254" s="36">
        <f t="shared" si="181"/>
        <v>0</v>
      </c>
      <c r="X254" s="36">
        <f t="shared" si="181"/>
        <v>0</v>
      </c>
      <c r="Y254" s="36">
        <f t="shared" si="181"/>
        <v>0</v>
      </c>
      <c r="Z254" s="36">
        <f t="shared" si="181"/>
        <v>1</v>
      </c>
      <c r="AA254" s="36">
        <f t="shared" si="181"/>
        <v>1</v>
      </c>
      <c r="AB254" s="36">
        <f t="shared" si="181"/>
        <v>8</v>
      </c>
      <c r="AC254" s="36">
        <f t="shared" si="181"/>
        <v>1</v>
      </c>
      <c r="AD254" s="36">
        <f t="shared" si="181"/>
        <v>0</v>
      </c>
      <c r="AE254" s="37">
        <f>AE255+AE256</f>
        <v>0</v>
      </c>
      <c r="AF254" s="411" t="s">
        <v>0</v>
      </c>
      <c r="AG254" s="412" t="s">
        <v>515</v>
      </c>
    </row>
    <row r="255" spans="1:33" ht="15.95" customHeight="1" x14ac:dyDescent="0.2">
      <c r="A255" s="402"/>
      <c r="B255" s="403"/>
      <c r="C255" s="401" t="s">
        <v>250</v>
      </c>
      <c r="D255" s="397">
        <f t="shared" ref="D255:D256" si="182">SUM(J255:AE255)</f>
        <v>1</v>
      </c>
      <c r="E255" s="397">
        <v>0</v>
      </c>
      <c r="F255" s="397">
        <v>0</v>
      </c>
      <c r="G255" s="397">
        <v>0</v>
      </c>
      <c r="H255" s="397">
        <v>0</v>
      </c>
      <c r="I255" s="397">
        <v>0</v>
      </c>
      <c r="J255" s="397">
        <v>0</v>
      </c>
      <c r="K255" s="397">
        <v>0</v>
      </c>
      <c r="L255" s="397">
        <v>0</v>
      </c>
      <c r="M255" s="397">
        <v>0</v>
      </c>
      <c r="N255" s="397">
        <v>0</v>
      </c>
      <c r="O255" s="397">
        <v>0</v>
      </c>
      <c r="P255" s="397">
        <v>0</v>
      </c>
      <c r="Q255" s="397">
        <v>0</v>
      </c>
      <c r="R255" s="397">
        <v>0</v>
      </c>
      <c r="S255" s="397">
        <v>0</v>
      </c>
      <c r="T255" s="397">
        <v>0</v>
      </c>
      <c r="U255" s="397">
        <v>0</v>
      </c>
      <c r="V255" s="397">
        <v>0</v>
      </c>
      <c r="W255" s="397">
        <v>0</v>
      </c>
      <c r="X255" s="397">
        <v>0</v>
      </c>
      <c r="Y255" s="397">
        <v>0</v>
      </c>
      <c r="Z255" s="397">
        <v>0</v>
      </c>
      <c r="AA255" s="397">
        <v>0</v>
      </c>
      <c r="AB255" s="397">
        <v>1</v>
      </c>
      <c r="AC255" s="397">
        <v>0</v>
      </c>
      <c r="AD255" s="397">
        <v>0</v>
      </c>
      <c r="AE255" s="38">
        <v>0</v>
      </c>
      <c r="AF255" s="411" t="s">
        <v>250</v>
      </c>
      <c r="AG255" s="412"/>
    </row>
    <row r="256" spans="1:33" ht="15.95" customHeight="1" x14ac:dyDescent="0.2">
      <c r="A256" s="402"/>
      <c r="B256" s="403"/>
      <c r="C256" s="401" t="s">
        <v>251</v>
      </c>
      <c r="D256" s="397">
        <f t="shared" si="182"/>
        <v>10</v>
      </c>
      <c r="E256" s="397">
        <v>0</v>
      </c>
      <c r="F256" s="397">
        <v>0</v>
      </c>
      <c r="G256" s="397">
        <v>0</v>
      </c>
      <c r="H256" s="397">
        <v>0</v>
      </c>
      <c r="I256" s="397">
        <v>0</v>
      </c>
      <c r="J256" s="397">
        <v>0</v>
      </c>
      <c r="K256" s="397">
        <v>0</v>
      </c>
      <c r="L256" s="397">
        <v>0</v>
      </c>
      <c r="M256" s="397">
        <v>0</v>
      </c>
      <c r="N256" s="397">
        <v>0</v>
      </c>
      <c r="O256" s="397">
        <v>0</v>
      </c>
      <c r="P256" s="397">
        <v>0</v>
      </c>
      <c r="Q256" s="397">
        <v>0</v>
      </c>
      <c r="R256" s="397">
        <v>0</v>
      </c>
      <c r="S256" s="397">
        <v>0</v>
      </c>
      <c r="T256" s="397">
        <v>0</v>
      </c>
      <c r="U256" s="397">
        <v>0</v>
      </c>
      <c r="V256" s="397">
        <v>0</v>
      </c>
      <c r="W256" s="397">
        <v>0</v>
      </c>
      <c r="X256" s="397">
        <v>0</v>
      </c>
      <c r="Y256" s="397">
        <v>0</v>
      </c>
      <c r="Z256" s="397">
        <v>1</v>
      </c>
      <c r="AA256" s="397">
        <v>1</v>
      </c>
      <c r="AB256" s="397">
        <v>7</v>
      </c>
      <c r="AC256" s="397">
        <v>1</v>
      </c>
      <c r="AD256" s="397">
        <v>0</v>
      </c>
      <c r="AE256" s="38">
        <v>0</v>
      </c>
      <c r="AF256" s="411" t="s">
        <v>251</v>
      </c>
      <c r="AG256" s="412"/>
    </row>
    <row r="257" spans="1:33" ht="8.25" customHeight="1" x14ac:dyDescent="0.2">
      <c r="A257" s="402"/>
      <c r="B257" s="403"/>
      <c r="C257" s="401"/>
      <c r="D257" s="397"/>
      <c r="E257" s="397"/>
      <c r="F257" s="397"/>
      <c r="G257" s="397"/>
      <c r="H257" s="397"/>
      <c r="I257" s="397"/>
      <c r="J257" s="397"/>
      <c r="K257" s="397"/>
      <c r="L257" s="397"/>
      <c r="M257" s="397"/>
      <c r="N257" s="397"/>
      <c r="O257" s="397"/>
      <c r="P257" s="397"/>
      <c r="Q257" s="397"/>
      <c r="R257" s="397"/>
      <c r="S257" s="397"/>
      <c r="T257" s="397"/>
      <c r="U257" s="397"/>
      <c r="V257" s="397"/>
      <c r="W257" s="397"/>
      <c r="X257" s="397"/>
      <c r="Y257" s="397"/>
      <c r="Z257" s="397"/>
      <c r="AA257" s="397"/>
      <c r="AB257" s="397"/>
      <c r="AC257" s="397"/>
      <c r="AD257" s="397"/>
      <c r="AE257" s="38"/>
      <c r="AF257" s="411"/>
      <c r="AG257" s="412"/>
    </row>
    <row r="258" spans="1:33" ht="15.95" customHeight="1" x14ac:dyDescent="0.2">
      <c r="A258" s="402" t="s">
        <v>517</v>
      </c>
      <c r="B258" s="403" t="s">
        <v>518</v>
      </c>
      <c r="C258" s="401" t="s">
        <v>0</v>
      </c>
      <c r="D258" s="397">
        <f>SUM(J258:AE258)</f>
        <v>289</v>
      </c>
      <c r="E258" s="397">
        <f>E259+E260</f>
        <v>0</v>
      </c>
      <c r="F258" s="397">
        <f t="shared" ref="F258:G258" si="183">F259+F260</f>
        <v>0</v>
      </c>
      <c r="G258" s="397">
        <f t="shared" si="183"/>
        <v>0</v>
      </c>
      <c r="H258" s="397">
        <f>H259+H260</f>
        <v>0</v>
      </c>
      <c r="I258" s="397">
        <f>I259+I260</f>
        <v>0</v>
      </c>
      <c r="J258" s="397">
        <f>SUM(E258:I258)</f>
        <v>0</v>
      </c>
      <c r="K258" s="397">
        <f>K259+K260</f>
        <v>0</v>
      </c>
      <c r="L258" s="397">
        <f t="shared" ref="L258:AD258" si="184">L259+L260</f>
        <v>0</v>
      </c>
      <c r="M258" s="397">
        <f t="shared" si="184"/>
        <v>0</v>
      </c>
      <c r="N258" s="397">
        <f t="shared" si="184"/>
        <v>0</v>
      </c>
      <c r="O258" s="397">
        <f t="shared" si="184"/>
        <v>0</v>
      </c>
      <c r="P258" s="397">
        <f t="shared" si="184"/>
        <v>1</v>
      </c>
      <c r="Q258" s="397">
        <f t="shared" si="184"/>
        <v>1</v>
      </c>
      <c r="R258" s="397">
        <f t="shared" si="184"/>
        <v>3</v>
      </c>
      <c r="S258" s="397">
        <f t="shared" si="184"/>
        <v>2</v>
      </c>
      <c r="T258" s="397">
        <f t="shared" si="184"/>
        <v>11</v>
      </c>
      <c r="U258" s="397">
        <f t="shared" si="184"/>
        <v>16</v>
      </c>
      <c r="V258" s="397">
        <f t="shared" si="184"/>
        <v>14</v>
      </c>
      <c r="W258" s="397">
        <f t="shared" si="184"/>
        <v>15</v>
      </c>
      <c r="X258" s="397">
        <f t="shared" si="184"/>
        <v>31</v>
      </c>
      <c r="Y258" s="397">
        <f t="shared" si="184"/>
        <v>38</v>
      </c>
      <c r="Z258" s="397">
        <f t="shared" si="184"/>
        <v>46</v>
      </c>
      <c r="AA258" s="397">
        <f t="shared" si="184"/>
        <v>43</v>
      </c>
      <c r="AB258" s="397">
        <f t="shared" si="184"/>
        <v>47</v>
      </c>
      <c r="AC258" s="397">
        <f t="shared" si="184"/>
        <v>19</v>
      </c>
      <c r="AD258" s="397">
        <f t="shared" si="184"/>
        <v>2</v>
      </c>
      <c r="AE258" s="38">
        <f>AE259+AE260</f>
        <v>0</v>
      </c>
      <c r="AF258" s="411" t="s">
        <v>0</v>
      </c>
      <c r="AG258" s="412" t="s">
        <v>517</v>
      </c>
    </row>
    <row r="259" spans="1:33" ht="15.95" customHeight="1" x14ac:dyDescent="0.2">
      <c r="A259" s="402"/>
      <c r="B259" s="403"/>
      <c r="C259" s="401" t="s">
        <v>250</v>
      </c>
      <c r="D259" s="397">
        <f t="shared" ref="D259:D260" si="185">SUM(J259:AE259)</f>
        <v>168</v>
      </c>
      <c r="E259" s="397">
        <v>0</v>
      </c>
      <c r="F259" s="397">
        <v>0</v>
      </c>
      <c r="G259" s="397">
        <v>0</v>
      </c>
      <c r="H259" s="397">
        <v>0</v>
      </c>
      <c r="I259" s="397">
        <v>0</v>
      </c>
      <c r="J259" s="397">
        <v>0</v>
      </c>
      <c r="K259" s="397">
        <v>0</v>
      </c>
      <c r="L259" s="397">
        <v>0</v>
      </c>
      <c r="M259" s="397">
        <v>0</v>
      </c>
      <c r="N259" s="397">
        <v>0</v>
      </c>
      <c r="O259" s="397">
        <v>0</v>
      </c>
      <c r="P259" s="397">
        <v>1</v>
      </c>
      <c r="Q259" s="397">
        <v>1</v>
      </c>
      <c r="R259" s="397">
        <v>2</v>
      </c>
      <c r="S259" s="397">
        <v>2</v>
      </c>
      <c r="T259" s="397">
        <v>11</v>
      </c>
      <c r="U259" s="397">
        <v>15</v>
      </c>
      <c r="V259" s="397">
        <v>9</v>
      </c>
      <c r="W259" s="397">
        <v>13</v>
      </c>
      <c r="X259" s="397">
        <v>27</v>
      </c>
      <c r="Y259" s="397">
        <v>26</v>
      </c>
      <c r="Z259" s="397">
        <v>21</v>
      </c>
      <c r="AA259" s="397">
        <v>18</v>
      </c>
      <c r="AB259" s="397">
        <v>18</v>
      </c>
      <c r="AC259" s="397">
        <v>4</v>
      </c>
      <c r="AD259" s="397">
        <v>0</v>
      </c>
      <c r="AE259" s="38">
        <v>0</v>
      </c>
      <c r="AF259" s="411" t="s">
        <v>250</v>
      </c>
      <c r="AG259" s="412"/>
    </row>
    <row r="260" spans="1:33" ht="15.95" customHeight="1" x14ac:dyDescent="0.2">
      <c r="A260" s="402"/>
      <c r="B260" s="403"/>
      <c r="C260" s="401" t="s">
        <v>251</v>
      </c>
      <c r="D260" s="397">
        <f t="shared" si="185"/>
        <v>121</v>
      </c>
      <c r="E260" s="397">
        <v>0</v>
      </c>
      <c r="F260" s="397">
        <v>0</v>
      </c>
      <c r="G260" s="397">
        <v>0</v>
      </c>
      <c r="H260" s="397">
        <v>0</v>
      </c>
      <c r="I260" s="397">
        <v>0</v>
      </c>
      <c r="J260" s="397">
        <v>0</v>
      </c>
      <c r="K260" s="397">
        <v>0</v>
      </c>
      <c r="L260" s="397">
        <v>0</v>
      </c>
      <c r="M260" s="397">
        <v>0</v>
      </c>
      <c r="N260" s="397">
        <v>0</v>
      </c>
      <c r="O260" s="397">
        <v>0</v>
      </c>
      <c r="P260" s="397">
        <v>0</v>
      </c>
      <c r="Q260" s="397">
        <v>0</v>
      </c>
      <c r="R260" s="397">
        <v>1</v>
      </c>
      <c r="S260" s="397">
        <v>0</v>
      </c>
      <c r="T260" s="397">
        <v>0</v>
      </c>
      <c r="U260" s="397">
        <v>1</v>
      </c>
      <c r="V260" s="397">
        <v>5</v>
      </c>
      <c r="W260" s="397">
        <v>2</v>
      </c>
      <c r="X260" s="397">
        <v>4</v>
      </c>
      <c r="Y260" s="397">
        <v>12</v>
      </c>
      <c r="Z260" s="397">
        <v>25</v>
      </c>
      <c r="AA260" s="397">
        <v>25</v>
      </c>
      <c r="AB260" s="397">
        <v>29</v>
      </c>
      <c r="AC260" s="397">
        <v>15</v>
      </c>
      <c r="AD260" s="397">
        <v>2</v>
      </c>
      <c r="AE260" s="38">
        <v>0</v>
      </c>
      <c r="AF260" s="411" t="s">
        <v>251</v>
      </c>
      <c r="AG260" s="412"/>
    </row>
    <row r="261" spans="1:33" ht="8.25" customHeight="1" x14ac:dyDescent="0.2">
      <c r="A261" s="402"/>
      <c r="B261" s="403"/>
      <c r="C261" s="401"/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397"/>
      <c r="T261" s="397"/>
      <c r="U261" s="397"/>
      <c r="V261" s="397"/>
      <c r="W261" s="397"/>
      <c r="X261" s="397"/>
      <c r="Y261" s="397"/>
      <c r="Z261" s="397"/>
      <c r="AA261" s="397"/>
      <c r="AB261" s="397"/>
      <c r="AC261" s="397"/>
      <c r="AD261" s="397"/>
      <c r="AE261" s="38"/>
      <c r="AF261" s="411"/>
      <c r="AG261" s="412"/>
    </row>
    <row r="262" spans="1:33" ht="15.95" customHeight="1" x14ac:dyDescent="0.2">
      <c r="A262" s="402" t="s">
        <v>519</v>
      </c>
      <c r="B262" s="403" t="s">
        <v>520</v>
      </c>
      <c r="C262" s="401" t="s">
        <v>0</v>
      </c>
      <c r="D262" s="397">
        <f>SUM(J262:AE262)</f>
        <v>191</v>
      </c>
      <c r="E262" s="397">
        <f>E263+E264</f>
        <v>0</v>
      </c>
      <c r="F262" s="397">
        <f t="shared" ref="F262:G262" si="186">F263+F264</f>
        <v>0</v>
      </c>
      <c r="G262" s="397">
        <f t="shared" si="186"/>
        <v>0</v>
      </c>
      <c r="H262" s="397">
        <f>H263+H264</f>
        <v>0</v>
      </c>
      <c r="I262" s="397">
        <f>I263+I264</f>
        <v>0</v>
      </c>
      <c r="J262" s="397">
        <f>SUM(E262:I262)</f>
        <v>0</v>
      </c>
      <c r="K262" s="397">
        <f>K263+K264</f>
        <v>0</v>
      </c>
      <c r="L262" s="397">
        <f t="shared" ref="L262:AD262" si="187">L263+L264</f>
        <v>0</v>
      </c>
      <c r="M262" s="397">
        <f t="shared" si="187"/>
        <v>0</v>
      </c>
      <c r="N262" s="397">
        <f t="shared" si="187"/>
        <v>0</v>
      </c>
      <c r="O262" s="397">
        <f t="shared" si="187"/>
        <v>0</v>
      </c>
      <c r="P262" s="397">
        <f t="shared" si="187"/>
        <v>0</v>
      </c>
      <c r="Q262" s="397">
        <f t="shared" si="187"/>
        <v>0</v>
      </c>
      <c r="R262" s="397">
        <f t="shared" si="187"/>
        <v>1</v>
      </c>
      <c r="S262" s="397">
        <f t="shared" si="187"/>
        <v>2</v>
      </c>
      <c r="T262" s="397">
        <f t="shared" si="187"/>
        <v>4</v>
      </c>
      <c r="U262" s="397">
        <f t="shared" si="187"/>
        <v>2</v>
      </c>
      <c r="V262" s="397">
        <f t="shared" si="187"/>
        <v>9</v>
      </c>
      <c r="W262" s="397">
        <f t="shared" si="187"/>
        <v>16</v>
      </c>
      <c r="X262" s="397">
        <f t="shared" si="187"/>
        <v>22</v>
      </c>
      <c r="Y262" s="397">
        <f t="shared" si="187"/>
        <v>30</v>
      </c>
      <c r="Z262" s="397">
        <f t="shared" si="187"/>
        <v>33</v>
      </c>
      <c r="AA262" s="397">
        <f t="shared" si="187"/>
        <v>37</v>
      </c>
      <c r="AB262" s="397">
        <f t="shared" si="187"/>
        <v>19</v>
      </c>
      <c r="AC262" s="397">
        <f t="shared" si="187"/>
        <v>16</v>
      </c>
      <c r="AD262" s="397">
        <f t="shared" si="187"/>
        <v>0</v>
      </c>
      <c r="AE262" s="38">
        <f>AE263+AE264</f>
        <v>0</v>
      </c>
      <c r="AF262" s="411" t="s">
        <v>0</v>
      </c>
      <c r="AG262" s="412" t="s">
        <v>519</v>
      </c>
    </row>
    <row r="263" spans="1:33" ht="15.95" customHeight="1" x14ac:dyDescent="0.2">
      <c r="A263" s="402"/>
      <c r="B263" s="403"/>
      <c r="C263" s="401" t="s">
        <v>250</v>
      </c>
      <c r="D263" s="397">
        <f t="shared" ref="D263:D264" si="188">SUM(J263:AE263)</f>
        <v>112</v>
      </c>
      <c r="E263" s="397">
        <v>0</v>
      </c>
      <c r="F263" s="397">
        <v>0</v>
      </c>
      <c r="G263" s="397">
        <v>0</v>
      </c>
      <c r="H263" s="397">
        <v>0</v>
      </c>
      <c r="I263" s="397">
        <v>0</v>
      </c>
      <c r="J263" s="397">
        <v>0</v>
      </c>
      <c r="K263" s="397">
        <v>0</v>
      </c>
      <c r="L263" s="397">
        <v>0</v>
      </c>
      <c r="M263" s="397">
        <v>0</v>
      </c>
      <c r="N263" s="397">
        <v>0</v>
      </c>
      <c r="O263" s="397">
        <v>0</v>
      </c>
      <c r="P263" s="397">
        <v>0</v>
      </c>
      <c r="Q263" s="397">
        <v>0</v>
      </c>
      <c r="R263" s="397">
        <v>1</v>
      </c>
      <c r="S263" s="397">
        <v>2</v>
      </c>
      <c r="T263" s="397">
        <v>3</v>
      </c>
      <c r="U263" s="397">
        <v>2</v>
      </c>
      <c r="V263" s="397">
        <v>9</v>
      </c>
      <c r="W263" s="397">
        <v>9</v>
      </c>
      <c r="X263" s="397">
        <v>17</v>
      </c>
      <c r="Y263" s="397">
        <v>21</v>
      </c>
      <c r="Z263" s="397">
        <v>21</v>
      </c>
      <c r="AA263" s="397">
        <v>18</v>
      </c>
      <c r="AB263" s="397">
        <v>7</v>
      </c>
      <c r="AC263" s="397">
        <v>2</v>
      </c>
      <c r="AD263" s="397">
        <v>0</v>
      </c>
      <c r="AE263" s="38">
        <v>0</v>
      </c>
      <c r="AF263" s="411" t="s">
        <v>250</v>
      </c>
      <c r="AG263" s="412"/>
    </row>
    <row r="264" spans="1:33" ht="15.95" customHeight="1" x14ac:dyDescent="0.2">
      <c r="A264" s="402"/>
      <c r="B264" s="403"/>
      <c r="C264" s="401" t="s">
        <v>251</v>
      </c>
      <c r="D264" s="397">
        <f t="shared" si="188"/>
        <v>79</v>
      </c>
      <c r="E264" s="397">
        <v>0</v>
      </c>
      <c r="F264" s="397">
        <v>0</v>
      </c>
      <c r="G264" s="397">
        <v>0</v>
      </c>
      <c r="H264" s="397">
        <v>0</v>
      </c>
      <c r="I264" s="397">
        <v>0</v>
      </c>
      <c r="J264" s="397">
        <v>0</v>
      </c>
      <c r="K264" s="397">
        <v>0</v>
      </c>
      <c r="L264" s="397">
        <v>0</v>
      </c>
      <c r="M264" s="397">
        <v>0</v>
      </c>
      <c r="N264" s="397">
        <v>0</v>
      </c>
      <c r="O264" s="397">
        <v>0</v>
      </c>
      <c r="P264" s="397">
        <v>0</v>
      </c>
      <c r="Q264" s="397">
        <v>0</v>
      </c>
      <c r="R264" s="397">
        <v>0</v>
      </c>
      <c r="S264" s="397">
        <v>0</v>
      </c>
      <c r="T264" s="397">
        <v>1</v>
      </c>
      <c r="U264" s="397">
        <v>0</v>
      </c>
      <c r="V264" s="397">
        <v>0</v>
      </c>
      <c r="W264" s="397">
        <v>7</v>
      </c>
      <c r="X264" s="397">
        <v>5</v>
      </c>
      <c r="Y264" s="397">
        <v>9</v>
      </c>
      <c r="Z264" s="397">
        <v>12</v>
      </c>
      <c r="AA264" s="397">
        <v>19</v>
      </c>
      <c r="AB264" s="397">
        <v>12</v>
      </c>
      <c r="AC264" s="397">
        <v>14</v>
      </c>
      <c r="AD264" s="397">
        <v>0</v>
      </c>
      <c r="AE264" s="38">
        <v>0</v>
      </c>
      <c r="AF264" s="411" t="s">
        <v>251</v>
      </c>
      <c r="AG264" s="412"/>
    </row>
    <row r="265" spans="1:33" ht="8.25" customHeight="1" x14ac:dyDescent="0.2">
      <c r="A265" s="402"/>
      <c r="B265" s="403"/>
      <c r="C265" s="401"/>
      <c r="D265" s="397"/>
      <c r="E265" s="397"/>
      <c r="F265" s="397"/>
      <c r="G265" s="397"/>
      <c r="H265" s="397"/>
      <c r="I265" s="397"/>
      <c r="J265" s="397"/>
      <c r="K265" s="397"/>
      <c r="L265" s="397"/>
      <c r="M265" s="397"/>
      <c r="N265" s="397"/>
      <c r="O265" s="397"/>
      <c r="P265" s="397"/>
      <c r="Q265" s="397"/>
      <c r="R265" s="397"/>
      <c r="S265" s="397"/>
      <c r="T265" s="397"/>
      <c r="U265" s="397"/>
      <c r="V265" s="397"/>
      <c r="W265" s="397"/>
      <c r="X265" s="397"/>
      <c r="Y265" s="397"/>
      <c r="Z265" s="397"/>
      <c r="AA265" s="397"/>
      <c r="AB265" s="397"/>
      <c r="AC265" s="397"/>
      <c r="AD265" s="397"/>
      <c r="AE265" s="38"/>
      <c r="AF265" s="411"/>
      <c r="AG265" s="412"/>
    </row>
    <row r="266" spans="1:33" ht="15.95" customHeight="1" x14ac:dyDescent="0.2">
      <c r="A266" s="402" t="s">
        <v>521</v>
      </c>
      <c r="B266" s="403" t="s">
        <v>522</v>
      </c>
      <c r="C266" s="401" t="s">
        <v>0</v>
      </c>
      <c r="D266" s="397">
        <f>SUM(J266:AE266)</f>
        <v>98</v>
      </c>
      <c r="E266" s="397">
        <f>E267+E268</f>
        <v>0</v>
      </c>
      <c r="F266" s="397">
        <f t="shared" ref="F266:G266" si="189">F267+F268</f>
        <v>0</v>
      </c>
      <c r="G266" s="397">
        <f t="shared" si="189"/>
        <v>0</v>
      </c>
      <c r="H266" s="397">
        <f>H267+H268</f>
        <v>0</v>
      </c>
      <c r="I266" s="397">
        <f>I267+I268</f>
        <v>0</v>
      </c>
      <c r="J266" s="397">
        <f>SUM(E266:I266)</f>
        <v>0</v>
      </c>
      <c r="K266" s="397">
        <f>K267+K268</f>
        <v>0</v>
      </c>
      <c r="L266" s="397">
        <f t="shared" ref="L266:AD266" si="190">L267+L268</f>
        <v>0</v>
      </c>
      <c r="M266" s="397">
        <f t="shared" si="190"/>
        <v>0</v>
      </c>
      <c r="N266" s="397">
        <f t="shared" si="190"/>
        <v>0</v>
      </c>
      <c r="O266" s="397">
        <f t="shared" si="190"/>
        <v>0</v>
      </c>
      <c r="P266" s="397">
        <f t="shared" si="190"/>
        <v>0</v>
      </c>
      <c r="Q266" s="397">
        <f t="shared" si="190"/>
        <v>0</v>
      </c>
      <c r="R266" s="397">
        <f t="shared" si="190"/>
        <v>0</v>
      </c>
      <c r="S266" s="397">
        <f t="shared" si="190"/>
        <v>0</v>
      </c>
      <c r="T266" s="397">
        <f t="shared" si="190"/>
        <v>0</v>
      </c>
      <c r="U266" s="397">
        <f t="shared" si="190"/>
        <v>0</v>
      </c>
      <c r="V266" s="397">
        <f t="shared" si="190"/>
        <v>0</v>
      </c>
      <c r="W266" s="397">
        <f t="shared" si="190"/>
        <v>0</v>
      </c>
      <c r="X266" s="397">
        <f t="shared" si="190"/>
        <v>1</v>
      </c>
      <c r="Y266" s="397">
        <f t="shared" si="190"/>
        <v>5</v>
      </c>
      <c r="Z266" s="397">
        <f t="shared" si="190"/>
        <v>15</v>
      </c>
      <c r="AA266" s="397">
        <f t="shared" si="190"/>
        <v>18</v>
      </c>
      <c r="AB266" s="397">
        <f t="shared" si="190"/>
        <v>33</v>
      </c>
      <c r="AC266" s="397">
        <f t="shared" si="190"/>
        <v>20</v>
      </c>
      <c r="AD266" s="397">
        <f t="shared" si="190"/>
        <v>6</v>
      </c>
      <c r="AE266" s="38">
        <f>AE267+AE268</f>
        <v>0</v>
      </c>
      <c r="AF266" s="411" t="s">
        <v>0</v>
      </c>
      <c r="AG266" s="412" t="s">
        <v>521</v>
      </c>
    </row>
    <row r="267" spans="1:33" ht="15.95" customHeight="1" x14ac:dyDescent="0.2">
      <c r="A267" s="402"/>
      <c r="B267" s="403" t="s">
        <v>510</v>
      </c>
      <c r="C267" s="401" t="s">
        <v>250</v>
      </c>
      <c r="D267" s="397">
        <f t="shared" ref="D267:D268" si="191">SUM(J267:AE267)</f>
        <v>27</v>
      </c>
      <c r="E267" s="397">
        <v>0</v>
      </c>
      <c r="F267" s="397">
        <v>0</v>
      </c>
      <c r="G267" s="397">
        <v>0</v>
      </c>
      <c r="H267" s="397">
        <v>0</v>
      </c>
      <c r="I267" s="397">
        <v>0</v>
      </c>
      <c r="J267" s="397">
        <v>0</v>
      </c>
      <c r="K267" s="397">
        <v>0</v>
      </c>
      <c r="L267" s="397">
        <v>0</v>
      </c>
      <c r="M267" s="397">
        <v>0</v>
      </c>
      <c r="N267" s="397">
        <v>0</v>
      </c>
      <c r="O267" s="397">
        <v>0</v>
      </c>
      <c r="P267" s="397">
        <v>0</v>
      </c>
      <c r="Q267" s="397">
        <v>0</v>
      </c>
      <c r="R267" s="397">
        <v>0</v>
      </c>
      <c r="S267" s="397">
        <v>0</v>
      </c>
      <c r="T267" s="397">
        <v>0</v>
      </c>
      <c r="U267" s="397">
        <v>0</v>
      </c>
      <c r="V267" s="397">
        <v>0</v>
      </c>
      <c r="W267" s="397">
        <v>0</v>
      </c>
      <c r="X267" s="397">
        <v>1</v>
      </c>
      <c r="Y267" s="397">
        <v>5</v>
      </c>
      <c r="Z267" s="397">
        <v>8</v>
      </c>
      <c r="AA267" s="397">
        <v>2</v>
      </c>
      <c r="AB267" s="397">
        <v>9</v>
      </c>
      <c r="AC267" s="397">
        <v>1</v>
      </c>
      <c r="AD267" s="397">
        <v>1</v>
      </c>
      <c r="AE267" s="38">
        <v>0</v>
      </c>
      <c r="AF267" s="411" t="s">
        <v>250</v>
      </c>
      <c r="AG267" s="412"/>
    </row>
    <row r="268" spans="1:33" ht="15.95" customHeight="1" x14ac:dyDescent="0.2">
      <c r="A268" s="402"/>
      <c r="B268" s="403"/>
      <c r="C268" s="401" t="s">
        <v>251</v>
      </c>
      <c r="D268" s="397">
        <f t="shared" si="191"/>
        <v>71</v>
      </c>
      <c r="E268" s="397">
        <v>0</v>
      </c>
      <c r="F268" s="397">
        <v>0</v>
      </c>
      <c r="G268" s="397">
        <v>0</v>
      </c>
      <c r="H268" s="397">
        <v>0</v>
      </c>
      <c r="I268" s="397">
        <v>0</v>
      </c>
      <c r="J268" s="397">
        <v>0</v>
      </c>
      <c r="K268" s="397">
        <v>0</v>
      </c>
      <c r="L268" s="397">
        <v>0</v>
      </c>
      <c r="M268" s="397">
        <v>0</v>
      </c>
      <c r="N268" s="397">
        <v>0</v>
      </c>
      <c r="O268" s="397">
        <v>0</v>
      </c>
      <c r="P268" s="397">
        <v>0</v>
      </c>
      <c r="Q268" s="397">
        <v>0</v>
      </c>
      <c r="R268" s="397">
        <v>0</v>
      </c>
      <c r="S268" s="397">
        <v>0</v>
      </c>
      <c r="T268" s="397">
        <v>0</v>
      </c>
      <c r="U268" s="397">
        <v>0</v>
      </c>
      <c r="V268" s="397">
        <v>0</v>
      </c>
      <c r="W268" s="397">
        <v>0</v>
      </c>
      <c r="X268" s="397">
        <v>0</v>
      </c>
      <c r="Y268" s="397">
        <v>0</v>
      </c>
      <c r="Z268" s="397">
        <v>7</v>
      </c>
      <c r="AA268" s="397">
        <v>16</v>
      </c>
      <c r="AB268" s="397">
        <v>24</v>
      </c>
      <c r="AC268" s="397">
        <v>19</v>
      </c>
      <c r="AD268" s="397">
        <v>5</v>
      </c>
      <c r="AE268" s="38">
        <v>0</v>
      </c>
      <c r="AF268" s="411" t="s">
        <v>251</v>
      </c>
      <c r="AG268" s="412"/>
    </row>
    <row r="269" spans="1:33" ht="8.25" customHeight="1" x14ac:dyDescent="0.2">
      <c r="A269" s="402"/>
      <c r="B269" s="403"/>
      <c r="C269" s="401"/>
      <c r="D269" s="397"/>
      <c r="E269" s="397"/>
      <c r="F269" s="397"/>
      <c r="G269" s="397"/>
      <c r="H269" s="397"/>
      <c r="I269" s="397"/>
      <c r="J269" s="397"/>
      <c r="K269" s="397"/>
      <c r="L269" s="397"/>
      <c r="M269" s="397"/>
      <c r="N269" s="397"/>
      <c r="O269" s="397"/>
      <c r="P269" s="397"/>
      <c r="Q269" s="397"/>
      <c r="R269" s="397"/>
      <c r="S269" s="397"/>
      <c r="T269" s="397"/>
      <c r="U269" s="397"/>
      <c r="V269" s="397"/>
      <c r="W269" s="397"/>
      <c r="X269" s="397"/>
      <c r="Y269" s="397"/>
      <c r="Z269" s="397"/>
      <c r="AA269" s="397"/>
      <c r="AB269" s="397"/>
      <c r="AC269" s="397"/>
      <c r="AD269" s="397"/>
      <c r="AE269" s="38"/>
      <c r="AF269" s="411"/>
      <c r="AG269" s="412"/>
    </row>
    <row r="270" spans="1:33" ht="15.95" customHeight="1" x14ac:dyDescent="0.2">
      <c r="A270" s="402" t="s">
        <v>523</v>
      </c>
      <c r="B270" s="403" t="s">
        <v>524</v>
      </c>
      <c r="C270" s="401" t="s">
        <v>0</v>
      </c>
      <c r="D270" s="397">
        <f>SUM(J270:AE270)</f>
        <v>29</v>
      </c>
      <c r="E270" s="397">
        <f>E271+E272</f>
        <v>1</v>
      </c>
      <c r="F270" s="397">
        <f t="shared" ref="F270:G270" si="192">F271+F272</f>
        <v>0</v>
      </c>
      <c r="G270" s="397">
        <f t="shared" si="192"/>
        <v>0</v>
      </c>
      <c r="H270" s="397">
        <f>H271+H272</f>
        <v>0</v>
      </c>
      <c r="I270" s="397">
        <f>I271+I272</f>
        <v>0</v>
      </c>
      <c r="J270" s="397">
        <f>SUM(E270:I270)</f>
        <v>1</v>
      </c>
      <c r="K270" s="397">
        <f>K271+K272</f>
        <v>0</v>
      </c>
      <c r="L270" s="397">
        <f t="shared" ref="L270:AD270" si="193">L271+L272</f>
        <v>0</v>
      </c>
      <c r="M270" s="397">
        <f t="shared" si="193"/>
        <v>0</v>
      </c>
      <c r="N270" s="397">
        <f t="shared" si="193"/>
        <v>0</v>
      </c>
      <c r="O270" s="397">
        <f t="shared" si="193"/>
        <v>0</v>
      </c>
      <c r="P270" s="397">
        <f t="shared" si="193"/>
        <v>1</v>
      </c>
      <c r="Q270" s="397">
        <f t="shared" si="193"/>
        <v>1</v>
      </c>
      <c r="R270" s="397">
        <f t="shared" si="193"/>
        <v>0</v>
      </c>
      <c r="S270" s="397">
        <f t="shared" si="193"/>
        <v>1</v>
      </c>
      <c r="T270" s="397">
        <f t="shared" si="193"/>
        <v>1</v>
      </c>
      <c r="U270" s="397">
        <f t="shared" si="193"/>
        <v>2</v>
      </c>
      <c r="V270" s="397">
        <f t="shared" si="193"/>
        <v>1</v>
      </c>
      <c r="W270" s="397">
        <f t="shared" si="193"/>
        <v>2</v>
      </c>
      <c r="X270" s="397">
        <f t="shared" si="193"/>
        <v>2</v>
      </c>
      <c r="Y270" s="397">
        <f t="shared" si="193"/>
        <v>3</v>
      </c>
      <c r="Z270" s="397">
        <f t="shared" si="193"/>
        <v>3</v>
      </c>
      <c r="AA270" s="397">
        <f t="shared" si="193"/>
        <v>4</v>
      </c>
      <c r="AB270" s="397">
        <f t="shared" si="193"/>
        <v>3</v>
      </c>
      <c r="AC270" s="397">
        <f t="shared" si="193"/>
        <v>4</v>
      </c>
      <c r="AD270" s="397">
        <f t="shared" si="193"/>
        <v>0</v>
      </c>
      <c r="AE270" s="38">
        <f>AE271+AE272</f>
        <v>0</v>
      </c>
      <c r="AF270" s="411" t="s">
        <v>0</v>
      </c>
      <c r="AG270" s="412" t="s">
        <v>523</v>
      </c>
    </row>
    <row r="271" spans="1:33" ht="15.95" customHeight="1" x14ac:dyDescent="0.2">
      <c r="A271" s="402"/>
      <c r="B271" s="403"/>
      <c r="C271" s="401" t="s">
        <v>250</v>
      </c>
      <c r="D271" s="397">
        <f t="shared" ref="D271:D272" si="194">SUM(J271:AE271)</f>
        <v>18</v>
      </c>
      <c r="E271" s="397">
        <v>1</v>
      </c>
      <c r="F271" s="397">
        <v>0</v>
      </c>
      <c r="G271" s="397">
        <v>0</v>
      </c>
      <c r="H271" s="397">
        <v>0</v>
      </c>
      <c r="I271" s="397">
        <v>0</v>
      </c>
      <c r="J271" s="397">
        <v>1</v>
      </c>
      <c r="K271" s="397">
        <v>0</v>
      </c>
      <c r="L271" s="397">
        <v>0</v>
      </c>
      <c r="M271" s="397">
        <v>0</v>
      </c>
      <c r="N271" s="397">
        <v>0</v>
      </c>
      <c r="O271" s="397">
        <v>0</v>
      </c>
      <c r="P271" s="397">
        <v>1</v>
      </c>
      <c r="Q271" s="397">
        <v>1</v>
      </c>
      <c r="R271" s="397">
        <v>0</v>
      </c>
      <c r="S271" s="397">
        <v>1</v>
      </c>
      <c r="T271" s="397">
        <v>1</v>
      </c>
      <c r="U271" s="397">
        <v>2</v>
      </c>
      <c r="V271" s="397">
        <v>1</v>
      </c>
      <c r="W271" s="397">
        <v>2</v>
      </c>
      <c r="X271" s="397">
        <v>1</v>
      </c>
      <c r="Y271" s="397">
        <v>2</v>
      </c>
      <c r="Z271" s="397">
        <v>2</v>
      </c>
      <c r="AA271" s="397">
        <v>3</v>
      </c>
      <c r="AB271" s="397">
        <v>0</v>
      </c>
      <c r="AC271" s="397">
        <v>0</v>
      </c>
      <c r="AD271" s="397">
        <v>0</v>
      </c>
      <c r="AE271" s="38">
        <v>0</v>
      </c>
      <c r="AF271" s="411" t="s">
        <v>250</v>
      </c>
      <c r="AG271" s="412"/>
    </row>
    <row r="272" spans="1:33" ht="15.95" customHeight="1" x14ac:dyDescent="0.2">
      <c r="A272" s="402"/>
      <c r="B272" s="403"/>
      <c r="C272" s="401" t="s">
        <v>251</v>
      </c>
      <c r="D272" s="397">
        <f t="shared" si="194"/>
        <v>11</v>
      </c>
      <c r="E272" s="397">
        <v>0</v>
      </c>
      <c r="F272" s="397">
        <v>0</v>
      </c>
      <c r="G272" s="397">
        <v>0</v>
      </c>
      <c r="H272" s="397">
        <v>0</v>
      </c>
      <c r="I272" s="397">
        <v>0</v>
      </c>
      <c r="J272" s="397">
        <v>0</v>
      </c>
      <c r="K272" s="397">
        <v>0</v>
      </c>
      <c r="L272" s="397">
        <v>0</v>
      </c>
      <c r="M272" s="397">
        <v>0</v>
      </c>
      <c r="N272" s="397">
        <v>0</v>
      </c>
      <c r="O272" s="397">
        <v>0</v>
      </c>
      <c r="P272" s="397">
        <v>0</v>
      </c>
      <c r="Q272" s="397">
        <v>0</v>
      </c>
      <c r="R272" s="397">
        <v>0</v>
      </c>
      <c r="S272" s="397">
        <v>0</v>
      </c>
      <c r="T272" s="397">
        <v>0</v>
      </c>
      <c r="U272" s="397">
        <v>0</v>
      </c>
      <c r="V272" s="397">
        <v>0</v>
      </c>
      <c r="W272" s="397">
        <v>0</v>
      </c>
      <c r="X272" s="397">
        <v>1</v>
      </c>
      <c r="Y272" s="397">
        <v>1</v>
      </c>
      <c r="Z272" s="397">
        <v>1</v>
      </c>
      <c r="AA272" s="397">
        <v>1</v>
      </c>
      <c r="AB272" s="397">
        <v>3</v>
      </c>
      <c r="AC272" s="397">
        <v>4</v>
      </c>
      <c r="AD272" s="397">
        <v>0</v>
      </c>
      <c r="AE272" s="38">
        <v>0</v>
      </c>
      <c r="AF272" s="411" t="s">
        <v>251</v>
      </c>
      <c r="AG272" s="412"/>
    </row>
    <row r="273" spans="1:33" ht="8.25" customHeight="1" x14ac:dyDescent="0.2">
      <c r="A273" s="402"/>
      <c r="B273" s="403"/>
      <c r="C273" s="401"/>
      <c r="D273" s="397"/>
      <c r="E273" s="397"/>
      <c r="F273" s="397"/>
      <c r="G273" s="397"/>
      <c r="H273" s="397"/>
      <c r="I273" s="397"/>
      <c r="J273" s="397"/>
      <c r="K273" s="397"/>
      <c r="L273" s="397"/>
      <c r="M273" s="397"/>
      <c r="N273" s="397"/>
      <c r="O273" s="397"/>
      <c r="P273" s="397"/>
      <c r="Q273" s="397"/>
      <c r="R273" s="397"/>
      <c r="S273" s="397"/>
      <c r="T273" s="397"/>
      <c r="U273" s="397"/>
      <c r="V273" s="397"/>
      <c r="W273" s="397"/>
      <c r="X273" s="397"/>
      <c r="Y273" s="397"/>
      <c r="Z273" s="397"/>
      <c r="AA273" s="397"/>
      <c r="AB273" s="397"/>
      <c r="AC273" s="397"/>
      <c r="AD273" s="397"/>
      <c r="AE273" s="38"/>
      <c r="AF273" s="411"/>
      <c r="AG273" s="412"/>
    </row>
    <row r="274" spans="1:33" ht="15.95" customHeight="1" x14ac:dyDescent="0.2">
      <c r="A274" s="402" t="s">
        <v>525</v>
      </c>
      <c r="B274" s="403" t="s">
        <v>526</v>
      </c>
      <c r="C274" s="401" t="s">
        <v>0</v>
      </c>
      <c r="D274" s="397">
        <f>SUM(J274:AE274)</f>
        <v>236</v>
      </c>
      <c r="E274" s="397">
        <f>E275+E276</f>
        <v>0</v>
      </c>
      <c r="F274" s="397">
        <f t="shared" ref="F274:G274" si="195">F275+F276</f>
        <v>0</v>
      </c>
      <c r="G274" s="397">
        <f t="shared" si="195"/>
        <v>0</v>
      </c>
      <c r="H274" s="397">
        <f>H275+H276</f>
        <v>0</v>
      </c>
      <c r="I274" s="397">
        <f>I275+I276</f>
        <v>0</v>
      </c>
      <c r="J274" s="397">
        <f>SUM(E274:I274)</f>
        <v>0</v>
      </c>
      <c r="K274" s="397">
        <f>K275+K276</f>
        <v>0</v>
      </c>
      <c r="L274" s="397">
        <f t="shared" ref="L274:AD274" si="196">L275+L276</f>
        <v>0</v>
      </c>
      <c r="M274" s="397">
        <f t="shared" si="196"/>
        <v>0</v>
      </c>
      <c r="N274" s="397">
        <f t="shared" si="196"/>
        <v>0</v>
      </c>
      <c r="O274" s="397">
        <f t="shared" si="196"/>
        <v>1</v>
      </c>
      <c r="P274" s="397">
        <f t="shared" si="196"/>
        <v>1</v>
      </c>
      <c r="Q274" s="397">
        <f t="shared" si="196"/>
        <v>2</v>
      </c>
      <c r="R274" s="397">
        <f t="shared" si="196"/>
        <v>0</v>
      </c>
      <c r="S274" s="397">
        <f t="shared" si="196"/>
        <v>3</v>
      </c>
      <c r="T274" s="397">
        <f t="shared" si="196"/>
        <v>3</v>
      </c>
      <c r="U274" s="397">
        <f t="shared" si="196"/>
        <v>3</v>
      </c>
      <c r="V274" s="397">
        <f t="shared" si="196"/>
        <v>4</v>
      </c>
      <c r="W274" s="397">
        <f t="shared" si="196"/>
        <v>7</v>
      </c>
      <c r="X274" s="397">
        <f t="shared" si="196"/>
        <v>16</v>
      </c>
      <c r="Y274" s="397">
        <f t="shared" si="196"/>
        <v>18</v>
      </c>
      <c r="Z274" s="397">
        <f t="shared" si="196"/>
        <v>35</v>
      </c>
      <c r="AA274" s="397">
        <f t="shared" si="196"/>
        <v>45</v>
      </c>
      <c r="AB274" s="397">
        <f t="shared" si="196"/>
        <v>57</v>
      </c>
      <c r="AC274" s="397">
        <f t="shared" si="196"/>
        <v>38</v>
      </c>
      <c r="AD274" s="397">
        <f t="shared" si="196"/>
        <v>3</v>
      </c>
      <c r="AE274" s="38">
        <f>AE275+AE276</f>
        <v>0</v>
      </c>
      <c r="AF274" s="411" t="s">
        <v>0</v>
      </c>
      <c r="AG274" s="412" t="s">
        <v>525</v>
      </c>
    </row>
    <row r="275" spans="1:33" ht="15.95" customHeight="1" x14ac:dyDescent="0.2">
      <c r="A275" s="402"/>
      <c r="B275" s="403"/>
      <c r="C275" s="401" t="s">
        <v>250</v>
      </c>
      <c r="D275" s="397">
        <f t="shared" ref="D275:D276" si="197">SUM(J275:AE275)</f>
        <v>112</v>
      </c>
      <c r="E275" s="397">
        <v>0</v>
      </c>
      <c r="F275" s="397">
        <v>0</v>
      </c>
      <c r="G275" s="397">
        <v>0</v>
      </c>
      <c r="H275" s="397">
        <v>0</v>
      </c>
      <c r="I275" s="397">
        <v>0</v>
      </c>
      <c r="J275" s="397">
        <v>0</v>
      </c>
      <c r="K275" s="397">
        <v>0</v>
      </c>
      <c r="L275" s="397">
        <v>0</v>
      </c>
      <c r="M275" s="397">
        <v>0</v>
      </c>
      <c r="N275" s="397">
        <v>0</v>
      </c>
      <c r="O275" s="397">
        <v>1</v>
      </c>
      <c r="P275" s="397">
        <v>0</v>
      </c>
      <c r="Q275" s="397">
        <v>1</v>
      </c>
      <c r="R275" s="397">
        <v>0</v>
      </c>
      <c r="S275" s="397">
        <v>2</v>
      </c>
      <c r="T275" s="397">
        <v>3</v>
      </c>
      <c r="U275" s="397">
        <v>3</v>
      </c>
      <c r="V275" s="397">
        <v>4</v>
      </c>
      <c r="W275" s="397">
        <v>3</v>
      </c>
      <c r="X275" s="397">
        <v>12</v>
      </c>
      <c r="Y275" s="397">
        <v>11</v>
      </c>
      <c r="Z275" s="397">
        <v>21</v>
      </c>
      <c r="AA275" s="397">
        <v>18</v>
      </c>
      <c r="AB275" s="397">
        <v>24</v>
      </c>
      <c r="AC275" s="397">
        <v>9</v>
      </c>
      <c r="AD275" s="397">
        <v>0</v>
      </c>
      <c r="AE275" s="38">
        <v>0</v>
      </c>
      <c r="AF275" s="411" t="s">
        <v>250</v>
      </c>
      <c r="AG275" s="412"/>
    </row>
    <row r="276" spans="1:33" ht="15.95" customHeight="1" x14ac:dyDescent="0.2">
      <c r="A276" s="402"/>
      <c r="B276" s="403"/>
      <c r="C276" s="401" t="s">
        <v>251</v>
      </c>
      <c r="D276" s="397">
        <f t="shared" si="197"/>
        <v>124</v>
      </c>
      <c r="E276" s="397">
        <v>0</v>
      </c>
      <c r="F276" s="397">
        <v>0</v>
      </c>
      <c r="G276" s="397">
        <v>0</v>
      </c>
      <c r="H276" s="397">
        <v>0</v>
      </c>
      <c r="I276" s="397">
        <v>0</v>
      </c>
      <c r="J276" s="397">
        <v>0</v>
      </c>
      <c r="K276" s="397">
        <v>0</v>
      </c>
      <c r="L276" s="397">
        <v>0</v>
      </c>
      <c r="M276" s="397">
        <v>0</v>
      </c>
      <c r="N276" s="397">
        <v>0</v>
      </c>
      <c r="O276" s="397">
        <v>0</v>
      </c>
      <c r="P276" s="397">
        <v>1</v>
      </c>
      <c r="Q276" s="397">
        <v>1</v>
      </c>
      <c r="R276" s="397">
        <v>0</v>
      </c>
      <c r="S276" s="397">
        <v>1</v>
      </c>
      <c r="T276" s="397">
        <v>0</v>
      </c>
      <c r="U276" s="397">
        <v>0</v>
      </c>
      <c r="V276" s="397">
        <v>0</v>
      </c>
      <c r="W276" s="397">
        <v>4</v>
      </c>
      <c r="X276" s="397">
        <v>4</v>
      </c>
      <c r="Y276" s="397">
        <v>7</v>
      </c>
      <c r="Z276" s="397">
        <v>14</v>
      </c>
      <c r="AA276" s="397">
        <v>27</v>
      </c>
      <c r="AB276" s="397">
        <v>33</v>
      </c>
      <c r="AC276" s="397">
        <v>29</v>
      </c>
      <c r="AD276" s="397">
        <v>3</v>
      </c>
      <c r="AE276" s="38">
        <v>0</v>
      </c>
      <c r="AF276" s="411" t="s">
        <v>251</v>
      </c>
      <c r="AG276" s="412"/>
    </row>
    <row r="277" spans="1:33" ht="8.25" customHeight="1" x14ac:dyDescent="0.2">
      <c r="A277" s="402"/>
      <c r="B277" s="403"/>
      <c r="C277" s="401"/>
      <c r="D277" s="397"/>
      <c r="E277" s="397"/>
      <c r="F277" s="397"/>
      <c r="G277" s="397"/>
      <c r="H277" s="397"/>
      <c r="I277" s="397"/>
      <c r="J277" s="397"/>
      <c r="K277" s="397"/>
      <c r="L277" s="397"/>
      <c r="M277" s="397"/>
      <c r="N277" s="397"/>
      <c r="O277" s="397"/>
      <c r="P277" s="397"/>
      <c r="Q277" s="397"/>
      <c r="R277" s="397"/>
      <c r="S277" s="397"/>
      <c r="T277" s="397"/>
      <c r="U277" s="397"/>
      <c r="V277" s="397"/>
      <c r="W277" s="397"/>
      <c r="X277" s="397"/>
      <c r="Y277" s="397"/>
      <c r="Z277" s="397"/>
      <c r="AA277" s="397"/>
      <c r="AB277" s="397"/>
      <c r="AC277" s="397"/>
      <c r="AD277" s="397"/>
      <c r="AE277" s="38"/>
      <c r="AF277" s="411"/>
      <c r="AG277" s="412"/>
    </row>
    <row r="278" spans="1:33" ht="15.95" customHeight="1" x14ac:dyDescent="0.2">
      <c r="A278" s="402" t="s">
        <v>527</v>
      </c>
      <c r="B278" s="403" t="s">
        <v>528</v>
      </c>
      <c r="C278" s="401" t="s">
        <v>0</v>
      </c>
      <c r="D278" s="397">
        <f>SUM(J278:AE278)</f>
        <v>702</v>
      </c>
      <c r="E278" s="397">
        <f>E279+E280</f>
        <v>0</v>
      </c>
      <c r="F278" s="397">
        <f t="shared" ref="F278:G278" si="198">F279+F280</f>
        <v>0</v>
      </c>
      <c r="G278" s="397">
        <f t="shared" si="198"/>
        <v>0</v>
      </c>
      <c r="H278" s="397">
        <f>H279+H280</f>
        <v>0</v>
      </c>
      <c r="I278" s="397">
        <f>I279+I280</f>
        <v>0</v>
      </c>
      <c r="J278" s="397">
        <f>SUM(E278:I278)</f>
        <v>0</v>
      </c>
      <c r="K278" s="397">
        <f>K279+K280</f>
        <v>0</v>
      </c>
      <c r="L278" s="397">
        <f t="shared" ref="L278:AD278" si="199">L279+L280</f>
        <v>0</v>
      </c>
      <c r="M278" s="397">
        <f t="shared" si="199"/>
        <v>0</v>
      </c>
      <c r="N278" s="397">
        <f t="shared" si="199"/>
        <v>0</v>
      </c>
      <c r="O278" s="397">
        <f t="shared" si="199"/>
        <v>0</v>
      </c>
      <c r="P278" s="397">
        <f t="shared" si="199"/>
        <v>1</v>
      </c>
      <c r="Q278" s="397">
        <f t="shared" si="199"/>
        <v>1</v>
      </c>
      <c r="R278" s="397">
        <f t="shared" si="199"/>
        <v>1</v>
      </c>
      <c r="S278" s="397">
        <f t="shared" si="199"/>
        <v>2</v>
      </c>
      <c r="T278" s="397">
        <f t="shared" si="199"/>
        <v>2</v>
      </c>
      <c r="U278" s="397">
        <f t="shared" si="199"/>
        <v>1</v>
      </c>
      <c r="V278" s="397">
        <f t="shared" si="199"/>
        <v>6</v>
      </c>
      <c r="W278" s="397">
        <f t="shared" si="199"/>
        <v>10</v>
      </c>
      <c r="X278" s="397">
        <f t="shared" si="199"/>
        <v>30</v>
      </c>
      <c r="Y278" s="397">
        <f t="shared" si="199"/>
        <v>38</v>
      </c>
      <c r="Z278" s="397">
        <f t="shared" si="199"/>
        <v>89</v>
      </c>
      <c r="AA278" s="397">
        <f t="shared" si="199"/>
        <v>141</v>
      </c>
      <c r="AB278" s="397">
        <f t="shared" si="199"/>
        <v>212</v>
      </c>
      <c r="AC278" s="397">
        <f t="shared" si="199"/>
        <v>137</v>
      </c>
      <c r="AD278" s="397">
        <f t="shared" si="199"/>
        <v>31</v>
      </c>
      <c r="AE278" s="38">
        <f>AE279+AE280</f>
        <v>0</v>
      </c>
      <c r="AF278" s="411" t="s">
        <v>0</v>
      </c>
      <c r="AG278" s="412" t="s">
        <v>527</v>
      </c>
    </row>
    <row r="279" spans="1:33" ht="15.95" customHeight="1" x14ac:dyDescent="0.2">
      <c r="A279" s="402"/>
      <c r="B279" s="403"/>
      <c r="C279" s="401" t="s">
        <v>250</v>
      </c>
      <c r="D279" s="397">
        <f t="shared" ref="D279:D280" si="200">SUM(J279:AE279)</f>
        <v>255</v>
      </c>
      <c r="E279" s="397">
        <v>0</v>
      </c>
      <c r="F279" s="397">
        <v>0</v>
      </c>
      <c r="G279" s="397">
        <v>0</v>
      </c>
      <c r="H279" s="397">
        <v>0</v>
      </c>
      <c r="I279" s="397">
        <v>0</v>
      </c>
      <c r="J279" s="397">
        <v>0</v>
      </c>
      <c r="K279" s="397">
        <v>0</v>
      </c>
      <c r="L279" s="397">
        <v>0</v>
      </c>
      <c r="M279" s="397">
        <v>0</v>
      </c>
      <c r="N279" s="397">
        <v>0</v>
      </c>
      <c r="O279" s="397">
        <v>0</v>
      </c>
      <c r="P279" s="397">
        <v>1</v>
      </c>
      <c r="Q279" s="397">
        <v>1</v>
      </c>
      <c r="R279" s="397">
        <v>1</v>
      </c>
      <c r="S279" s="397">
        <v>2</v>
      </c>
      <c r="T279" s="397">
        <v>1</v>
      </c>
      <c r="U279" s="397">
        <v>1</v>
      </c>
      <c r="V279" s="397">
        <v>5</v>
      </c>
      <c r="W279" s="397">
        <v>6</v>
      </c>
      <c r="X279" s="397">
        <v>20</v>
      </c>
      <c r="Y279" s="397">
        <v>22</v>
      </c>
      <c r="Z279" s="397">
        <v>49</v>
      </c>
      <c r="AA279" s="397">
        <v>57</v>
      </c>
      <c r="AB279" s="397">
        <v>58</v>
      </c>
      <c r="AC279" s="397">
        <v>26</v>
      </c>
      <c r="AD279" s="397">
        <v>5</v>
      </c>
      <c r="AE279" s="38">
        <v>0</v>
      </c>
      <c r="AF279" s="411" t="s">
        <v>250</v>
      </c>
      <c r="AG279" s="412"/>
    </row>
    <row r="280" spans="1:33" ht="15.95" customHeight="1" x14ac:dyDescent="0.2">
      <c r="A280" s="402"/>
      <c r="B280" s="403"/>
      <c r="C280" s="401" t="s">
        <v>251</v>
      </c>
      <c r="D280" s="397">
        <f t="shared" si="200"/>
        <v>447</v>
      </c>
      <c r="E280" s="397">
        <v>0</v>
      </c>
      <c r="F280" s="397">
        <v>0</v>
      </c>
      <c r="G280" s="397">
        <v>0</v>
      </c>
      <c r="H280" s="397">
        <v>0</v>
      </c>
      <c r="I280" s="397">
        <v>0</v>
      </c>
      <c r="J280" s="397">
        <v>0</v>
      </c>
      <c r="K280" s="397">
        <v>0</v>
      </c>
      <c r="L280" s="397">
        <v>0</v>
      </c>
      <c r="M280" s="397">
        <v>0</v>
      </c>
      <c r="N280" s="397">
        <v>0</v>
      </c>
      <c r="O280" s="397">
        <v>0</v>
      </c>
      <c r="P280" s="397">
        <v>0</v>
      </c>
      <c r="Q280" s="397">
        <v>0</v>
      </c>
      <c r="R280" s="397">
        <v>0</v>
      </c>
      <c r="S280" s="397">
        <v>0</v>
      </c>
      <c r="T280" s="397">
        <v>1</v>
      </c>
      <c r="U280" s="397">
        <v>0</v>
      </c>
      <c r="V280" s="397">
        <v>1</v>
      </c>
      <c r="W280" s="397">
        <v>4</v>
      </c>
      <c r="X280" s="397">
        <v>10</v>
      </c>
      <c r="Y280" s="397">
        <v>16</v>
      </c>
      <c r="Z280" s="397">
        <v>40</v>
      </c>
      <c r="AA280" s="397">
        <v>84</v>
      </c>
      <c r="AB280" s="397">
        <v>154</v>
      </c>
      <c r="AC280" s="397">
        <v>111</v>
      </c>
      <c r="AD280" s="397">
        <v>26</v>
      </c>
      <c r="AE280" s="38">
        <v>0</v>
      </c>
      <c r="AF280" s="411" t="s">
        <v>251</v>
      </c>
      <c r="AG280" s="412"/>
    </row>
    <row r="281" spans="1:33" ht="8.25" customHeight="1" x14ac:dyDescent="0.2">
      <c r="A281" s="402"/>
      <c r="B281" s="403"/>
      <c r="C281" s="401"/>
      <c r="D281" s="397"/>
      <c r="E281" s="397"/>
      <c r="F281" s="397"/>
      <c r="G281" s="397"/>
      <c r="H281" s="397"/>
      <c r="I281" s="397"/>
      <c r="J281" s="397"/>
      <c r="K281" s="397"/>
      <c r="L281" s="397"/>
      <c r="M281" s="397"/>
      <c r="N281" s="397"/>
      <c r="O281" s="397"/>
      <c r="P281" s="397"/>
      <c r="Q281" s="397"/>
      <c r="R281" s="397"/>
      <c r="S281" s="397"/>
      <c r="T281" s="397"/>
      <c r="U281" s="397"/>
      <c r="V281" s="397"/>
      <c r="W281" s="397"/>
      <c r="X281" s="397"/>
      <c r="Y281" s="397"/>
      <c r="Z281" s="397"/>
      <c r="AA281" s="397"/>
      <c r="AB281" s="397"/>
      <c r="AC281" s="397"/>
      <c r="AD281" s="397"/>
      <c r="AE281" s="38"/>
      <c r="AF281" s="411"/>
      <c r="AG281" s="412"/>
    </row>
    <row r="282" spans="1:33" ht="15.95" customHeight="1" x14ac:dyDescent="0.2">
      <c r="A282" s="402" t="s">
        <v>529</v>
      </c>
      <c r="B282" s="403" t="s">
        <v>530</v>
      </c>
      <c r="C282" s="401" t="s">
        <v>0</v>
      </c>
      <c r="D282" s="397">
        <f>SUM(J282:AE282)</f>
        <v>45</v>
      </c>
      <c r="E282" s="397">
        <f>E283+E284</f>
        <v>0</v>
      </c>
      <c r="F282" s="397">
        <f t="shared" ref="F282:G282" si="201">F283+F284</f>
        <v>0</v>
      </c>
      <c r="G282" s="397">
        <f t="shared" si="201"/>
        <v>0</v>
      </c>
      <c r="H282" s="397">
        <f>H283+H284</f>
        <v>0</v>
      </c>
      <c r="I282" s="397">
        <f>I283+I284</f>
        <v>0</v>
      </c>
      <c r="J282" s="397">
        <f>SUM(E282:I282)</f>
        <v>0</v>
      </c>
      <c r="K282" s="397">
        <f>K283+K284</f>
        <v>0</v>
      </c>
      <c r="L282" s="397">
        <f t="shared" ref="L282:AD282" si="202">L283+L284</f>
        <v>0</v>
      </c>
      <c r="M282" s="397">
        <f t="shared" si="202"/>
        <v>0</v>
      </c>
      <c r="N282" s="397">
        <f t="shared" si="202"/>
        <v>0</v>
      </c>
      <c r="O282" s="397">
        <f t="shared" si="202"/>
        <v>0</v>
      </c>
      <c r="P282" s="397">
        <f t="shared" si="202"/>
        <v>0</v>
      </c>
      <c r="Q282" s="397">
        <f t="shared" si="202"/>
        <v>3</v>
      </c>
      <c r="R282" s="397">
        <f t="shared" si="202"/>
        <v>1</v>
      </c>
      <c r="S282" s="397">
        <f t="shared" si="202"/>
        <v>2</v>
      </c>
      <c r="T282" s="397">
        <f t="shared" si="202"/>
        <v>1</v>
      </c>
      <c r="U282" s="397">
        <f t="shared" si="202"/>
        <v>2</v>
      </c>
      <c r="V282" s="397">
        <f t="shared" si="202"/>
        <v>1</v>
      </c>
      <c r="W282" s="397">
        <f t="shared" si="202"/>
        <v>0</v>
      </c>
      <c r="X282" s="397">
        <f t="shared" si="202"/>
        <v>4</v>
      </c>
      <c r="Y282" s="397">
        <f t="shared" si="202"/>
        <v>6</v>
      </c>
      <c r="Z282" s="397">
        <f t="shared" si="202"/>
        <v>5</v>
      </c>
      <c r="AA282" s="397">
        <f t="shared" si="202"/>
        <v>8</v>
      </c>
      <c r="AB282" s="397">
        <f t="shared" si="202"/>
        <v>6</v>
      </c>
      <c r="AC282" s="397">
        <f t="shared" si="202"/>
        <v>5</v>
      </c>
      <c r="AD282" s="397">
        <f t="shared" si="202"/>
        <v>1</v>
      </c>
      <c r="AE282" s="38">
        <f>AE283+AE284</f>
        <v>0</v>
      </c>
      <c r="AF282" s="411" t="s">
        <v>0</v>
      </c>
      <c r="AG282" s="412" t="s">
        <v>529</v>
      </c>
    </row>
    <row r="283" spans="1:33" ht="15.95" customHeight="1" x14ac:dyDescent="0.2">
      <c r="A283" s="402"/>
      <c r="B283" s="403"/>
      <c r="C283" s="401" t="s">
        <v>250</v>
      </c>
      <c r="D283" s="397">
        <f t="shared" ref="D283:D284" si="203">SUM(J283:AE283)</f>
        <v>23</v>
      </c>
      <c r="E283" s="397">
        <v>0</v>
      </c>
      <c r="F283" s="397">
        <v>0</v>
      </c>
      <c r="G283" s="397">
        <v>0</v>
      </c>
      <c r="H283" s="397">
        <v>0</v>
      </c>
      <c r="I283" s="397">
        <v>0</v>
      </c>
      <c r="J283" s="397">
        <v>0</v>
      </c>
      <c r="K283" s="397">
        <v>0</v>
      </c>
      <c r="L283" s="397">
        <v>0</v>
      </c>
      <c r="M283" s="397">
        <v>0</v>
      </c>
      <c r="N283" s="397">
        <v>0</v>
      </c>
      <c r="O283" s="397">
        <v>0</v>
      </c>
      <c r="P283" s="397">
        <v>0</v>
      </c>
      <c r="Q283" s="397">
        <v>3</v>
      </c>
      <c r="R283" s="397">
        <v>1</v>
      </c>
      <c r="S283" s="397">
        <v>1</v>
      </c>
      <c r="T283" s="397">
        <v>1</v>
      </c>
      <c r="U283" s="397">
        <v>2</v>
      </c>
      <c r="V283" s="397">
        <v>0</v>
      </c>
      <c r="W283" s="397">
        <v>0</v>
      </c>
      <c r="X283" s="397">
        <v>3</v>
      </c>
      <c r="Y283" s="397">
        <v>3</v>
      </c>
      <c r="Z283" s="397">
        <v>2</v>
      </c>
      <c r="AA283" s="397">
        <v>4</v>
      </c>
      <c r="AB283" s="397">
        <v>2</v>
      </c>
      <c r="AC283" s="397">
        <v>0</v>
      </c>
      <c r="AD283" s="397">
        <v>1</v>
      </c>
      <c r="AE283" s="38">
        <v>0</v>
      </c>
      <c r="AF283" s="411" t="s">
        <v>250</v>
      </c>
      <c r="AG283" s="412"/>
    </row>
    <row r="284" spans="1:33" ht="15.95" customHeight="1" x14ac:dyDescent="0.2">
      <c r="A284" s="402"/>
      <c r="B284" s="403"/>
      <c r="C284" s="401" t="s">
        <v>251</v>
      </c>
      <c r="D284" s="397">
        <f t="shared" si="203"/>
        <v>22</v>
      </c>
      <c r="E284" s="397">
        <v>0</v>
      </c>
      <c r="F284" s="397">
        <v>0</v>
      </c>
      <c r="G284" s="397">
        <v>0</v>
      </c>
      <c r="H284" s="397">
        <v>0</v>
      </c>
      <c r="I284" s="397">
        <v>0</v>
      </c>
      <c r="J284" s="397">
        <v>0</v>
      </c>
      <c r="K284" s="397">
        <v>0</v>
      </c>
      <c r="L284" s="397">
        <v>0</v>
      </c>
      <c r="M284" s="397">
        <v>0</v>
      </c>
      <c r="N284" s="397">
        <v>0</v>
      </c>
      <c r="O284" s="397">
        <v>0</v>
      </c>
      <c r="P284" s="397">
        <v>0</v>
      </c>
      <c r="Q284" s="397">
        <v>0</v>
      </c>
      <c r="R284" s="397">
        <v>0</v>
      </c>
      <c r="S284" s="397">
        <v>1</v>
      </c>
      <c r="T284" s="397">
        <v>0</v>
      </c>
      <c r="U284" s="397">
        <v>0</v>
      </c>
      <c r="V284" s="397">
        <v>1</v>
      </c>
      <c r="W284" s="397">
        <v>0</v>
      </c>
      <c r="X284" s="397">
        <v>1</v>
      </c>
      <c r="Y284" s="397">
        <v>3</v>
      </c>
      <c r="Z284" s="397">
        <v>3</v>
      </c>
      <c r="AA284" s="397">
        <v>4</v>
      </c>
      <c r="AB284" s="397">
        <v>4</v>
      </c>
      <c r="AC284" s="397">
        <v>5</v>
      </c>
      <c r="AD284" s="397">
        <v>0</v>
      </c>
      <c r="AE284" s="38">
        <v>0</v>
      </c>
      <c r="AF284" s="411" t="s">
        <v>251</v>
      </c>
      <c r="AG284" s="412"/>
    </row>
    <row r="285" spans="1:33" ht="8.25" customHeight="1" x14ac:dyDescent="0.2">
      <c r="A285" s="402"/>
      <c r="B285" s="403"/>
      <c r="C285" s="401"/>
      <c r="D285" s="397"/>
      <c r="E285" s="397"/>
      <c r="F285" s="397"/>
      <c r="G285" s="397"/>
      <c r="H285" s="397"/>
      <c r="I285" s="397"/>
      <c r="J285" s="397"/>
      <c r="K285" s="397"/>
      <c r="L285" s="397"/>
      <c r="M285" s="397"/>
      <c r="N285" s="397"/>
      <c r="O285" s="397"/>
      <c r="P285" s="397"/>
      <c r="Q285" s="397"/>
      <c r="R285" s="397"/>
      <c r="S285" s="397"/>
      <c r="T285" s="397"/>
      <c r="U285" s="397"/>
      <c r="V285" s="397"/>
      <c r="W285" s="397"/>
      <c r="X285" s="397"/>
      <c r="Y285" s="397"/>
      <c r="Z285" s="397"/>
      <c r="AA285" s="397"/>
      <c r="AB285" s="397"/>
      <c r="AC285" s="397"/>
      <c r="AD285" s="397"/>
      <c r="AE285" s="38"/>
      <c r="AF285" s="411"/>
      <c r="AG285" s="412"/>
    </row>
    <row r="286" spans="1:33" ht="15.95" customHeight="1" x14ac:dyDescent="0.2">
      <c r="A286" s="402" t="s">
        <v>531</v>
      </c>
      <c r="B286" s="403" t="s">
        <v>57</v>
      </c>
      <c r="C286" s="401" t="s">
        <v>0</v>
      </c>
      <c r="D286" s="397">
        <f>SUM(J286:AE286)</f>
        <v>899</v>
      </c>
      <c r="E286" s="397">
        <f>E287+E288</f>
        <v>0</v>
      </c>
      <c r="F286" s="397">
        <f t="shared" ref="F286:G286" si="204">F287+F288</f>
        <v>0</v>
      </c>
      <c r="G286" s="397">
        <f t="shared" si="204"/>
        <v>0</v>
      </c>
      <c r="H286" s="397">
        <f>H287+H288</f>
        <v>0</v>
      </c>
      <c r="I286" s="397">
        <f>I287+I288</f>
        <v>0</v>
      </c>
      <c r="J286" s="397">
        <f>SUM(E286:I286)</f>
        <v>0</v>
      </c>
      <c r="K286" s="397">
        <f>K287+K288</f>
        <v>0</v>
      </c>
      <c r="L286" s="397">
        <f t="shared" ref="L286:AD286" si="205">L287+L288</f>
        <v>0</v>
      </c>
      <c r="M286" s="397">
        <f t="shared" si="205"/>
        <v>0</v>
      </c>
      <c r="N286" s="397">
        <f t="shared" si="205"/>
        <v>0</v>
      </c>
      <c r="O286" s="397">
        <f t="shared" si="205"/>
        <v>0</v>
      </c>
      <c r="P286" s="397">
        <f t="shared" si="205"/>
        <v>2</v>
      </c>
      <c r="Q286" s="397">
        <f t="shared" si="205"/>
        <v>5</v>
      </c>
      <c r="R286" s="397">
        <f t="shared" si="205"/>
        <v>8</v>
      </c>
      <c r="S286" s="397">
        <f t="shared" si="205"/>
        <v>7</v>
      </c>
      <c r="T286" s="397">
        <f t="shared" si="205"/>
        <v>20</v>
      </c>
      <c r="U286" s="397">
        <f t="shared" si="205"/>
        <v>16</v>
      </c>
      <c r="V286" s="397">
        <f t="shared" si="205"/>
        <v>33</v>
      </c>
      <c r="W286" s="397">
        <f t="shared" si="205"/>
        <v>42</v>
      </c>
      <c r="X286" s="397">
        <f t="shared" si="205"/>
        <v>82</v>
      </c>
      <c r="Y286" s="397">
        <f t="shared" si="205"/>
        <v>103</v>
      </c>
      <c r="Z286" s="397">
        <f t="shared" si="205"/>
        <v>140</v>
      </c>
      <c r="AA286" s="397">
        <f t="shared" si="205"/>
        <v>188</v>
      </c>
      <c r="AB286" s="397">
        <f t="shared" si="205"/>
        <v>170</v>
      </c>
      <c r="AC286" s="397">
        <f t="shared" si="205"/>
        <v>68</v>
      </c>
      <c r="AD286" s="397">
        <f t="shared" si="205"/>
        <v>15</v>
      </c>
      <c r="AE286" s="38">
        <f>AE287+AE288</f>
        <v>0</v>
      </c>
      <c r="AF286" s="411" t="s">
        <v>0</v>
      </c>
      <c r="AG286" s="412" t="s">
        <v>531</v>
      </c>
    </row>
    <row r="287" spans="1:33" ht="15.95" customHeight="1" x14ac:dyDescent="0.2">
      <c r="A287" s="402"/>
      <c r="B287" s="403"/>
      <c r="C287" s="401" t="s">
        <v>250</v>
      </c>
      <c r="D287" s="397">
        <f t="shared" ref="D287:D288" si="206">SUM(J287:AE287)</f>
        <v>460</v>
      </c>
      <c r="E287" s="397">
        <v>0</v>
      </c>
      <c r="F287" s="397">
        <v>0</v>
      </c>
      <c r="G287" s="397">
        <v>0</v>
      </c>
      <c r="H287" s="397">
        <v>0</v>
      </c>
      <c r="I287" s="397">
        <v>0</v>
      </c>
      <c r="J287" s="397">
        <v>0</v>
      </c>
      <c r="K287" s="397">
        <v>0</v>
      </c>
      <c r="L287" s="397">
        <v>0</v>
      </c>
      <c r="M287" s="397">
        <v>0</v>
      </c>
      <c r="N287" s="397">
        <v>0</v>
      </c>
      <c r="O287" s="397">
        <v>0</v>
      </c>
      <c r="P287" s="397">
        <v>1</v>
      </c>
      <c r="Q287" s="397">
        <v>5</v>
      </c>
      <c r="R287" s="397">
        <v>6</v>
      </c>
      <c r="S287" s="397">
        <v>4</v>
      </c>
      <c r="T287" s="397">
        <v>16</v>
      </c>
      <c r="U287" s="397">
        <v>13</v>
      </c>
      <c r="V287" s="397">
        <v>28</v>
      </c>
      <c r="W287" s="397">
        <v>29</v>
      </c>
      <c r="X287" s="397">
        <v>55</v>
      </c>
      <c r="Y287" s="397">
        <v>71</v>
      </c>
      <c r="Z287" s="397">
        <v>81</v>
      </c>
      <c r="AA287" s="397">
        <v>83</v>
      </c>
      <c r="AB287" s="397">
        <v>52</v>
      </c>
      <c r="AC287" s="397">
        <v>15</v>
      </c>
      <c r="AD287" s="397">
        <v>1</v>
      </c>
      <c r="AE287" s="38">
        <v>0</v>
      </c>
      <c r="AF287" s="411" t="s">
        <v>250</v>
      </c>
      <c r="AG287" s="412"/>
    </row>
    <row r="288" spans="1:33" ht="15.95" customHeight="1" x14ac:dyDescent="0.2">
      <c r="A288" s="402"/>
      <c r="B288" s="403"/>
      <c r="C288" s="401" t="s">
        <v>251</v>
      </c>
      <c r="D288" s="397">
        <f t="shared" si="206"/>
        <v>439</v>
      </c>
      <c r="E288" s="397">
        <v>0</v>
      </c>
      <c r="F288" s="397">
        <v>0</v>
      </c>
      <c r="G288" s="397">
        <v>0</v>
      </c>
      <c r="H288" s="397">
        <v>0</v>
      </c>
      <c r="I288" s="397">
        <v>0</v>
      </c>
      <c r="J288" s="397">
        <v>0</v>
      </c>
      <c r="K288" s="397">
        <v>0</v>
      </c>
      <c r="L288" s="397">
        <v>0</v>
      </c>
      <c r="M288" s="397">
        <v>0</v>
      </c>
      <c r="N288" s="397">
        <v>0</v>
      </c>
      <c r="O288" s="397">
        <v>0</v>
      </c>
      <c r="P288" s="397">
        <v>1</v>
      </c>
      <c r="Q288" s="397">
        <v>0</v>
      </c>
      <c r="R288" s="397">
        <v>2</v>
      </c>
      <c r="S288" s="397">
        <v>3</v>
      </c>
      <c r="T288" s="397">
        <v>4</v>
      </c>
      <c r="U288" s="397">
        <v>3</v>
      </c>
      <c r="V288" s="397">
        <v>5</v>
      </c>
      <c r="W288" s="397">
        <v>13</v>
      </c>
      <c r="X288" s="397">
        <v>27</v>
      </c>
      <c r="Y288" s="397">
        <v>32</v>
      </c>
      <c r="Z288" s="397">
        <v>59</v>
      </c>
      <c r="AA288" s="397">
        <v>105</v>
      </c>
      <c r="AB288" s="397">
        <v>118</v>
      </c>
      <c r="AC288" s="397">
        <v>53</v>
      </c>
      <c r="AD288" s="397">
        <v>14</v>
      </c>
      <c r="AE288" s="38">
        <v>0</v>
      </c>
      <c r="AF288" s="411" t="s">
        <v>251</v>
      </c>
      <c r="AG288" s="412"/>
    </row>
    <row r="289" spans="1:33" ht="8.25" customHeight="1" x14ac:dyDescent="0.2">
      <c r="A289" s="402"/>
      <c r="B289" s="403"/>
      <c r="C289" s="401"/>
      <c r="D289" s="397"/>
      <c r="E289" s="397"/>
      <c r="F289" s="397"/>
      <c r="G289" s="397"/>
      <c r="H289" s="397"/>
      <c r="I289" s="397"/>
      <c r="J289" s="397"/>
      <c r="K289" s="397"/>
      <c r="L289" s="397"/>
      <c r="M289" s="397"/>
      <c r="N289" s="397"/>
      <c r="O289" s="397"/>
      <c r="P289" s="397"/>
      <c r="Q289" s="397"/>
      <c r="R289" s="397"/>
      <c r="S289" s="397"/>
      <c r="T289" s="397"/>
      <c r="U289" s="397"/>
      <c r="V289" s="397"/>
      <c r="W289" s="397"/>
      <c r="X289" s="397"/>
      <c r="Y289" s="397"/>
      <c r="Z289" s="397"/>
      <c r="AA289" s="397"/>
      <c r="AB289" s="397"/>
      <c r="AC289" s="397"/>
      <c r="AD289" s="397"/>
      <c r="AE289" s="38"/>
      <c r="AF289" s="411"/>
      <c r="AG289" s="412"/>
    </row>
    <row r="290" spans="1:33" ht="15.95" customHeight="1" x14ac:dyDescent="0.2">
      <c r="A290" s="402" t="s">
        <v>532</v>
      </c>
      <c r="B290" s="403" t="s">
        <v>533</v>
      </c>
      <c r="C290" s="401" t="s">
        <v>0</v>
      </c>
      <c r="D290" s="397">
        <f>SUM(J290:AE290)</f>
        <v>85</v>
      </c>
      <c r="E290" s="397">
        <f>E291+E292</f>
        <v>0</v>
      </c>
      <c r="F290" s="397">
        <f t="shared" ref="F290:G290" si="207">F291+F292</f>
        <v>0</v>
      </c>
      <c r="G290" s="397">
        <f t="shared" si="207"/>
        <v>0</v>
      </c>
      <c r="H290" s="397">
        <f>H291+H292</f>
        <v>0</v>
      </c>
      <c r="I290" s="397">
        <f>I291+I292</f>
        <v>0</v>
      </c>
      <c r="J290" s="397">
        <f>SUM(E290:I290)</f>
        <v>0</v>
      </c>
      <c r="K290" s="397">
        <f>K291+K292</f>
        <v>0</v>
      </c>
      <c r="L290" s="397">
        <f t="shared" ref="L290:AD290" si="208">L291+L292</f>
        <v>0</v>
      </c>
      <c r="M290" s="397">
        <f t="shared" si="208"/>
        <v>0</v>
      </c>
      <c r="N290" s="397">
        <f t="shared" si="208"/>
        <v>0</v>
      </c>
      <c r="O290" s="397">
        <f t="shared" si="208"/>
        <v>0</v>
      </c>
      <c r="P290" s="397">
        <f t="shared" si="208"/>
        <v>1</v>
      </c>
      <c r="Q290" s="397">
        <f t="shared" si="208"/>
        <v>3</v>
      </c>
      <c r="R290" s="397">
        <f t="shared" si="208"/>
        <v>3</v>
      </c>
      <c r="S290" s="397">
        <f t="shared" si="208"/>
        <v>3</v>
      </c>
      <c r="T290" s="397">
        <f t="shared" si="208"/>
        <v>8</v>
      </c>
      <c r="U290" s="397">
        <f t="shared" si="208"/>
        <v>3</v>
      </c>
      <c r="V290" s="397">
        <f t="shared" si="208"/>
        <v>10</v>
      </c>
      <c r="W290" s="397">
        <f t="shared" si="208"/>
        <v>7</v>
      </c>
      <c r="X290" s="397">
        <f t="shared" si="208"/>
        <v>8</v>
      </c>
      <c r="Y290" s="397">
        <f t="shared" si="208"/>
        <v>9</v>
      </c>
      <c r="Z290" s="397">
        <f t="shared" si="208"/>
        <v>6</v>
      </c>
      <c r="AA290" s="397">
        <f t="shared" si="208"/>
        <v>11</v>
      </c>
      <c r="AB290" s="397">
        <f t="shared" si="208"/>
        <v>9</v>
      </c>
      <c r="AC290" s="397">
        <f t="shared" si="208"/>
        <v>4</v>
      </c>
      <c r="AD290" s="397">
        <f t="shared" si="208"/>
        <v>0</v>
      </c>
      <c r="AE290" s="38">
        <f>AE291+AE292</f>
        <v>0</v>
      </c>
      <c r="AF290" s="411" t="s">
        <v>0</v>
      </c>
      <c r="AG290" s="412" t="s">
        <v>532</v>
      </c>
    </row>
    <row r="291" spans="1:33" ht="15.95" customHeight="1" x14ac:dyDescent="0.2">
      <c r="A291" s="402"/>
      <c r="B291" s="403"/>
      <c r="C291" s="401" t="s">
        <v>250</v>
      </c>
      <c r="D291" s="397">
        <f t="shared" ref="D291:D292" si="209">SUM(J291:AE291)</f>
        <v>33</v>
      </c>
      <c r="E291" s="397">
        <v>0</v>
      </c>
      <c r="F291" s="397">
        <v>0</v>
      </c>
      <c r="G291" s="397">
        <v>0</v>
      </c>
      <c r="H291" s="397">
        <v>0</v>
      </c>
      <c r="I291" s="397">
        <v>0</v>
      </c>
      <c r="J291" s="397">
        <v>0</v>
      </c>
      <c r="K291" s="397">
        <v>0</v>
      </c>
      <c r="L291" s="397">
        <v>0</v>
      </c>
      <c r="M291" s="397">
        <v>0</v>
      </c>
      <c r="N291" s="397">
        <v>0</v>
      </c>
      <c r="O291" s="397">
        <v>0</v>
      </c>
      <c r="P291" s="397">
        <v>1</v>
      </c>
      <c r="Q291" s="397">
        <v>3</v>
      </c>
      <c r="R291" s="397">
        <v>2</v>
      </c>
      <c r="S291" s="397">
        <v>1</v>
      </c>
      <c r="T291" s="397">
        <v>8</v>
      </c>
      <c r="U291" s="397">
        <v>1</v>
      </c>
      <c r="V291" s="397">
        <v>5</v>
      </c>
      <c r="W291" s="397">
        <v>3</v>
      </c>
      <c r="X291" s="397">
        <v>2</v>
      </c>
      <c r="Y291" s="397">
        <v>2</v>
      </c>
      <c r="Z291" s="397">
        <v>1</v>
      </c>
      <c r="AA291" s="397">
        <v>2</v>
      </c>
      <c r="AB291" s="397">
        <v>2</v>
      </c>
      <c r="AC291" s="397">
        <v>0</v>
      </c>
      <c r="AD291" s="397">
        <v>0</v>
      </c>
      <c r="AE291" s="38">
        <v>0</v>
      </c>
      <c r="AF291" s="411" t="s">
        <v>250</v>
      </c>
      <c r="AG291" s="412"/>
    </row>
    <row r="292" spans="1:33" ht="15.95" customHeight="1" x14ac:dyDescent="0.2">
      <c r="A292" s="402"/>
      <c r="B292" s="403"/>
      <c r="C292" s="401" t="s">
        <v>251</v>
      </c>
      <c r="D292" s="397">
        <f t="shared" si="209"/>
        <v>52</v>
      </c>
      <c r="E292" s="397">
        <v>0</v>
      </c>
      <c r="F292" s="397">
        <v>0</v>
      </c>
      <c r="G292" s="397">
        <v>0</v>
      </c>
      <c r="H292" s="397">
        <v>0</v>
      </c>
      <c r="I292" s="397">
        <v>0</v>
      </c>
      <c r="J292" s="397">
        <v>0</v>
      </c>
      <c r="K292" s="397">
        <v>0</v>
      </c>
      <c r="L292" s="397">
        <v>0</v>
      </c>
      <c r="M292" s="397">
        <v>0</v>
      </c>
      <c r="N292" s="397">
        <v>0</v>
      </c>
      <c r="O292" s="397">
        <v>0</v>
      </c>
      <c r="P292" s="397">
        <v>0</v>
      </c>
      <c r="Q292" s="397">
        <v>0</v>
      </c>
      <c r="R292" s="397">
        <v>1</v>
      </c>
      <c r="S292" s="397">
        <v>2</v>
      </c>
      <c r="T292" s="397">
        <v>0</v>
      </c>
      <c r="U292" s="397">
        <v>2</v>
      </c>
      <c r="V292" s="397">
        <v>5</v>
      </c>
      <c r="W292" s="397">
        <v>4</v>
      </c>
      <c r="X292" s="397">
        <v>6</v>
      </c>
      <c r="Y292" s="397">
        <v>7</v>
      </c>
      <c r="Z292" s="397">
        <v>5</v>
      </c>
      <c r="AA292" s="397">
        <v>9</v>
      </c>
      <c r="AB292" s="397">
        <v>7</v>
      </c>
      <c r="AC292" s="397">
        <v>4</v>
      </c>
      <c r="AD292" s="397">
        <v>0</v>
      </c>
      <c r="AE292" s="38">
        <v>0</v>
      </c>
      <c r="AF292" s="411" t="s">
        <v>251</v>
      </c>
      <c r="AG292" s="412"/>
    </row>
    <row r="293" spans="1:33" ht="8.25" customHeight="1" x14ac:dyDescent="0.2">
      <c r="A293" s="402"/>
      <c r="B293" s="403"/>
      <c r="C293" s="401"/>
      <c r="D293" s="397"/>
      <c r="E293" s="397"/>
      <c r="F293" s="397"/>
      <c r="G293" s="397"/>
      <c r="H293" s="397"/>
      <c r="I293" s="397"/>
      <c r="J293" s="397"/>
      <c r="K293" s="397"/>
      <c r="L293" s="397"/>
      <c r="M293" s="397"/>
      <c r="N293" s="397"/>
      <c r="O293" s="397"/>
      <c r="P293" s="397"/>
      <c r="Q293" s="397"/>
      <c r="R293" s="397"/>
      <c r="S293" s="397"/>
      <c r="T293" s="397"/>
      <c r="U293" s="397"/>
      <c r="V293" s="397"/>
      <c r="W293" s="397"/>
      <c r="X293" s="397"/>
      <c r="Y293" s="397"/>
      <c r="Z293" s="397"/>
      <c r="AA293" s="397"/>
      <c r="AB293" s="397"/>
      <c r="AC293" s="397"/>
      <c r="AD293" s="397"/>
      <c r="AE293" s="38"/>
      <c r="AF293" s="411"/>
      <c r="AG293" s="412"/>
    </row>
    <row r="294" spans="1:33" ht="15.95" customHeight="1" x14ac:dyDescent="0.2">
      <c r="A294" s="402" t="s">
        <v>534</v>
      </c>
      <c r="B294" s="403" t="s">
        <v>535</v>
      </c>
      <c r="C294" s="401" t="s">
        <v>0</v>
      </c>
      <c r="D294" s="397">
        <f>SUM(J294:AE294)</f>
        <v>274</v>
      </c>
      <c r="E294" s="397">
        <f>E295+E296</f>
        <v>0</v>
      </c>
      <c r="F294" s="397">
        <f t="shared" ref="F294:G294" si="210">F295+F296</f>
        <v>0</v>
      </c>
      <c r="G294" s="397">
        <f t="shared" si="210"/>
        <v>0</v>
      </c>
      <c r="H294" s="397">
        <f>H295+H296</f>
        <v>0</v>
      </c>
      <c r="I294" s="397">
        <f>I295+I296</f>
        <v>0</v>
      </c>
      <c r="J294" s="397">
        <f>SUM(E294:I294)</f>
        <v>0</v>
      </c>
      <c r="K294" s="397">
        <f>K295+K296</f>
        <v>0</v>
      </c>
      <c r="L294" s="397">
        <f t="shared" ref="L294:AD294" si="211">L295+L296</f>
        <v>0</v>
      </c>
      <c r="M294" s="397">
        <f t="shared" si="211"/>
        <v>0</v>
      </c>
      <c r="N294" s="397">
        <f t="shared" si="211"/>
        <v>0</v>
      </c>
      <c r="O294" s="397">
        <f t="shared" si="211"/>
        <v>0</v>
      </c>
      <c r="P294" s="397">
        <f t="shared" si="211"/>
        <v>0</v>
      </c>
      <c r="Q294" s="397">
        <f t="shared" si="211"/>
        <v>1</v>
      </c>
      <c r="R294" s="397">
        <f t="shared" si="211"/>
        <v>2</v>
      </c>
      <c r="S294" s="397">
        <f t="shared" si="211"/>
        <v>4</v>
      </c>
      <c r="T294" s="397">
        <f t="shared" si="211"/>
        <v>9</v>
      </c>
      <c r="U294" s="397">
        <f t="shared" si="211"/>
        <v>12</v>
      </c>
      <c r="V294" s="397">
        <f t="shared" si="211"/>
        <v>11</v>
      </c>
      <c r="W294" s="397">
        <f t="shared" si="211"/>
        <v>15</v>
      </c>
      <c r="X294" s="397">
        <f t="shared" si="211"/>
        <v>31</v>
      </c>
      <c r="Y294" s="397">
        <f t="shared" si="211"/>
        <v>46</v>
      </c>
      <c r="Z294" s="397">
        <f t="shared" si="211"/>
        <v>42</v>
      </c>
      <c r="AA294" s="397">
        <f t="shared" si="211"/>
        <v>58</v>
      </c>
      <c r="AB294" s="397">
        <f t="shared" si="211"/>
        <v>31</v>
      </c>
      <c r="AC294" s="397">
        <f t="shared" si="211"/>
        <v>10</v>
      </c>
      <c r="AD294" s="397">
        <f t="shared" si="211"/>
        <v>2</v>
      </c>
      <c r="AE294" s="38">
        <f>AE295+AE296</f>
        <v>0</v>
      </c>
      <c r="AF294" s="411" t="s">
        <v>0</v>
      </c>
      <c r="AG294" s="412" t="s">
        <v>534</v>
      </c>
    </row>
    <row r="295" spans="1:33" ht="15.95" customHeight="1" x14ac:dyDescent="0.2">
      <c r="A295" s="402"/>
      <c r="B295" s="403"/>
      <c r="C295" s="401" t="s">
        <v>250</v>
      </c>
      <c r="D295" s="397">
        <f t="shared" ref="D295:D296" si="212">SUM(J295:AE295)</f>
        <v>164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1</v>
      </c>
      <c r="R295" s="397">
        <v>1</v>
      </c>
      <c r="S295" s="397">
        <v>3</v>
      </c>
      <c r="T295" s="397">
        <v>7</v>
      </c>
      <c r="U295" s="397">
        <v>11</v>
      </c>
      <c r="V295" s="397">
        <v>11</v>
      </c>
      <c r="W295" s="397">
        <v>9</v>
      </c>
      <c r="X295" s="397">
        <v>21</v>
      </c>
      <c r="Y295" s="397">
        <v>33</v>
      </c>
      <c r="Z295" s="397">
        <v>20</v>
      </c>
      <c r="AA295" s="397">
        <v>34</v>
      </c>
      <c r="AB295" s="397">
        <v>11</v>
      </c>
      <c r="AC295" s="397">
        <v>2</v>
      </c>
      <c r="AD295" s="397">
        <v>0</v>
      </c>
      <c r="AE295" s="38">
        <v>0</v>
      </c>
      <c r="AF295" s="411" t="s">
        <v>250</v>
      </c>
      <c r="AG295" s="412"/>
    </row>
    <row r="296" spans="1:33" ht="15.95" customHeight="1" x14ac:dyDescent="0.2">
      <c r="A296" s="402"/>
      <c r="B296" s="403"/>
      <c r="C296" s="401" t="s">
        <v>251</v>
      </c>
      <c r="D296" s="397">
        <f t="shared" si="212"/>
        <v>110</v>
      </c>
      <c r="E296" s="397">
        <v>0</v>
      </c>
      <c r="F296" s="397">
        <v>0</v>
      </c>
      <c r="G296" s="397">
        <v>0</v>
      </c>
      <c r="H296" s="397">
        <v>0</v>
      </c>
      <c r="I296" s="397">
        <v>0</v>
      </c>
      <c r="J296" s="397">
        <v>0</v>
      </c>
      <c r="K296" s="397">
        <v>0</v>
      </c>
      <c r="L296" s="397">
        <v>0</v>
      </c>
      <c r="M296" s="397">
        <v>0</v>
      </c>
      <c r="N296" s="397">
        <v>0</v>
      </c>
      <c r="O296" s="397">
        <v>0</v>
      </c>
      <c r="P296" s="397">
        <v>0</v>
      </c>
      <c r="Q296" s="397">
        <v>0</v>
      </c>
      <c r="R296" s="397">
        <v>1</v>
      </c>
      <c r="S296" s="397">
        <v>1</v>
      </c>
      <c r="T296" s="397">
        <v>2</v>
      </c>
      <c r="U296" s="397">
        <v>1</v>
      </c>
      <c r="V296" s="397">
        <v>0</v>
      </c>
      <c r="W296" s="397">
        <v>6</v>
      </c>
      <c r="X296" s="397">
        <v>10</v>
      </c>
      <c r="Y296" s="397">
        <v>13</v>
      </c>
      <c r="Z296" s="397">
        <v>22</v>
      </c>
      <c r="AA296" s="397">
        <v>24</v>
      </c>
      <c r="AB296" s="397">
        <v>20</v>
      </c>
      <c r="AC296" s="397">
        <v>8</v>
      </c>
      <c r="AD296" s="397">
        <v>2</v>
      </c>
      <c r="AE296" s="38">
        <v>0</v>
      </c>
      <c r="AF296" s="411" t="s">
        <v>251</v>
      </c>
      <c r="AG296" s="412"/>
    </row>
    <row r="297" spans="1:33" ht="8.25" customHeight="1" x14ac:dyDescent="0.2">
      <c r="A297" s="402"/>
      <c r="B297" s="403"/>
      <c r="C297" s="401"/>
      <c r="D297" s="397"/>
      <c r="E297" s="397"/>
      <c r="F297" s="397"/>
      <c r="G297" s="397"/>
      <c r="H297" s="397"/>
      <c r="I297" s="397"/>
      <c r="J297" s="397"/>
      <c r="K297" s="397"/>
      <c r="L297" s="397"/>
      <c r="M297" s="397"/>
      <c r="N297" s="397"/>
      <c r="O297" s="397"/>
      <c r="P297" s="397"/>
      <c r="Q297" s="397"/>
      <c r="R297" s="397"/>
      <c r="S297" s="397"/>
      <c r="T297" s="397"/>
      <c r="U297" s="397"/>
      <c r="V297" s="397"/>
      <c r="W297" s="397"/>
      <c r="X297" s="397"/>
      <c r="Y297" s="397"/>
      <c r="Z297" s="397"/>
      <c r="AA297" s="397"/>
      <c r="AB297" s="397"/>
      <c r="AC297" s="397"/>
      <c r="AD297" s="397"/>
      <c r="AE297" s="38"/>
      <c r="AF297" s="411"/>
      <c r="AG297" s="412"/>
    </row>
    <row r="298" spans="1:33" ht="15.95" customHeight="1" x14ac:dyDescent="0.2">
      <c r="A298" s="402" t="s">
        <v>536</v>
      </c>
      <c r="B298" s="403" t="s">
        <v>537</v>
      </c>
      <c r="C298" s="401" t="s">
        <v>0</v>
      </c>
      <c r="D298" s="397">
        <f>SUM(J298:AE298)</f>
        <v>519</v>
      </c>
      <c r="E298" s="397">
        <f>E299+E300</f>
        <v>0</v>
      </c>
      <c r="F298" s="397">
        <f t="shared" ref="F298:G298" si="213">F299+F300</f>
        <v>0</v>
      </c>
      <c r="G298" s="397">
        <f t="shared" si="213"/>
        <v>0</v>
      </c>
      <c r="H298" s="397">
        <f>H299+H300</f>
        <v>0</v>
      </c>
      <c r="I298" s="397">
        <f>I299+I300</f>
        <v>0</v>
      </c>
      <c r="J298" s="397">
        <f>SUM(E298:I298)</f>
        <v>0</v>
      </c>
      <c r="K298" s="397">
        <f>K299+K300</f>
        <v>0</v>
      </c>
      <c r="L298" s="397">
        <f t="shared" ref="L298:AD298" si="214">L299+L300</f>
        <v>0</v>
      </c>
      <c r="M298" s="397">
        <f t="shared" si="214"/>
        <v>0</v>
      </c>
      <c r="N298" s="397">
        <f t="shared" si="214"/>
        <v>0</v>
      </c>
      <c r="O298" s="397">
        <f t="shared" si="214"/>
        <v>0</v>
      </c>
      <c r="P298" s="397">
        <f t="shared" si="214"/>
        <v>1</v>
      </c>
      <c r="Q298" s="397">
        <f t="shared" si="214"/>
        <v>1</v>
      </c>
      <c r="R298" s="397">
        <f t="shared" si="214"/>
        <v>3</v>
      </c>
      <c r="S298" s="397">
        <f t="shared" si="214"/>
        <v>0</v>
      </c>
      <c r="T298" s="397">
        <f t="shared" si="214"/>
        <v>2</v>
      </c>
      <c r="U298" s="397">
        <f t="shared" si="214"/>
        <v>1</v>
      </c>
      <c r="V298" s="397">
        <f t="shared" si="214"/>
        <v>8</v>
      </c>
      <c r="W298" s="397">
        <f t="shared" si="214"/>
        <v>18</v>
      </c>
      <c r="X298" s="397">
        <f t="shared" si="214"/>
        <v>41</v>
      </c>
      <c r="Y298" s="397">
        <f t="shared" si="214"/>
        <v>44</v>
      </c>
      <c r="Z298" s="397">
        <f t="shared" si="214"/>
        <v>89</v>
      </c>
      <c r="AA298" s="397">
        <f t="shared" si="214"/>
        <v>117</v>
      </c>
      <c r="AB298" s="397">
        <f t="shared" si="214"/>
        <v>128</v>
      </c>
      <c r="AC298" s="397">
        <f t="shared" si="214"/>
        <v>53</v>
      </c>
      <c r="AD298" s="397">
        <f t="shared" si="214"/>
        <v>13</v>
      </c>
      <c r="AE298" s="38">
        <f>AE299+AE300</f>
        <v>0</v>
      </c>
      <c r="AF298" s="411" t="s">
        <v>0</v>
      </c>
      <c r="AG298" s="412" t="s">
        <v>536</v>
      </c>
    </row>
    <row r="299" spans="1:33" ht="15.95" customHeight="1" x14ac:dyDescent="0.2">
      <c r="A299" s="402"/>
      <c r="B299" s="403"/>
      <c r="C299" s="401" t="s">
        <v>250</v>
      </c>
      <c r="D299" s="397">
        <f t="shared" ref="D299:D300" si="215">SUM(J299:AE299)</f>
        <v>252</v>
      </c>
      <c r="E299" s="397">
        <v>0</v>
      </c>
      <c r="F299" s="397">
        <v>0</v>
      </c>
      <c r="G299" s="397">
        <v>0</v>
      </c>
      <c r="H299" s="397">
        <v>0</v>
      </c>
      <c r="I299" s="397">
        <v>0</v>
      </c>
      <c r="J299" s="397">
        <v>0</v>
      </c>
      <c r="K299" s="397">
        <v>0</v>
      </c>
      <c r="L299" s="397">
        <v>0</v>
      </c>
      <c r="M299" s="397">
        <v>0</v>
      </c>
      <c r="N299" s="397">
        <v>0</v>
      </c>
      <c r="O299" s="397">
        <v>0</v>
      </c>
      <c r="P299" s="397">
        <v>0</v>
      </c>
      <c r="Q299" s="397">
        <v>1</v>
      </c>
      <c r="R299" s="397">
        <v>3</v>
      </c>
      <c r="S299" s="397">
        <v>0</v>
      </c>
      <c r="T299" s="397">
        <v>1</v>
      </c>
      <c r="U299" s="397">
        <v>1</v>
      </c>
      <c r="V299" s="397">
        <v>8</v>
      </c>
      <c r="W299" s="397">
        <v>17</v>
      </c>
      <c r="X299" s="397">
        <v>31</v>
      </c>
      <c r="Y299" s="397">
        <v>33</v>
      </c>
      <c r="Z299" s="397">
        <v>60</v>
      </c>
      <c r="AA299" s="397">
        <v>46</v>
      </c>
      <c r="AB299" s="397">
        <v>38</v>
      </c>
      <c r="AC299" s="397">
        <v>12</v>
      </c>
      <c r="AD299" s="397">
        <v>1</v>
      </c>
      <c r="AE299" s="38">
        <v>0</v>
      </c>
      <c r="AF299" s="411" t="s">
        <v>250</v>
      </c>
      <c r="AG299" s="412"/>
    </row>
    <row r="300" spans="1:33" ht="15.95" customHeight="1" x14ac:dyDescent="0.2">
      <c r="A300" s="402"/>
      <c r="B300" s="403"/>
      <c r="C300" s="401" t="s">
        <v>251</v>
      </c>
      <c r="D300" s="397">
        <f t="shared" si="215"/>
        <v>267</v>
      </c>
      <c r="E300" s="397">
        <v>0</v>
      </c>
      <c r="F300" s="397">
        <v>0</v>
      </c>
      <c r="G300" s="397">
        <v>0</v>
      </c>
      <c r="H300" s="397">
        <v>0</v>
      </c>
      <c r="I300" s="397">
        <v>0</v>
      </c>
      <c r="J300" s="397">
        <v>0</v>
      </c>
      <c r="K300" s="397">
        <v>0</v>
      </c>
      <c r="L300" s="397">
        <v>0</v>
      </c>
      <c r="M300" s="397">
        <v>0</v>
      </c>
      <c r="N300" s="397">
        <v>0</v>
      </c>
      <c r="O300" s="397">
        <v>0</v>
      </c>
      <c r="P300" s="397">
        <v>1</v>
      </c>
      <c r="Q300" s="397">
        <v>0</v>
      </c>
      <c r="R300" s="397">
        <v>0</v>
      </c>
      <c r="S300" s="397">
        <v>0</v>
      </c>
      <c r="T300" s="397">
        <v>1</v>
      </c>
      <c r="U300" s="397">
        <v>0</v>
      </c>
      <c r="V300" s="397">
        <v>0</v>
      </c>
      <c r="W300" s="397">
        <v>1</v>
      </c>
      <c r="X300" s="397">
        <v>10</v>
      </c>
      <c r="Y300" s="397">
        <v>11</v>
      </c>
      <c r="Z300" s="397">
        <v>29</v>
      </c>
      <c r="AA300" s="397">
        <v>71</v>
      </c>
      <c r="AB300" s="397">
        <v>90</v>
      </c>
      <c r="AC300" s="397">
        <v>41</v>
      </c>
      <c r="AD300" s="397">
        <v>12</v>
      </c>
      <c r="AE300" s="38">
        <v>0</v>
      </c>
      <c r="AF300" s="411" t="s">
        <v>251</v>
      </c>
      <c r="AG300" s="412"/>
    </row>
    <row r="301" spans="1:33" ht="8.25" customHeight="1" x14ac:dyDescent="0.2">
      <c r="A301" s="402"/>
      <c r="B301" s="403"/>
      <c r="C301" s="401"/>
      <c r="D301" s="397"/>
      <c r="E301" s="397"/>
      <c r="F301" s="397"/>
      <c r="G301" s="397"/>
      <c r="H301" s="397"/>
      <c r="I301" s="397"/>
      <c r="J301" s="397"/>
      <c r="K301" s="397"/>
      <c r="L301" s="397"/>
      <c r="M301" s="397"/>
      <c r="N301" s="397"/>
      <c r="O301" s="397"/>
      <c r="P301" s="397"/>
      <c r="Q301" s="397"/>
      <c r="R301" s="397"/>
      <c r="S301" s="397"/>
      <c r="T301" s="397"/>
      <c r="U301" s="397"/>
      <c r="V301" s="397"/>
      <c r="W301" s="397"/>
      <c r="X301" s="397"/>
      <c r="Y301" s="397"/>
      <c r="Z301" s="397"/>
      <c r="AA301" s="397"/>
      <c r="AB301" s="397"/>
      <c r="AC301" s="397"/>
      <c r="AD301" s="397"/>
      <c r="AE301" s="38"/>
      <c r="AF301" s="411"/>
      <c r="AG301" s="412"/>
    </row>
    <row r="302" spans="1:33" ht="15.95" customHeight="1" x14ac:dyDescent="0.2">
      <c r="A302" s="402" t="s">
        <v>538</v>
      </c>
      <c r="B302" s="403" t="s">
        <v>539</v>
      </c>
      <c r="C302" s="401" t="s">
        <v>0</v>
      </c>
      <c r="D302" s="397">
        <f>SUM(J302:AE302)</f>
        <v>21</v>
      </c>
      <c r="E302" s="397">
        <f>E303+E304</f>
        <v>0</v>
      </c>
      <c r="F302" s="397">
        <f t="shared" ref="F302:G302" si="216">F303+F304</f>
        <v>0</v>
      </c>
      <c r="G302" s="397">
        <f t="shared" si="216"/>
        <v>0</v>
      </c>
      <c r="H302" s="397">
        <f>H303+H304</f>
        <v>0</v>
      </c>
      <c r="I302" s="397">
        <f>I303+I304</f>
        <v>0</v>
      </c>
      <c r="J302" s="397">
        <f>SUM(E302:I302)</f>
        <v>0</v>
      </c>
      <c r="K302" s="397">
        <f>K303+K304</f>
        <v>0</v>
      </c>
      <c r="L302" s="397">
        <f t="shared" ref="L302:U302" si="217">L303+L304</f>
        <v>0</v>
      </c>
      <c r="M302" s="397">
        <f t="shared" si="217"/>
        <v>0</v>
      </c>
      <c r="N302" s="397">
        <f t="shared" si="217"/>
        <v>0</v>
      </c>
      <c r="O302" s="397">
        <f t="shared" si="217"/>
        <v>0</v>
      </c>
      <c r="P302" s="397">
        <f t="shared" si="217"/>
        <v>0</v>
      </c>
      <c r="Q302" s="397">
        <f t="shared" si="217"/>
        <v>0</v>
      </c>
      <c r="R302" s="397">
        <f t="shared" si="217"/>
        <v>0</v>
      </c>
      <c r="S302" s="397">
        <f t="shared" si="217"/>
        <v>0</v>
      </c>
      <c r="T302" s="397">
        <f t="shared" si="217"/>
        <v>1</v>
      </c>
      <c r="U302" s="397">
        <f t="shared" si="217"/>
        <v>0</v>
      </c>
      <c r="V302" s="397">
        <v>4</v>
      </c>
      <c r="W302" s="397">
        <f t="shared" ref="W302:AD302" si="218">W303+W304</f>
        <v>2</v>
      </c>
      <c r="X302" s="397">
        <f t="shared" si="218"/>
        <v>2</v>
      </c>
      <c r="Y302" s="397">
        <f t="shared" si="218"/>
        <v>4</v>
      </c>
      <c r="Z302" s="397">
        <f t="shared" si="218"/>
        <v>3</v>
      </c>
      <c r="AA302" s="397">
        <f t="shared" si="218"/>
        <v>2</v>
      </c>
      <c r="AB302" s="397">
        <f t="shared" si="218"/>
        <v>2</v>
      </c>
      <c r="AC302" s="397">
        <f t="shared" si="218"/>
        <v>1</v>
      </c>
      <c r="AD302" s="397">
        <f t="shared" si="218"/>
        <v>0</v>
      </c>
      <c r="AE302" s="38">
        <f>AE303+AE304</f>
        <v>0</v>
      </c>
      <c r="AF302" s="411" t="s">
        <v>0</v>
      </c>
      <c r="AG302" s="412" t="s">
        <v>538</v>
      </c>
    </row>
    <row r="303" spans="1:33" ht="15.95" customHeight="1" x14ac:dyDescent="0.2">
      <c r="A303" s="402"/>
      <c r="B303" s="403"/>
      <c r="C303" s="401" t="s">
        <v>250</v>
      </c>
      <c r="D303" s="397">
        <f t="shared" ref="D303:D304" si="219">SUM(J303:AE303)</f>
        <v>11</v>
      </c>
      <c r="E303" s="397">
        <v>0</v>
      </c>
      <c r="F303" s="397">
        <v>0</v>
      </c>
      <c r="G303" s="397">
        <v>0</v>
      </c>
      <c r="H303" s="397">
        <v>0</v>
      </c>
      <c r="I303" s="397">
        <v>0</v>
      </c>
      <c r="J303" s="397">
        <v>0</v>
      </c>
      <c r="K303" s="397">
        <v>0</v>
      </c>
      <c r="L303" s="397">
        <v>0</v>
      </c>
      <c r="M303" s="397">
        <v>0</v>
      </c>
      <c r="N303" s="397">
        <v>0</v>
      </c>
      <c r="O303" s="397">
        <v>0</v>
      </c>
      <c r="P303" s="397">
        <v>0</v>
      </c>
      <c r="Q303" s="397">
        <v>0</v>
      </c>
      <c r="R303" s="397">
        <v>0</v>
      </c>
      <c r="S303" s="397">
        <v>0</v>
      </c>
      <c r="T303" s="397">
        <v>0</v>
      </c>
      <c r="U303" s="397">
        <v>0</v>
      </c>
      <c r="V303" s="397">
        <v>4</v>
      </c>
      <c r="W303" s="397">
        <v>0</v>
      </c>
      <c r="X303" s="397">
        <v>1</v>
      </c>
      <c r="Y303" s="397">
        <v>3</v>
      </c>
      <c r="Z303" s="397">
        <v>0</v>
      </c>
      <c r="AA303" s="397">
        <v>1</v>
      </c>
      <c r="AB303" s="397">
        <v>1</v>
      </c>
      <c r="AC303" s="397">
        <v>1</v>
      </c>
      <c r="AD303" s="397">
        <v>0</v>
      </c>
      <c r="AE303" s="38">
        <v>0</v>
      </c>
      <c r="AF303" s="411" t="s">
        <v>250</v>
      </c>
      <c r="AG303" s="412"/>
    </row>
    <row r="304" spans="1:33" ht="15.95" customHeight="1" x14ac:dyDescent="0.2">
      <c r="A304" s="402"/>
      <c r="B304" s="403"/>
      <c r="C304" s="401" t="s">
        <v>251</v>
      </c>
      <c r="D304" s="397">
        <f t="shared" si="219"/>
        <v>10</v>
      </c>
      <c r="E304" s="397">
        <v>0</v>
      </c>
      <c r="F304" s="397">
        <v>0</v>
      </c>
      <c r="G304" s="397">
        <v>0</v>
      </c>
      <c r="H304" s="397">
        <v>0</v>
      </c>
      <c r="I304" s="397">
        <v>0</v>
      </c>
      <c r="J304" s="397">
        <v>0</v>
      </c>
      <c r="K304" s="397">
        <v>0</v>
      </c>
      <c r="L304" s="397">
        <v>0</v>
      </c>
      <c r="M304" s="397">
        <v>0</v>
      </c>
      <c r="N304" s="397">
        <v>0</v>
      </c>
      <c r="O304" s="397">
        <v>0</v>
      </c>
      <c r="P304" s="397">
        <v>0</v>
      </c>
      <c r="Q304" s="397">
        <v>0</v>
      </c>
      <c r="R304" s="397">
        <v>0</v>
      </c>
      <c r="S304" s="397">
        <v>0</v>
      </c>
      <c r="T304" s="397">
        <v>1</v>
      </c>
      <c r="U304" s="397">
        <v>0</v>
      </c>
      <c r="V304" s="397">
        <v>0</v>
      </c>
      <c r="W304" s="397">
        <v>2</v>
      </c>
      <c r="X304" s="397">
        <v>1</v>
      </c>
      <c r="Y304" s="397">
        <v>1</v>
      </c>
      <c r="Z304" s="397">
        <v>3</v>
      </c>
      <c r="AA304" s="397">
        <v>1</v>
      </c>
      <c r="AB304" s="397">
        <v>1</v>
      </c>
      <c r="AC304" s="397">
        <v>0</v>
      </c>
      <c r="AD304" s="397">
        <v>0</v>
      </c>
      <c r="AE304" s="38">
        <v>0</v>
      </c>
      <c r="AF304" s="411" t="s">
        <v>251</v>
      </c>
      <c r="AG304" s="412"/>
    </row>
    <row r="305" spans="1:33" ht="8.25" customHeight="1" x14ac:dyDescent="0.2">
      <c r="A305" s="402"/>
      <c r="B305" s="403"/>
      <c r="C305" s="401"/>
      <c r="D305" s="397"/>
      <c r="E305" s="397"/>
      <c r="F305" s="397"/>
      <c r="G305" s="397"/>
      <c r="H305" s="397"/>
      <c r="I305" s="397"/>
      <c r="J305" s="397"/>
      <c r="K305" s="397"/>
      <c r="L305" s="397"/>
      <c r="M305" s="397"/>
      <c r="N305" s="397"/>
      <c r="O305" s="397"/>
      <c r="P305" s="397"/>
      <c r="Q305" s="397"/>
      <c r="R305" s="397"/>
      <c r="S305" s="397"/>
      <c r="T305" s="397"/>
      <c r="U305" s="397"/>
      <c r="V305" s="397"/>
      <c r="W305" s="397"/>
      <c r="X305" s="397"/>
      <c r="Y305" s="397"/>
      <c r="Z305" s="397"/>
      <c r="AA305" s="397"/>
      <c r="AB305" s="397"/>
      <c r="AC305" s="397"/>
      <c r="AD305" s="397"/>
      <c r="AE305" s="38"/>
      <c r="AF305" s="411"/>
      <c r="AG305" s="412"/>
    </row>
    <row r="306" spans="1:33" ht="15.95" customHeight="1" x14ac:dyDescent="0.2">
      <c r="A306" s="402" t="s">
        <v>540</v>
      </c>
      <c r="B306" s="403" t="s">
        <v>79</v>
      </c>
      <c r="C306" s="401" t="s">
        <v>0</v>
      </c>
      <c r="D306" s="397">
        <f>SUM(J306:AE306)</f>
        <v>186</v>
      </c>
      <c r="E306" s="397">
        <f>E307+E308</f>
        <v>0</v>
      </c>
      <c r="F306" s="397">
        <f t="shared" ref="F306:G306" si="220">F307+F308</f>
        <v>0</v>
      </c>
      <c r="G306" s="397">
        <f t="shared" si="220"/>
        <v>0</v>
      </c>
      <c r="H306" s="397">
        <f>H307+H308</f>
        <v>0</v>
      </c>
      <c r="I306" s="397">
        <f>I307+I308</f>
        <v>0</v>
      </c>
      <c r="J306" s="397">
        <f>SUM(E306:I306)</f>
        <v>0</v>
      </c>
      <c r="K306" s="397">
        <f>K307+K308</f>
        <v>0</v>
      </c>
      <c r="L306" s="397">
        <f t="shared" ref="L306:AD306" si="221">L307+L308</f>
        <v>0</v>
      </c>
      <c r="M306" s="397">
        <f t="shared" si="221"/>
        <v>0</v>
      </c>
      <c r="N306" s="397">
        <f t="shared" si="221"/>
        <v>0</v>
      </c>
      <c r="O306" s="397">
        <f t="shared" si="221"/>
        <v>0</v>
      </c>
      <c r="P306" s="397">
        <f t="shared" si="221"/>
        <v>0</v>
      </c>
      <c r="Q306" s="397">
        <f t="shared" si="221"/>
        <v>0</v>
      </c>
      <c r="R306" s="397">
        <f t="shared" si="221"/>
        <v>1</v>
      </c>
      <c r="S306" s="397">
        <f t="shared" si="221"/>
        <v>0</v>
      </c>
      <c r="T306" s="397">
        <f t="shared" si="221"/>
        <v>3</v>
      </c>
      <c r="U306" s="397">
        <f t="shared" si="221"/>
        <v>9</v>
      </c>
      <c r="V306" s="397">
        <f t="shared" si="221"/>
        <v>10</v>
      </c>
      <c r="W306" s="397">
        <f t="shared" si="221"/>
        <v>11</v>
      </c>
      <c r="X306" s="397">
        <f t="shared" si="221"/>
        <v>19</v>
      </c>
      <c r="Y306" s="397">
        <f t="shared" si="221"/>
        <v>36</v>
      </c>
      <c r="Z306" s="397">
        <f t="shared" si="221"/>
        <v>30</v>
      </c>
      <c r="AA306" s="397">
        <f t="shared" si="221"/>
        <v>35</v>
      </c>
      <c r="AB306" s="397">
        <f t="shared" si="221"/>
        <v>23</v>
      </c>
      <c r="AC306" s="397">
        <f t="shared" si="221"/>
        <v>8</v>
      </c>
      <c r="AD306" s="397">
        <f t="shared" si="221"/>
        <v>1</v>
      </c>
      <c r="AE306" s="38">
        <f>AE307+AE308</f>
        <v>0</v>
      </c>
      <c r="AF306" s="411" t="s">
        <v>0</v>
      </c>
      <c r="AG306" s="412" t="s">
        <v>540</v>
      </c>
    </row>
    <row r="307" spans="1:33" ht="15.95" customHeight="1" x14ac:dyDescent="0.2">
      <c r="A307" s="402"/>
      <c r="B307" s="403"/>
      <c r="C307" s="401" t="s">
        <v>250</v>
      </c>
      <c r="D307" s="397">
        <f t="shared" ref="D307:D308" si="222">SUM(J307:AE307)</f>
        <v>89</v>
      </c>
      <c r="E307" s="397">
        <v>0</v>
      </c>
      <c r="F307" s="397">
        <v>0</v>
      </c>
      <c r="G307" s="397">
        <v>0</v>
      </c>
      <c r="H307" s="397">
        <v>0</v>
      </c>
      <c r="I307" s="397">
        <v>0</v>
      </c>
      <c r="J307" s="397">
        <v>0</v>
      </c>
      <c r="K307" s="397">
        <v>0</v>
      </c>
      <c r="L307" s="397">
        <v>0</v>
      </c>
      <c r="M307" s="397">
        <v>0</v>
      </c>
      <c r="N307" s="397">
        <v>0</v>
      </c>
      <c r="O307" s="397">
        <v>0</v>
      </c>
      <c r="P307" s="397">
        <v>0</v>
      </c>
      <c r="Q307" s="397">
        <v>0</v>
      </c>
      <c r="R307" s="397">
        <v>1</v>
      </c>
      <c r="S307" s="397">
        <v>0</v>
      </c>
      <c r="T307" s="397">
        <v>1</v>
      </c>
      <c r="U307" s="397">
        <v>9</v>
      </c>
      <c r="V307" s="397">
        <v>6</v>
      </c>
      <c r="W307" s="397">
        <v>3</v>
      </c>
      <c r="X307" s="397">
        <v>14</v>
      </c>
      <c r="Y307" s="397">
        <v>15</v>
      </c>
      <c r="Z307" s="397">
        <v>15</v>
      </c>
      <c r="AA307" s="397">
        <v>12</v>
      </c>
      <c r="AB307" s="397">
        <v>11</v>
      </c>
      <c r="AC307" s="397">
        <v>1</v>
      </c>
      <c r="AD307" s="397">
        <v>1</v>
      </c>
      <c r="AE307" s="38">
        <v>0</v>
      </c>
      <c r="AF307" s="411" t="s">
        <v>250</v>
      </c>
      <c r="AG307" s="412"/>
    </row>
    <row r="308" spans="1:33" ht="15.95" customHeight="1" x14ac:dyDescent="0.2">
      <c r="A308" s="402"/>
      <c r="B308" s="403"/>
      <c r="C308" s="401" t="s">
        <v>251</v>
      </c>
      <c r="D308" s="397">
        <f t="shared" si="222"/>
        <v>97</v>
      </c>
      <c r="E308" s="397">
        <v>0</v>
      </c>
      <c r="F308" s="397">
        <v>0</v>
      </c>
      <c r="G308" s="397">
        <v>0</v>
      </c>
      <c r="H308" s="397">
        <v>0</v>
      </c>
      <c r="I308" s="397">
        <v>0</v>
      </c>
      <c r="J308" s="397">
        <v>0</v>
      </c>
      <c r="K308" s="397">
        <v>0</v>
      </c>
      <c r="L308" s="397">
        <v>0</v>
      </c>
      <c r="M308" s="397">
        <v>0</v>
      </c>
      <c r="N308" s="397">
        <v>0</v>
      </c>
      <c r="O308" s="397">
        <v>0</v>
      </c>
      <c r="P308" s="397">
        <v>0</v>
      </c>
      <c r="Q308" s="397">
        <v>0</v>
      </c>
      <c r="R308" s="397">
        <v>0</v>
      </c>
      <c r="S308" s="397">
        <v>0</v>
      </c>
      <c r="T308" s="397">
        <v>2</v>
      </c>
      <c r="U308" s="397">
        <v>0</v>
      </c>
      <c r="V308" s="397">
        <v>4</v>
      </c>
      <c r="W308" s="397">
        <v>8</v>
      </c>
      <c r="X308" s="397">
        <v>5</v>
      </c>
      <c r="Y308" s="397">
        <v>21</v>
      </c>
      <c r="Z308" s="397">
        <v>15</v>
      </c>
      <c r="AA308" s="397">
        <v>23</v>
      </c>
      <c r="AB308" s="397">
        <v>12</v>
      </c>
      <c r="AC308" s="397">
        <v>7</v>
      </c>
      <c r="AD308" s="397">
        <v>0</v>
      </c>
      <c r="AE308" s="38">
        <v>0</v>
      </c>
      <c r="AF308" s="411" t="s">
        <v>251</v>
      </c>
      <c r="AG308" s="412"/>
    </row>
    <row r="309" spans="1:33" ht="8.25" customHeight="1" x14ac:dyDescent="0.2">
      <c r="A309" s="402"/>
      <c r="B309" s="403"/>
      <c r="C309" s="401"/>
      <c r="D309" s="397"/>
      <c r="E309" s="397"/>
      <c r="F309" s="397"/>
      <c r="G309" s="397"/>
      <c r="H309" s="397"/>
      <c r="I309" s="397"/>
      <c r="J309" s="397"/>
      <c r="K309" s="397"/>
      <c r="L309" s="397"/>
      <c r="M309" s="397"/>
      <c r="N309" s="397"/>
      <c r="O309" s="397"/>
      <c r="P309" s="397"/>
      <c r="Q309" s="397"/>
      <c r="R309" s="397"/>
      <c r="S309" s="397"/>
      <c r="T309" s="397"/>
      <c r="U309" s="397"/>
      <c r="V309" s="397"/>
      <c r="W309" s="397"/>
      <c r="X309" s="397"/>
      <c r="Y309" s="397"/>
      <c r="Z309" s="397"/>
      <c r="AA309" s="397"/>
      <c r="AB309" s="397"/>
      <c r="AC309" s="397"/>
      <c r="AD309" s="397"/>
      <c r="AE309" s="38"/>
      <c r="AF309" s="411"/>
      <c r="AG309" s="412"/>
    </row>
    <row r="310" spans="1:33" ht="15.95" customHeight="1" x14ac:dyDescent="0.2">
      <c r="A310" s="402" t="s">
        <v>541</v>
      </c>
      <c r="B310" s="403" t="s">
        <v>542</v>
      </c>
      <c r="C310" s="401" t="s">
        <v>0</v>
      </c>
      <c r="D310" s="397">
        <f>SUM(J310:AE310)</f>
        <v>74</v>
      </c>
      <c r="E310" s="397">
        <f>E311+E312</f>
        <v>0</v>
      </c>
      <c r="F310" s="397">
        <f t="shared" ref="F310:G310" si="223">F311+F312</f>
        <v>0</v>
      </c>
      <c r="G310" s="397">
        <f t="shared" si="223"/>
        <v>0</v>
      </c>
      <c r="H310" s="397">
        <f>H311+H312</f>
        <v>0</v>
      </c>
      <c r="I310" s="397">
        <f>I311+I312</f>
        <v>0</v>
      </c>
      <c r="J310" s="397">
        <f>SUM(E310:I310)</f>
        <v>0</v>
      </c>
      <c r="K310" s="397">
        <f>K311+K312</f>
        <v>0</v>
      </c>
      <c r="L310" s="397">
        <f t="shared" ref="L310:AD310" si="224">L311+L312</f>
        <v>0</v>
      </c>
      <c r="M310" s="397">
        <f t="shared" si="224"/>
        <v>0</v>
      </c>
      <c r="N310" s="397">
        <f t="shared" si="224"/>
        <v>0</v>
      </c>
      <c r="O310" s="397">
        <f t="shared" si="224"/>
        <v>0</v>
      </c>
      <c r="P310" s="397">
        <f t="shared" si="224"/>
        <v>0</v>
      </c>
      <c r="Q310" s="397">
        <f t="shared" si="224"/>
        <v>0</v>
      </c>
      <c r="R310" s="397">
        <f t="shared" si="224"/>
        <v>1</v>
      </c>
      <c r="S310" s="397">
        <f t="shared" si="224"/>
        <v>2</v>
      </c>
      <c r="T310" s="397">
        <f t="shared" si="224"/>
        <v>1</v>
      </c>
      <c r="U310" s="397">
        <f t="shared" si="224"/>
        <v>0</v>
      </c>
      <c r="V310" s="397">
        <f t="shared" si="224"/>
        <v>0</v>
      </c>
      <c r="W310" s="397">
        <f t="shared" si="224"/>
        <v>4</v>
      </c>
      <c r="X310" s="397">
        <f t="shared" si="224"/>
        <v>8</v>
      </c>
      <c r="Y310" s="397">
        <f t="shared" si="224"/>
        <v>8</v>
      </c>
      <c r="Z310" s="397">
        <f t="shared" si="224"/>
        <v>12</v>
      </c>
      <c r="AA310" s="397">
        <f t="shared" si="224"/>
        <v>18</v>
      </c>
      <c r="AB310" s="397">
        <f t="shared" si="224"/>
        <v>12</v>
      </c>
      <c r="AC310" s="397">
        <f t="shared" si="224"/>
        <v>5</v>
      </c>
      <c r="AD310" s="397">
        <f t="shared" si="224"/>
        <v>3</v>
      </c>
      <c r="AE310" s="38">
        <f>AE311+AE312</f>
        <v>0</v>
      </c>
      <c r="AF310" s="411" t="s">
        <v>0</v>
      </c>
      <c r="AG310" s="412" t="s">
        <v>541</v>
      </c>
    </row>
    <row r="311" spans="1:33" ht="15.95" customHeight="1" x14ac:dyDescent="0.2">
      <c r="A311" s="402"/>
      <c r="B311" s="403"/>
      <c r="C311" s="401" t="s">
        <v>250</v>
      </c>
      <c r="D311" s="397">
        <f t="shared" ref="D311:D312" si="225">SUM(J311:AE311)</f>
        <v>25</v>
      </c>
      <c r="E311" s="397">
        <v>0</v>
      </c>
      <c r="F311" s="397">
        <v>0</v>
      </c>
      <c r="G311" s="397">
        <v>0</v>
      </c>
      <c r="H311" s="397">
        <v>0</v>
      </c>
      <c r="I311" s="397">
        <v>0</v>
      </c>
      <c r="J311" s="397">
        <v>0</v>
      </c>
      <c r="K311" s="397">
        <v>0</v>
      </c>
      <c r="L311" s="397">
        <v>0</v>
      </c>
      <c r="M311" s="397">
        <v>0</v>
      </c>
      <c r="N311" s="397">
        <v>0</v>
      </c>
      <c r="O311" s="397">
        <v>0</v>
      </c>
      <c r="P311" s="397">
        <v>0</v>
      </c>
      <c r="Q311" s="397">
        <v>0</v>
      </c>
      <c r="R311" s="397">
        <v>1</v>
      </c>
      <c r="S311" s="397">
        <v>0</v>
      </c>
      <c r="T311" s="397">
        <v>1</v>
      </c>
      <c r="U311" s="397">
        <v>0</v>
      </c>
      <c r="V311" s="397">
        <v>0</v>
      </c>
      <c r="W311" s="397">
        <v>4</v>
      </c>
      <c r="X311" s="397">
        <v>2</v>
      </c>
      <c r="Y311" s="397">
        <v>3</v>
      </c>
      <c r="Z311" s="397">
        <v>7</v>
      </c>
      <c r="AA311" s="397">
        <v>6</v>
      </c>
      <c r="AB311" s="397">
        <v>0</v>
      </c>
      <c r="AC311" s="397">
        <v>1</v>
      </c>
      <c r="AD311" s="397">
        <v>0</v>
      </c>
      <c r="AE311" s="38">
        <v>0</v>
      </c>
      <c r="AF311" s="411" t="s">
        <v>250</v>
      </c>
      <c r="AG311" s="412"/>
    </row>
    <row r="312" spans="1:33" ht="15.95" customHeight="1" x14ac:dyDescent="0.2">
      <c r="A312" s="402"/>
      <c r="B312" s="403"/>
      <c r="C312" s="401" t="s">
        <v>251</v>
      </c>
      <c r="D312" s="397">
        <f t="shared" si="225"/>
        <v>49</v>
      </c>
      <c r="E312" s="397">
        <v>0</v>
      </c>
      <c r="F312" s="397">
        <v>0</v>
      </c>
      <c r="G312" s="397">
        <v>0</v>
      </c>
      <c r="H312" s="397">
        <v>0</v>
      </c>
      <c r="I312" s="397">
        <v>0</v>
      </c>
      <c r="J312" s="397">
        <v>0</v>
      </c>
      <c r="K312" s="397">
        <v>0</v>
      </c>
      <c r="L312" s="397">
        <v>0</v>
      </c>
      <c r="M312" s="397">
        <v>0</v>
      </c>
      <c r="N312" s="397">
        <v>0</v>
      </c>
      <c r="O312" s="397">
        <v>0</v>
      </c>
      <c r="P312" s="397">
        <v>0</v>
      </c>
      <c r="Q312" s="397">
        <v>0</v>
      </c>
      <c r="R312" s="397">
        <v>0</v>
      </c>
      <c r="S312" s="397">
        <v>2</v>
      </c>
      <c r="T312" s="397">
        <v>0</v>
      </c>
      <c r="U312" s="397">
        <v>0</v>
      </c>
      <c r="V312" s="397">
        <v>0</v>
      </c>
      <c r="W312" s="397">
        <v>0</v>
      </c>
      <c r="X312" s="397">
        <v>6</v>
      </c>
      <c r="Y312" s="397">
        <v>5</v>
      </c>
      <c r="Z312" s="397">
        <v>5</v>
      </c>
      <c r="AA312" s="397">
        <v>12</v>
      </c>
      <c r="AB312" s="397">
        <v>12</v>
      </c>
      <c r="AC312" s="397">
        <v>4</v>
      </c>
      <c r="AD312" s="397">
        <v>3</v>
      </c>
      <c r="AE312" s="38">
        <v>0</v>
      </c>
      <c r="AF312" s="411" t="s">
        <v>251</v>
      </c>
      <c r="AG312" s="412"/>
    </row>
    <row r="313" spans="1:33" ht="8.25" customHeight="1" x14ac:dyDescent="0.2">
      <c r="A313" s="402"/>
      <c r="B313" s="403"/>
      <c r="C313" s="401"/>
      <c r="D313" s="397"/>
      <c r="E313" s="397"/>
      <c r="F313" s="397"/>
      <c r="G313" s="397"/>
      <c r="H313" s="397"/>
      <c r="I313" s="397"/>
      <c r="J313" s="397"/>
      <c r="K313" s="397"/>
      <c r="L313" s="397"/>
      <c r="M313" s="397"/>
      <c r="N313" s="397"/>
      <c r="O313" s="397"/>
      <c r="P313" s="397"/>
      <c r="Q313" s="397"/>
      <c r="R313" s="397"/>
      <c r="S313" s="397"/>
      <c r="T313" s="397"/>
      <c r="U313" s="397"/>
      <c r="V313" s="397"/>
      <c r="W313" s="397"/>
      <c r="X313" s="397"/>
      <c r="Y313" s="397"/>
      <c r="Z313" s="397"/>
      <c r="AA313" s="397"/>
      <c r="AB313" s="397"/>
      <c r="AC313" s="397"/>
      <c r="AD313" s="397"/>
      <c r="AE313" s="38"/>
      <c r="AF313" s="411"/>
      <c r="AG313" s="412"/>
    </row>
    <row r="314" spans="1:33" ht="15.95" customHeight="1" x14ac:dyDescent="0.2">
      <c r="A314" s="425">
        <v>10000</v>
      </c>
      <c r="B314" s="406" t="s">
        <v>543</v>
      </c>
      <c r="C314" s="401" t="s">
        <v>0</v>
      </c>
      <c r="D314" s="397">
        <f>SUM(J314:AE314)</f>
        <v>1908</v>
      </c>
      <c r="E314" s="397">
        <f>E315+E316</f>
        <v>0</v>
      </c>
      <c r="F314" s="397">
        <f t="shared" ref="F314:G314" si="226">F315+F316</f>
        <v>0</v>
      </c>
      <c r="G314" s="397">
        <f t="shared" si="226"/>
        <v>0</v>
      </c>
      <c r="H314" s="397">
        <f>H315+H316</f>
        <v>0</v>
      </c>
      <c r="I314" s="397">
        <f>I315+I316</f>
        <v>0</v>
      </c>
      <c r="J314" s="397">
        <f>SUM(E314:I314)</f>
        <v>0</v>
      </c>
      <c r="K314" s="397">
        <f>K315+K316</f>
        <v>0</v>
      </c>
      <c r="L314" s="397">
        <f t="shared" ref="L314:AD314" si="227">L315+L316</f>
        <v>0</v>
      </c>
      <c r="M314" s="397">
        <f t="shared" si="227"/>
        <v>0</v>
      </c>
      <c r="N314" s="397">
        <f t="shared" si="227"/>
        <v>1</v>
      </c>
      <c r="O314" s="397">
        <f t="shared" si="227"/>
        <v>0</v>
      </c>
      <c r="P314" s="397">
        <f t="shared" si="227"/>
        <v>1</v>
      </c>
      <c r="Q314" s="397">
        <f t="shared" si="227"/>
        <v>0</v>
      </c>
      <c r="R314" s="397">
        <f t="shared" si="227"/>
        <v>1</v>
      </c>
      <c r="S314" s="397">
        <f t="shared" si="227"/>
        <v>3</v>
      </c>
      <c r="T314" s="397">
        <f t="shared" si="227"/>
        <v>6</v>
      </c>
      <c r="U314" s="397">
        <f t="shared" si="227"/>
        <v>6</v>
      </c>
      <c r="V314" s="397">
        <f t="shared" si="227"/>
        <v>20</v>
      </c>
      <c r="W314" s="397">
        <f t="shared" si="227"/>
        <v>39</v>
      </c>
      <c r="X314" s="397">
        <f t="shared" si="227"/>
        <v>135</v>
      </c>
      <c r="Y314" s="397">
        <f t="shared" si="227"/>
        <v>210</v>
      </c>
      <c r="Z314" s="397">
        <f t="shared" si="227"/>
        <v>333</v>
      </c>
      <c r="AA314" s="397">
        <f t="shared" si="227"/>
        <v>454</v>
      </c>
      <c r="AB314" s="397">
        <f t="shared" si="227"/>
        <v>449</v>
      </c>
      <c r="AC314" s="397">
        <f t="shared" si="227"/>
        <v>209</v>
      </c>
      <c r="AD314" s="397">
        <f t="shared" si="227"/>
        <v>41</v>
      </c>
      <c r="AE314" s="38">
        <f>AE315+AE316</f>
        <v>0</v>
      </c>
      <c r="AF314" s="411" t="s">
        <v>0</v>
      </c>
      <c r="AG314" s="41">
        <v>10000</v>
      </c>
    </row>
    <row r="315" spans="1:33" ht="15.95" customHeight="1" x14ac:dyDescent="0.2">
      <c r="A315" s="426"/>
      <c r="B315" s="403"/>
      <c r="C315" s="401" t="s">
        <v>250</v>
      </c>
      <c r="D315" s="397">
        <f t="shared" ref="D315:D316" si="228">SUM(J315:AE315)</f>
        <v>1139</v>
      </c>
      <c r="E315" s="397">
        <v>0</v>
      </c>
      <c r="F315" s="397">
        <v>0</v>
      </c>
      <c r="G315" s="397">
        <v>0</v>
      </c>
      <c r="H315" s="397">
        <v>0</v>
      </c>
      <c r="I315" s="397">
        <v>0</v>
      </c>
      <c r="J315" s="397">
        <v>0</v>
      </c>
      <c r="K315" s="397">
        <v>0</v>
      </c>
      <c r="L315" s="397">
        <v>0</v>
      </c>
      <c r="M315" s="397">
        <v>0</v>
      </c>
      <c r="N315" s="397">
        <v>1</v>
      </c>
      <c r="O315" s="397">
        <v>0</v>
      </c>
      <c r="P315" s="397">
        <v>1</v>
      </c>
      <c r="Q315" s="397">
        <v>0</v>
      </c>
      <c r="R315" s="397">
        <v>1</v>
      </c>
      <c r="S315" s="397">
        <v>1</v>
      </c>
      <c r="T315" s="397">
        <v>6</v>
      </c>
      <c r="U315" s="397">
        <v>4</v>
      </c>
      <c r="V315" s="397">
        <v>17</v>
      </c>
      <c r="W315" s="397">
        <v>33</v>
      </c>
      <c r="X315" s="397">
        <v>103</v>
      </c>
      <c r="Y315" s="397">
        <v>164</v>
      </c>
      <c r="Z315" s="397">
        <v>227</v>
      </c>
      <c r="AA315" s="397">
        <v>270</v>
      </c>
      <c r="AB315" s="397">
        <v>229</v>
      </c>
      <c r="AC315" s="397">
        <v>71</v>
      </c>
      <c r="AD315" s="397">
        <v>11</v>
      </c>
      <c r="AE315" s="38">
        <v>0</v>
      </c>
      <c r="AF315" s="411" t="s">
        <v>250</v>
      </c>
      <c r="AG315" s="42"/>
    </row>
    <row r="316" spans="1:33" ht="15.95" customHeight="1" x14ac:dyDescent="0.2">
      <c r="A316" s="426"/>
      <c r="B316" s="403"/>
      <c r="C316" s="401" t="s">
        <v>251</v>
      </c>
      <c r="D316" s="397">
        <f t="shared" si="228"/>
        <v>769</v>
      </c>
      <c r="E316" s="397">
        <v>0</v>
      </c>
      <c r="F316" s="397">
        <v>0</v>
      </c>
      <c r="G316" s="397">
        <v>0</v>
      </c>
      <c r="H316" s="397">
        <v>0</v>
      </c>
      <c r="I316" s="397">
        <v>0</v>
      </c>
      <c r="J316" s="397">
        <v>0</v>
      </c>
      <c r="K316" s="397">
        <v>0</v>
      </c>
      <c r="L316" s="397">
        <v>0</v>
      </c>
      <c r="M316" s="397">
        <v>0</v>
      </c>
      <c r="N316" s="397">
        <v>0</v>
      </c>
      <c r="O316" s="397">
        <v>0</v>
      </c>
      <c r="P316" s="397">
        <v>0</v>
      </c>
      <c r="Q316" s="397">
        <v>0</v>
      </c>
      <c r="R316" s="397">
        <v>0</v>
      </c>
      <c r="S316" s="397">
        <v>2</v>
      </c>
      <c r="T316" s="397">
        <v>0</v>
      </c>
      <c r="U316" s="397">
        <v>2</v>
      </c>
      <c r="V316" s="397">
        <v>3</v>
      </c>
      <c r="W316" s="397">
        <v>6</v>
      </c>
      <c r="X316" s="397">
        <v>32</v>
      </c>
      <c r="Y316" s="397">
        <v>46</v>
      </c>
      <c r="Z316" s="397">
        <v>106</v>
      </c>
      <c r="AA316" s="397">
        <v>184</v>
      </c>
      <c r="AB316" s="397">
        <v>220</v>
      </c>
      <c r="AC316" s="397">
        <v>138</v>
      </c>
      <c r="AD316" s="397">
        <v>30</v>
      </c>
      <c r="AE316" s="38">
        <v>0</v>
      </c>
      <c r="AF316" s="411" t="s">
        <v>251</v>
      </c>
      <c r="AG316" s="42"/>
    </row>
    <row r="317" spans="1:33" ht="8.25" customHeight="1" x14ac:dyDescent="0.2">
      <c r="A317" s="426"/>
      <c r="B317" s="403"/>
      <c r="C317" s="401"/>
      <c r="D317" s="397"/>
      <c r="E317" s="397"/>
      <c r="F317" s="397"/>
      <c r="G317" s="397"/>
      <c r="H317" s="397"/>
      <c r="I317" s="397"/>
      <c r="J317" s="397"/>
      <c r="K317" s="397"/>
      <c r="L317" s="397"/>
      <c r="M317" s="397"/>
      <c r="N317" s="397"/>
      <c r="O317" s="397"/>
      <c r="P317" s="397"/>
      <c r="Q317" s="397"/>
      <c r="R317" s="397"/>
      <c r="S317" s="397"/>
      <c r="T317" s="397"/>
      <c r="U317" s="397"/>
      <c r="V317" s="397"/>
      <c r="W317" s="397"/>
      <c r="X317" s="397"/>
      <c r="Y317" s="397"/>
      <c r="Z317" s="397"/>
      <c r="AA317" s="397"/>
      <c r="AB317" s="397"/>
      <c r="AC317" s="397"/>
      <c r="AD317" s="397"/>
      <c r="AE317" s="38"/>
      <c r="AF317" s="411"/>
      <c r="AG317" s="42"/>
    </row>
    <row r="318" spans="1:33" ht="15.95" customHeight="1" x14ac:dyDescent="0.2">
      <c r="A318" s="426">
        <v>10100</v>
      </c>
      <c r="B318" s="403" t="s">
        <v>544</v>
      </c>
      <c r="C318" s="401" t="s">
        <v>0</v>
      </c>
      <c r="D318" s="397">
        <f>SUM(J318:AE318)</f>
        <v>19</v>
      </c>
      <c r="E318" s="397">
        <f>E319+E320</f>
        <v>0</v>
      </c>
      <c r="F318" s="397">
        <f t="shared" ref="F318:G318" si="229">F319+F320</f>
        <v>0</v>
      </c>
      <c r="G318" s="397">
        <f t="shared" si="229"/>
        <v>0</v>
      </c>
      <c r="H318" s="397">
        <f>H319+H320</f>
        <v>0</v>
      </c>
      <c r="I318" s="397">
        <f>I319+I320</f>
        <v>0</v>
      </c>
      <c r="J318" s="397">
        <f>SUM(E318:I318)</f>
        <v>0</v>
      </c>
      <c r="K318" s="397">
        <f>K319+K320</f>
        <v>0</v>
      </c>
      <c r="L318" s="397">
        <f t="shared" ref="L318:AD318" si="230">L319+L320</f>
        <v>0</v>
      </c>
      <c r="M318" s="397">
        <f t="shared" si="230"/>
        <v>0</v>
      </c>
      <c r="N318" s="397">
        <f t="shared" si="230"/>
        <v>1</v>
      </c>
      <c r="O318" s="397">
        <f t="shared" si="230"/>
        <v>0</v>
      </c>
      <c r="P318" s="397">
        <f t="shared" si="230"/>
        <v>0</v>
      </c>
      <c r="Q318" s="397">
        <f t="shared" si="230"/>
        <v>0</v>
      </c>
      <c r="R318" s="397">
        <f t="shared" si="230"/>
        <v>0</v>
      </c>
      <c r="S318" s="397">
        <f t="shared" si="230"/>
        <v>0</v>
      </c>
      <c r="T318" s="397">
        <f t="shared" si="230"/>
        <v>0</v>
      </c>
      <c r="U318" s="397">
        <f t="shared" si="230"/>
        <v>0</v>
      </c>
      <c r="V318" s="397">
        <f t="shared" si="230"/>
        <v>0</v>
      </c>
      <c r="W318" s="397">
        <f t="shared" si="230"/>
        <v>1</v>
      </c>
      <c r="X318" s="397">
        <f t="shared" si="230"/>
        <v>4</v>
      </c>
      <c r="Y318" s="397">
        <f t="shared" si="230"/>
        <v>0</v>
      </c>
      <c r="Z318" s="397">
        <f t="shared" si="230"/>
        <v>1</v>
      </c>
      <c r="AA318" s="397">
        <f t="shared" si="230"/>
        <v>1</v>
      </c>
      <c r="AB318" s="397">
        <f t="shared" si="230"/>
        <v>6</v>
      </c>
      <c r="AC318" s="397">
        <f t="shared" si="230"/>
        <v>4</v>
      </c>
      <c r="AD318" s="397">
        <f t="shared" si="230"/>
        <v>1</v>
      </c>
      <c r="AE318" s="38">
        <f>AE319+AE320</f>
        <v>0</v>
      </c>
      <c r="AF318" s="411" t="s">
        <v>0</v>
      </c>
      <c r="AG318" s="42">
        <v>10100</v>
      </c>
    </row>
    <row r="319" spans="1:33" ht="15.95" customHeight="1" x14ac:dyDescent="0.2">
      <c r="A319" s="426"/>
      <c r="B319" s="403"/>
      <c r="C319" s="401" t="s">
        <v>250</v>
      </c>
      <c r="D319" s="397">
        <f t="shared" ref="D319:D320" si="231">SUM(J319:AE319)</f>
        <v>8</v>
      </c>
      <c r="E319" s="397">
        <v>0</v>
      </c>
      <c r="F319" s="397">
        <v>0</v>
      </c>
      <c r="G319" s="397">
        <v>0</v>
      </c>
      <c r="H319" s="397">
        <v>0</v>
      </c>
      <c r="I319" s="397">
        <v>0</v>
      </c>
      <c r="J319" s="397">
        <v>0</v>
      </c>
      <c r="K319" s="397">
        <v>0</v>
      </c>
      <c r="L319" s="397">
        <v>0</v>
      </c>
      <c r="M319" s="397">
        <v>0</v>
      </c>
      <c r="N319" s="397">
        <v>1</v>
      </c>
      <c r="O319" s="397">
        <v>0</v>
      </c>
      <c r="P319" s="397">
        <v>0</v>
      </c>
      <c r="Q319" s="397">
        <v>0</v>
      </c>
      <c r="R319" s="397">
        <v>0</v>
      </c>
      <c r="S319" s="397">
        <v>0</v>
      </c>
      <c r="T319" s="397">
        <v>0</v>
      </c>
      <c r="U319" s="397">
        <v>0</v>
      </c>
      <c r="V319" s="397">
        <v>0</v>
      </c>
      <c r="W319" s="397">
        <v>1</v>
      </c>
      <c r="X319" s="397">
        <v>3</v>
      </c>
      <c r="Y319" s="397">
        <v>0</v>
      </c>
      <c r="Z319" s="397">
        <v>0</v>
      </c>
      <c r="AA319" s="397">
        <v>1</v>
      </c>
      <c r="AB319" s="397">
        <v>2</v>
      </c>
      <c r="AC319" s="397">
        <v>0</v>
      </c>
      <c r="AD319" s="397">
        <v>0</v>
      </c>
      <c r="AE319" s="38">
        <v>0</v>
      </c>
      <c r="AF319" s="411" t="s">
        <v>250</v>
      </c>
      <c r="AG319" s="42"/>
    </row>
    <row r="320" spans="1:33" ht="15.95" customHeight="1" x14ac:dyDescent="0.2">
      <c r="A320" s="426"/>
      <c r="B320" s="403"/>
      <c r="C320" s="401" t="s">
        <v>251</v>
      </c>
      <c r="D320" s="397">
        <f t="shared" si="231"/>
        <v>11</v>
      </c>
      <c r="E320" s="397">
        <v>0</v>
      </c>
      <c r="F320" s="397">
        <v>0</v>
      </c>
      <c r="G320" s="397">
        <v>0</v>
      </c>
      <c r="H320" s="397">
        <v>0</v>
      </c>
      <c r="I320" s="397">
        <v>0</v>
      </c>
      <c r="J320" s="397">
        <v>0</v>
      </c>
      <c r="K320" s="397">
        <v>0</v>
      </c>
      <c r="L320" s="397">
        <v>0</v>
      </c>
      <c r="M320" s="397">
        <v>0</v>
      </c>
      <c r="N320" s="397">
        <v>0</v>
      </c>
      <c r="O320" s="397">
        <v>0</v>
      </c>
      <c r="P320" s="397">
        <v>0</v>
      </c>
      <c r="Q320" s="397">
        <v>0</v>
      </c>
      <c r="R320" s="397">
        <v>0</v>
      </c>
      <c r="S320" s="397">
        <v>0</v>
      </c>
      <c r="T320" s="397">
        <v>0</v>
      </c>
      <c r="U320" s="397">
        <v>0</v>
      </c>
      <c r="V320" s="397">
        <v>0</v>
      </c>
      <c r="W320" s="397">
        <v>0</v>
      </c>
      <c r="X320" s="397">
        <v>1</v>
      </c>
      <c r="Y320" s="397">
        <v>0</v>
      </c>
      <c r="Z320" s="397">
        <v>1</v>
      </c>
      <c r="AA320" s="397">
        <v>0</v>
      </c>
      <c r="AB320" s="397">
        <v>4</v>
      </c>
      <c r="AC320" s="397">
        <v>4</v>
      </c>
      <c r="AD320" s="397">
        <v>1</v>
      </c>
      <c r="AE320" s="38">
        <v>0</v>
      </c>
      <c r="AF320" s="411" t="s">
        <v>251</v>
      </c>
      <c r="AG320" s="42"/>
    </row>
    <row r="321" spans="1:33" ht="8.25" customHeight="1" x14ac:dyDescent="0.2">
      <c r="A321" s="426"/>
      <c r="B321" s="403"/>
      <c r="C321" s="401"/>
      <c r="D321" s="397"/>
      <c r="E321" s="397"/>
      <c r="F321" s="397"/>
      <c r="G321" s="397"/>
      <c r="H321" s="397"/>
      <c r="I321" s="397"/>
      <c r="J321" s="397"/>
      <c r="K321" s="397"/>
      <c r="L321" s="397"/>
      <c r="M321" s="397"/>
      <c r="N321" s="397"/>
      <c r="O321" s="397"/>
      <c r="P321" s="397"/>
      <c r="Q321" s="397"/>
      <c r="R321" s="397"/>
      <c r="S321" s="397"/>
      <c r="T321" s="397"/>
      <c r="U321" s="397"/>
      <c r="V321" s="397"/>
      <c r="W321" s="397"/>
      <c r="X321" s="397"/>
      <c r="Y321" s="397"/>
      <c r="Z321" s="397"/>
      <c r="AA321" s="397"/>
      <c r="AB321" s="397"/>
      <c r="AC321" s="397"/>
      <c r="AD321" s="397"/>
      <c r="AE321" s="38"/>
      <c r="AF321" s="411"/>
      <c r="AG321" s="42"/>
    </row>
    <row r="322" spans="1:33" ht="15.95" customHeight="1" x14ac:dyDescent="0.2">
      <c r="A322" s="426">
        <v>10200</v>
      </c>
      <c r="B322" s="403" t="s">
        <v>60</v>
      </c>
      <c r="C322" s="401" t="s">
        <v>0</v>
      </c>
      <c r="D322" s="397">
        <f>SUM(J322:AE322)</f>
        <v>608</v>
      </c>
      <c r="E322" s="397">
        <f>E323+E324</f>
        <v>0</v>
      </c>
      <c r="F322" s="397">
        <f t="shared" ref="F322:G322" si="232">F323+F324</f>
        <v>0</v>
      </c>
      <c r="G322" s="397">
        <f t="shared" si="232"/>
        <v>0</v>
      </c>
      <c r="H322" s="397">
        <f>H323+H324</f>
        <v>0</v>
      </c>
      <c r="I322" s="397">
        <f>I323+I324</f>
        <v>0</v>
      </c>
      <c r="J322" s="397">
        <f>SUM(E322:I322)</f>
        <v>0</v>
      </c>
      <c r="K322" s="397">
        <f>K323+K324</f>
        <v>0</v>
      </c>
      <c r="L322" s="397">
        <f t="shared" ref="L322:AD322" si="233">L323+L324</f>
        <v>0</v>
      </c>
      <c r="M322" s="397">
        <f t="shared" si="233"/>
        <v>0</v>
      </c>
      <c r="N322" s="397">
        <f t="shared" si="233"/>
        <v>0</v>
      </c>
      <c r="O322" s="397">
        <f t="shared" si="233"/>
        <v>0</v>
      </c>
      <c r="P322" s="397">
        <f t="shared" si="233"/>
        <v>1</v>
      </c>
      <c r="Q322" s="397">
        <f t="shared" si="233"/>
        <v>0</v>
      </c>
      <c r="R322" s="397">
        <f t="shared" si="233"/>
        <v>1</v>
      </c>
      <c r="S322" s="397">
        <f t="shared" si="233"/>
        <v>1</v>
      </c>
      <c r="T322" s="397">
        <f t="shared" si="233"/>
        <v>2</v>
      </c>
      <c r="U322" s="397">
        <f t="shared" si="233"/>
        <v>3</v>
      </c>
      <c r="V322" s="397">
        <f t="shared" si="233"/>
        <v>4</v>
      </c>
      <c r="W322" s="397">
        <f t="shared" si="233"/>
        <v>11</v>
      </c>
      <c r="X322" s="397">
        <f t="shared" si="233"/>
        <v>40</v>
      </c>
      <c r="Y322" s="397">
        <f t="shared" si="233"/>
        <v>51</v>
      </c>
      <c r="Z322" s="397">
        <f t="shared" si="233"/>
        <v>102</v>
      </c>
      <c r="AA322" s="397">
        <f t="shared" si="233"/>
        <v>136</v>
      </c>
      <c r="AB322" s="397">
        <f t="shared" si="233"/>
        <v>162</v>
      </c>
      <c r="AC322" s="397">
        <f t="shared" si="233"/>
        <v>82</v>
      </c>
      <c r="AD322" s="397">
        <f t="shared" si="233"/>
        <v>12</v>
      </c>
      <c r="AE322" s="38">
        <f>AE323+AE324</f>
        <v>0</v>
      </c>
      <c r="AF322" s="411" t="s">
        <v>0</v>
      </c>
      <c r="AG322" s="42">
        <v>10200</v>
      </c>
    </row>
    <row r="323" spans="1:33" ht="15.95" customHeight="1" x14ac:dyDescent="0.2">
      <c r="A323" s="426"/>
      <c r="B323" s="403"/>
      <c r="C323" s="401" t="s">
        <v>250</v>
      </c>
      <c r="D323" s="397">
        <f t="shared" ref="D323:D324" si="234">SUM(J323:AE323)</f>
        <v>329</v>
      </c>
      <c r="E323" s="397">
        <v>0</v>
      </c>
      <c r="F323" s="397">
        <v>0</v>
      </c>
      <c r="G323" s="397">
        <v>0</v>
      </c>
      <c r="H323" s="397">
        <v>0</v>
      </c>
      <c r="I323" s="397">
        <v>0</v>
      </c>
      <c r="J323" s="397">
        <v>0</v>
      </c>
      <c r="K323" s="397">
        <v>0</v>
      </c>
      <c r="L323" s="397">
        <v>0</v>
      </c>
      <c r="M323" s="397">
        <v>0</v>
      </c>
      <c r="N323" s="397">
        <v>0</v>
      </c>
      <c r="O323" s="397">
        <v>0</v>
      </c>
      <c r="P323" s="397">
        <v>1</v>
      </c>
      <c r="Q323" s="397">
        <v>0</v>
      </c>
      <c r="R323" s="397">
        <v>1</v>
      </c>
      <c r="S323" s="397">
        <v>1</v>
      </c>
      <c r="T323" s="397">
        <v>2</v>
      </c>
      <c r="U323" s="397">
        <v>2</v>
      </c>
      <c r="V323" s="397">
        <v>3</v>
      </c>
      <c r="W323" s="397">
        <v>9</v>
      </c>
      <c r="X323" s="397">
        <v>30</v>
      </c>
      <c r="Y323" s="397">
        <v>40</v>
      </c>
      <c r="Z323" s="397">
        <v>65</v>
      </c>
      <c r="AA323" s="397">
        <v>68</v>
      </c>
      <c r="AB323" s="397">
        <v>76</v>
      </c>
      <c r="AC323" s="397">
        <v>27</v>
      </c>
      <c r="AD323" s="397">
        <v>4</v>
      </c>
      <c r="AE323" s="38">
        <v>0</v>
      </c>
      <c r="AF323" s="411" t="s">
        <v>250</v>
      </c>
      <c r="AG323" s="42"/>
    </row>
    <row r="324" spans="1:33" ht="15.95" customHeight="1" x14ac:dyDescent="0.2">
      <c r="A324" s="426"/>
      <c r="B324" s="403"/>
      <c r="C324" s="401" t="s">
        <v>251</v>
      </c>
      <c r="D324" s="397">
        <f t="shared" si="234"/>
        <v>279</v>
      </c>
      <c r="E324" s="397">
        <v>0</v>
      </c>
      <c r="F324" s="397">
        <v>0</v>
      </c>
      <c r="G324" s="397">
        <v>0</v>
      </c>
      <c r="H324" s="397">
        <v>0</v>
      </c>
      <c r="I324" s="397">
        <v>0</v>
      </c>
      <c r="J324" s="397">
        <v>0</v>
      </c>
      <c r="K324" s="397">
        <v>0</v>
      </c>
      <c r="L324" s="397">
        <v>0</v>
      </c>
      <c r="M324" s="397">
        <v>0</v>
      </c>
      <c r="N324" s="397">
        <v>0</v>
      </c>
      <c r="O324" s="397">
        <v>0</v>
      </c>
      <c r="P324" s="397">
        <v>0</v>
      </c>
      <c r="Q324" s="397">
        <v>0</v>
      </c>
      <c r="R324" s="397">
        <v>0</v>
      </c>
      <c r="S324" s="397">
        <v>0</v>
      </c>
      <c r="T324" s="397">
        <v>0</v>
      </c>
      <c r="U324" s="397">
        <v>1</v>
      </c>
      <c r="V324" s="397">
        <v>1</v>
      </c>
      <c r="W324" s="397">
        <v>2</v>
      </c>
      <c r="X324" s="397">
        <v>10</v>
      </c>
      <c r="Y324" s="397">
        <v>11</v>
      </c>
      <c r="Z324" s="397">
        <v>37</v>
      </c>
      <c r="AA324" s="397">
        <v>68</v>
      </c>
      <c r="AB324" s="397">
        <v>86</v>
      </c>
      <c r="AC324" s="397">
        <v>55</v>
      </c>
      <c r="AD324" s="397">
        <v>8</v>
      </c>
      <c r="AE324" s="38">
        <v>0</v>
      </c>
      <c r="AF324" s="411" t="s">
        <v>251</v>
      </c>
      <c r="AG324" s="42"/>
    </row>
    <row r="325" spans="1:33" ht="8.25" customHeight="1" x14ac:dyDescent="0.2">
      <c r="A325" s="426"/>
      <c r="B325" s="403"/>
      <c r="C325" s="401"/>
      <c r="D325" s="397"/>
      <c r="E325" s="397"/>
      <c r="F325" s="397"/>
      <c r="G325" s="397"/>
      <c r="H325" s="397"/>
      <c r="I325" s="397"/>
      <c r="J325" s="397"/>
      <c r="K325" s="397"/>
      <c r="L325" s="397"/>
      <c r="M325" s="397"/>
      <c r="N325" s="397"/>
      <c r="O325" s="397"/>
      <c r="P325" s="397"/>
      <c r="Q325" s="397"/>
      <c r="R325" s="397"/>
      <c r="S325" s="397"/>
      <c r="T325" s="397"/>
      <c r="U325" s="397"/>
      <c r="V325" s="397"/>
      <c r="W325" s="397"/>
      <c r="X325" s="397"/>
      <c r="Y325" s="397"/>
      <c r="Z325" s="397"/>
      <c r="AA325" s="397"/>
      <c r="AB325" s="397"/>
      <c r="AC325" s="397"/>
      <c r="AD325" s="397"/>
      <c r="AE325" s="38"/>
      <c r="AF325" s="411"/>
      <c r="AG325" s="42"/>
    </row>
    <row r="326" spans="1:33" ht="16.5" customHeight="1" x14ac:dyDescent="0.2">
      <c r="A326" s="426">
        <v>10300</v>
      </c>
      <c r="B326" s="403" t="s">
        <v>545</v>
      </c>
      <c r="C326" s="401" t="s">
        <v>0</v>
      </c>
      <c r="D326" s="397">
        <f>SUM(J326:AE326)</f>
        <v>2</v>
      </c>
      <c r="E326" s="397">
        <f>E327+E328</f>
        <v>0</v>
      </c>
      <c r="F326" s="397">
        <f t="shared" ref="F326:G326" si="235">F327+F328</f>
        <v>0</v>
      </c>
      <c r="G326" s="397">
        <f t="shared" si="235"/>
        <v>0</v>
      </c>
      <c r="H326" s="397">
        <f>H327+H328</f>
        <v>0</v>
      </c>
      <c r="I326" s="397">
        <f>I327+I328</f>
        <v>0</v>
      </c>
      <c r="J326" s="397">
        <f>SUM(E326:I326)</f>
        <v>0</v>
      </c>
      <c r="K326" s="397">
        <f>K327+K328</f>
        <v>0</v>
      </c>
      <c r="L326" s="397">
        <f t="shared" ref="L326:AD326" si="236">L327+L328</f>
        <v>0</v>
      </c>
      <c r="M326" s="397">
        <f t="shared" si="236"/>
        <v>0</v>
      </c>
      <c r="N326" s="397">
        <f t="shared" si="236"/>
        <v>0</v>
      </c>
      <c r="O326" s="397">
        <f t="shared" si="236"/>
        <v>0</v>
      </c>
      <c r="P326" s="397">
        <f t="shared" si="236"/>
        <v>0</v>
      </c>
      <c r="Q326" s="397">
        <f t="shared" si="236"/>
        <v>0</v>
      </c>
      <c r="R326" s="397">
        <f t="shared" si="236"/>
        <v>0</v>
      </c>
      <c r="S326" s="397">
        <f t="shared" si="236"/>
        <v>0</v>
      </c>
      <c r="T326" s="397">
        <f t="shared" si="236"/>
        <v>0</v>
      </c>
      <c r="U326" s="397">
        <f t="shared" si="236"/>
        <v>0</v>
      </c>
      <c r="V326" s="397">
        <f t="shared" si="236"/>
        <v>0</v>
      </c>
      <c r="W326" s="397">
        <f t="shared" si="236"/>
        <v>0</v>
      </c>
      <c r="X326" s="397">
        <f t="shared" si="236"/>
        <v>1</v>
      </c>
      <c r="Y326" s="397">
        <f t="shared" si="236"/>
        <v>0</v>
      </c>
      <c r="Z326" s="397">
        <f t="shared" si="236"/>
        <v>0</v>
      </c>
      <c r="AA326" s="397">
        <f t="shared" si="236"/>
        <v>0</v>
      </c>
      <c r="AB326" s="397">
        <f t="shared" si="236"/>
        <v>1</v>
      </c>
      <c r="AC326" s="397">
        <f t="shared" si="236"/>
        <v>0</v>
      </c>
      <c r="AD326" s="397">
        <f t="shared" si="236"/>
        <v>0</v>
      </c>
      <c r="AE326" s="38">
        <f>AE327+AE328</f>
        <v>0</v>
      </c>
      <c r="AF326" s="411" t="s">
        <v>0</v>
      </c>
      <c r="AG326" s="42">
        <v>10300</v>
      </c>
    </row>
    <row r="327" spans="1:33" ht="16.5" customHeight="1" x14ac:dyDescent="0.2">
      <c r="A327" s="402"/>
      <c r="B327" s="403"/>
      <c r="C327" s="401" t="s">
        <v>250</v>
      </c>
      <c r="D327" s="397">
        <f t="shared" ref="D327:D328" si="237">SUM(J327:AE327)</f>
        <v>0</v>
      </c>
      <c r="E327" s="397">
        <v>0</v>
      </c>
      <c r="F327" s="397">
        <v>0</v>
      </c>
      <c r="G327" s="397">
        <v>0</v>
      </c>
      <c r="H327" s="397">
        <v>0</v>
      </c>
      <c r="I327" s="397">
        <v>0</v>
      </c>
      <c r="J327" s="397">
        <v>0</v>
      </c>
      <c r="K327" s="397">
        <v>0</v>
      </c>
      <c r="L327" s="397">
        <v>0</v>
      </c>
      <c r="M327" s="397">
        <v>0</v>
      </c>
      <c r="N327" s="397">
        <v>0</v>
      </c>
      <c r="O327" s="397">
        <v>0</v>
      </c>
      <c r="P327" s="397">
        <v>0</v>
      </c>
      <c r="Q327" s="397">
        <v>0</v>
      </c>
      <c r="R327" s="397">
        <v>0</v>
      </c>
      <c r="S327" s="397">
        <v>0</v>
      </c>
      <c r="T327" s="397">
        <v>0</v>
      </c>
      <c r="U327" s="397">
        <v>0</v>
      </c>
      <c r="V327" s="397">
        <v>0</v>
      </c>
      <c r="W327" s="397">
        <v>0</v>
      </c>
      <c r="X327" s="397">
        <v>0</v>
      </c>
      <c r="Y327" s="397">
        <v>0</v>
      </c>
      <c r="Z327" s="397">
        <v>0</v>
      </c>
      <c r="AA327" s="397">
        <v>0</v>
      </c>
      <c r="AB327" s="397">
        <v>0</v>
      </c>
      <c r="AC327" s="397">
        <v>0</v>
      </c>
      <c r="AD327" s="397">
        <v>0</v>
      </c>
      <c r="AE327" s="38">
        <v>0</v>
      </c>
      <c r="AF327" s="411" t="s">
        <v>250</v>
      </c>
      <c r="AG327" s="412"/>
    </row>
    <row r="328" spans="1:33" ht="16.5" customHeight="1" thickBot="1" x14ac:dyDescent="0.25">
      <c r="A328" s="402"/>
      <c r="B328" s="403"/>
      <c r="C328" s="401" t="s">
        <v>251</v>
      </c>
      <c r="D328" s="39">
        <f t="shared" si="237"/>
        <v>2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1</v>
      </c>
      <c r="Y328" s="39">
        <v>0</v>
      </c>
      <c r="Z328" s="39">
        <v>0</v>
      </c>
      <c r="AA328" s="39">
        <v>0</v>
      </c>
      <c r="AB328" s="39">
        <v>1</v>
      </c>
      <c r="AC328" s="39">
        <v>0</v>
      </c>
      <c r="AD328" s="39">
        <v>0</v>
      </c>
      <c r="AE328" s="40">
        <v>0</v>
      </c>
      <c r="AF328" s="411" t="s">
        <v>251</v>
      </c>
      <c r="AG328" s="412"/>
    </row>
    <row r="329" spans="1:33" ht="30" customHeight="1" x14ac:dyDescent="0.2">
      <c r="A329" s="409"/>
      <c r="B329" s="410"/>
      <c r="C329" s="410"/>
      <c r="D329" s="410"/>
      <c r="E329" s="410"/>
      <c r="F329" s="410"/>
      <c r="G329" s="410"/>
      <c r="H329" s="410"/>
      <c r="I329" s="410"/>
      <c r="J329" s="410"/>
      <c r="K329" s="410"/>
      <c r="L329" s="410"/>
      <c r="M329" s="410"/>
      <c r="N329" s="410"/>
      <c r="O329" s="410"/>
      <c r="P329" s="410"/>
      <c r="Q329" s="410"/>
      <c r="R329" s="410"/>
      <c r="S329" s="410"/>
      <c r="T329" s="410"/>
      <c r="U329" s="410"/>
      <c r="V329" s="410"/>
      <c r="W329" s="410"/>
      <c r="X329" s="410"/>
      <c r="Y329" s="410"/>
      <c r="Z329" s="410"/>
      <c r="AA329" s="410"/>
      <c r="AB329" s="410"/>
      <c r="AC329" s="680" t="str">
        <f>AC87</f>
        <v>資料：「令和５年人口動態調査」</v>
      </c>
      <c r="AD329" s="680"/>
      <c r="AE329" s="680"/>
      <c r="AF329" s="680"/>
      <c r="AG329" s="680"/>
    </row>
    <row r="330" spans="1:33" ht="15.2" customHeight="1" thickBot="1" x14ac:dyDescent="0.25">
      <c r="A330" s="402"/>
      <c r="B330" s="408"/>
      <c r="C330" s="408"/>
      <c r="D330" s="408"/>
      <c r="E330" s="408"/>
      <c r="F330" s="408"/>
      <c r="G330" s="408"/>
      <c r="H330" s="408"/>
      <c r="I330" s="408"/>
      <c r="J330" s="408"/>
      <c r="K330" s="408"/>
      <c r="L330" s="408"/>
      <c r="M330" s="408"/>
      <c r="N330" s="408"/>
      <c r="O330" s="408"/>
      <c r="P330" s="408"/>
      <c r="Q330" s="408"/>
      <c r="R330" s="408"/>
      <c r="S330" s="408"/>
      <c r="T330" s="408"/>
      <c r="U330" s="408"/>
      <c r="V330" s="408"/>
      <c r="W330" s="408"/>
      <c r="X330" s="408"/>
      <c r="Y330" s="408"/>
      <c r="Z330" s="408"/>
      <c r="AA330" s="408"/>
      <c r="AB330" s="408"/>
      <c r="AC330" s="408"/>
      <c r="AD330" s="408"/>
      <c r="AE330" s="678" t="str">
        <f>AE252</f>
        <v>令和５年</v>
      </c>
      <c r="AF330" s="678"/>
      <c r="AG330" s="678"/>
    </row>
    <row r="331" spans="1:33" x14ac:dyDescent="0.2">
      <c r="A331" s="391" t="s">
        <v>360</v>
      </c>
      <c r="B331" s="392" t="s">
        <v>40</v>
      </c>
      <c r="C331" s="392"/>
      <c r="D331" s="392" t="s">
        <v>0</v>
      </c>
      <c r="E331" s="392" t="s">
        <v>361</v>
      </c>
      <c r="F331" s="392">
        <v>1</v>
      </c>
      <c r="G331" s="392">
        <v>2</v>
      </c>
      <c r="H331" s="392">
        <v>3</v>
      </c>
      <c r="I331" s="392">
        <v>4</v>
      </c>
      <c r="J331" s="392" t="s">
        <v>362</v>
      </c>
      <c r="K331" s="392" t="s">
        <v>363</v>
      </c>
      <c r="L331" s="393" t="s">
        <v>364</v>
      </c>
      <c r="M331" s="393" t="s">
        <v>365</v>
      </c>
      <c r="N331" s="393" t="s">
        <v>366</v>
      </c>
      <c r="O331" s="393" t="s">
        <v>367</v>
      </c>
      <c r="P331" s="393" t="s">
        <v>368</v>
      </c>
      <c r="Q331" s="393" t="s">
        <v>369</v>
      </c>
      <c r="R331" s="392" t="s">
        <v>370</v>
      </c>
      <c r="S331" s="392" t="s">
        <v>371</v>
      </c>
      <c r="T331" s="392" t="s">
        <v>372</v>
      </c>
      <c r="U331" s="392" t="s">
        <v>373</v>
      </c>
      <c r="V331" s="392" t="s">
        <v>374</v>
      </c>
      <c r="W331" s="392" t="s">
        <v>375</v>
      </c>
      <c r="X331" s="392" t="s">
        <v>376</v>
      </c>
      <c r="Y331" s="392" t="s">
        <v>377</v>
      </c>
      <c r="Z331" s="392" t="s">
        <v>378</v>
      </c>
      <c r="AA331" s="392" t="s">
        <v>379</v>
      </c>
      <c r="AB331" s="392" t="s">
        <v>380</v>
      </c>
      <c r="AC331" s="392" t="s">
        <v>381</v>
      </c>
      <c r="AD331" s="392" t="s">
        <v>382</v>
      </c>
      <c r="AE331" s="392" t="s">
        <v>383</v>
      </c>
      <c r="AF331" s="392"/>
      <c r="AG331" s="391" t="s">
        <v>360</v>
      </c>
    </row>
    <row r="332" spans="1:33" ht="16.5" customHeight="1" x14ac:dyDescent="0.2">
      <c r="A332" s="426">
        <v>10400</v>
      </c>
      <c r="B332" s="403" t="s">
        <v>78</v>
      </c>
      <c r="C332" s="401" t="s">
        <v>0</v>
      </c>
      <c r="D332" s="36">
        <f>SUM(J332:AE332)</f>
        <v>159</v>
      </c>
      <c r="E332" s="36">
        <f>E333+E334</f>
        <v>0</v>
      </c>
      <c r="F332" s="36">
        <f t="shared" ref="F332:G332" si="238">F333+F334</f>
        <v>0</v>
      </c>
      <c r="G332" s="36">
        <f t="shared" si="238"/>
        <v>0</v>
      </c>
      <c r="H332" s="36">
        <f>H333+H334</f>
        <v>0</v>
      </c>
      <c r="I332" s="36">
        <f>I333+I334</f>
        <v>0</v>
      </c>
      <c r="J332" s="36">
        <f>SUM(E332:I332)</f>
        <v>0</v>
      </c>
      <c r="K332" s="36">
        <f>K333+K334</f>
        <v>0</v>
      </c>
      <c r="L332" s="36">
        <f t="shared" ref="L332:AD332" si="239">L333+L334</f>
        <v>0</v>
      </c>
      <c r="M332" s="36">
        <f t="shared" si="239"/>
        <v>0</v>
      </c>
      <c r="N332" s="36">
        <f t="shared" si="239"/>
        <v>0</v>
      </c>
      <c r="O332" s="36">
        <f t="shared" si="239"/>
        <v>0</v>
      </c>
      <c r="P332" s="36">
        <f t="shared" si="239"/>
        <v>0</v>
      </c>
      <c r="Q332" s="36">
        <f t="shared" si="239"/>
        <v>0</v>
      </c>
      <c r="R332" s="36">
        <f t="shared" si="239"/>
        <v>0</v>
      </c>
      <c r="S332" s="36">
        <f t="shared" si="239"/>
        <v>0</v>
      </c>
      <c r="T332" s="36">
        <f t="shared" si="239"/>
        <v>1</v>
      </c>
      <c r="U332" s="36">
        <f t="shared" si="239"/>
        <v>0</v>
      </c>
      <c r="V332" s="36">
        <f t="shared" si="239"/>
        <v>3</v>
      </c>
      <c r="W332" s="36">
        <f t="shared" si="239"/>
        <v>6</v>
      </c>
      <c r="X332" s="36">
        <f t="shared" si="239"/>
        <v>15</v>
      </c>
      <c r="Y332" s="36">
        <f t="shared" si="239"/>
        <v>33</v>
      </c>
      <c r="Z332" s="36">
        <f t="shared" si="239"/>
        <v>39</v>
      </c>
      <c r="AA332" s="36">
        <f t="shared" si="239"/>
        <v>38</v>
      </c>
      <c r="AB332" s="36">
        <f t="shared" si="239"/>
        <v>20</v>
      </c>
      <c r="AC332" s="36">
        <f t="shared" si="239"/>
        <v>4</v>
      </c>
      <c r="AD332" s="36">
        <f t="shared" si="239"/>
        <v>0</v>
      </c>
      <c r="AE332" s="37">
        <f>AE333+AE334</f>
        <v>0</v>
      </c>
      <c r="AF332" s="401" t="s">
        <v>0</v>
      </c>
      <c r="AG332" s="427">
        <v>10400</v>
      </c>
    </row>
    <row r="333" spans="1:33" ht="16.5" customHeight="1" x14ac:dyDescent="0.2">
      <c r="A333" s="426"/>
      <c r="B333" s="403"/>
      <c r="C333" s="401" t="s">
        <v>250</v>
      </c>
      <c r="D333" s="397">
        <f t="shared" ref="D333:D334" si="240">SUM(J333:AE333)</f>
        <v>132</v>
      </c>
      <c r="E333" s="397">
        <v>0</v>
      </c>
      <c r="F333" s="397">
        <v>0</v>
      </c>
      <c r="G333" s="397">
        <v>0</v>
      </c>
      <c r="H333" s="397">
        <v>0</v>
      </c>
      <c r="I333" s="397">
        <v>0</v>
      </c>
      <c r="J333" s="397">
        <v>0</v>
      </c>
      <c r="K333" s="397">
        <v>0</v>
      </c>
      <c r="L333" s="397">
        <v>0</v>
      </c>
      <c r="M333" s="397">
        <v>0</v>
      </c>
      <c r="N333" s="397">
        <v>0</v>
      </c>
      <c r="O333" s="397">
        <v>0</v>
      </c>
      <c r="P333" s="397">
        <v>0</v>
      </c>
      <c r="Q333" s="397">
        <v>0</v>
      </c>
      <c r="R333" s="397">
        <v>0</v>
      </c>
      <c r="S333" s="397">
        <v>0</v>
      </c>
      <c r="T333" s="397">
        <v>1</v>
      </c>
      <c r="U333" s="397">
        <v>0</v>
      </c>
      <c r="V333" s="397">
        <v>3</v>
      </c>
      <c r="W333" s="397">
        <v>6</v>
      </c>
      <c r="X333" s="397">
        <v>14</v>
      </c>
      <c r="Y333" s="397">
        <v>33</v>
      </c>
      <c r="Z333" s="397">
        <v>30</v>
      </c>
      <c r="AA333" s="397">
        <v>30</v>
      </c>
      <c r="AB333" s="397">
        <v>13</v>
      </c>
      <c r="AC333" s="397">
        <v>2</v>
      </c>
      <c r="AD333" s="397">
        <v>0</v>
      </c>
      <c r="AE333" s="38">
        <v>0</v>
      </c>
      <c r="AF333" s="401" t="s">
        <v>250</v>
      </c>
      <c r="AG333" s="427"/>
    </row>
    <row r="334" spans="1:33" ht="16.5" customHeight="1" x14ac:dyDescent="0.2">
      <c r="A334" s="426"/>
      <c r="B334" s="403"/>
      <c r="C334" s="401" t="s">
        <v>251</v>
      </c>
      <c r="D334" s="397">
        <f t="shared" si="240"/>
        <v>27</v>
      </c>
      <c r="E334" s="397">
        <v>0</v>
      </c>
      <c r="F334" s="397">
        <v>0</v>
      </c>
      <c r="G334" s="397">
        <v>0</v>
      </c>
      <c r="H334" s="397">
        <v>0</v>
      </c>
      <c r="I334" s="397">
        <v>0</v>
      </c>
      <c r="J334" s="397">
        <v>0</v>
      </c>
      <c r="K334" s="397">
        <v>0</v>
      </c>
      <c r="L334" s="397">
        <v>0</v>
      </c>
      <c r="M334" s="397">
        <v>0</v>
      </c>
      <c r="N334" s="397">
        <v>0</v>
      </c>
      <c r="O334" s="397">
        <v>0</v>
      </c>
      <c r="P334" s="397">
        <v>0</v>
      </c>
      <c r="Q334" s="397">
        <v>0</v>
      </c>
      <c r="R334" s="397">
        <v>0</v>
      </c>
      <c r="S334" s="397">
        <v>0</v>
      </c>
      <c r="T334" s="397">
        <v>0</v>
      </c>
      <c r="U334" s="397">
        <v>0</v>
      </c>
      <c r="V334" s="397">
        <v>0</v>
      </c>
      <c r="W334" s="397">
        <v>0</v>
      </c>
      <c r="X334" s="397">
        <v>1</v>
      </c>
      <c r="Y334" s="397">
        <v>0</v>
      </c>
      <c r="Z334" s="397">
        <v>9</v>
      </c>
      <c r="AA334" s="397">
        <v>8</v>
      </c>
      <c r="AB334" s="397">
        <v>7</v>
      </c>
      <c r="AC334" s="397">
        <v>2</v>
      </c>
      <c r="AD334" s="397">
        <v>0</v>
      </c>
      <c r="AE334" s="38">
        <v>0</v>
      </c>
      <c r="AF334" s="401" t="s">
        <v>251</v>
      </c>
      <c r="AG334" s="427"/>
    </row>
    <row r="335" spans="1:33" ht="6.75" customHeight="1" x14ac:dyDescent="0.2">
      <c r="A335" s="426"/>
      <c r="B335" s="403"/>
      <c r="C335" s="401"/>
      <c r="D335" s="397"/>
      <c r="E335" s="397"/>
      <c r="F335" s="397"/>
      <c r="G335" s="397"/>
      <c r="H335" s="397"/>
      <c r="I335" s="397"/>
      <c r="J335" s="397"/>
      <c r="K335" s="397"/>
      <c r="L335" s="397"/>
      <c r="M335" s="397"/>
      <c r="N335" s="397"/>
      <c r="O335" s="397"/>
      <c r="P335" s="397"/>
      <c r="Q335" s="397"/>
      <c r="R335" s="397"/>
      <c r="S335" s="397"/>
      <c r="T335" s="397"/>
      <c r="U335" s="397"/>
      <c r="V335" s="397"/>
      <c r="W335" s="397"/>
      <c r="X335" s="397"/>
      <c r="Y335" s="397"/>
      <c r="Z335" s="397"/>
      <c r="AA335" s="397"/>
      <c r="AB335" s="397"/>
      <c r="AC335" s="397"/>
      <c r="AD335" s="397"/>
      <c r="AE335" s="38"/>
      <c r="AF335" s="401"/>
      <c r="AG335" s="427"/>
    </row>
    <row r="336" spans="1:33" ht="16.5" customHeight="1" x14ac:dyDescent="0.2">
      <c r="A336" s="426">
        <v>10500</v>
      </c>
      <c r="B336" s="403" t="s">
        <v>229</v>
      </c>
      <c r="C336" s="401" t="s">
        <v>0</v>
      </c>
      <c r="D336" s="397">
        <f>SUM(J336:AE336)</f>
        <v>8</v>
      </c>
      <c r="E336" s="397">
        <f>E337+E338</f>
        <v>0</v>
      </c>
      <c r="F336" s="397">
        <f t="shared" ref="F336:G336" si="241">F337+F338</f>
        <v>0</v>
      </c>
      <c r="G336" s="397">
        <f t="shared" si="241"/>
        <v>0</v>
      </c>
      <c r="H336" s="397">
        <f>H337+H338</f>
        <v>0</v>
      </c>
      <c r="I336" s="397">
        <f>I337+I338</f>
        <v>0</v>
      </c>
      <c r="J336" s="397">
        <f>SUM(E336:I336)</f>
        <v>0</v>
      </c>
      <c r="K336" s="397">
        <f>K337+K338</f>
        <v>0</v>
      </c>
      <c r="L336" s="397">
        <f t="shared" ref="L336:AD336" si="242">L337+L338</f>
        <v>0</v>
      </c>
      <c r="M336" s="397">
        <f t="shared" si="242"/>
        <v>0</v>
      </c>
      <c r="N336" s="397">
        <f t="shared" si="242"/>
        <v>0</v>
      </c>
      <c r="O336" s="397">
        <f t="shared" si="242"/>
        <v>0</v>
      </c>
      <c r="P336" s="397">
        <f t="shared" si="242"/>
        <v>0</v>
      </c>
      <c r="Q336" s="397">
        <f t="shared" si="242"/>
        <v>0</v>
      </c>
      <c r="R336" s="397">
        <f t="shared" si="242"/>
        <v>0</v>
      </c>
      <c r="S336" s="397">
        <f t="shared" si="242"/>
        <v>0</v>
      </c>
      <c r="T336" s="397">
        <f t="shared" si="242"/>
        <v>0</v>
      </c>
      <c r="U336" s="397">
        <f t="shared" si="242"/>
        <v>0</v>
      </c>
      <c r="V336" s="397">
        <f t="shared" si="242"/>
        <v>1</v>
      </c>
      <c r="W336" s="397">
        <f t="shared" si="242"/>
        <v>0</v>
      </c>
      <c r="X336" s="397">
        <f t="shared" si="242"/>
        <v>1</v>
      </c>
      <c r="Y336" s="397">
        <f t="shared" si="242"/>
        <v>0</v>
      </c>
      <c r="Z336" s="397">
        <f t="shared" si="242"/>
        <v>2</v>
      </c>
      <c r="AA336" s="397">
        <f t="shared" si="242"/>
        <v>1</v>
      </c>
      <c r="AB336" s="397">
        <f t="shared" si="242"/>
        <v>2</v>
      </c>
      <c r="AC336" s="397">
        <f t="shared" si="242"/>
        <v>1</v>
      </c>
      <c r="AD336" s="397">
        <f t="shared" si="242"/>
        <v>0</v>
      </c>
      <c r="AE336" s="38">
        <f>AE337+AE338</f>
        <v>0</v>
      </c>
      <c r="AF336" s="401" t="s">
        <v>0</v>
      </c>
      <c r="AG336" s="427">
        <v>10500</v>
      </c>
    </row>
    <row r="337" spans="1:33" ht="16.5" customHeight="1" x14ac:dyDescent="0.2">
      <c r="A337" s="426"/>
      <c r="B337" s="403"/>
      <c r="C337" s="401" t="s">
        <v>250</v>
      </c>
      <c r="D337" s="397">
        <f t="shared" ref="D337:D338" si="243">SUM(J337:AE337)</f>
        <v>4</v>
      </c>
      <c r="E337" s="397">
        <v>0</v>
      </c>
      <c r="F337" s="397">
        <v>0</v>
      </c>
      <c r="G337" s="397">
        <v>0</v>
      </c>
      <c r="H337" s="397">
        <v>0</v>
      </c>
      <c r="I337" s="397">
        <v>0</v>
      </c>
      <c r="J337" s="397">
        <v>0</v>
      </c>
      <c r="K337" s="397">
        <v>0</v>
      </c>
      <c r="L337" s="397">
        <v>0</v>
      </c>
      <c r="M337" s="397">
        <v>0</v>
      </c>
      <c r="N337" s="397">
        <v>0</v>
      </c>
      <c r="O337" s="397">
        <v>0</v>
      </c>
      <c r="P337" s="397">
        <v>0</v>
      </c>
      <c r="Q337" s="397">
        <v>0</v>
      </c>
      <c r="R337" s="397">
        <v>0</v>
      </c>
      <c r="S337" s="397">
        <v>0</v>
      </c>
      <c r="T337" s="397">
        <v>0</v>
      </c>
      <c r="U337" s="397">
        <v>0</v>
      </c>
      <c r="V337" s="397">
        <v>1</v>
      </c>
      <c r="W337" s="397">
        <v>0</v>
      </c>
      <c r="X337" s="397">
        <v>1</v>
      </c>
      <c r="Y337" s="397">
        <v>0</v>
      </c>
      <c r="Z337" s="397">
        <v>0</v>
      </c>
      <c r="AA337" s="397">
        <v>0</v>
      </c>
      <c r="AB337" s="397">
        <v>1</v>
      </c>
      <c r="AC337" s="397">
        <v>1</v>
      </c>
      <c r="AD337" s="397">
        <v>0</v>
      </c>
      <c r="AE337" s="38">
        <v>0</v>
      </c>
      <c r="AF337" s="401" t="s">
        <v>250</v>
      </c>
      <c r="AG337" s="427"/>
    </row>
    <row r="338" spans="1:33" ht="16.5" customHeight="1" x14ac:dyDescent="0.2">
      <c r="A338" s="426"/>
      <c r="B338" s="403"/>
      <c r="C338" s="401" t="s">
        <v>251</v>
      </c>
      <c r="D338" s="397">
        <f t="shared" si="243"/>
        <v>4</v>
      </c>
      <c r="E338" s="397">
        <v>0</v>
      </c>
      <c r="F338" s="397">
        <v>0</v>
      </c>
      <c r="G338" s="397">
        <v>0</v>
      </c>
      <c r="H338" s="397">
        <v>0</v>
      </c>
      <c r="I338" s="397">
        <v>0</v>
      </c>
      <c r="J338" s="397">
        <v>0</v>
      </c>
      <c r="K338" s="397">
        <v>0</v>
      </c>
      <c r="L338" s="397">
        <v>0</v>
      </c>
      <c r="M338" s="397">
        <v>0</v>
      </c>
      <c r="N338" s="397">
        <v>0</v>
      </c>
      <c r="O338" s="397">
        <v>0</v>
      </c>
      <c r="P338" s="397">
        <v>0</v>
      </c>
      <c r="Q338" s="397">
        <v>0</v>
      </c>
      <c r="R338" s="397">
        <v>0</v>
      </c>
      <c r="S338" s="397">
        <v>0</v>
      </c>
      <c r="T338" s="397">
        <v>0</v>
      </c>
      <c r="U338" s="397">
        <v>0</v>
      </c>
      <c r="V338" s="397">
        <v>0</v>
      </c>
      <c r="W338" s="397">
        <v>0</v>
      </c>
      <c r="X338" s="397">
        <v>0</v>
      </c>
      <c r="Y338" s="397">
        <v>0</v>
      </c>
      <c r="Z338" s="397">
        <v>2</v>
      </c>
      <c r="AA338" s="397">
        <v>1</v>
      </c>
      <c r="AB338" s="397">
        <v>1</v>
      </c>
      <c r="AC338" s="397">
        <v>0</v>
      </c>
      <c r="AD338" s="397">
        <v>0</v>
      </c>
      <c r="AE338" s="38">
        <v>0</v>
      </c>
      <c r="AF338" s="401" t="s">
        <v>251</v>
      </c>
      <c r="AG338" s="427"/>
    </row>
    <row r="339" spans="1:33" ht="6.75" customHeight="1" x14ac:dyDescent="0.2">
      <c r="A339" s="426"/>
      <c r="B339" s="403"/>
      <c r="C339" s="401"/>
      <c r="D339" s="397"/>
      <c r="E339" s="397"/>
      <c r="F339" s="397"/>
      <c r="G339" s="397"/>
      <c r="H339" s="397"/>
      <c r="I339" s="397"/>
      <c r="J339" s="397"/>
      <c r="K339" s="397"/>
      <c r="L339" s="397"/>
      <c r="M339" s="397"/>
      <c r="N339" s="397"/>
      <c r="O339" s="397"/>
      <c r="P339" s="397"/>
      <c r="Q339" s="397"/>
      <c r="R339" s="397"/>
      <c r="S339" s="397"/>
      <c r="T339" s="397"/>
      <c r="U339" s="397"/>
      <c r="V339" s="397"/>
      <c r="W339" s="397"/>
      <c r="X339" s="397"/>
      <c r="Y339" s="397"/>
      <c r="Z339" s="397"/>
      <c r="AA339" s="397"/>
      <c r="AB339" s="397"/>
      <c r="AC339" s="397"/>
      <c r="AD339" s="397"/>
      <c r="AE339" s="38"/>
      <c r="AF339" s="401"/>
      <c r="AG339" s="427"/>
    </row>
    <row r="340" spans="1:33" ht="16.5" customHeight="1" x14ac:dyDescent="0.2">
      <c r="A340" s="426">
        <v>10600</v>
      </c>
      <c r="B340" s="403" t="s">
        <v>546</v>
      </c>
      <c r="C340" s="401" t="s">
        <v>0</v>
      </c>
      <c r="D340" s="397">
        <f>SUM(J340:AE340)</f>
        <v>1112</v>
      </c>
      <c r="E340" s="397">
        <f>E341+E342</f>
        <v>0</v>
      </c>
      <c r="F340" s="397">
        <f t="shared" ref="F340:G340" si="244">F341+F342</f>
        <v>0</v>
      </c>
      <c r="G340" s="397">
        <f t="shared" si="244"/>
        <v>0</v>
      </c>
      <c r="H340" s="397">
        <f>H341+H342</f>
        <v>0</v>
      </c>
      <c r="I340" s="397">
        <f>I341+I342</f>
        <v>0</v>
      </c>
      <c r="J340" s="397">
        <f>SUM(E340:I340)</f>
        <v>0</v>
      </c>
      <c r="K340" s="397">
        <f>K341+K342</f>
        <v>0</v>
      </c>
      <c r="L340" s="397">
        <f t="shared" ref="L340:AD340" si="245">L341+L342</f>
        <v>0</v>
      </c>
      <c r="M340" s="397">
        <f t="shared" si="245"/>
        <v>0</v>
      </c>
      <c r="N340" s="397">
        <f t="shared" si="245"/>
        <v>0</v>
      </c>
      <c r="O340" s="397">
        <f t="shared" si="245"/>
        <v>0</v>
      </c>
      <c r="P340" s="397">
        <f t="shared" si="245"/>
        <v>0</v>
      </c>
      <c r="Q340" s="397">
        <f t="shared" si="245"/>
        <v>0</v>
      </c>
      <c r="R340" s="397">
        <f t="shared" si="245"/>
        <v>0</v>
      </c>
      <c r="S340" s="397">
        <f t="shared" si="245"/>
        <v>2</v>
      </c>
      <c r="T340" s="397">
        <f t="shared" si="245"/>
        <v>3</v>
      </c>
      <c r="U340" s="397">
        <f t="shared" si="245"/>
        <v>3</v>
      </c>
      <c r="V340" s="397">
        <f t="shared" si="245"/>
        <v>12</v>
      </c>
      <c r="W340" s="397">
        <f t="shared" si="245"/>
        <v>21</v>
      </c>
      <c r="X340" s="397">
        <f t="shared" si="245"/>
        <v>74</v>
      </c>
      <c r="Y340" s="397">
        <f t="shared" si="245"/>
        <v>126</v>
      </c>
      <c r="Z340" s="397">
        <f t="shared" si="245"/>
        <v>189</v>
      </c>
      <c r="AA340" s="397">
        <f t="shared" si="245"/>
        <v>278</v>
      </c>
      <c r="AB340" s="397">
        <f t="shared" si="245"/>
        <v>258</v>
      </c>
      <c r="AC340" s="397">
        <f t="shared" si="245"/>
        <v>118</v>
      </c>
      <c r="AD340" s="397">
        <f t="shared" si="245"/>
        <v>28</v>
      </c>
      <c r="AE340" s="38">
        <f>AE341+AE342</f>
        <v>0</v>
      </c>
      <c r="AF340" s="401" t="s">
        <v>0</v>
      </c>
      <c r="AG340" s="427">
        <v>10600</v>
      </c>
    </row>
    <row r="341" spans="1:33" ht="16.5" customHeight="1" x14ac:dyDescent="0.2">
      <c r="A341" s="426"/>
      <c r="B341" s="403"/>
      <c r="C341" s="401" t="s">
        <v>250</v>
      </c>
      <c r="D341" s="397">
        <f t="shared" ref="D341:D342" si="246">SUM(J341:AE341)</f>
        <v>666</v>
      </c>
      <c r="E341" s="397">
        <v>0</v>
      </c>
      <c r="F341" s="397">
        <v>0</v>
      </c>
      <c r="G341" s="397">
        <v>0</v>
      </c>
      <c r="H341" s="397">
        <v>0</v>
      </c>
      <c r="I341" s="397">
        <v>0</v>
      </c>
      <c r="J341" s="397">
        <v>0</v>
      </c>
      <c r="K341" s="397">
        <v>0</v>
      </c>
      <c r="L341" s="397">
        <v>0</v>
      </c>
      <c r="M341" s="397">
        <v>0</v>
      </c>
      <c r="N341" s="397">
        <v>0</v>
      </c>
      <c r="O341" s="397">
        <v>0</v>
      </c>
      <c r="P341" s="397">
        <v>0</v>
      </c>
      <c r="Q341" s="397">
        <v>0</v>
      </c>
      <c r="R341" s="397">
        <v>0</v>
      </c>
      <c r="S341" s="397">
        <v>0</v>
      </c>
      <c r="T341" s="397">
        <v>3</v>
      </c>
      <c r="U341" s="397">
        <v>2</v>
      </c>
      <c r="V341" s="397">
        <v>10</v>
      </c>
      <c r="W341" s="397">
        <v>17</v>
      </c>
      <c r="X341" s="397">
        <v>55</v>
      </c>
      <c r="Y341" s="397">
        <v>91</v>
      </c>
      <c r="Z341" s="397">
        <v>132</v>
      </c>
      <c r="AA341" s="397">
        <v>171</v>
      </c>
      <c r="AB341" s="397">
        <v>137</v>
      </c>
      <c r="AC341" s="397">
        <v>41</v>
      </c>
      <c r="AD341" s="397">
        <v>7</v>
      </c>
      <c r="AE341" s="397">
        <v>0</v>
      </c>
      <c r="AF341" s="401" t="s">
        <v>250</v>
      </c>
      <c r="AG341" s="427"/>
    </row>
    <row r="342" spans="1:33" ht="16.5" customHeight="1" x14ac:dyDescent="0.2">
      <c r="A342" s="426"/>
      <c r="B342" s="403"/>
      <c r="C342" s="401" t="s">
        <v>251</v>
      </c>
      <c r="D342" s="397">
        <f t="shared" si="246"/>
        <v>446</v>
      </c>
      <c r="E342" s="397">
        <v>0</v>
      </c>
      <c r="F342" s="397">
        <v>0</v>
      </c>
      <c r="G342" s="397">
        <v>0</v>
      </c>
      <c r="H342" s="397">
        <v>0</v>
      </c>
      <c r="I342" s="397">
        <v>0</v>
      </c>
      <c r="J342" s="397">
        <v>0</v>
      </c>
      <c r="K342" s="397">
        <v>0</v>
      </c>
      <c r="L342" s="397">
        <v>0</v>
      </c>
      <c r="M342" s="397">
        <v>0</v>
      </c>
      <c r="N342" s="397">
        <v>0</v>
      </c>
      <c r="O342" s="397">
        <v>0</v>
      </c>
      <c r="P342" s="397">
        <v>0</v>
      </c>
      <c r="Q342" s="397">
        <v>0</v>
      </c>
      <c r="R342" s="397">
        <v>0</v>
      </c>
      <c r="S342" s="397">
        <v>2</v>
      </c>
      <c r="T342" s="397">
        <v>0</v>
      </c>
      <c r="U342" s="397">
        <v>1</v>
      </c>
      <c r="V342" s="397">
        <v>2</v>
      </c>
      <c r="W342" s="397">
        <v>4</v>
      </c>
      <c r="X342" s="397">
        <v>19</v>
      </c>
      <c r="Y342" s="397">
        <v>35</v>
      </c>
      <c r="Z342" s="397">
        <v>57</v>
      </c>
      <c r="AA342" s="397">
        <v>107</v>
      </c>
      <c r="AB342" s="397">
        <v>121</v>
      </c>
      <c r="AC342" s="397">
        <v>77</v>
      </c>
      <c r="AD342" s="397">
        <v>21</v>
      </c>
      <c r="AE342" s="397">
        <v>0</v>
      </c>
      <c r="AF342" s="401" t="s">
        <v>251</v>
      </c>
      <c r="AG342" s="427"/>
    </row>
    <row r="343" spans="1:33" ht="6.75" customHeight="1" x14ac:dyDescent="0.2">
      <c r="A343" s="426"/>
      <c r="B343" s="403"/>
      <c r="C343" s="401"/>
      <c r="D343" s="397"/>
      <c r="E343" s="397"/>
      <c r="F343" s="397"/>
      <c r="G343" s="397"/>
      <c r="H343" s="397"/>
      <c r="I343" s="397"/>
      <c r="J343" s="397"/>
      <c r="K343" s="397"/>
      <c r="L343" s="397"/>
      <c r="M343" s="397"/>
      <c r="N343" s="397"/>
      <c r="O343" s="397"/>
      <c r="P343" s="397"/>
      <c r="Q343" s="397"/>
      <c r="R343" s="397"/>
      <c r="S343" s="397"/>
      <c r="T343" s="397"/>
      <c r="U343" s="397"/>
      <c r="V343" s="397"/>
      <c r="W343" s="397"/>
      <c r="X343" s="397"/>
      <c r="Y343" s="397"/>
      <c r="Z343" s="397"/>
      <c r="AA343" s="397"/>
      <c r="AB343" s="397"/>
      <c r="AC343" s="397"/>
      <c r="AD343" s="397"/>
      <c r="AE343" s="38"/>
      <c r="AF343" s="401"/>
      <c r="AG343" s="427"/>
    </row>
    <row r="344" spans="1:33" ht="16.5" customHeight="1" x14ac:dyDescent="0.2">
      <c r="A344" s="426">
        <v>10601</v>
      </c>
      <c r="B344" s="403" t="s">
        <v>547</v>
      </c>
      <c r="C344" s="401" t="s">
        <v>0</v>
      </c>
      <c r="D344" s="397">
        <f>SUM(J344:AE344)</f>
        <v>703</v>
      </c>
      <c r="E344" s="397">
        <f>E345+E346</f>
        <v>0</v>
      </c>
      <c r="F344" s="397">
        <f t="shared" ref="F344:G344" si="247">F345+F346</f>
        <v>0</v>
      </c>
      <c r="G344" s="397">
        <f t="shared" si="247"/>
        <v>0</v>
      </c>
      <c r="H344" s="397">
        <f>H345+H346</f>
        <v>0</v>
      </c>
      <c r="I344" s="397">
        <f>I345+I346</f>
        <v>0</v>
      </c>
      <c r="J344" s="397">
        <f>SUM(E344:I344)</f>
        <v>0</v>
      </c>
      <c r="K344" s="397">
        <f>K345+K346</f>
        <v>0</v>
      </c>
      <c r="L344" s="397">
        <f t="shared" ref="L344:AD344" si="248">L345+L346</f>
        <v>0</v>
      </c>
      <c r="M344" s="397">
        <f t="shared" si="248"/>
        <v>0</v>
      </c>
      <c r="N344" s="397">
        <f t="shared" si="248"/>
        <v>0</v>
      </c>
      <c r="O344" s="397">
        <f t="shared" si="248"/>
        <v>0</v>
      </c>
      <c r="P344" s="397">
        <f t="shared" si="248"/>
        <v>0</v>
      </c>
      <c r="Q344" s="397">
        <f t="shared" si="248"/>
        <v>0</v>
      </c>
      <c r="R344" s="397">
        <f t="shared" si="248"/>
        <v>0</v>
      </c>
      <c r="S344" s="397">
        <f t="shared" si="248"/>
        <v>0</v>
      </c>
      <c r="T344" s="397">
        <f t="shared" si="248"/>
        <v>0</v>
      </c>
      <c r="U344" s="397">
        <f t="shared" si="248"/>
        <v>3</v>
      </c>
      <c r="V344" s="397">
        <f t="shared" si="248"/>
        <v>6</v>
      </c>
      <c r="W344" s="397">
        <f t="shared" si="248"/>
        <v>6</v>
      </c>
      <c r="X344" s="397">
        <f t="shared" si="248"/>
        <v>30</v>
      </c>
      <c r="Y344" s="397">
        <f t="shared" si="248"/>
        <v>48</v>
      </c>
      <c r="Z344" s="397">
        <f t="shared" si="248"/>
        <v>107</v>
      </c>
      <c r="AA344" s="397">
        <f t="shared" si="248"/>
        <v>176</v>
      </c>
      <c r="AB344" s="397">
        <f t="shared" si="248"/>
        <v>205</v>
      </c>
      <c r="AC344" s="397">
        <f t="shared" si="248"/>
        <v>97</v>
      </c>
      <c r="AD344" s="397">
        <f t="shared" si="248"/>
        <v>25</v>
      </c>
      <c r="AE344" s="38">
        <f>AE345+AE346</f>
        <v>0</v>
      </c>
      <c r="AF344" s="401" t="s">
        <v>0</v>
      </c>
      <c r="AG344" s="427">
        <v>10601</v>
      </c>
    </row>
    <row r="345" spans="1:33" ht="16.5" customHeight="1" x14ac:dyDescent="0.2">
      <c r="A345" s="426"/>
      <c r="B345" s="403"/>
      <c r="C345" s="401" t="s">
        <v>250</v>
      </c>
      <c r="D345" s="397">
        <f t="shared" ref="D345:D346" si="249">SUM(J345:AE345)</f>
        <v>422</v>
      </c>
      <c r="E345" s="397">
        <v>0</v>
      </c>
      <c r="F345" s="397">
        <v>0</v>
      </c>
      <c r="G345" s="397">
        <v>0</v>
      </c>
      <c r="H345" s="397">
        <v>0</v>
      </c>
      <c r="I345" s="397">
        <v>0</v>
      </c>
      <c r="J345" s="397">
        <v>0</v>
      </c>
      <c r="K345" s="397">
        <v>0</v>
      </c>
      <c r="L345" s="397">
        <v>0</v>
      </c>
      <c r="M345" s="397">
        <v>0</v>
      </c>
      <c r="N345" s="397">
        <v>0</v>
      </c>
      <c r="O345" s="397">
        <v>0</v>
      </c>
      <c r="P345" s="397">
        <v>0</v>
      </c>
      <c r="Q345" s="397">
        <v>0</v>
      </c>
      <c r="R345" s="397">
        <v>0</v>
      </c>
      <c r="S345" s="397">
        <v>0</v>
      </c>
      <c r="T345" s="397">
        <v>0</v>
      </c>
      <c r="U345" s="397">
        <v>2</v>
      </c>
      <c r="V345" s="397">
        <v>4</v>
      </c>
      <c r="W345" s="397">
        <v>6</v>
      </c>
      <c r="X345" s="397">
        <v>23</v>
      </c>
      <c r="Y345" s="397">
        <v>38</v>
      </c>
      <c r="Z345" s="397">
        <v>77</v>
      </c>
      <c r="AA345" s="397">
        <v>116</v>
      </c>
      <c r="AB345" s="397">
        <v>114</v>
      </c>
      <c r="AC345" s="397">
        <v>35</v>
      </c>
      <c r="AD345" s="397">
        <v>7</v>
      </c>
      <c r="AE345" s="397">
        <v>0</v>
      </c>
      <c r="AF345" s="401" t="s">
        <v>250</v>
      </c>
      <c r="AG345" s="427"/>
    </row>
    <row r="346" spans="1:33" ht="16.5" customHeight="1" x14ac:dyDescent="0.2">
      <c r="A346" s="426"/>
      <c r="B346" s="403"/>
      <c r="C346" s="401" t="s">
        <v>251</v>
      </c>
      <c r="D346" s="397">
        <f t="shared" si="249"/>
        <v>281</v>
      </c>
      <c r="E346" s="397">
        <v>0</v>
      </c>
      <c r="F346" s="397">
        <v>0</v>
      </c>
      <c r="G346" s="397">
        <v>0</v>
      </c>
      <c r="H346" s="397">
        <v>0</v>
      </c>
      <c r="I346" s="397">
        <v>0</v>
      </c>
      <c r="J346" s="397">
        <v>0</v>
      </c>
      <c r="K346" s="397">
        <v>0</v>
      </c>
      <c r="L346" s="397">
        <v>0</v>
      </c>
      <c r="M346" s="397">
        <v>0</v>
      </c>
      <c r="N346" s="397">
        <v>0</v>
      </c>
      <c r="O346" s="397">
        <v>0</v>
      </c>
      <c r="P346" s="397">
        <v>0</v>
      </c>
      <c r="Q346" s="397">
        <v>0</v>
      </c>
      <c r="R346" s="397">
        <v>0</v>
      </c>
      <c r="S346" s="397">
        <v>0</v>
      </c>
      <c r="T346" s="397">
        <v>0</v>
      </c>
      <c r="U346" s="397">
        <v>1</v>
      </c>
      <c r="V346" s="397">
        <v>2</v>
      </c>
      <c r="W346" s="397">
        <v>0</v>
      </c>
      <c r="X346" s="397">
        <v>7</v>
      </c>
      <c r="Y346" s="397">
        <v>10</v>
      </c>
      <c r="Z346" s="397">
        <v>30</v>
      </c>
      <c r="AA346" s="397">
        <v>60</v>
      </c>
      <c r="AB346" s="397">
        <v>91</v>
      </c>
      <c r="AC346" s="397">
        <v>62</v>
      </c>
      <c r="AD346" s="397">
        <v>18</v>
      </c>
      <c r="AE346" s="397">
        <v>0</v>
      </c>
      <c r="AF346" s="401" t="s">
        <v>251</v>
      </c>
      <c r="AG346" s="427"/>
    </row>
    <row r="347" spans="1:33" ht="6.75" customHeight="1" x14ac:dyDescent="0.2">
      <c r="A347" s="426"/>
      <c r="B347" s="403"/>
      <c r="C347" s="401"/>
      <c r="D347" s="397"/>
      <c r="E347" s="397"/>
      <c r="F347" s="397"/>
      <c r="G347" s="397"/>
      <c r="H347" s="397"/>
      <c r="I347" s="397"/>
      <c r="J347" s="397"/>
      <c r="K347" s="397"/>
      <c r="L347" s="397"/>
      <c r="M347" s="397"/>
      <c r="N347" s="397"/>
      <c r="O347" s="397"/>
      <c r="P347" s="397"/>
      <c r="Q347" s="397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  <c r="AB347" s="397"/>
      <c r="AC347" s="397"/>
      <c r="AD347" s="397"/>
      <c r="AE347" s="38"/>
      <c r="AF347" s="401"/>
      <c r="AG347" s="427"/>
    </row>
    <row r="348" spans="1:33" ht="16.5" customHeight="1" x14ac:dyDescent="0.2">
      <c r="A348" s="426">
        <v>10602</v>
      </c>
      <c r="B348" s="403" t="s">
        <v>548</v>
      </c>
      <c r="C348" s="401" t="s">
        <v>0</v>
      </c>
      <c r="D348" s="397">
        <f>SUM(J348:AE348)</f>
        <v>241</v>
      </c>
      <c r="E348" s="397">
        <f>E349+E350</f>
        <v>0</v>
      </c>
      <c r="F348" s="397">
        <f t="shared" ref="F348:G348" si="250">F349+F350</f>
        <v>0</v>
      </c>
      <c r="G348" s="397">
        <f t="shared" si="250"/>
        <v>0</v>
      </c>
      <c r="H348" s="397">
        <f>H349+H350</f>
        <v>0</v>
      </c>
      <c r="I348" s="397">
        <f>I349+I350</f>
        <v>0</v>
      </c>
      <c r="J348" s="397">
        <f>SUM(E348:I348)</f>
        <v>0</v>
      </c>
      <c r="K348" s="397">
        <f>K349+K350</f>
        <v>0</v>
      </c>
      <c r="L348" s="397">
        <f t="shared" ref="L348:AD348" si="251">L349+L350</f>
        <v>0</v>
      </c>
      <c r="M348" s="397">
        <f t="shared" si="251"/>
        <v>0</v>
      </c>
      <c r="N348" s="397">
        <f t="shared" si="251"/>
        <v>0</v>
      </c>
      <c r="O348" s="397">
        <f t="shared" si="251"/>
        <v>0</v>
      </c>
      <c r="P348" s="397">
        <f t="shared" si="251"/>
        <v>0</v>
      </c>
      <c r="Q348" s="397">
        <f t="shared" si="251"/>
        <v>0</v>
      </c>
      <c r="R348" s="397">
        <f t="shared" si="251"/>
        <v>0</v>
      </c>
      <c r="S348" s="397">
        <f t="shared" si="251"/>
        <v>1</v>
      </c>
      <c r="T348" s="397">
        <f t="shared" si="251"/>
        <v>1</v>
      </c>
      <c r="U348" s="397">
        <f t="shared" si="251"/>
        <v>0</v>
      </c>
      <c r="V348" s="397">
        <f t="shared" si="251"/>
        <v>4</v>
      </c>
      <c r="W348" s="397">
        <f t="shared" si="251"/>
        <v>9</v>
      </c>
      <c r="X348" s="397">
        <f t="shared" si="251"/>
        <v>32</v>
      </c>
      <c r="Y348" s="397">
        <f t="shared" si="251"/>
        <v>52</v>
      </c>
      <c r="Z348" s="397">
        <f t="shared" si="251"/>
        <v>54</v>
      </c>
      <c r="AA348" s="397">
        <f t="shared" si="251"/>
        <v>57</v>
      </c>
      <c r="AB348" s="397">
        <f t="shared" si="251"/>
        <v>20</v>
      </c>
      <c r="AC348" s="397">
        <f t="shared" si="251"/>
        <v>11</v>
      </c>
      <c r="AD348" s="397">
        <f t="shared" si="251"/>
        <v>0</v>
      </c>
      <c r="AE348" s="38">
        <f>AE349+AE350</f>
        <v>0</v>
      </c>
      <c r="AF348" s="401" t="s">
        <v>0</v>
      </c>
      <c r="AG348" s="427">
        <v>10602</v>
      </c>
    </row>
    <row r="349" spans="1:33" ht="16.5" customHeight="1" x14ac:dyDescent="0.2">
      <c r="A349" s="426"/>
      <c r="B349" s="403"/>
      <c r="C349" s="401" t="s">
        <v>250</v>
      </c>
      <c r="D349" s="397">
        <f t="shared" ref="D349:D350" si="252">SUM(J349:AE349)</f>
        <v>147</v>
      </c>
      <c r="E349" s="397">
        <v>0</v>
      </c>
      <c r="F349" s="397">
        <v>0</v>
      </c>
      <c r="G349" s="397">
        <v>0</v>
      </c>
      <c r="H349" s="397">
        <v>0</v>
      </c>
      <c r="I349" s="397">
        <v>0</v>
      </c>
      <c r="J349" s="397">
        <v>0</v>
      </c>
      <c r="K349" s="397">
        <v>0</v>
      </c>
      <c r="L349" s="397">
        <v>0</v>
      </c>
      <c r="M349" s="397">
        <v>0</v>
      </c>
      <c r="N349" s="397">
        <v>0</v>
      </c>
      <c r="O349" s="397">
        <v>0</v>
      </c>
      <c r="P349" s="397">
        <v>0</v>
      </c>
      <c r="Q349" s="397">
        <v>0</v>
      </c>
      <c r="R349" s="397">
        <v>0</v>
      </c>
      <c r="S349" s="397">
        <v>0</v>
      </c>
      <c r="T349" s="397">
        <v>1</v>
      </c>
      <c r="U349" s="397">
        <v>0</v>
      </c>
      <c r="V349" s="397">
        <v>4</v>
      </c>
      <c r="W349" s="397">
        <v>8</v>
      </c>
      <c r="X349" s="397">
        <v>23</v>
      </c>
      <c r="Y349" s="397">
        <v>38</v>
      </c>
      <c r="Z349" s="397">
        <v>32</v>
      </c>
      <c r="AA349" s="397">
        <v>28</v>
      </c>
      <c r="AB349" s="397">
        <v>9</v>
      </c>
      <c r="AC349" s="397">
        <v>4</v>
      </c>
      <c r="AD349" s="397">
        <v>0</v>
      </c>
      <c r="AE349" s="397">
        <v>0</v>
      </c>
      <c r="AF349" s="401" t="s">
        <v>250</v>
      </c>
      <c r="AG349" s="427"/>
    </row>
    <row r="350" spans="1:33" ht="16.5" customHeight="1" x14ac:dyDescent="0.2">
      <c r="A350" s="426"/>
      <c r="B350" s="403"/>
      <c r="C350" s="401" t="s">
        <v>251</v>
      </c>
      <c r="D350" s="397">
        <f t="shared" si="252"/>
        <v>94</v>
      </c>
      <c r="E350" s="397">
        <v>0</v>
      </c>
      <c r="F350" s="397">
        <v>0</v>
      </c>
      <c r="G350" s="397">
        <v>0</v>
      </c>
      <c r="H350" s="397">
        <v>0</v>
      </c>
      <c r="I350" s="397">
        <v>0</v>
      </c>
      <c r="J350" s="397">
        <v>0</v>
      </c>
      <c r="K350" s="397">
        <v>0</v>
      </c>
      <c r="L350" s="397">
        <v>0</v>
      </c>
      <c r="M350" s="397">
        <v>0</v>
      </c>
      <c r="N350" s="397">
        <v>0</v>
      </c>
      <c r="O350" s="397">
        <v>0</v>
      </c>
      <c r="P350" s="397">
        <v>0</v>
      </c>
      <c r="Q350" s="397">
        <v>0</v>
      </c>
      <c r="R350" s="397">
        <v>0</v>
      </c>
      <c r="S350" s="397">
        <v>1</v>
      </c>
      <c r="T350" s="397">
        <v>0</v>
      </c>
      <c r="U350" s="397">
        <v>0</v>
      </c>
      <c r="V350" s="397">
        <v>0</v>
      </c>
      <c r="W350" s="397">
        <v>1</v>
      </c>
      <c r="X350" s="397">
        <v>9</v>
      </c>
      <c r="Y350" s="397">
        <v>14</v>
      </c>
      <c r="Z350" s="397">
        <v>22</v>
      </c>
      <c r="AA350" s="397">
        <v>29</v>
      </c>
      <c r="AB350" s="397">
        <v>11</v>
      </c>
      <c r="AC350" s="397">
        <v>7</v>
      </c>
      <c r="AD350" s="397">
        <v>0</v>
      </c>
      <c r="AE350" s="397">
        <v>0</v>
      </c>
      <c r="AF350" s="401" t="s">
        <v>251</v>
      </c>
      <c r="AG350" s="427"/>
    </row>
    <row r="351" spans="1:33" ht="6.75" customHeight="1" x14ac:dyDescent="0.2">
      <c r="A351" s="426"/>
      <c r="B351" s="403"/>
      <c r="C351" s="401"/>
      <c r="D351" s="397"/>
      <c r="E351" s="397"/>
      <c r="F351" s="397"/>
      <c r="G351" s="397"/>
      <c r="H351" s="397"/>
      <c r="I351" s="397"/>
      <c r="J351" s="397"/>
      <c r="K351" s="397"/>
      <c r="L351" s="397"/>
      <c r="M351" s="397"/>
      <c r="N351" s="397"/>
      <c r="O351" s="397"/>
      <c r="P351" s="397"/>
      <c r="Q351" s="397"/>
      <c r="R351" s="397"/>
      <c r="S351" s="397"/>
      <c r="T351" s="397"/>
      <c r="U351" s="397"/>
      <c r="V351" s="397"/>
      <c r="W351" s="397"/>
      <c r="X351" s="397"/>
      <c r="Y351" s="397"/>
      <c r="Z351" s="397"/>
      <c r="AA351" s="397"/>
      <c r="AB351" s="397"/>
      <c r="AC351" s="397"/>
      <c r="AD351" s="397"/>
      <c r="AE351" s="38"/>
      <c r="AF351" s="401"/>
      <c r="AG351" s="427"/>
    </row>
    <row r="352" spans="1:33" ht="16.5" customHeight="1" x14ac:dyDescent="0.2">
      <c r="A352" s="426">
        <v>10603</v>
      </c>
      <c r="B352" s="403" t="s">
        <v>549</v>
      </c>
      <c r="C352" s="401" t="s">
        <v>0</v>
      </c>
      <c r="D352" s="397">
        <f>SUM(J352:AE352)</f>
        <v>168</v>
      </c>
      <c r="E352" s="397">
        <f>E353+E354</f>
        <v>0</v>
      </c>
      <c r="F352" s="397">
        <f t="shared" ref="F352:G352" si="253">F353+F354</f>
        <v>0</v>
      </c>
      <c r="G352" s="397">
        <f t="shared" si="253"/>
        <v>0</v>
      </c>
      <c r="H352" s="397">
        <f>H353+H354</f>
        <v>0</v>
      </c>
      <c r="I352" s="397">
        <f>I353+I354</f>
        <v>0</v>
      </c>
      <c r="J352" s="397">
        <f>SUM(E352:I352)</f>
        <v>0</v>
      </c>
      <c r="K352" s="397">
        <f>K353+K354</f>
        <v>0</v>
      </c>
      <c r="L352" s="397">
        <f t="shared" ref="L352:AD352" si="254">L353+L354</f>
        <v>0</v>
      </c>
      <c r="M352" s="397">
        <f t="shared" si="254"/>
        <v>0</v>
      </c>
      <c r="N352" s="397">
        <f t="shared" si="254"/>
        <v>0</v>
      </c>
      <c r="O352" s="397">
        <f t="shared" si="254"/>
        <v>0</v>
      </c>
      <c r="P352" s="397">
        <f t="shared" si="254"/>
        <v>0</v>
      </c>
      <c r="Q352" s="397">
        <f t="shared" si="254"/>
        <v>0</v>
      </c>
      <c r="R352" s="397">
        <f t="shared" si="254"/>
        <v>0</v>
      </c>
      <c r="S352" s="397">
        <f t="shared" si="254"/>
        <v>1</v>
      </c>
      <c r="T352" s="397">
        <f t="shared" si="254"/>
        <v>2</v>
      </c>
      <c r="U352" s="397">
        <f t="shared" si="254"/>
        <v>0</v>
      </c>
      <c r="V352" s="397">
        <f t="shared" si="254"/>
        <v>2</v>
      </c>
      <c r="W352" s="397">
        <f t="shared" si="254"/>
        <v>6</v>
      </c>
      <c r="X352" s="397">
        <f t="shared" si="254"/>
        <v>12</v>
      </c>
      <c r="Y352" s="397">
        <f t="shared" si="254"/>
        <v>26</v>
      </c>
      <c r="Z352" s="397">
        <f t="shared" si="254"/>
        <v>28</v>
      </c>
      <c r="AA352" s="397">
        <f t="shared" si="254"/>
        <v>45</v>
      </c>
      <c r="AB352" s="397">
        <f t="shared" si="254"/>
        <v>33</v>
      </c>
      <c r="AC352" s="397">
        <f t="shared" si="254"/>
        <v>10</v>
      </c>
      <c r="AD352" s="397">
        <f t="shared" si="254"/>
        <v>3</v>
      </c>
      <c r="AE352" s="38">
        <f>AE353+AE354</f>
        <v>0</v>
      </c>
      <c r="AF352" s="401" t="s">
        <v>0</v>
      </c>
      <c r="AG352" s="427">
        <v>10603</v>
      </c>
    </row>
    <row r="353" spans="1:33" ht="16.5" customHeight="1" x14ac:dyDescent="0.2">
      <c r="A353" s="426"/>
      <c r="B353" s="403" t="s">
        <v>550</v>
      </c>
      <c r="C353" s="401" t="s">
        <v>250</v>
      </c>
      <c r="D353" s="397">
        <f t="shared" ref="D353:D354" si="255">SUM(J353:AE353)</f>
        <v>97</v>
      </c>
      <c r="E353" s="397">
        <v>0</v>
      </c>
      <c r="F353" s="397">
        <v>0</v>
      </c>
      <c r="G353" s="397">
        <v>0</v>
      </c>
      <c r="H353" s="397">
        <v>0</v>
      </c>
      <c r="I353" s="397">
        <v>0</v>
      </c>
      <c r="J353" s="397">
        <v>0</v>
      </c>
      <c r="K353" s="397">
        <v>0</v>
      </c>
      <c r="L353" s="397">
        <v>0</v>
      </c>
      <c r="M353" s="397">
        <v>0</v>
      </c>
      <c r="N353" s="397">
        <v>0</v>
      </c>
      <c r="O353" s="397">
        <v>0</v>
      </c>
      <c r="P353" s="397">
        <v>0</v>
      </c>
      <c r="Q353" s="397">
        <v>0</v>
      </c>
      <c r="R353" s="397">
        <v>0</v>
      </c>
      <c r="S353" s="397">
        <v>0</v>
      </c>
      <c r="T353" s="397">
        <v>2</v>
      </c>
      <c r="U353" s="397">
        <v>0</v>
      </c>
      <c r="V353" s="397">
        <v>2</v>
      </c>
      <c r="W353" s="397">
        <v>3</v>
      </c>
      <c r="X353" s="397">
        <v>9</v>
      </c>
      <c r="Y353" s="397">
        <v>15</v>
      </c>
      <c r="Z353" s="397">
        <v>23</v>
      </c>
      <c r="AA353" s="397">
        <v>27</v>
      </c>
      <c r="AB353" s="397">
        <v>14</v>
      </c>
      <c r="AC353" s="397">
        <v>2</v>
      </c>
      <c r="AD353" s="397">
        <v>0</v>
      </c>
      <c r="AE353" s="397">
        <v>0</v>
      </c>
      <c r="AF353" s="401" t="s">
        <v>250</v>
      </c>
      <c r="AG353" s="427"/>
    </row>
    <row r="354" spans="1:33" ht="16.5" customHeight="1" x14ac:dyDescent="0.2">
      <c r="A354" s="426"/>
      <c r="B354" s="403"/>
      <c r="C354" s="401" t="s">
        <v>251</v>
      </c>
      <c r="D354" s="397">
        <f t="shared" si="255"/>
        <v>71</v>
      </c>
      <c r="E354" s="397">
        <v>0</v>
      </c>
      <c r="F354" s="397">
        <v>0</v>
      </c>
      <c r="G354" s="397">
        <v>0</v>
      </c>
      <c r="H354" s="397">
        <v>0</v>
      </c>
      <c r="I354" s="397">
        <v>0</v>
      </c>
      <c r="J354" s="397">
        <v>0</v>
      </c>
      <c r="K354" s="397">
        <v>0</v>
      </c>
      <c r="L354" s="397">
        <v>0</v>
      </c>
      <c r="M354" s="397">
        <v>0</v>
      </c>
      <c r="N354" s="397">
        <v>0</v>
      </c>
      <c r="O354" s="397">
        <v>0</v>
      </c>
      <c r="P354" s="397">
        <v>0</v>
      </c>
      <c r="Q354" s="397">
        <v>0</v>
      </c>
      <c r="R354" s="397">
        <v>0</v>
      </c>
      <c r="S354" s="397">
        <v>1</v>
      </c>
      <c r="T354" s="397">
        <v>0</v>
      </c>
      <c r="U354" s="397">
        <v>0</v>
      </c>
      <c r="V354" s="397">
        <v>0</v>
      </c>
      <c r="W354" s="397">
        <v>3</v>
      </c>
      <c r="X354" s="397">
        <v>3</v>
      </c>
      <c r="Y354" s="397">
        <v>11</v>
      </c>
      <c r="Z354" s="397">
        <v>5</v>
      </c>
      <c r="AA354" s="397">
        <v>18</v>
      </c>
      <c r="AB354" s="397">
        <v>19</v>
      </c>
      <c r="AC354" s="397">
        <v>8</v>
      </c>
      <c r="AD354" s="397">
        <v>3</v>
      </c>
      <c r="AE354" s="397">
        <v>0</v>
      </c>
      <c r="AF354" s="401" t="s">
        <v>251</v>
      </c>
      <c r="AG354" s="427"/>
    </row>
    <row r="355" spans="1:33" ht="6.75" customHeight="1" x14ac:dyDescent="0.2">
      <c r="A355" s="426"/>
      <c r="B355" s="403"/>
      <c r="C355" s="401"/>
      <c r="D355" s="397"/>
      <c r="E355" s="397"/>
      <c r="F355" s="397"/>
      <c r="G355" s="397"/>
      <c r="H355" s="397"/>
      <c r="I355" s="397"/>
      <c r="J355" s="397"/>
      <c r="K355" s="397"/>
      <c r="L355" s="397"/>
      <c r="M355" s="397"/>
      <c r="N355" s="397"/>
      <c r="O355" s="397"/>
      <c r="P355" s="397"/>
      <c r="Q355" s="397"/>
      <c r="R355" s="397"/>
      <c r="S355" s="397"/>
      <c r="T355" s="397"/>
      <c r="U355" s="397"/>
      <c r="V355" s="397"/>
      <c r="W355" s="397"/>
      <c r="X355" s="397"/>
      <c r="Y355" s="397"/>
      <c r="Z355" s="397"/>
      <c r="AA355" s="397"/>
      <c r="AB355" s="397"/>
      <c r="AC355" s="397"/>
      <c r="AD355" s="397"/>
      <c r="AE355" s="38"/>
      <c r="AF355" s="401"/>
      <c r="AG355" s="427"/>
    </row>
    <row r="356" spans="1:33" ht="16.5" customHeight="1" x14ac:dyDescent="0.2">
      <c r="A356" s="425">
        <v>11000</v>
      </c>
      <c r="B356" s="406" t="s">
        <v>551</v>
      </c>
      <c r="C356" s="401" t="s">
        <v>0</v>
      </c>
      <c r="D356" s="397">
        <f>SUM(J356:AE356)</f>
        <v>559</v>
      </c>
      <c r="E356" s="397">
        <f>E357+E358</f>
        <v>0</v>
      </c>
      <c r="F356" s="397">
        <f t="shared" ref="F356:G356" si="256">F357+F358</f>
        <v>0</v>
      </c>
      <c r="G356" s="397">
        <f t="shared" si="256"/>
        <v>0</v>
      </c>
      <c r="H356" s="397">
        <f>H357+H358</f>
        <v>0</v>
      </c>
      <c r="I356" s="397">
        <f>I357+I358</f>
        <v>0</v>
      </c>
      <c r="J356" s="397">
        <f>SUM(E356:I356)</f>
        <v>0</v>
      </c>
      <c r="K356" s="397">
        <f>K357+K358</f>
        <v>0</v>
      </c>
      <c r="L356" s="397">
        <f t="shared" ref="L356:AD356" si="257">L357+L358</f>
        <v>0</v>
      </c>
      <c r="M356" s="397">
        <f t="shared" si="257"/>
        <v>0</v>
      </c>
      <c r="N356" s="397">
        <f t="shared" si="257"/>
        <v>0</v>
      </c>
      <c r="O356" s="397">
        <f t="shared" si="257"/>
        <v>0</v>
      </c>
      <c r="P356" s="397">
        <f t="shared" si="257"/>
        <v>3</v>
      </c>
      <c r="Q356" s="397">
        <f t="shared" si="257"/>
        <v>3</v>
      </c>
      <c r="R356" s="397">
        <f t="shared" si="257"/>
        <v>8</v>
      </c>
      <c r="S356" s="397">
        <f t="shared" si="257"/>
        <v>13</v>
      </c>
      <c r="T356" s="397">
        <f t="shared" si="257"/>
        <v>17</v>
      </c>
      <c r="U356" s="397">
        <f t="shared" si="257"/>
        <v>27</v>
      </c>
      <c r="V356" s="397">
        <f t="shared" si="257"/>
        <v>27</v>
      </c>
      <c r="W356" s="397">
        <f t="shared" si="257"/>
        <v>33</v>
      </c>
      <c r="X356" s="397">
        <f t="shared" si="257"/>
        <v>49</v>
      </c>
      <c r="Y356" s="397">
        <f t="shared" si="257"/>
        <v>63</v>
      </c>
      <c r="Z356" s="397">
        <f t="shared" si="257"/>
        <v>68</v>
      </c>
      <c r="AA356" s="397">
        <f t="shared" si="257"/>
        <v>109</v>
      </c>
      <c r="AB356" s="397">
        <f t="shared" si="257"/>
        <v>86</v>
      </c>
      <c r="AC356" s="397">
        <f t="shared" si="257"/>
        <v>48</v>
      </c>
      <c r="AD356" s="397">
        <f t="shared" si="257"/>
        <v>5</v>
      </c>
      <c r="AE356" s="38">
        <f>AE357+AE358</f>
        <v>0</v>
      </c>
      <c r="AF356" s="401" t="s">
        <v>0</v>
      </c>
      <c r="AG356" s="428">
        <v>11000</v>
      </c>
    </row>
    <row r="357" spans="1:33" ht="16.5" customHeight="1" x14ac:dyDescent="0.2">
      <c r="A357" s="426"/>
      <c r="B357" s="403"/>
      <c r="C357" s="401" t="s">
        <v>250</v>
      </c>
      <c r="D357" s="397">
        <f t="shared" ref="D357:D358" si="258">SUM(J357:AE357)</f>
        <v>301</v>
      </c>
      <c r="E357" s="397">
        <v>0</v>
      </c>
      <c r="F357" s="397">
        <v>0</v>
      </c>
      <c r="G357" s="397">
        <v>0</v>
      </c>
      <c r="H357" s="397">
        <v>0</v>
      </c>
      <c r="I357" s="397">
        <v>0</v>
      </c>
      <c r="J357" s="397">
        <v>0</v>
      </c>
      <c r="K357" s="397">
        <v>0</v>
      </c>
      <c r="L357" s="397">
        <v>0</v>
      </c>
      <c r="M357" s="397">
        <v>0</v>
      </c>
      <c r="N357" s="397">
        <v>0</v>
      </c>
      <c r="O357" s="397">
        <v>0</v>
      </c>
      <c r="P357" s="397">
        <v>3</v>
      </c>
      <c r="Q357" s="397">
        <v>2</v>
      </c>
      <c r="R357" s="397">
        <v>6</v>
      </c>
      <c r="S357" s="397">
        <v>11</v>
      </c>
      <c r="T357" s="397">
        <v>15</v>
      </c>
      <c r="U357" s="397">
        <v>24</v>
      </c>
      <c r="V357" s="397">
        <v>21</v>
      </c>
      <c r="W357" s="397">
        <v>27</v>
      </c>
      <c r="X357" s="397">
        <v>35</v>
      </c>
      <c r="Y357" s="397">
        <v>44</v>
      </c>
      <c r="Z357" s="397">
        <v>32</v>
      </c>
      <c r="AA357" s="397">
        <v>46</v>
      </c>
      <c r="AB357" s="397">
        <v>29</v>
      </c>
      <c r="AC357" s="397">
        <v>5</v>
      </c>
      <c r="AD357" s="397">
        <v>1</v>
      </c>
      <c r="AE357" s="38">
        <v>0</v>
      </c>
      <c r="AF357" s="401" t="s">
        <v>250</v>
      </c>
      <c r="AG357" s="427"/>
    </row>
    <row r="358" spans="1:33" ht="16.5" customHeight="1" x14ac:dyDescent="0.2">
      <c r="A358" s="426"/>
      <c r="B358" s="403"/>
      <c r="C358" s="401" t="s">
        <v>251</v>
      </c>
      <c r="D358" s="397">
        <f t="shared" si="258"/>
        <v>258</v>
      </c>
      <c r="E358" s="397">
        <v>0</v>
      </c>
      <c r="F358" s="397">
        <v>0</v>
      </c>
      <c r="G358" s="397">
        <v>0</v>
      </c>
      <c r="H358" s="397">
        <v>0</v>
      </c>
      <c r="I358" s="397">
        <v>0</v>
      </c>
      <c r="J358" s="397">
        <v>0</v>
      </c>
      <c r="K358" s="397">
        <v>0</v>
      </c>
      <c r="L358" s="397">
        <v>0</v>
      </c>
      <c r="M358" s="397">
        <v>0</v>
      </c>
      <c r="N358" s="397">
        <v>0</v>
      </c>
      <c r="O358" s="397">
        <v>0</v>
      </c>
      <c r="P358" s="397">
        <v>0</v>
      </c>
      <c r="Q358" s="397">
        <v>1</v>
      </c>
      <c r="R358" s="397">
        <v>2</v>
      </c>
      <c r="S358" s="397">
        <v>2</v>
      </c>
      <c r="T358" s="397">
        <v>2</v>
      </c>
      <c r="U358" s="397">
        <v>3</v>
      </c>
      <c r="V358" s="397">
        <v>6</v>
      </c>
      <c r="W358" s="397">
        <v>6</v>
      </c>
      <c r="X358" s="397">
        <v>14</v>
      </c>
      <c r="Y358" s="397">
        <v>19</v>
      </c>
      <c r="Z358" s="397">
        <v>36</v>
      </c>
      <c r="AA358" s="397">
        <v>63</v>
      </c>
      <c r="AB358" s="397">
        <v>57</v>
      </c>
      <c r="AC358" s="397">
        <v>43</v>
      </c>
      <c r="AD358" s="397">
        <v>4</v>
      </c>
      <c r="AE358" s="38">
        <v>0</v>
      </c>
      <c r="AF358" s="401" t="s">
        <v>251</v>
      </c>
      <c r="AG358" s="427"/>
    </row>
    <row r="359" spans="1:33" ht="6.75" customHeight="1" x14ac:dyDescent="0.2">
      <c r="A359" s="426"/>
      <c r="B359" s="403"/>
      <c r="C359" s="401"/>
      <c r="D359" s="397"/>
      <c r="E359" s="397"/>
      <c r="F359" s="397"/>
      <c r="G359" s="397"/>
      <c r="H359" s="397"/>
      <c r="I359" s="397"/>
      <c r="J359" s="397"/>
      <c r="K359" s="397"/>
      <c r="L359" s="397"/>
      <c r="M359" s="397"/>
      <c r="N359" s="397"/>
      <c r="O359" s="397"/>
      <c r="P359" s="397"/>
      <c r="Q359" s="397"/>
      <c r="R359" s="397"/>
      <c r="S359" s="397"/>
      <c r="T359" s="397"/>
      <c r="U359" s="397"/>
      <c r="V359" s="397"/>
      <c r="W359" s="397"/>
      <c r="X359" s="397"/>
      <c r="Y359" s="397"/>
      <c r="Z359" s="397"/>
      <c r="AA359" s="397"/>
      <c r="AB359" s="397"/>
      <c r="AC359" s="397"/>
      <c r="AD359" s="397"/>
      <c r="AE359" s="38"/>
      <c r="AF359" s="401"/>
      <c r="AG359" s="427"/>
    </row>
    <row r="360" spans="1:33" ht="16.5" customHeight="1" x14ac:dyDescent="0.2">
      <c r="A360" s="426">
        <v>11100</v>
      </c>
      <c r="B360" s="403" t="s">
        <v>552</v>
      </c>
      <c r="C360" s="401" t="s">
        <v>0</v>
      </c>
      <c r="D360" s="397">
        <f>SUM(J360:AE360)</f>
        <v>26</v>
      </c>
      <c r="E360" s="397">
        <f>E361+E362</f>
        <v>0</v>
      </c>
      <c r="F360" s="397">
        <f t="shared" ref="F360:G360" si="259">F361+F362</f>
        <v>0</v>
      </c>
      <c r="G360" s="397">
        <f t="shared" si="259"/>
        <v>0</v>
      </c>
      <c r="H360" s="397">
        <f>H361+H362</f>
        <v>0</v>
      </c>
      <c r="I360" s="397">
        <f>I361+I362</f>
        <v>0</v>
      </c>
      <c r="J360" s="397">
        <f>SUM(E360:I360)</f>
        <v>0</v>
      </c>
      <c r="K360" s="397">
        <f>K361+K362</f>
        <v>0</v>
      </c>
      <c r="L360" s="397">
        <f t="shared" ref="L360:AD360" si="260">L361+L362</f>
        <v>0</v>
      </c>
      <c r="M360" s="397">
        <f t="shared" si="260"/>
        <v>0</v>
      </c>
      <c r="N360" s="397">
        <f t="shared" si="260"/>
        <v>0</v>
      </c>
      <c r="O360" s="397">
        <f t="shared" si="260"/>
        <v>0</v>
      </c>
      <c r="P360" s="397">
        <f t="shared" si="260"/>
        <v>0</v>
      </c>
      <c r="Q360" s="397">
        <f t="shared" si="260"/>
        <v>0</v>
      </c>
      <c r="R360" s="397">
        <f t="shared" si="260"/>
        <v>0</v>
      </c>
      <c r="S360" s="397">
        <f t="shared" si="260"/>
        <v>0</v>
      </c>
      <c r="T360" s="397">
        <f t="shared" si="260"/>
        <v>0</v>
      </c>
      <c r="U360" s="397">
        <f t="shared" si="260"/>
        <v>0</v>
      </c>
      <c r="V360" s="397">
        <f t="shared" si="260"/>
        <v>1</v>
      </c>
      <c r="W360" s="397">
        <f t="shared" si="260"/>
        <v>3</v>
      </c>
      <c r="X360" s="397">
        <f t="shared" si="260"/>
        <v>3</v>
      </c>
      <c r="Y360" s="397">
        <f t="shared" si="260"/>
        <v>3</v>
      </c>
      <c r="Z360" s="397">
        <f t="shared" si="260"/>
        <v>3</v>
      </c>
      <c r="AA360" s="397">
        <f t="shared" si="260"/>
        <v>7</v>
      </c>
      <c r="AB360" s="397">
        <f t="shared" si="260"/>
        <v>4</v>
      </c>
      <c r="AC360" s="397">
        <f t="shared" si="260"/>
        <v>2</v>
      </c>
      <c r="AD360" s="397">
        <f t="shared" si="260"/>
        <v>0</v>
      </c>
      <c r="AE360" s="38">
        <f>AE361+AE362</f>
        <v>0</v>
      </c>
      <c r="AF360" s="401" t="s">
        <v>0</v>
      </c>
      <c r="AG360" s="427">
        <v>11100</v>
      </c>
    </row>
    <row r="361" spans="1:33" ht="16.5" customHeight="1" x14ac:dyDescent="0.2">
      <c r="A361" s="426"/>
      <c r="B361" s="403"/>
      <c r="C361" s="401" t="s">
        <v>250</v>
      </c>
      <c r="D361" s="397">
        <f t="shared" ref="D361:D362" si="261">SUM(J361:AE361)</f>
        <v>15</v>
      </c>
      <c r="E361" s="397">
        <v>0</v>
      </c>
      <c r="F361" s="397">
        <v>0</v>
      </c>
      <c r="G361" s="397">
        <v>0</v>
      </c>
      <c r="H361" s="397">
        <v>0</v>
      </c>
      <c r="I361" s="397">
        <v>0</v>
      </c>
      <c r="J361" s="397">
        <v>0</v>
      </c>
      <c r="K361" s="397">
        <v>0</v>
      </c>
      <c r="L361" s="397">
        <v>0</v>
      </c>
      <c r="M361" s="397">
        <v>0</v>
      </c>
      <c r="N361" s="397">
        <v>0</v>
      </c>
      <c r="O361" s="397">
        <v>0</v>
      </c>
      <c r="P361" s="397">
        <v>0</v>
      </c>
      <c r="Q361" s="397">
        <v>0</v>
      </c>
      <c r="R361" s="397">
        <v>0</v>
      </c>
      <c r="S361" s="397">
        <v>0</v>
      </c>
      <c r="T361" s="397">
        <v>0</v>
      </c>
      <c r="U361" s="397">
        <v>0</v>
      </c>
      <c r="V361" s="397">
        <v>1</v>
      </c>
      <c r="W361" s="397">
        <v>3</v>
      </c>
      <c r="X361" s="397">
        <v>2</v>
      </c>
      <c r="Y361" s="397">
        <v>1</v>
      </c>
      <c r="Z361" s="397">
        <v>3</v>
      </c>
      <c r="AA361" s="397">
        <v>4</v>
      </c>
      <c r="AB361" s="397">
        <v>1</v>
      </c>
      <c r="AC361" s="397">
        <v>0</v>
      </c>
      <c r="AD361" s="397">
        <v>0</v>
      </c>
      <c r="AE361" s="38">
        <v>0</v>
      </c>
      <c r="AF361" s="401" t="s">
        <v>250</v>
      </c>
      <c r="AG361" s="427"/>
    </row>
    <row r="362" spans="1:33" ht="16.5" customHeight="1" x14ac:dyDescent="0.2">
      <c r="A362" s="426"/>
      <c r="B362" s="403"/>
      <c r="C362" s="401" t="s">
        <v>251</v>
      </c>
      <c r="D362" s="397">
        <f t="shared" si="261"/>
        <v>11</v>
      </c>
      <c r="E362" s="397">
        <v>0</v>
      </c>
      <c r="F362" s="397">
        <v>0</v>
      </c>
      <c r="G362" s="397">
        <v>0</v>
      </c>
      <c r="H362" s="397">
        <v>0</v>
      </c>
      <c r="I362" s="397">
        <v>0</v>
      </c>
      <c r="J362" s="397">
        <v>0</v>
      </c>
      <c r="K362" s="397">
        <v>0</v>
      </c>
      <c r="L362" s="397">
        <v>0</v>
      </c>
      <c r="M362" s="397">
        <v>0</v>
      </c>
      <c r="N362" s="397">
        <v>0</v>
      </c>
      <c r="O362" s="397">
        <v>0</v>
      </c>
      <c r="P362" s="397">
        <v>0</v>
      </c>
      <c r="Q362" s="397">
        <v>0</v>
      </c>
      <c r="R362" s="397">
        <v>0</v>
      </c>
      <c r="S362" s="397">
        <v>0</v>
      </c>
      <c r="T362" s="397">
        <v>0</v>
      </c>
      <c r="U362" s="397">
        <v>0</v>
      </c>
      <c r="V362" s="397">
        <v>0</v>
      </c>
      <c r="W362" s="397">
        <v>0</v>
      </c>
      <c r="X362" s="397">
        <v>1</v>
      </c>
      <c r="Y362" s="397">
        <v>2</v>
      </c>
      <c r="Z362" s="397">
        <v>0</v>
      </c>
      <c r="AA362" s="397">
        <v>3</v>
      </c>
      <c r="AB362" s="397">
        <v>3</v>
      </c>
      <c r="AC362" s="397">
        <v>2</v>
      </c>
      <c r="AD362" s="397">
        <v>0</v>
      </c>
      <c r="AE362" s="38">
        <v>0</v>
      </c>
      <c r="AF362" s="401" t="s">
        <v>251</v>
      </c>
      <c r="AG362" s="427"/>
    </row>
    <row r="363" spans="1:33" ht="6.75" customHeight="1" x14ac:dyDescent="0.2">
      <c r="A363" s="426"/>
      <c r="B363" s="403"/>
      <c r="C363" s="401"/>
      <c r="D363" s="397"/>
      <c r="E363" s="397"/>
      <c r="F363" s="397"/>
      <c r="G363" s="397"/>
      <c r="H363" s="397"/>
      <c r="I363" s="397"/>
      <c r="J363" s="397"/>
      <c r="K363" s="397"/>
      <c r="L363" s="397"/>
      <c r="M363" s="397"/>
      <c r="N363" s="397"/>
      <c r="O363" s="397"/>
      <c r="P363" s="397"/>
      <c r="Q363" s="397"/>
      <c r="R363" s="397"/>
      <c r="S363" s="397"/>
      <c r="T363" s="397"/>
      <c r="U363" s="397"/>
      <c r="V363" s="397"/>
      <c r="W363" s="397"/>
      <c r="X363" s="397"/>
      <c r="Y363" s="397"/>
      <c r="Z363" s="397"/>
      <c r="AA363" s="397"/>
      <c r="AB363" s="397"/>
      <c r="AC363" s="397"/>
      <c r="AD363" s="397"/>
      <c r="AE363" s="38"/>
      <c r="AF363" s="401"/>
      <c r="AG363" s="427"/>
    </row>
    <row r="364" spans="1:33" ht="16.5" customHeight="1" x14ac:dyDescent="0.2">
      <c r="A364" s="426">
        <v>11200</v>
      </c>
      <c r="B364" s="403" t="s">
        <v>553</v>
      </c>
      <c r="C364" s="401" t="s">
        <v>0</v>
      </c>
      <c r="D364" s="397">
        <f>SUM(J364:AE364)</f>
        <v>73</v>
      </c>
      <c r="E364" s="397">
        <f>E365+E366</f>
        <v>0</v>
      </c>
      <c r="F364" s="397">
        <f t="shared" ref="F364:G364" si="262">F365+F366</f>
        <v>0</v>
      </c>
      <c r="G364" s="397">
        <f t="shared" si="262"/>
        <v>0</v>
      </c>
      <c r="H364" s="397">
        <f>H365+H366</f>
        <v>0</v>
      </c>
      <c r="I364" s="397">
        <f>I365+I366</f>
        <v>0</v>
      </c>
      <c r="J364" s="397">
        <f>SUM(E364:I364)</f>
        <v>0</v>
      </c>
      <c r="K364" s="397">
        <f>K365+K366</f>
        <v>0</v>
      </c>
      <c r="L364" s="397">
        <f t="shared" ref="L364:AD364" si="263">L365+L366</f>
        <v>0</v>
      </c>
      <c r="M364" s="397">
        <f t="shared" si="263"/>
        <v>0</v>
      </c>
      <c r="N364" s="397">
        <f t="shared" si="263"/>
        <v>0</v>
      </c>
      <c r="O364" s="397">
        <f t="shared" si="263"/>
        <v>0</v>
      </c>
      <c r="P364" s="397">
        <f t="shared" si="263"/>
        <v>0</v>
      </c>
      <c r="Q364" s="397">
        <f t="shared" si="263"/>
        <v>0</v>
      </c>
      <c r="R364" s="397">
        <f t="shared" si="263"/>
        <v>0</v>
      </c>
      <c r="S364" s="397">
        <f t="shared" si="263"/>
        <v>1</v>
      </c>
      <c r="T364" s="397">
        <f t="shared" si="263"/>
        <v>0</v>
      </c>
      <c r="U364" s="397">
        <f t="shared" si="263"/>
        <v>0</v>
      </c>
      <c r="V364" s="397">
        <f t="shared" si="263"/>
        <v>1</v>
      </c>
      <c r="W364" s="397">
        <f t="shared" si="263"/>
        <v>4</v>
      </c>
      <c r="X364" s="397">
        <f t="shared" si="263"/>
        <v>4</v>
      </c>
      <c r="Y364" s="397">
        <f t="shared" si="263"/>
        <v>3</v>
      </c>
      <c r="Z364" s="397">
        <f t="shared" si="263"/>
        <v>14</v>
      </c>
      <c r="AA364" s="397">
        <f t="shared" si="263"/>
        <v>17</v>
      </c>
      <c r="AB364" s="397">
        <f t="shared" si="263"/>
        <v>20</v>
      </c>
      <c r="AC364" s="397">
        <f t="shared" si="263"/>
        <v>9</v>
      </c>
      <c r="AD364" s="397">
        <f t="shared" si="263"/>
        <v>0</v>
      </c>
      <c r="AE364" s="38">
        <f>AE365+AE366</f>
        <v>0</v>
      </c>
      <c r="AF364" s="401" t="s">
        <v>0</v>
      </c>
      <c r="AG364" s="427">
        <v>11200</v>
      </c>
    </row>
    <row r="365" spans="1:33" ht="16.5" customHeight="1" x14ac:dyDescent="0.2">
      <c r="A365" s="426"/>
      <c r="B365" s="403"/>
      <c r="C365" s="401" t="s">
        <v>250</v>
      </c>
      <c r="D365" s="397">
        <f t="shared" ref="D365:D366" si="264">SUM(J365:AE365)</f>
        <v>34</v>
      </c>
      <c r="E365" s="397">
        <v>0</v>
      </c>
      <c r="F365" s="397">
        <v>0</v>
      </c>
      <c r="G365" s="397">
        <v>0</v>
      </c>
      <c r="H365" s="397">
        <v>0</v>
      </c>
      <c r="I365" s="397">
        <v>0</v>
      </c>
      <c r="J365" s="397">
        <v>0</v>
      </c>
      <c r="K365" s="397">
        <v>0</v>
      </c>
      <c r="L365" s="397">
        <v>0</v>
      </c>
      <c r="M365" s="397">
        <v>0</v>
      </c>
      <c r="N365" s="397">
        <v>0</v>
      </c>
      <c r="O365" s="397">
        <v>0</v>
      </c>
      <c r="P365" s="397">
        <v>0</v>
      </c>
      <c r="Q365" s="397">
        <v>0</v>
      </c>
      <c r="R365" s="397">
        <v>0</v>
      </c>
      <c r="S365" s="397">
        <v>1</v>
      </c>
      <c r="T365" s="397">
        <v>0</v>
      </c>
      <c r="U365" s="397">
        <v>0</v>
      </c>
      <c r="V365" s="397">
        <v>0</v>
      </c>
      <c r="W365" s="397">
        <v>3</v>
      </c>
      <c r="X365" s="397">
        <v>3</v>
      </c>
      <c r="Y365" s="397">
        <v>2</v>
      </c>
      <c r="Z365" s="397">
        <v>4</v>
      </c>
      <c r="AA365" s="397">
        <v>8</v>
      </c>
      <c r="AB365" s="397">
        <v>13</v>
      </c>
      <c r="AC365" s="397">
        <v>0</v>
      </c>
      <c r="AD365" s="397">
        <v>0</v>
      </c>
      <c r="AE365" s="38">
        <v>0</v>
      </c>
      <c r="AF365" s="401" t="s">
        <v>250</v>
      </c>
      <c r="AG365" s="427"/>
    </row>
    <row r="366" spans="1:33" ht="16.5" customHeight="1" x14ac:dyDescent="0.2">
      <c r="A366" s="426"/>
      <c r="B366" s="403"/>
      <c r="C366" s="401" t="s">
        <v>251</v>
      </c>
      <c r="D366" s="397">
        <f t="shared" si="264"/>
        <v>39</v>
      </c>
      <c r="E366" s="397">
        <v>0</v>
      </c>
      <c r="F366" s="397">
        <v>0</v>
      </c>
      <c r="G366" s="397">
        <v>0</v>
      </c>
      <c r="H366" s="397">
        <v>0</v>
      </c>
      <c r="I366" s="397">
        <v>0</v>
      </c>
      <c r="J366" s="397">
        <v>0</v>
      </c>
      <c r="K366" s="397">
        <v>0</v>
      </c>
      <c r="L366" s="397">
        <v>0</v>
      </c>
      <c r="M366" s="397">
        <v>0</v>
      </c>
      <c r="N366" s="397">
        <v>0</v>
      </c>
      <c r="O366" s="397">
        <v>0</v>
      </c>
      <c r="P366" s="397">
        <v>0</v>
      </c>
      <c r="Q366" s="397">
        <v>0</v>
      </c>
      <c r="R366" s="397">
        <v>0</v>
      </c>
      <c r="S366" s="397">
        <v>0</v>
      </c>
      <c r="T366" s="397">
        <v>0</v>
      </c>
      <c r="U366" s="397">
        <v>0</v>
      </c>
      <c r="V366" s="397">
        <v>1</v>
      </c>
      <c r="W366" s="397">
        <v>1</v>
      </c>
      <c r="X366" s="397">
        <v>1</v>
      </c>
      <c r="Y366" s="397">
        <v>1</v>
      </c>
      <c r="Z366" s="397">
        <v>10</v>
      </c>
      <c r="AA366" s="397">
        <v>9</v>
      </c>
      <c r="AB366" s="397">
        <v>7</v>
      </c>
      <c r="AC366" s="397">
        <v>9</v>
      </c>
      <c r="AD366" s="397">
        <v>0</v>
      </c>
      <c r="AE366" s="38">
        <v>0</v>
      </c>
      <c r="AF366" s="401" t="s">
        <v>251</v>
      </c>
      <c r="AG366" s="427"/>
    </row>
    <row r="367" spans="1:33" ht="6.75" customHeight="1" x14ac:dyDescent="0.2">
      <c r="A367" s="426"/>
      <c r="B367" s="403"/>
      <c r="C367" s="401"/>
      <c r="D367" s="397"/>
      <c r="E367" s="397"/>
      <c r="F367" s="397"/>
      <c r="G367" s="397"/>
      <c r="H367" s="397"/>
      <c r="I367" s="397"/>
      <c r="J367" s="397"/>
      <c r="K367" s="397"/>
      <c r="L367" s="397"/>
      <c r="M367" s="397"/>
      <c r="N367" s="397"/>
      <c r="O367" s="397"/>
      <c r="P367" s="397"/>
      <c r="Q367" s="397"/>
      <c r="R367" s="397"/>
      <c r="S367" s="397"/>
      <c r="T367" s="397"/>
      <c r="U367" s="397"/>
      <c r="V367" s="397"/>
      <c r="W367" s="397"/>
      <c r="X367" s="397"/>
      <c r="Y367" s="397"/>
      <c r="Z367" s="397"/>
      <c r="AA367" s="397"/>
      <c r="AB367" s="397"/>
      <c r="AC367" s="397"/>
      <c r="AD367" s="397"/>
      <c r="AE367" s="38"/>
      <c r="AF367" s="401"/>
      <c r="AG367" s="427"/>
    </row>
    <row r="368" spans="1:33" ht="16.5" customHeight="1" x14ac:dyDescent="0.2">
      <c r="A368" s="426">
        <v>11300</v>
      </c>
      <c r="B368" s="403" t="s">
        <v>94</v>
      </c>
      <c r="C368" s="401" t="s">
        <v>0</v>
      </c>
      <c r="D368" s="397">
        <f>SUM(J368:AE368)</f>
        <v>200</v>
      </c>
      <c r="E368" s="397">
        <f>E369+E370</f>
        <v>0</v>
      </c>
      <c r="F368" s="397">
        <f t="shared" ref="F368:G368" si="265">F369+F370</f>
        <v>0</v>
      </c>
      <c r="G368" s="397">
        <f t="shared" si="265"/>
        <v>0</v>
      </c>
      <c r="H368" s="397">
        <f>H369+H370</f>
        <v>0</v>
      </c>
      <c r="I368" s="397">
        <f>I369+I370</f>
        <v>0</v>
      </c>
      <c r="J368" s="397">
        <f>SUM(E368:I368)</f>
        <v>0</v>
      </c>
      <c r="K368" s="397">
        <f>K369+K370</f>
        <v>0</v>
      </c>
      <c r="L368" s="397">
        <f t="shared" ref="L368:AD368" si="266">L369+L370</f>
        <v>0</v>
      </c>
      <c r="M368" s="397">
        <f t="shared" si="266"/>
        <v>0</v>
      </c>
      <c r="N368" s="397">
        <f t="shared" si="266"/>
        <v>0</v>
      </c>
      <c r="O368" s="397">
        <f t="shared" si="266"/>
        <v>0</v>
      </c>
      <c r="P368" s="397">
        <f t="shared" si="266"/>
        <v>2</v>
      </c>
      <c r="Q368" s="397">
        <f t="shared" si="266"/>
        <v>3</v>
      </c>
      <c r="R368" s="397">
        <f t="shared" si="266"/>
        <v>7</v>
      </c>
      <c r="S368" s="397">
        <f t="shared" si="266"/>
        <v>9</v>
      </c>
      <c r="T368" s="397">
        <f t="shared" si="266"/>
        <v>14</v>
      </c>
      <c r="U368" s="397">
        <f t="shared" si="266"/>
        <v>22</v>
      </c>
      <c r="V368" s="397">
        <f t="shared" si="266"/>
        <v>19</v>
      </c>
      <c r="W368" s="397">
        <f t="shared" si="266"/>
        <v>17</v>
      </c>
      <c r="X368" s="397">
        <f t="shared" si="266"/>
        <v>26</v>
      </c>
      <c r="Y368" s="397">
        <f t="shared" si="266"/>
        <v>26</v>
      </c>
      <c r="Z368" s="397">
        <f t="shared" si="266"/>
        <v>19</v>
      </c>
      <c r="AA368" s="397">
        <f t="shared" si="266"/>
        <v>24</v>
      </c>
      <c r="AB368" s="397">
        <f t="shared" si="266"/>
        <v>9</v>
      </c>
      <c r="AC368" s="397">
        <f t="shared" si="266"/>
        <v>3</v>
      </c>
      <c r="AD368" s="397">
        <f t="shared" si="266"/>
        <v>0</v>
      </c>
      <c r="AE368" s="38">
        <f>AE369+AE370</f>
        <v>0</v>
      </c>
      <c r="AF368" s="401" t="s">
        <v>0</v>
      </c>
      <c r="AG368" s="427">
        <v>11300</v>
      </c>
    </row>
    <row r="369" spans="1:33" ht="16.5" customHeight="1" x14ac:dyDescent="0.2">
      <c r="A369" s="426"/>
      <c r="B369" s="403"/>
      <c r="C369" s="401" t="s">
        <v>250</v>
      </c>
      <c r="D369" s="397">
        <f t="shared" ref="D369:D370" si="267">SUM(J369:AE369)</f>
        <v>136</v>
      </c>
      <c r="E369" s="397">
        <v>0</v>
      </c>
      <c r="F369" s="397">
        <v>0</v>
      </c>
      <c r="G369" s="397">
        <v>0</v>
      </c>
      <c r="H369" s="397">
        <v>0</v>
      </c>
      <c r="I369" s="397">
        <v>0</v>
      </c>
      <c r="J369" s="397">
        <v>0</v>
      </c>
      <c r="K369" s="397">
        <v>0</v>
      </c>
      <c r="L369" s="397">
        <v>0</v>
      </c>
      <c r="M369" s="397">
        <v>0</v>
      </c>
      <c r="N369" s="397">
        <v>0</v>
      </c>
      <c r="O369" s="397">
        <v>0</v>
      </c>
      <c r="P369" s="397">
        <v>2</v>
      </c>
      <c r="Q369" s="397">
        <v>2</v>
      </c>
      <c r="R369" s="397">
        <v>5</v>
      </c>
      <c r="S369" s="397">
        <v>7</v>
      </c>
      <c r="T369" s="397">
        <v>12</v>
      </c>
      <c r="U369" s="397">
        <v>19</v>
      </c>
      <c r="V369" s="397">
        <v>17</v>
      </c>
      <c r="W369" s="397">
        <v>14</v>
      </c>
      <c r="X369" s="397">
        <v>19</v>
      </c>
      <c r="Y369" s="397">
        <v>18</v>
      </c>
      <c r="Z369" s="397">
        <v>8</v>
      </c>
      <c r="AA369" s="397">
        <v>11</v>
      </c>
      <c r="AB369" s="397">
        <v>2</v>
      </c>
      <c r="AC369" s="397">
        <v>0</v>
      </c>
      <c r="AD369" s="397">
        <v>0</v>
      </c>
      <c r="AE369" s="38">
        <v>0</v>
      </c>
      <c r="AF369" s="401" t="s">
        <v>250</v>
      </c>
      <c r="AG369" s="427"/>
    </row>
    <row r="370" spans="1:33" ht="16.5" customHeight="1" x14ac:dyDescent="0.2">
      <c r="A370" s="426"/>
      <c r="B370" s="403"/>
      <c r="C370" s="401" t="s">
        <v>251</v>
      </c>
      <c r="D370" s="397">
        <f t="shared" si="267"/>
        <v>64</v>
      </c>
      <c r="E370" s="397">
        <v>0</v>
      </c>
      <c r="F370" s="397">
        <v>0</v>
      </c>
      <c r="G370" s="397">
        <v>0</v>
      </c>
      <c r="H370" s="397">
        <v>0</v>
      </c>
      <c r="I370" s="397">
        <v>0</v>
      </c>
      <c r="J370" s="397">
        <v>0</v>
      </c>
      <c r="K370" s="397">
        <v>0</v>
      </c>
      <c r="L370" s="397">
        <v>0</v>
      </c>
      <c r="M370" s="397">
        <v>0</v>
      </c>
      <c r="N370" s="397">
        <v>0</v>
      </c>
      <c r="O370" s="397">
        <v>0</v>
      </c>
      <c r="P370" s="397">
        <v>0</v>
      </c>
      <c r="Q370" s="397">
        <v>1</v>
      </c>
      <c r="R370" s="397">
        <v>2</v>
      </c>
      <c r="S370" s="397">
        <v>2</v>
      </c>
      <c r="T370" s="397">
        <v>2</v>
      </c>
      <c r="U370" s="397">
        <v>3</v>
      </c>
      <c r="V370" s="397">
        <v>2</v>
      </c>
      <c r="W370" s="397">
        <v>3</v>
      </c>
      <c r="X370" s="397">
        <v>7</v>
      </c>
      <c r="Y370" s="397">
        <v>8</v>
      </c>
      <c r="Z370" s="397">
        <v>11</v>
      </c>
      <c r="AA370" s="397">
        <v>13</v>
      </c>
      <c r="AB370" s="397">
        <v>7</v>
      </c>
      <c r="AC370" s="397">
        <v>3</v>
      </c>
      <c r="AD370" s="397">
        <v>0</v>
      </c>
      <c r="AE370" s="38">
        <v>0</v>
      </c>
      <c r="AF370" s="401" t="s">
        <v>251</v>
      </c>
      <c r="AG370" s="427"/>
    </row>
    <row r="371" spans="1:33" ht="6.75" customHeight="1" x14ac:dyDescent="0.2">
      <c r="A371" s="426"/>
      <c r="B371" s="403"/>
      <c r="C371" s="401"/>
      <c r="D371" s="397"/>
      <c r="E371" s="397"/>
      <c r="F371" s="397"/>
      <c r="G371" s="397"/>
      <c r="H371" s="397"/>
      <c r="I371" s="397"/>
      <c r="J371" s="397"/>
      <c r="K371" s="397"/>
      <c r="L371" s="397"/>
      <c r="M371" s="397"/>
      <c r="N371" s="397"/>
      <c r="O371" s="397"/>
      <c r="P371" s="397"/>
      <c r="Q371" s="397"/>
      <c r="R371" s="397"/>
      <c r="S371" s="397"/>
      <c r="T371" s="397"/>
      <c r="U371" s="397"/>
      <c r="V371" s="397"/>
      <c r="W371" s="397"/>
      <c r="X371" s="397"/>
      <c r="Y371" s="397"/>
      <c r="Z371" s="397"/>
      <c r="AA371" s="397"/>
      <c r="AB371" s="397"/>
      <c r="AC371" s="397"/>
      <c r="AD371" s="397"/>
      <c r="AE371" s="38"/>
      <c r="AF371" s="401"/>
      <c r="AG371" s="427"/>
    </row>
    <row r="372" spans="1:33" ht="16.5" customHeight="1" x14ac:dyDescent="0.2">
      <c r="A372" s="426">
        <v>11301</v>
      </c>
      <c r="B372" s="403" t="s">
        <v>554</v>
      </c>
      <c r="C372" s="401" t="s">
        <v>0</v>
      </c>
      <c r="D372" s="397">
        <f>SUM(J372:AE372)</f>
        <v>90</v>
      </c>
      <c r="E372" s="397">
        <f>E373+E374</f>
        <v>0</v>
      </c>
      <c r="F372" s="397">
        <f t="shared" ref="F372:G372" si="268">F373+F374</f>
        <v>0</v>
      </c>
      <c r="G372" s="397">
        <f t="shared" si="268"/>
        <v>0</v>
      </c>
      <c r="H372" s="397">
        <f>H373+H374</f>
        <v>0</v>
      </c>
      <c r="I372" s="397">
        <f>I373+I374</f>
        <v>0</v>
      </c>
      <c r="J372" s="397">
        <f>SUM(E372:I372)</f>
        <v>0</v>
      </c>
      <c r="K372" s="397">
        <f>K373+K374</f>
        <v>0</v>
      </c>
      <c r="L372" s="397">
        <f t="shared" ref="L372:AD372" si="269">L373+L374</f>
        <v>0</v>
      </c>
      <c r="M372" s="397">
        <f t="shared" si="269"/>
        <v>0</v>
      </c>
      <c r="N372" s="397">
        <f t="shared" si="269"/>
        <v>0</v>
      </c>
      <c r="O372" s="397">
        <f t="shared" si="269"/>
        <v>0</v>
      </c>
      <c r="P372" s="397">
        <f t="shared" si="269"/>
        <v>0</v>
      </c>
      <c r="Q372" s="397">
        <f t="shared" si="269"/>
        <v>0</v>
      </c>
      <c r="R372" s="397">
        <f t="shared" si="269"/>
        <v>1</v>
      </c>
      <c r="S372" s="397">
        <f t="shared" si="269"/>
        <v>4</v>
      </c>
      <c r="T372" s="397">
        <f t="shared" si="269"/>
        <v>3</v>
      </c>
      <c r="U372" s="397">
        <f t="shared" si="269"/>
        <v>6</v>
      </c>
      <c r="V372" s="397">
        <f t="shared" si="269"/>
        <v>8</v>
      </c>
      <c r="W372" s="397">
        <f t="shared" si="269"/>
        <v>5</v>
      </c>
      <c r="X372" s="397">
        <f t="shared" si="269"/>
        <v>15</v>
      </c>
      <c r="Y372" s="397">
        <f t="shared" si="269"/>
        <v>12</v>
      </c>
      <c r="Z372" s="397">
        <f t="shared" si="269"/>
        <v>13</v>
      </c>
      <c r="AA372" s="397">
        <f t="shared" si="269"/>
        <v>16</v>
      </c>
      <c r="AB372" s="397">
        <f t="shared" si="269"/>
        <v>7</v>
      </c>
      <c r="AC372" s="397">
        <f t="shared" si="269"/>
        <v>0</v>
      </c>
      <c r="AD372" s="397">
        <f t="shared" si="269"/>
        <v>0</v>
      </c>
      <c r="AE372" s="38">
        <f>AE373+AE374</f>
        <v>0</v>
      </c>
      <c r="AF372" s="401" t="s">
        <v>0</v>
      </c>
      <c r="AG372" s="427">
        <v>11301</v>
      </c>
    </row>
    <row r="373" spans="1:33" ht="16.5" customHeight="1" x14ac:dyDescent="0.2">
      <c r="A373" s="426"/>
      <c r="B373" s="403"/>
      <c r="C373" s="401" t="s">
        <v>250</v>
      </c>
      <c r="D373" s="397">
        <f t="shared" ref="D373:D374" si="270">SUM(J373:AE373)</f>
        <v>49</v>
      </c>
      <c r="E373" s="397">
        <v>0</v>
      </c>
      <c r="F373" s="397">
        <v>0</v>
      </c>
      <c r="G373" s="397">
        <v>0</v>
      </c>
      <c r="H373" s="397">
        <v>0</v>
      </c>
      <c r="I373" s="397">
        <v>0</v>
      </c>
      <c r="J373" s="397">
        <v>0</v>
      </c>
      <c r="K373" s="397">
        <v>0</v>
      </c>
      <c r="L373" s="397">
        <v>0</v>
      </c>
      <c r="M373" s="397">
        <v>0</v>
      </c>
      <c r="N373" s="397">
        <v>0</v>
      </c>
      <c r="O373" s="397">
        <v>0</v>
      </c>
      <c r="P373" s="397">
        <v>0</v>
      </c>
      <c r="Q373" s="397">
        <v>0</v>
      </c>
      <c r="R373" s="397">
        <v>1</v>
      </c>
      <c r="S373" s="397">
        <v>3</v>
      </c>
      <c r="T373" s="397">
        <v>2</v>
      </c>
      <c r="U373" s="397">
        <v>5</v>
      </c>
      <c r="V373" s="397">
        <v>6</v>
      </c>
      <c r="W373" s="397">
        <v>4</v>
      </c>
      <c r="X373" s="397">
        <v>8</v>
      </c>
      <c r="Y373" s="397">
        <v>9</v>
      </c>
      <c r="Z373" s="397">
        <v>3</v>
      </c>
      <c r="AA373" s="397">
        <v>7</v>
      </c>
      <c r="AB373" s="397">
        <v>1</v>
      </c>
      <c r="AC373" s="397">
        <v>0</v>
      </c>
      <c r="AD373" s="397">
        <v>0</v>
      </c>
      <c r="AE373" s="38">
        <v>0</v>
      </c>
      <c r="AF373" s="401" t="s">
        <v>250</v>
      </c>
      <c r="AG373" s="427"/>
    </row>
    <row r="374" spans="1:33" ht="16.5" customHeight="1" x14ac:dyDescent="0.2">
      <c r="A374" s="426"/>
      <c r="B374" s="403"/>
      <c r="C374" s="401" t="s">
        <v>251</v>
      </c>
      <c r="D374" s="397">
        <f t="shared" si="270"/>
        <v>41</v>
      </c>
      <c r="E374" s="397">
        <v>0</v>
      </c>
      <c r="F374" s="397">
        <v>0</v>
      </c>
      <c r="G374" s="397">
        <v>0</v>
      </c>
      <c r="H374" s="397">
        <v>0</v>
      </c>
      <c r="I374" s="397">
        <v>0</v>
      </c>
      <c r="J374" s="397">
        <v>0</v>
      </c>
      <c r="K374" s="397">
        <v>0</v>
      </c>
      <c r="L374" s="397">
        <v>0</v>
      </c>
      <c r="M374" s="397">
        <v>0</v>
      </c>
      <c r="N374" s="397">
        <v>0</v>
      </c>
      <c r="O374" s="397">
        <v>0</v>
      </c>
      <c r="P374" s="397">
        <v>0</v>
      </c>
      <c r="Q374" s="397">
        <v>0</v>
      </c>
      <c r="R374" s="397">
        <v>0</v>
      </c>
      <c r="S374" s="397">
        <v>1</v>
      </c>
      <c r="T374" s="397">
        <v>1</v>
      </c>
      <c r="U374" s="397">
        <v>1</v>
      </c>
      <c r="V374" s="397">
        <v>2</v>
      </c>
      <c r="W374" s="397">
        <v>1</v>
      </c>
      <c r="X374" s="397">
        <v>7</v>
      </c>
      <c r="Y374" s="397">
        <v>3</v>
      </c>
      <c r="Z374" s="397">
        <v>10</v>
      </c>
      <c r="AA374" s="397">
        <v>9</v>
      </c>
      <c r="AB374" s="397">
        <v>6</v>
      </c>
      <c r="AC374" s="397">
        <v>0</v>
      </c>
      <c r="AD374" s="397">
        <v>0</v>
      </c>
      <c r="AE374" s="38">
        <v>0</v>
      </c>
      <c r="AF374" s="401" t="s">
        <v>251</v>
      </c>
      <c r="AG374" s="427"/>
    </row>
    <row r="375" spans="1:33" ht="6.75" customHeight="1" x14ac:dyDescent="0.2">
      <c r="A375" s="426"/>
      <c r="B375" s="403"/>
      <c r="C375" s="401"/>
      <c r="D375" s="397"/>
      <c r="E375" s="397"/>
      <c r="F375" s="397"/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8"/>
      <c r="AF375" s="401"/>
      <c r="AG375" s="427"/>
    </row>
    <row r="376" spans="1:33" ht="16.5" customHeight="1" x14ac:dyDescent="0.2">
      <c r="A376" s="426">
        <v>11302</v>
      </c>
      <c r="B376" s="403" t="s">
        <v>555</v>
      </c>
      <c r="C376" s="401" t="s">
        <v>0</v>
      </c>
      <c r="D376" s="397">
        <f>SUM(J376:AE376)</f>
        <v>110</v>
      </c>
      <c r="E376" s="397">
        <f>E377+E378</f>
        <v>0</v>
      </c>
      <c r="F376" s="397">
        <f t="shared" ref="F376:G376" si="271">F377+F378</f>
        <v>0</v>
      </c>
      <c r="G376" s="397">
        <f t="shared" si="271"/>
        <v>0</v>
      </c>
      <c r="H376" s="397">
        <f>H377+H378</f>
        <v>0</v>
      </c>
      <c r="I376" s="397">
        <f>I377+I378</f>
        <v>0</v>
      </c>
      <c r="J376" s="397">
        <f>SUM(E376:I376)</f>
        <v>0</v>
      </c>
      <c r="K376" s="397">
        <f>K377+K378</f>
        <v>0</v>
      </c>
      <c r="L376" s="397">
        <f t="shared" ref="L376:AD376" si="272">L377+L378</f>
        <v>0</v>
      </c>
      <c r="M376" s="397">
        <f t="shared" si="272"/>
        <v>0</v>
      </c>
      <c r="N376" s="397">
        <f t="shared" si="272"/>
        <v>0</v>
      </c>
      <c r="O376" s="397">
        <f t="shared" si="272"/>
        <v>0</v>
      </c>
      <c r="P376" s="397">
        <f t="shared" si="272"/>
        <v>2</v>
      </c>
      <c r="Q376" s="397">
        <f t="shared" si="272"/>
        <v>3</v>
      </c>
      <c r="R376" s="397">
        <f t="shared" si="272"/>
        <v>6</v>
      </c>
      <c r="S376" s="397">
        <f t="shared" si="272"/>
        <v>5</v>
      </c>
      <c r="T376" s="397">
        <f t="shared" si="272"/>
        <v>11</v>
      </c>
      <c r="U376" s="397">
        <f t="shared" si="272"/>
        <v>16</v>
      </c>
      <c r="V376" s="397">
        <f t="shared" si="272"/>
        <v>11</v>
      </c>
      <c r="W376" s="397">
        <f t="shared" si="272"/>
        <v>12</v>
      </c>
      <c r="X376" s="397">
        <f t="shared" si="272"/>
        <v>11</v>
      </c>
      <c r="Y376" s="397">
        <f t="shared" si="272"/>
        <v>14</v>
      </c>
      <c r="Z376" s="397">
        <f t="shared" si="272"/>
        <v>6</v>
      </c>
      <c r="AA376" s="397">
        <f t="shared" si="272"/>
        <v>8</v>
      </c>
      <c r="AB376" s="397">
        <f t="shared" si="272"/>
        <v>2</v>
      </c>
      <c r="AC376" s="397">
        <f t="shared" si="272"/>
        <v>3</v>
      </c>
      <c r="AD376" s="397">
        <f t="shared" si="272"/>
        <v>0</v>
      </c>
      <c r="AE376" s="38">
        <f>AE377+AE378</f>
        <v>0</v>
      </c>
      <c r="AF376" s="401" t="s">
        <v>0</v>
      </c>
      <c r="AG376" s="427">
        <v>11302</v>
      </c>
    </row>
    <row r="377" spans="1:33" ht="16.5" customHeight="1" x14ac:dyDescent="0.2">
      <c r="A377" s="426"/>
      <c r="B377" s="403"/>
      <c r="C377" s="401" t="s">
        <v>250</v>
      </c>
      <c r="D377" s="397">
        <f t="shared" ref="D377:D378" si="273">SUM(J377:AE377)</f>
        <v>87</v>
      </c>
      <c r="E377" s="397">
        <v>0</v>
      </c>
      <c r="F377" s="397">
        <v>0</v>
      </c>
      <c r="G377" s="397">
        <v>0</v>
      </c>
      <c r="H377" s="397">
        <v>0</v>
      </c>
      <c r="I377" s="397">
        <v>0</v>
      </c>
      <c r="J377" s="397">
        <v>0</v>
      </c>
      <c r="K377" s="397">
        <v>0</v>
      </c>
      <c r="L377" s="397">
        <v>0</v>
      </c>
      <c r="M377" s="397">
        <v>0</v>
      </c>
      <c r="N377" s="397">
        <v>0</v>
      </c>
      <c r="O377" s="397">
        <v>0</v>
      </c>
      <c r="P377" s="397">
        <v>2</v>
      </c>
      <c r="Q377" s="397">
        <v>2</v>
      </c>
      <c r="R377" s="397">
        <v>4</v>
      </c>
      <c r="S377" s="397">
        <v>4</v>
      </c>
      <c r="T377" s="397">
        <v>10</v>
      </c>
      <c r="U377" s="397">
        <v>14</v>
      </c>
      <c r="V377" s="397">
        <v>11</v>
      </c>
      <c r="W377" s="397">
        <v>10</v>
      </c>
      <c r="X377" s="397">
        <v>11</v>
      </c>
      <c r="Y377" s="397">
        <v>9</v>
      </c>
      <c r="Z377" s="397">
        <v>5</v>
      </c>
      <c r="AA377" s="397">
        <v>4</v>
      </c>
      <c r="AB377" s="397">
        <v>1</v>
      </c>
      <c r="AC377" s="397">
        <v>0</v>
      </c>
      <c r="AD377" s="397">
        <v>0</v>
      </c>
      <c r="AE377" s="38">
        <v>0</v>
      </c>
      <c r="AF377" s="401" t="s">
        <v>250</v>
      </c>
      <c r="AG377" s="427"/>
    </row>
    <row r="378" spans="1:33" ht="16.5" customHeight="1" x14ac:dyDescent="0.2">
      <c r="A378" s="426"/>
      <c r="B378" s="403"/>
      <c r="C378" s="401" t="s">
        <v>251</v>
      </c>
      <c r="D378" s="397">
        <f t="shared" si="273"/>
        <v>23</v>
      </c>
      <c r="E378" s="397">
        <v>0</v>
      </c>
      <c r="F378" s="397">
        <v>0</v>
      </c>
      <c r="G378" s="397">
        <v>0</v>
      </c>
      <c r="H378" s="397">
        <v>0</v>
      </c>
      <c r="I378" s="397">
        <v>0</v>
      </c>
      <c r="J378" s="397">
        <v>0</v>
      </c>
      <c r="K378" s="397">
        <v>0</v>
      </c>
      <c r="L378" s="397">
        <v>0</v>
      </c>
      <c r="M378" s="397">
        <v>0</v>
      </c>
      <c r="N378" s="397">
        <v>0</v>
      </c>
      <c r="O378" s="397">
        <v>0</v>
      </c>
      <c r="P378" s="397">
        <v>0</v>
      </c>
      <c r="Q378" s="397">
        <v>1</v>
      </c>
      <c r="R378" s="397">
        <v>2</v>
      </c>
      <c r="S378" s="397">
        <v>1</v>
      </c>
      <c r="T378" s="397">
        <v>1</v>
      </c>
      <c r="U378" s="397">
        <v>2</v>
      </c>
      <c r="V378" s="397">
        <v>0</v>
      </c>
      <c r="W378" s="397">
        <v>2</v>
      </c>
      <c r="X378" s="397">
        <v>0</v>
      </c>
      <c r="Y378" s="397">
        <v>5</v>
      </c>
      <c r="Z378" s="397">
        <v>1</v>
      </c>
      <c r="AA378" s="397">
        <v>4</v>
      </c>
      <c r="AB378" s="397">
        <v>1</v>
      </c>
      <c r="AC378" s="397">
        <v>3</v>
      </c>
      <c r="AD378" s="397">
        <v>0</v>
      </c>
      <c r="AE378" s="38">
        <v>0</v>
      </c>
      <c r="AF378" s="401" t="s">
        <v>251</v>
      </c>
      <c r="AG378" s="427"/>
    </row>
    <row r="379" spans="1:33" ht="6.75" customHeight="1" x14ac:dyDescent="0.2">
      <c r="A379" s="426"/>
      <c r="B379" s="403"/>
      <c r="C379" s="401"/>
      <c r="D379" s="397"/>
      <c r="E379" s="397"/>
      <c r="F379" s="397"/>
      <c r="G379" s="397"/>
      <c r="H379" s="397"/>
      <c r="I379" s="397"/>
      <c r="J379" s="397"/>
      <c r="K379" s="397"/>
      <c r="L379" s="397"/>
      <c r="M379" s="397"/>
      <c r="N379" s="397"/>
      <c r="O379" s="397"/>
      <c r="P379" s="397"/>
      <c r="Q379" s="397"/>
      <c r="R379" s="397"/>
      <c r="S379" s="397"/>
      <c r="T379" s="397"/>
      <c r="U379" s="397"/>
      <c r="V379" s="397"/>
      <c r="W379" s="397"/>
      <c r="X379" s="397"/>
      <c r="Y379" s="397"/>
      <c r="Z379" s="397"/>
      <c r="AA379" s="397"/>
      <c r="AB379" s="397"/>
      <c r="AC379" s="397"/>
      <c r="AD379" s="397"/>
      <c r="AE379" s="38"/>
      <c r="AF379" s="401"/>
      <c r="AG379" s="427"/>
    </row>
    <row r="380" spans="1:33" ht="16.5" customHeight="1" x14ac:dyDescent="0.2">
      <c r="A380" s="426">
        <v>11400</v>
      </c>
      <c r="B380" s="403" t="s">
        <v>556</v>
      </c>
      <c r="C380" s="401" t="s">
        <v>0</v>
      </c>
      <c r="D380" s="397">
        <f>SUM(J380:AE380)</f>
        <v>260</v>
      </c>
      <c r="E380" s="397">
        <f>E381+E382</f>
        <v>0</v>
      </c>
      <c r="F380" s="397">
        <f t="shared" ref="F380:G380" si="274">F381+F382</f>
        <v>0</v>
      </c>
      <c r="G380" s="397">
        <f t="shared" si="274"/>
        <v>0</v>
      </c>
      <c r="H380" s="397">
        <f>H381+H382</f>
        <v>0</v>
      </c>
      <c r="I380" s="397">
        <f>I381+I382</f>
        <v>0</v>
      </c>
      <c r="J380" s="397">
        <f>SUM(E380:I380)</f>
        <v>0</v>
      </c>
      <c r="K380" s="397">
        <f>K381+K382</f>
        <v>0</v>
      </c>
      <c r="L380" s="397">
        <f t="shared" ref="L380:AD380" si="275">L381+L382</f>
        <v>0</v>
      </c>
      <c r="M380" s="397">
        <f t="shared" si="275"/>
        <v>0</v>
      </c>
      <c r="N380" s="397">
        <f t="shared" si="275"/>
        <v>0</v>
      </c>
      <c r="O380" s="397">
        <f t="shared" si="275"/>
        <v>0</v>
      </c>
      <c r="P380" s="397">
        <f t="shared" si="275"/>
        <v>1</v>
      </c>
      <c r="Q380" s="397">
        <f t="shared" si="275"/>
        <v>0</v>
      </c>
      <c r="R380" s="397">
        <f t="shared" si="275"/>
        <v>1</v>
      </c>
      <c r="S380" s="397">
        <f t="shared" si="275"/>
        <v>3</v>
      </c>
      <c r="T380" s="397">
        <f t="shared" si="275"/>
        <v>3</v>
      </c>
      <c r="U380" s="397">
        <f t="shared" si="275"/>
        <v>5</v>
      </c>
      <c r="V380" s="397">
        <f t="shared" si="275"/>
        <v>6</v>
      </c>
      <c r="W380" s="397">
        <f t="shared" si="275"/>
        <v>9</v>
      </c>
      <c r="X380" s="397">
        <f t="shared" si="275"/>
        <v>16</v>
      </c>
      <c r="Y380" s="397">
        <f t="shared" si="275"/>
        <v>31</v>
      </c>
      <c r="Z380" s="397">
        <f t="shared" si="275"/>
        <v>32</v>
      </c>
      <c r="AA380" s="397">
        <f t="shared" si="275"/>
        <v>61</v>
      </c>
      <c r="AB380" s="397">
        <f t="shared" si="275"/>
        <v>53</v>
      </c>
      <c r="AC380" s="397">
        <f t="shared" si="275"/>
        <v>34</v>
      </c>
      <c r="AD380" s="397">
        <f t="shared" si="275"/>
        <v>5</v>
      </c>
      <c r="AE380" s="38">
        <f>AE381+AE382</f>
        <v>0</v>
      </c>
      <c r="AF380" s="401" t="s">
        <v>0</v>
      </c>
      <c r="AG380" s="427">
        <v>11400</v>
      </c>
    </row>
    <row r="381" spans="1:33" ht="16.5" customHeight="1" x14ac:dyDescent="0.2">
      <c r="A381" s="426"/>
      <c r="B381" s="403"/>
      <c r="C381" s="401" t="s">
        <v>250</v>
      </c>
      <c r="D381" s="397">
        <f t="shared" ref="D381:D382" si="276">SUM(J381:AE381)</f>
        <v>116</v>
      </c>
      <c r="E381" s="397">
        <v>0</v>
      </c>
      <c r="F381" s="397">
        <v>0</v>
      </c>
      <c r="G381" s="397">
        <v>0</v>
      </c>
      <c r="H381" s="397">
        <v>0</v>
      </c>
      <c r="I381" s="397">
        <v>0</v>
      </c>
      <c r="J381" s="397">
        <v>0</v>
      </c>
      <c r="K381" s="397">
        <v>0</v>
      </c>
      <c r="L381" s="397">
        <v>0</v>
      </c>
      <c r="M381" s="397">
        <v>0</v>
      </c>
      <c r="N381" s="397">
        <v>0</v>
      </c>
      <c r="O381" s="397">
        <v>0</v>
      </c>
      <c r="P381" s="397">
        <v>1</v>
      </c>
      <c r="Q381" s="397">
        <v>0</v>
      </c>
      <c r="R381" s="397">
        <v>1</v>
      </c>
      <c r="S381" s="397">
        <v>3</v>
      </c>
      <c r="T381" s="397">
        <v>3</v>
      </c>
      <c r="U381" s="397">
        <v>5</v>
      </c>
      <c r="V381" s="397">
        <v>3</v>
      </c>
      <c r="W381" s="397">
        <v>7</v>
      </c>
      <c r="X381" s="397">
        <v>11</v>
      </c>
      <c r="Y381" s="397">
        <v>23</v>
      </c>
      <c r="Z381" s="397">
        <v>17</v>
      </c>
      <c r="AA381" s="397">
        <v>23</v>
      </c>
      <c r="AB381" s="397">
        <v>13</v>
      </c>
      <c r="AC381" s="397">
        <v>5</v>
      </c>
      <c r="AD381" s="397">
        <v>1</v>
      </c>
      <c r="AE381" s="38">
        <v>0</v>
      </c>
      <c r="AF381" s="401" t="s">
        <v>250</v>
      </c>
      <c r="AG381" s="427"/>
    </row>
    <row r="382" spans="1:33" ht="16.5" customHeight="1" x14ac:dyDescent="0.2">
      <c r="A382" s="426"/>
      <c r="B382" s="403"/>
      <c r="C382" s="401" t="s">
        <v>251</v>
      </c>
      <c r="D382" s="397">
        <f t="shared" si="276"/>
        <v>144</v>
      </c>
      <c r="E382" s="397">
        <v>0</v>
      </c>
      <c r="F382" s="397">
        <v>0</v>
      </c>
      <c r="G382" s="397">
        <v>0</v>
      </c>
      <c r="H382" s="397">
        <v>0</v>
      </c>
      <c r="I382" s="397">
        <v>0</v>
      </c>
      <c r="J382" s="397">
        <v>0</v>
      </c>
      <c r="K382" s="397">
        <v>0</v>
      </c>
      <c r="L382" s="397">
        <v>0</v>
      </c>
      <c r="M382" s="397">
        <v>0</v>
      </c>
      <c r="N382" s="397">
        <v>0</v>
      </c>
      <c r="O382" s="397">
        <v>0</v>
      </c>
      <c r="P382" s="397">
        <v>0</v>
      </c>
      <c r="Q382" s="397">
        <v>0</v>
      </c>
      <c r="R382" s="397">
        <v>0</v>
      </c>
      <c r="S382" s="397">
        <v>0</v>
      </c>
      <c r="T382" s="397">
        <v>0</v>
      </c>
      <c r="U382" s="397">
        <v>0</v>
      </c>
      <c r="V382" s="397">
        <v>3</v>
      </c>
      <c r="W382" s="397">
        <v>2</v>
      </c>
      <c r="X382" s="397">
        <v>5</v>
      </c>
      <c r="Y382" s="397">
        <v>8</v>
      </c>
      <c r="Z382" s="397">
        <v>15</v>
      </c>
      <c r="AA382" s="397">
        <v>38</v>
      </c>
      <c r="AB382" s="397">
        <v>40</v>
      </c>
      <c r="AC382" s="397">
        <v>29</v>
      </c>
      <c r="AD382" s="397">
        <v>4</v>
      </c>
      <c r="AE382" s="38">
        <v>0</v>
      </c>
      <c r="AF382" s="401" t="s">
        <v>251</v>
      </c>
      <c r="AG382" s="427"/>
    </row>
    <row r="383" spans="1:33" ht="6.75" customHeight="1" x14ac:dyDescent="0.2">
      <c r="A383" s="426"/>
      <c r="B383" s="403"/>
      <c r="C383" s="401"/>
      <c r="D383" s="397"/>
      <c r="E383" s="397"/>
      <c r="F383" s="397"/>
      <c r="G383" s="397"/>
      <c r="H383" s="397"/>
      <c r="I383" s="397"/>
      <c r="J383" s="397"/>
      <c r="K383" s="397"/>
      <c r="L383" s="397"/>
      <c r="M383" s="397"/>
      <c r="N383" s="397"/>
      <c r="O383" s="397"/>
      <c r="P383" s="397"/>
      <c r="Q383" s="397"/>
      <c r="R383" s="397"/>
      <c r="S383" s="397"/>
      <c r="T383" s="397"/>
      <c r="U383" s="397"/>
      <c r="V383" s="397"/>
      <c r="W383" s="397"/>
      <c r="X383" s="397"/>
      <c r="Y383" s="397"/>
      <c r="Z383" s="397"/>
      <c r="AA383" s="397"/>
      <c r="AB383" s="397"/>
      <c r="AC383" s="397"/>
      <c r="AD383" s="397"/>
      <c r="AE383" s="38"/>
      <c r="AF383" s="401"/>
      <c r="AG383" s="427"/>
    </row>
    <row r="384" spans="1:33" ht="16.5" customHeight="1" x14ac:dyDescent="0.2">
      <c r="A384" s="425">
        <v>12000</v>
      </c>
      <c r="B384" s="406" t="s">
        <v>557</v>
      </c>
      <c r="C384" s="401" t="s">
        <v>0</v>
      </c>
      <c r="D384" s="397">
        <f>SUM(J384:AE384)</f>
        <v>35</v>
      </c>
      <c r="E384" s="397">
        <f>E385+E386</f>
        <v>0</v>
      </c>
      <c r="F384" s="397">
        <f t="shared" ref="F384:G384" si="277">F385+F386</f>
        <v>0</v>
      </c>
      <c r="G384" s="397">
        <f t="shared" si="277"/>
        <v>0</v>
      </c>
      <c r="H384" s="397">
        <f>H385+H386</f>
        <v>0</v>
      </c>
      <c r="I384" s="397">
        <f>I385+I386</f>
        <v>0</v>
      </c>
      <c r="J384" s="397">
        <f>SUM(E384:I384)</f>
        <v>0</v>
      </c>
      <c r="K384" s="397">
        <f>K385+K386</f>
        <v>0</v>
      </c>
      <c r="L384" s="397">
        <f t="shared" ref="L384:AD384" si="278">L385+L386</f>
        <v>0</v>
      </c>
      <c r="M384" s="397">
        <f t="shared" si="278"/>
        <v>0</v>
      </c>
      <c r="N384" s="397">
        <f t="shared" si="278"/>
        <v>0</v>
      </c>
      <c r="O384" s="397">
        <f t="shared" si="278"/>
        <v>0</v>
      </c>
      <c r="P384" s="397">
        <f t="shared" si="278"/>
        <v>0</v>
      </c>
      <c r="Q384" s="397">
        <f t="shared" si="278"/>
        <v>1</v>
      </c>
      <c r="R384" s="397">
        <f t="shared" si="278"/>
        <v>0</v>
      </c>
      <c r="S384" s="397">
        <f t="shared" si="278"/>
        <v>0</v>
      </c>
      <c r="T384" s="397">
        <f t="shared" si="278"/>
        <v>0</v>
      </c>
      <c r="U384" s="397">
        <f t="shared" si="278"/>
        <v>0</v>
      </c>
      <c r="V384" s="397">
        <f t="shared" si="278"/>
        <v>2</v>
      </c>
      <c r="W384" s="397">
        <f t="shared" si="278"/>
        <v>0</v>
      </c>
      <c r="X384" s="397">
        <f t="shared" si="278"/>
        <v>4</v>
      </c>
      <c r="Y384" s="397">
        <f t="shared" si="278"/>
        <v>2</v>
      </c>
      <c r="Z384" s="397">
        <f t="shared" si="278"/>
        <v>8</v>
      </c>
      <c r="AA384" s="397">
        <f t="shared" si="278"/>
        <v>5</v>
      </c>
      <c r="AB384" s="397">
        <f t="shared" si="278"/>
        <v>4</v>
      </c>
      <c r="AC384" s="397">
        <f t="shared" si="278"/>
        <v>8</v>
      </c>
      <c r="AD384" s="397">
        <f t="shared" si="278"/>
        <v>1</v>
      </c>
      <c r="AE384" s="38">
        <f>AE385+AE386</f>
        <v>0</v>
      </c>
      <c r="AF384" s="401" t="s">
        <v>0</v>
      </c>
      <c r="AG384" s="428">
        <v>12000</v>
      </c>
    </row>
    <row r="385" spans="1:33" ht="16.5" customHeight="1" x14ac:dyDescent="0.2">
      <c r="A385" s="426"/>
      <c r="B385" s="403"/>
      <c r="C385" s="401" t="s">
        <v>250</v>
      </c>
      <c r="D385" s="397">
        <f t="shared" ref="D385:D386" si="279">SUM(J385:AE385)</f>
        <v>13</v>
      </c>
      <c r="E385" s="397">
        <v>0</v>
      </c>
      <c r="F385" s="397">
        <v>0</v>
      </c>
      <c r="G385" s="397">
        <v>0</v>
      </c>
      <c r="H385" s="397">
        <v>0</v>
      </c>
      <c r="I385" s="397">
        <v>0</v>
      </c>
      <c r="J385" s="397">
        <v>0</v>
      </c>
      <c r="K385" s="397">
        <v>0</v>
      </c>
      <c r="L385" s="397">
        <v>0</v>
      </c>
      <c r="M385" s="397">
        <v>0</v>
      </c>
      <c r="N385" s="397">
        <v>0</v>
      </c>
      <c r="O385" s="397">
        <v>0</v>
      </c>
      <c r="P385" s="397">
        <v>0</v>
      </c>
      <c r="Q385" s="397">
        <v>0</v>
      </c>
      <c r="R385" s="397">
        <v>0</v>
      </c>
      <c r="S385" s="397">
        <v>0</v>
      </c>
      <c r="T385" s="397">
        <v>0</v>
      </c>
      <c r="U385" s="397">
        <v>0</v>
      </c>
      <c r="V385" s="397">
        <v>1</v>
      </c>
      <c r="W385" s="397">
        <v>0</v>
      </c>
      <c r="X385" s="397">
        <v>2</v>
      </c>
      <c r="Y385" s="397">
        <v>1</v>
      </c>
      <c r="Z385" s="397">
        <v>2</v>
      </c>
      <c r="AA385" s="397">
        <v>2</v>
      </c>
      <c r="AB385" s="397">
        <v>1</v>
      </c>
      <c r="AC385" s="397">
        <v>4</v>
      </c>
      <c r="AD385" s="397">
        <v>0</v>
      </c>
      <c r="AE385" s="38">
        <v>0</v>
      </c>
      <c r="AF385" s="401" t="s">
        <v>250</v>
      </c>
      <c r="AG385" s="427"/>
    </row>
    <row r="386" spans="1:33" ht="16.5" customHeight="1" x14ac:dyDescent="0.2">
      <c r="A386" s="426"/>
      <c r="B386" s="403"/>
      <c r="C386" s="401" t="s">
        <v>251</v>
      </c>
      <c r="D386" s="397">
        <f t="shared" si="279"/>
        <v>22</v>
      </c>
      <c r="E386" s="397">
        <v>0</v>
      </c>
      <c r="F386" s="397">
        <v>0</v>
      </c>
      <c r="G386" s="397">
        <v>0</v>
      </c>
      <c r="H386" s="397">
        <v>0</v>
      </c>
      <c r="I386" s="397">
        <v>0</v>
      </c>
      <c r="J386" s="397">
        <v>0</v>
      </c>
      <c r="K386" s="397">
        <v>0</v>
      </c>
      <c r="L386" s="397">
        <v>0</v>
      </c>
      <c r="M386" s="397">
        <v>0</v>
      </c>
      <c r="N386" s="397">
        <v>0</v>
      </c>
      <c r="O386" s="397">
        <v>0</v>
      </c>
      <c r="P386" s="397">
        <v>0</v>
      </c>
      <c r="Q386" s="397">
        <v>1</v>
      </c>
      <c r="R386" s="397">
        <v>0</v>
      </c>
      <c r="S386" s="397">
        <v>0</v>
      </c>
      <c r="T386" s="397">
        <v>0</v>
      </c>
      <c r="U386" s="397">
        <v>0</v>
      </c>
      <c r="V386" s="397">
        <v>1</v>
      </c>
      <c r="W386" s="397">
        <v>0</v>
      </c>
      <c r="X386" s="397">
        <v>2</v>
      </c>
      <c r="Y386" s="397">
        <v>1</v>
      </c>
      <c r="Z386" s="397">
        <v>6</v>
      </c>
      <c r="AA386" s="397">
        <v>3</v>
      </c>
      <c r="AB386" s="397">
        <v>3</v>
      </c>
      <c r="AC386" s="397">
        <v>4</v>
      </c>
      <c r="AD386" s="397">
        <v>1</v>
      </c>
      <c r="AE386" s="38">
        <v>0</v>
      </c>
      <c r="AF386" s="401" t="s">
        <v>251</v>
      </c>
      <c r="AG386" s="427"/>
    </row>
    <row r="387" spans="1:33" ht="6.75" customHeight="1" x14ac:dyDescent="0.2">
      <c r="A387" s="426"/>
      <c r="B387" s="403"/>
      <c r="C387" s="401"/>
      <c r="D387" s="397"/>
      <c r="E387" s="397"/>
      <c r="F387" s="397"/>
      <c r="G387" s="397"/>
      <c r="H387" s="397"/>
      <c r="I387" s="397"/>
      <c r="J387" s="397"/>
      <c r="K387" s="397"/>
      <c r="L387" s="397"/>
      <c r="M387" s="397"/>
      <c r="N387" s="397"/>
      <c r="O387" s="397"/>
      <c r="P387" s="397"/>
      <c r="Q387" s="397"/>
      <c r="R387" s="397"/>
      <c r="S387" s="397"/>
      <c r="T387" s="397"/>
      <c r="U387" s="397"/>
      <c r="V387" s="397"/>
      <c r="W387" s="397"/>
      <c r="X387" s="397"/>
      <c r="Y387" s="397"/>
      <c r="Z387" s="397"/>
      <c r="AA387" s="397"/>
      <c r="AB387" s="397"/>
      <c r="AC387" s="397"/>
      <c r="AD387" s="397"/>
      <c r="AE387" s="38"/>
      <c r="AF387" s="401"/>
      <c r="AG387" s="427"/>
    </row>
    <row r="388" spans="1:33" ht="16.5" customHeight="1" x14ac:dyDescent="0.2">
      <c r="A388" s="425">
        <v>13000</v>
      </c>
      <c r="B388" s="406" t="s">
        <v>558</v>
      </c>
      <c r="C388" s="401" t="s">
        <v>0</v>
      </c>
      <c r="D388" s="397">
        <f>SUM(J388:AE388)</f>
        <v>111</v>
      </c>
      <c r="E388" s="397">
        <f>E389+E390</f>
        <v>0</v>
      </c>
      <c r="F388" s="397">
        <f t="shared" ref="F388:G388" si="280">F389+F390</f>
        <v>0</v>
      </c>
      <c r="G388" s="397">
        <f t="shared" si="280"/>
        <v>0</v>
      </c>
      <c r="H388" s="397">
        <f>H389+H390</f>
        <v>0</v>
      </c>
      <c r="I388" s="397">
        <f>I389+I390</f>
        <v>0</v>
      </c>
      <c r="J388" s="397">
        <f>SUM(E388:I388)</f>
        <v>0</v>
      </c>
      <c r="K388" s="397">
        <f>K389+K390</f>
        <v>0</v>
      </c>
      <c r="L388" s="397">
        <f t="shared" ref="L388:AD388" si="281">L389+L390</f>
        <v>0</v>
      </c>
      <c r="M388" s="397">
        <f t="shared" si="281"/>
        <v>0</v>
      </c>
      <c r="N388" s="397">
        <f t="shared" si="281"/>
        <v>0</v>
      </c>
      <c r="O388" s="397">
        <f t="shared" si="281"/>
        <v>0</v>
      </c>
      <c r="P388" s="397">
        <f t="shared" si="281"/>
        <v>0</v>
      </c>
      <c r="Q388" s="397">
        <f t="shared" si="281"/>
        <v>0</v>
      </c>
      <c r="R388" s="397">
        <f t="shared" si="281"/>
        <v>1</v>
      </c>
      <c r="S388" s="397">
        <f t="shared" si="281"/>
        <v>1</v>
      </c>
      <c r="T388" s="397">
        <f t="shared" si="281"/>
        <v>2</v>
      </c>
      <c r="U388" s="397">
        <f t="shared" si="281"/>
        <v>3</v>
      </c>
      <c r="V388" s="397">
        <f t="shared" si="281"/>
        <v>3</v>
      </c>
      <c r="W388" s="397">
        <f t="shared" si="281"/>
        <v>11</v>
      </c>
      <c r="X388" s="397">
        <f t="shared" si="281"/>
        <v>7</v>
      </c>
      <c r="Y388" s="397">
        <f t="shared" si="281"/>
        <v>17</v>
      </c>
      <c r="Z388" s="397">
        <f t="shared" si="281"/>
        <v>25</v>
      </c>
      <c r="AA388" s="397">
        <f t="shared" si="281"/>
        <v>20</v>
      </c>
      <c r="AB388" s="397">
        <f t="shared" si="281"/>
        <v>14</v>
      </c>
      <c r="AC388" s="397">
        <f t="shared" si="281"/>
        <v>5</v>
      </c>
      <c r="AD388" s="397">
        <f t="shared" si="281"/>
        <v>2</v>
      </c>
      <c r="AE388" s="38">
        <f>AE389+AE390</f>
        <v>0</v>
      </c>
      <c r="AF388" s="401" t="s">
        <v>0</v>
      </c>
      <c r="AG388" s="428">
        <v>13000</v>
      </c>
    </row>
    <row r="389" spans="1:33" ht="16.5" customHeight="1" x14ac:dyDescent="0.2">
      <c r="A389" s="426"/>
      <c r="B389" s="403"/>
      <c r="C389" s="401" t="s">
        <v>250</v>
      </c>
      <c r="D389" s="397">
        <f t="shared" ref="D389:D390" si="282">SUM(J389:AE389)</f>
        <v>43</v>
      </c>
      <c r="E389" s="397">
        <v>0</v>
      </c>
      <c r="F389" s="397">
        <v>0</v>
      </c>
      <c r="G389" s="397">
        <v>0</v>
      </c>
      <c r="H389" s="397">
        <v>0</v>
      </c>
      <c r="I389" s="397">
        <v>0</v>
      </c>
      <c r="J389" s="397">
        <v>0</v>
      </c>
      <c r="K389" s="397">
        <v>0</v>
      </c>
      <c r="L389" s="397">
        <v>0</v>
      </c>
      <c r="M389" s="397">
        <v>0</v>
      </c>
      <c r="N389" s="397">
        <v>0</v>
      </c>
      <c r="O389" s="397">
        <v>0</v>
      </c>
      <c r="P389" s="397">
        <v>0</v>
      </c>
      <c r="Q389" s="397">
        <v>0</v>
      </c>
      <c r="R389" s="397">
        <v>1</v>
      </c>
      <c r="S389" s="397">
        <v>0</v>
      </c>
      <c r="T389" s="397">
        <v>0</v>
      </c>
      <c r="U389" s="397">
        <v>2</v>
      </c>
      <c r="V389" s="397">
        <v>2</v>
      </c>
      <c r="W389" s="397">
        <v>6</v>
      </c>
      <c r="X389" s="397">
        <v>4</v>
      </c>
      <c r="Y389" s="397">
        <v>9</v>
      </c>
      <c r="Z389" s="397">
        <v>8</v>
      </c>
      <c r="AA389" s="397">
        <v>5</v>
      </c>
      <c r="AB389" s="397">
        <v>5</v>
      </c>
      <c r="AC389" s="397">
        <v>1</v>
      </c>
      <c r="AD389" s="397">
        <v>0</v>
      </c>
      <c r="AE389" s="38">
        <v>0</v>
      </c>
      <c r="AF389" s="401" t="s">
        <v>250</v>
      </c>
      <c r="AG389" s="427"/>
    </row>
    <row r="390" spans="1:33" ht="16.5" customHeight="1" x14ac:dyDescent="0.2">
      <c r="A390" s="426"/>
      <c r="B390" s="403"/>
      <c r="C390" s="401" t="s">
        <v>251</v>
      </c>
      <c r="D390" s="397">
        <f t="shared" si="282"/>
        <v>68</v>
      </c>
      <c r="E390" s="397">
        <v>0</v>
      </c>
      <c r="F390" s="397">
        <v>0</v>
      </c>
      <c r="G390" s="397">
        <v>0</v>
      </c>
      <c r="H390" s="397">
        <v>0</v>
      </c>
      <c r="I390" s="397">
        <v>0</v>
      </c>
      <c r="J390" s="397">
        <v>0</v>
      </c>
      <c r="K390" s="397">
        <v>0</v>
      </c>
      <c r="L390" s="397">
        <v>0</v>
      </c>
      <c r="M390" s="397">
        <v>0</v>
      </c>
      <c r="N390" s="397">
        <v>0</v>
      </c>
      <c r="O390" s="397">
        <v>0</v>
      </c>
      <c r="P390" s="397">
        <v>0</v>
      </c>
      <c r="Q390" s="397">
        <v>0</v>
      </c>
      <c r="R390" s="397">
        <v>0</v>
      </c>
      <c r="S390" s="397">
        <v>1</v>
      </c>
      <c r="T390" s="397">
        <v>2</v>
      </c>
      <c r="U390" s="397">
        <v>1</v>
      </c>
      <c r="V390" s="397">
        <v>1</v>
      </c>
      <c r="W390" s="397">
        <v>5</v>
      </c>
      <c r="X390" s="397">
        <v>3</v>
      </c>
      <c r="Y390" s="397">
        <v>8</v>
      </c>
      <c r="Z390" s="397">
        <v>17</v>
      </c>
      <c r="AA390" s="397">
        <v>15</v>
      </c>
      <c r="AB390" s="397">
        <v>9</v>
      </c>
      <c r="AC390" s="397">
        <v>4</v>
      </c>
      <c r="AD390" s="397">
        <v>2</v>
      </c>
      <c r="AE390" s="38">
        <v>0</v>
      </c>
      <c r="AF390" s="401" t="s">
        <v>251</v>
      </c>
      <c r="AG390" s="427"/>
    </row>
    <row r="391" spans="1:33" ht="6.75" customHeight="1" x14ac:dyDescent="0.2">
      <c r="A391" s="426"/>
      <c r="B391" s="403"/>
      <c r="C391" s="401"/>
      <c r="D391" s="397"/>
      <c r="E391" s="397"/>
      <c r="F391" s="397"/>
      <c r="G391" s="397"/>
      <c r="H391" s="397"/>
      <c r="I391" s="397"/>
      <c r="J391" s="397"/>
      <c r="K391" s="397"/>
      <c r="L391" s="397"/>
      <c r="M391" s="397"/>
      <c r="N391" s="397"/>
      <c r="O391" s="397"/>
      <c r="P391" s="397"/>
      <c r="Q391" s="397"/>
      <c r="R391" s="397"/>
      <c r="S391" s="397"/>
      <c r="T391" s="397"/>
      <c r="U391" s="397"/>
      <c r="V391" s="397"/>
      <c r="W391" s="397"/>
      <c r="X391" s="397"/>
      <c r="Y391" s="397"/>
      <c r="Z391" s="397"/>
      <c r="AA391" s="397"/>
      <c r="AB391" s="397"/>
      <c r="AC391" s="397"/>
      <c r="AD391" s="397"/>
      <c r="AE391" s="38"/>
      <c r="AF391" s="401"/>
      <c r="AG391" s="427"/>
    </row>
    <row r="392" spans="1:33" ht="16.5" customHeight="1" x14ac:dyDescent="0.2">
      <c r="A392" s="425">
        <v>14000</v>
      </c>
      <c r="B392" s="406" t="s">
        <v>559</v>
      </c>
      <c r="C392" s="401" t="s">
        <v>0</v>
      </c>
      <c r="D392" s="397">
        <f>SUM(J392:AE392)</f>
        <v>492</v>
      </c>
      <c r="E392" s="397">
        <f>E393+E394</f>
        <v>0</v>
      </c>
      <c r="F392" s="397">
        <f t="shared" ref="F392:G392" si="283">F393+F394</f>
        <v>0</v>
      </c>
      <c r="G392" s="397">
        <f t="shared" si="283"/>
        <v>0</v>
      </c>
      <c r="H392" s="397">
        <f>H393+H394</f>
        <v>0</v>
      </c>
      <c r="I392" s="397">
        <f>I393+I394</f>
        <v>0</v>
      </c>
      <c r="J392" s="397">
        <f>SUM(E392:I392)</f>
        <v>0</v>
      </c>
      <c r="K392" s="397">
        <f>K393+K394</f>
        <v>0</v>
      </c>
      <c r="L392" s="397">
        <f t="shared" ref="L392:AD392" si="284">L393+L394</f>
        <v>0</v>
      </c>
      <c r="M392" s="397">
        <f t="shared" si="284"/>
        <v>0</v>
      </c>
      <c r="N392" s="397">
        <f t="shared" si="284"/>
        <v>0</v>
      </c>
      <c r="O392" s="397">
        <f t="shared" si="284"/>
        <v>0</v>
      </c>
      <c r="P392" s="397">
        <f t="shared" si="284"/>
        <v>0</v>
      </c>
      <c r="Q392" s="397">
        <f t="shared" si="284"/>
        <v>0</v>
      </c>
      <c r="R392" s="397">
        <f t="shared" si="284"/>
        <v>3</v>
      </c>
      <c r="S392" s="397">
        <f t="shared" si="284"/>
        <v>1</v>
      </c>
      <c r="T392" s="397">
        <f t="shared" si="284"/>
        <v>2</v>
      </c>
      <c r="U392" s="397">
        <f t="shared" si="284"/>
        <v>5</v>
      </c>
      <c r="V392" s="397">
        <f t="shared" si="284"/>
        <v>5</v>
      </c>
      <c r="W392" s="397">
        <f t="shared" si="284"/>
        <v>6</v>
      </c>
      <c r="X392" s="397">
        <f t="shared" si="284"/>
        <v>36</v>
      </c>
      <c r="Y392" s="397">
        <f t="shared" si="284"/>
        <v>40</v>
      </c>
      <c r="Z392" s="397">
        <f t="shared" si="284"/>
        <v>91</v>
      </c>
      <c r="AA392" s="397">
        <f t="shared" si="284"/>
        <v>110</v>
      </c>
      <c r="AB392" s="397">
        <f t="shared" si="284"/>
        <v>118</v>
      </c>
      <c r="AC392" s="397">
        <f t="shared" si="284"/>
        <v>60</v>
      </c>
      <c r="AD392" s="397">
        <f t="shared" si="284"/>
        <v>15</v>
      </c>
      <c r="AE392" s="38">
        <f>AE393+AE394</f>
        <v>0</v>
      </c>
      <c r="AF392" s="401" t="s">
        <v>0</v>
      </c>
      <c r="AG392" s="428">
        <v>14000</v>
      </c>
    </row>
    <row r="393" spans="1:33" ht="16.5" customHeight="1" x14ac:dyDescent="0.2">
      <c r="A393" s="426"/>
      <c r="B393" s="403"/>
      <c r="C393" s="401" t="s">
        <v>250</v>
      </c>
      <c r="D393" s="397">
        <f t="shared" ref="D393:D394" si="285">SUM(J393:AE393)</f>
        <v>216</v>
      </c>
      <c r="E393" s="397">
        <v>0</v>
      </c>
      <c r="F393" s="397">
        <v>0</v>
      </c>
      <c r="G393" s="397">
        <v>0</v>
      </c>
      <c r="H393" s="397">
        <v>0</v>
      </c>
      <c r="I393" s="397">
        <v>0</v>
      </c>
      <c r="J393" s="397">
        <v>0</v>
      </c>
      <c r="K393" s="397">
        <v>0</v>
      </c>
      <c r="L393" s="397">
        <v>0</v>
      </c>
      <c r="M393" s="397">
        <v>0</v>
      </c>
      <c r="N393" s="397">
        <v>0</v>
      </c>
      <c r="O393" s="397">
        <v>0</v>
      </c>
      <c r="P393" s="397">
        <v>0</v>
      </c>
      <c r="Q393" s="397">
        <v>0</v>
      </c>
      <c r="R393" s="397">
        <v>1</v>
      </c>
      <c r="S393" s="397">
        <v>0</v>
      </c>
      <c r="T393" s="397">
        <v>2</v>
      </c>
      <c r="U393" s="397">
        <v>1</v>
      </c>
      <c r="V393" s="397">
        <v>4</v>
      </c>
      <c r="W393" s="397">
        <v>5</v>
      </c>
      <c r="X393" s="397">
        <v>25</v>
      </c>
      <c r="Y393" s="397">
        <v>29</v>
      </c>
      <c r="Z393" s="397">
        <v>46</v>
      </c>
      <c r="AA393" s="397">
        <v>53</v>
      </c>
      <c r="AB393" s="397">
        <v>39</v>
      </c>
      <c r="AC393" s="397">
        <v>8</v>
      </c>
      <c r="AD393" s="397">
        <v>3</v>
      </c>
      <c r="AE393" s="38">
        <v>0</v>
      </c>
      <c r="AF393" s="401" t="s">
        <v>250</v>
      </c>
      <c r="AG393" s="427"/>
    </row>
    <row r="394" spans="1:33" ht="16.5" customHeight="1" x14ac:dyDescent="0.2">
      <c r="A394" s="426"/>
      <c r="B394" s="403"/>
      <c r="C394" s="401" t="s">
        <v>251</v>
      </c>
      <c r="D394" s="397">
        <f t="shared" si="285"/>
        <v>276</v>
      </c>
      <c r="E394" s="397">
        <v>0</v>
      </c>
      <c r="F394" s="397">
        <v>0</v>
      </c>
      <c r="G394" s="397">
        <v>0</v>
      </c>
      <c r="H394" s="397">
        <v>0</v>
      </c>
      <c r="I394" s="397">
        <v>0</v>
      </c>
      <c r="J394" s="397">
        <v>0</v>
      </c>
      <c r="K394" s="397">
        <v>0</v>
      </c>
      <c r="L394" s="397">
        <v>0</v>
      </c>
      <c r="M394" s="397">
        <v>0</v>
      </c>
      <c r="N394" s="397">
        <v>0</v>
      </c>
      <c r="O394" s="397">
        <v>0</v>
      </c>
      <c r="P394" s="397">
        <v>0</v>
      </c>
      <c r="Q394" s="397">
        <v>0</v>
      </c>
      <c r="R394" s="397">
        <v>2</v>
      </c>
      <c r="S394" s="397">
        <v>1</v>
      </c>
      <c r="T394" s="397">
        <v>0</v>
      </c>
      <c r="U394" s="397">
        <v>4</v>
      </c>
      <c r="V394" s="397">
        <v>1</v>
      </c>
      <c r="W394" s="397">
        <v>1</v>
      </c>
      <c r="X394" s="397">
        <v>11</v>
      </c>
      <c r="Y394" s="397">
        <v>11</v>
      </c>
      <c r="Z394" s="397">
        <v>45</v>
      </c>
      <c r="AA394" s="397">
        <v>57</v>
      </c>
      <c r="AB394" s="397">
        <v>79</v>
      </c>
      <c r="AC394" s="397">
        <v>52</v>
      </c>
      <c r="AD394" s="397">
        <v>12</v>
      </c>
      <c r="AE394" s="38">
        <v>0</v>
      </c>
      <c r="AF394" s="401" t="s">
        <v>251</v>
      </c>
      <c r="AG394" s="427"/>
    </row>
    <row r="395" spans="1:33" ht="6.75" customHeight="1" x14ac:dyDescent="0.2">
      <c r="A395" s="426"/>
      <c r="B395" s="403"/>
      <c r="C395" s="401"/>
      <c r="D395" s="397"/>
      <c r="E395" s="397"/>
      <c r="F395" s="397"/>
      <c r="G395" s="397"/>
      <c r="H395" s="397"/>
      <c r="I395" s="397"/>
      <c r="J395" s="397"/>
      <c r="K395" s="397"/>
      <c r="L395" s="397"/>
      <c r="M395" s="397"/>
      <c r="N395" s="397"/>
      <c r="O395" s="397"/>
      <c r="P395" s="397"/>
      <c r="Q395" s="397"/>
      <c r="R395" s="397"/>
      <c r="S395" s="397"/>
      <c r="T395" s="397"/>
      <c r="U395" s="397"/>
      <c r="V395" s="397"/>
      <c r="W395" s="397"/>
      <c r="X395" s="397"/>
      <c r="Y395" s="397"/>
      <c r="Z395" s="397"/>
      <c r="AA395" s="397"/>
      <c r="AB395" s="397"/>
      <c r="AC395" s="397"/>
      <c r="AD395" s="397"/>
      <c r="AE395" s="38"/>
      <c r="AF395" s="401"/>
      <c r="AG395" s="427"/>
    </row>
    <row r="396" spans="1:33" ht="16.5" customHeight="1" x14ac:dyDescent="0.2">
      <c r="A396" s="426">
        <v>14100</v>
      </c>
      <c r="B396" s="403" t="s">
        <v>560</v>
      </c>
      <c r="C396" s="401" t="s">
        <v>0</v>
      </c>
      <c r="D396" s="397">
        <f>SUM(J396:AE396)</f>
        <v>72</v>
      </c>
      <c r="E396" s="397">
        <f>E397+E398</f>
        <v>0</v>
      </c>
      <c r="F396" s="397">
        <f t="shared" ref="F396:G396" si="286">F397+F398</f>
        <v>0</v>
      </c>
      <c r="G396" s="397">
        <f t="shared" si="286"/>
        <v>0</v>
      </c>
      <c r="H396" s="397">
        <f>H397+H398</f>
        <v>0</v>
      </c>
      <c r="I396" s="397">
        <f>I397+I398</f>
        <v>0</v>
      </c>
      <c r="J396" s="397">
        <f>SUM(E396:I396)</f>
        <v>0</v>
      </c>
      <c r="K396" s="397">
        <f>K397+K398</f>
        <v>0</v>
      </c>
      <c r="L396" s="397">
        <f t="shared" ref="L396:AD396" si="287">L397+L398</f>
        <v>0</v>
      </c>
      <c r="M396" s="397">
        <f t="shared" si="287"/>
        <v>0</v>
      </c>
      <c r="N396" s="397">
        <f t="shared" si="287"/>
        <v>0</v>
      </c>
      <c r="O396" s="397">
        <f t="shared" si="287"/>
        <v>0</v>
      </c>
      <c r="P396" s="397">
        <f t="shared" si="287"/>
        <v>0</v>
      </c>
      <c r="Q396" s="397">
        <f t="shared" si="287"/>
        <v>0</v>
      </c>
      <c r="R396" s="397">
        <f t="shared" si="287"/>
        <v>1</v>
      </c>
      <c r="S396" s="397">
        <f t="shared" si="287"/>
        <v>0</v>
      </c>
      <c r="T396" s="397">
        <f t="shared" si="287"/>
        <v>0</v>
      </c>
      <c r="U396" s="397">
        <f t="shared" si="287"/>
        <v>0</v>
      </c>
      <c r="V396" s="397">
        <f t="shared" si="287"/>
        <v>3</v>
      </c>
      <c r="W396" s="397">
        <f t="shared" si="287"/>
        <v>0</v>
      </c>
      <c r="X396" s="397">
        <f t="shared" si="287"/>
        <v>7</v>
      </c>
      <c r="Y396" s="397">
        <f t="shared" si="287"/>
        <v>9</v>
      </c>
      <c r="Z396" s="397">
        <f t="shared" si="287"/>
        <v>13</v>
      </c>
      <c r="AA396" s="397">
        <f t="shared" si="287"/>
        <v>11</v>
      </c>
      <c r="AB396" s="397">
        <f t="shared" si="287"/>
        <v>16</v>
      </c>
      <c r="AC396" s="397">
        <f t="shared" si="287"/>
        <v>10</v>
      </c>
      <c r="AD396" s="397">
        <f t="shared" si="287"/>
        <v>2</v>
      </c>
      <c r="AE396" s="38">
        <f>AE397+AE398</f>
        <v>0</v>
      </c>
      <c r="AF396" s="401" t="s">
        <v>0</v>
      </c>
      <c r="AG396" s="427">
        <v>14100</v>
      </c>
    </row>
    <row r="397" spans="1:33" ht="16.5" customHeight="1" x14ac:dyDescent="0.2">
      <c r="A397" s="426"/>
      <c r="B397" s="403" t="s">
        <v>561</v>
      </c>
      <c r="C397" s="401" t="s">
        <v>250</v>
      </c>
      <c r="D397" s="397">
        <f t="shared" ref="D397:D398" si="288">SUM(J397:AE397)</f>
        <v>27</v>
      </c>
      <c r="E397" s="397">
        <v>0</v>
      </c>
      <c r="F397" s="397">
        <v>0</v>
      </c>
      <c r="G397" s="397">
        <v>0</v>
      </c>
      <c r="H397" s="397">
        <v>0</v>
      </c>
      <c r="I397" s="397">
        <v>0</v>
      </c>
      <c r="J397" s="397">
        <v>0</v>
      </c>
      <c r="K397" s="397">
        <v>0</v>
      </c>
      <c r="L397" s="397">
        <v>0</v>
      </c>
      <c r="M397" s="397">
        <v>0</v>
      </c>
      <c r="N397" s="397">
        <v>0</v>
      </c>
      <c r="O397" s="397">
        <v>0</v>
      </c>
      <c r="P397" s="397">
        <v>0</v>
      </c>
      <c r="Q397" s="397">
        <v>0</v>
      </c>
      <c r="R397" s="397">
        <v>0</v>
      </c>
      <c r="S397" s="397">
        <v>0</v>
      </c>
      <c r="T397" s="397">
        <v>0</v>
      </c>
      <c r="U397" s="397">
        <v>0</v>
      </c>
      <c r="V397" s="397">
        <v>2</v>
      </c>
      <c r="W397" s="397">
        <v>0</v>
      </c>
      <c r="X397" s="397">
        <v>2</v>
      </c>
      <c r="Y397" s="397">
        <v>6</v>
      </c>
      <c r="Z397" s="397">
        <v>4</v>
      </c>
      <c r="AA397" s="397">
        <v>5</v>
      </c>
      <c r="AB397" s="397">
        <v>7</v>
      </c>
      <c r="AC397" s="397">
        <v>0</v>
      </c>
      <c r="AD397" s="397">
        <v>1</v>
      </c>
      <c r="AE397" s="38">
        <v>0</v>
      </c>
      <c r="AF397" s="401" t="s">
        <v>250</v>
      </c>
      <c r="AG397" s="427"/>
    </row>
    <row r="398" spans="1:33" ht="16.5" customHeight="1" x14ac:dyDescent="0.2">
      <c r="A398" s="426"/>
      <c r="B398" s="403"/>
      <c r="C398" s="401" t="s">
        <v>251</v>
      </c>
      <c r="D398" s="397">
        <f t="shared" si="288"/>
        <v>45</v>
      </c>
      <c r="E398" s="397">
        <v>0</v>
      </c>
      <c r="F398" s="397">
        <v>0</v>
      </c>
      <c r="G398" s="397">
        <v>0</v>
      </c>
      <c r="H398" s="397">
        <v>0</v>
      </c>
      <c r="I398" s="397">
        <v>0</v>
      </c>
      <c r="J398" s="397">
        <v>0</v>
      </c>
      <c r="K398" s="397">
        <v>0</v>
      </c>
      <c r="L398" s="397">
        <v>0</v>
      </c>
      <c r="M398" s="397">
        <v>0</v>
      </c>
      <c r="N398" s="397">
        <v>0</v>
      </c>
      <c r="O398" s="397">
        <v>0</v>
      </c>
      <c r="P398" s="397">
        <v>0</v>
      </c>
      <c r="Q398" s="397">
        <v>0</v>
      </c>
      <c r="R398" s="397">
        <v>1</v>
      </c>
      <c r="S398" s="397">
        <v>0</v>
      </c>
      <c r="T398" s="397">
        <v>0</v>
      </c>
      <c r="U398" s="397">
        <v>0</v>
      </c>
      <c r="V398" s="397">
        <v>1</v>
      </c>
      <c r="W398" s="397">
        <v>0</v>
      </c>
      <c r="X398" s="397">
        <v>5</v>
      </c>
      <c r="Y398" s="397">
        <v>3</v>
      </c>
      <c r="Z398" s="397">
        <v>9</v>
      </c>
      <c r="AA398" s="397">
        <v>6</v>
      </c>
      <c r="AB398" s="397">
        <v>9</v>
      </c>
      <c r="AC398" s="397">
        <v>10</v>
      </c>
      <c r="AD398" s="397">
        <v>1</v>
      </c>
      <c r="AE398" s="38">
        <v>0</v>
      </c>
      <c r="AF398" s="401" t="s">
        <v>251</v>
      </c>
      <c r="AG398" s="427"/>
    </row>
    <row r="399" spans="1:33" ht="6.75" customHeight="1" x14ac:dyDescent="0.2">
      <c r="A399" s="426"/>
      <c r="B399" s="403"/>
      <c r="C399" s="401"/>
      <c r="D399" s="429"/>
      <c r="E399" s="429"/>
      <c r="F399" s="429"/>
      <c r="G399" s="429"/>
      <c r="H399" s="429"/>
      <c r="I399" s="429"/>
      <c r="J399" s="429"/>
      <c r="K399" s="429"/>
      <c r="L399" s="429"/>
      <c r="M399" s="429"/>
      <c r="N399" s="429"/>
      <c r="O399" s="429"/>
      <c r="P399" s="429"/>
      <c r="Q399" s="429"/>
      <c r="R399" s="429"/>
      <c r="S399" s="429"/>
      <c r="T399" s="429"/>
      <c r="U399" s="429"/>
      <c r="V399" s="429"/>
      <c r="W399" s="429"/>
      <c r="X399" s="429"/>
      <c r="Y399" s="429"/>
      <c r="Z399" s="429"/>
      <c r="AA399" s="429"/>
      <c r="AB399" s="429"/>
      <c r="AC399" s="429"/>
      <c r="AD399" s="429"/>
      <c r="AE399" s="43"/>
      <c r="AF399" s="401"/>
      <c r="AG399" s="427"/>
    </row>
    <row r="400" spans="1:33" ht="16.5" customHeight="1" x14ac:dyDescent="0.2">
      <c r="A400" s="426">
        <v>14200</v>
      </c>
      <c r="B400" s="403" t="s">
        <v>93</v>
      </c>
      <c r="C400" s="401" t="s">
        <v>0</v>
      </c>
      <c r="D400" s="397">
        <f>SUM(J400:AE400)</f>
        <v>263</v>
      </c>
      <c r="E400" s="397">
        <f>E401+E402</f>
        <v>0</v>
      </c>
      <c r="F400" s="397">
        <f t="shared" ref="F400:G400" si="289">F401+F402</f>
        <v>0</v>
      </c>
      <c r="G400" s="397">
        <f t="shared" si="289"/>
        <v>0</v>
      </c>
      <c r="H400" s="397">
        <f>H401+H402</f>
        <v>0</v>
      </c>
      <c r="I400" s="397">
        <f>I401+I402</f>
        <v>0</v>
      </c>
      <c r="J400" s="397">
        <f>SUM(E400:I400)</f>
        <v>0</v>
      </c>
      <c r="K400" s="397">
        <f>K401+K402</f>
        <v>0</v>
      </c>
      <c r="L400" s="397">
        <f t="shared" ref="L400:AD400" si="290">L401+L402</f>
        <v>0</v>
      </c>
      <c r="M400" s="397">
        <f t="shared" si="290"/>
        <v>0</v>
      </c>
      <c r="N400" s="397">
        <f t="shared" si="290"/>
        <v>0</v>
      </c>
      <c r="O400" s="397">
        <f t="shared" si="290"/>
        <v>0</v>
      </c>
      <c r="P400" s="397">
        <f t="shared" si="290"/>
        <v>0</v>
      </c>
      <c r="Q400" s="397">
        <f t="shared" si="290"/>
        <v>0</v>
      </c>
      <c r="R400" s="397">
        <f t="shared" si="290"/>
        <v>0</v>
      </c>
      <c r="S400" s="397">
        <f t="shared" si="290"/>
        <v>0</v>
      </c>
      <c r="T400" s="397">
        <f t="shared" si="290"/>
        <v>2</v>
      </c>
      <c r="U400" s="397">
        <f t="shared" si="290"/>
        <v>4</v>
      </c>
      <c r="V400" s="397">
        <f t="shared" si="290"/>
        <v>2</v>
      </c>
      <c r="W400" s="397">
        <f t="shared" si="290"/>
        <v>3</v>
      </c>
      <c r="X400" s="397">
        <f t="shared" si="290"/>
        <v>20</v>
      </c>
      <c r="Y400" s="397">
        <f t="shared" si="290"/>
        <v>18</v>
      </c>
      <c r="Z400" s="397">
        <f t="shared" si="290"/>
        <v>49</v>
      </c>
      <c r="AA400" s="397">
        <f t="shared" si="290"/>
        <v>77</v>
      </c>
      <c r="AB400" s="397">
        <f t="shared" si="290"/>
        <v>54</v>
      </c>
      <c r="AC400" s="397">
        <f t="shared" si="290"/>
        <v>26</v>
      </c>
      <c r="AD400" s="397">
        <f t="shared" si="290"/>
        <v>8</v>
      </c>
      <c r="AE400" s="38">
        <f>AE401+AE402</f>
        <v>0</v>
      </c>
      <c r="AF400" s="401" t="s">
        <v>0</v>
      </c>
      <c r="AG400" s="427">
        <v>14200</v>
      </c>
    </row>
    <row r="401" spans="1:33" ht="16.5" customHeight="1" x14ac:dyDescent="0.2">
      <c r="A401" s="426"/>
      <c r="B401" s="403"/>
      <c r="C401" s="401" t="s">
        <v>250</v>
      </c>
      <c r="D401" s="397">
        <f t="shared" ref="D401:D402" si="291">SUM(J401:AE401)</f>
        <v>134</v>
      </c>
      <c r="E401" s="397">
        <v>0</v>
      </c>
      <c r="F401" s="397">
        <v>0</v>
      </c>
      <c r="G401" s="397">
        <v>0</v>
      </c>
      <c r="H401" s="397">
        <v>0</v>
      </c>
      <c r="I401" s="397">
        <v>0</v>
      </c>
      <c r="J401" s="397">
        <v>0</v>
      </c>
      <c r="K401" s="397">
        <v>0</v>
      </c>
      <c r="L401" s="397">
        <v>0</v>
      </c>
      <c r="M401" s="397">
        <v>0</v>
      </c>
      <c r="N401" s="397">
        <v>0</v>
      </c>
      <c r="O401" s="397">
        <v>0</v>
      </c>
      <c r="P401" s="397">
        <v>0</v>
      </c>
      <c r="Q401" s="397">
        <v>0</v>
      </c>
      <c r="R401" s="397">
        <v>0</v>
      </c>
      <c r="S401" s="397">
        <v>0</v>
      </c>
      <c r="T401" s="397">
        <v>2</v>
      </c>
      <c r="U401" s="397">
        <v>1</v>
      </c>
      <c r="V401" s="397">
        <v>2</v>
      </c>
      <c r="W401" s="397">
        <v>3</v>
      </c>
      <c r="X401" s="397">
        <v>16</v>
      </c>
      <c r="Y401" s="397">
        <v>13</v>
      </c>
      <c r="Z401" s="397">
        <v>28</v>
      </c>
      <c r="AA401" s="397">
        <v>43</v>
      </c>
      <c r="AB401" s="397">
        <v>18</v>
      </c>
      <c r="AC401" s="397">
        <v>6</v>
      </c>
      <c r="AD401" s="397">
        <v>2</v>
      </c>
      <c r="AE401" s="38">
        <v>0</v>
      </c>
      <c r="AF401" s="401" t="s">
        <v>250</v>
      </c>
      <c r="AG401" s="427"/>
    </row>
    <row r="402" spans="1:33" ht="16.5" customHeight="1" x14ac:dyDescent="0.2">
      <c r="A402" s="426"/>
      <c r="B402" s="403"/>
      <c r="C402" s="401" t="s">
        <v>251</v>
      </c>
      <c r="D402" s="397">
        <f t="shared" si="291"/>
        <v>129</v>
      </c>
      <c r="E402" s="397">
        <v>0</v>
      </c>
      <c r="F402" s="397">
        <v>0</v>
      </c>
      <c r="G402" s="397">
        <v>0</v>
      </c>
      <c r="H402" s="397">
        <v>0</v>
      </c>
      <c r="I402" s="397">
        <v>0</v>
      </c>
      <c r="J402" s="397">
        <v>0</v>
      </c>
      <c r="K402" s="397">
        <v>0</v>
      </c>
      <c r="L402" s="397">
        <v>0</v>
      </c>
      <c r="M402" s="397">
        <v>0</v>
      </c>
      <c r="N402" s="397">
        <v>0</v>
      </c>
      <c r="O402" s="397">
        <v>0</v>
      </c>
      <c r="P402" s="397">
        <v>0</v>
      </c>
      <c r="Q402" s="397">
        <v>0</v>
      </c>
      <c r="R402" s="397">
        <v>0</v>
      </c>
      <c r="S402" s="397">
        <v>0</v>
      </c>
      <c r="T402" s="397">
        <v>0</v>
      </c>
      <c r="U402" s="397">
        <v>3</v>
      </c>
      <c r="V402" s="397">
        <v>0</v>
      </c>
      <c r="W402" s="397">
        <v>0</v>
      </c>
      <c r="X402" s="397">
        <v>4</v>
      </c>
      <c r="Y402" s="397">
        <v>5</v>
      </c>
      <c r="Z402" s="397">
        <v>21</v>
      </c>
      <c r="AA402" s="397">
        <v>34</v>
      </c>
      <c r="AB402" s="397">
        <v>36</v>
      </c>
      <c r="AC402" s="397">
        <v>20</v>
      </c>
      <c r="AD402" s="397">
        <v>6</v>
      </c>
      <c r="AE402" s="38">
        <v>0</v>
      </c>
      <c r="AF402" s="401" t="s">
        <v>251</v>
      </c>
      <c r="AG402" s="427"/>
    </row>
    <row r="403" spans="1:33" ht="6.75" customHeight="1" x14ac:dyDescent="0.2">
      <c r="A403" s="426"/>
      <c r="B403" s="403"/>
      <c r="C403" s="401"/>
      <c r="D403" s="429"/>
      <c r="E403" s="429"/>
      <c r="F403" s="429"/>
      <c r="G403" s="429"/>
      <c r="H403" s="429"/>
      <c r="I403" s="429"/>
      <c r="J403" s="429"/>
      <c r="K403" s="429"/>
      <c r="L403" s="429"/>
      <c r="M403" s="429"/>
      <c r="N403" s="429"/>
      <c r="O403" s="429"/>
      <c r="P403" s="429"/>
      <c r="Q403" s="429"/>
      <c r="R403" s="429"/>
      <c r="S403" s="429"/>
      <c r="T403" s="429"/>
      <c r="U403" s="429"/>
      <c r="V403" s="429"/>
      <c r="W403" s="429"/>
      <c r="X403" s="429"/>
      <c r="Y403" s="429"/>
      <c r="Z403" s="429"/>
      <c r="AA403" s="429"/>
      <c r="AB403" s="429"/>
      <c r="AC403" s="429"/>
      <c r="AD403" s="429"/>
      <c r="AE403" s="43"/>
      <c r="AF403" s="401"/>
      <c r="AG403" s="427"/>
    </row>
    <row r="404" spans="1:33" ht="16.5" customHeight="1" x14ac:dyDescent="0.2">
      <c r="A404" s="426">
        <v>14201</v>
      </c>
      <c r="B404" s="403" t="s">
        <v>562</v>
      </c>
      <c r="C404" s="401" t="s">
        <v>0</v>
      </c>
      <c r="D404" s="397">
        <f>SUM(J404:AE404)</f>
        <v>26</v>
      </c>
      <c r="E404" s="397">
        <f>E405+E406</f>
        <v>0</v>
      </c>
      <c r="F404" s="397">
        <f t="shared" ref="F404:G404" si="292">F405+F406</f>
        <v>0</v>
      </c>
      <c r="G404" s="397">
        <f t="shared" si="292"/>
        <v>0</v>
      </c>
      <c r="H404" s="397">
        <f>H405+H406</f>
        <v>0</v>
      </c>
      <c r="I404" s="397">
        <f>I405+I406</f>
        <v>0</v>
      </c>
      <c r="J404" s="397">
        <f>SUM(E404:I404)</f>
        <v>0</v>
      </c>
      <c r="K404" s="397">
        <f>K405+K406</f>
        <v>0</v>
      </c>
      <c r="L404" s="397">
        <f t="shared" ref="L404:AD404" si="293">L405+L406</f>
        <v>0</v>
      </c>
      <c r="M404" s="397">
        <f t="shared" si="293"/>
        <v>0</v>
      </c>
      <c r="N404" s="397">
        <f t="shared" si="293"/>
        <v>0</v>
      </c>
      <c r="O404" s="397">
        <f t="shared" si="293"/>
        <v>0</v>
      </c>
      <c r="P404" s="397">
        <f t="shared" si="293"/>
        <v>0</v>
      </c>
      <c r="Q404" s="397">
        <f t="shared" si="293"/>
        <v>0</v>
      </c>
      <c r="R404" s="397">
        <f t="shared" si="293"/>
        <v>0</v>
      </c>
      <c r="S404" s="397">
        <f t="shared" si="293"/>
        <v>0</v>
      </c>
      <c r="T404" s="397">
        <f t="shared" si="293"/>
        <v>1</v>
      </c>
      <c r="U404" s="397">
        <f t="shared" si="293"/>
        <v>1</v>
      </c>
      <c r="V404" s="397">
        <f t="shared" si="293"/>
        <v>0</v>
      </c>
      <c r="W404" s="397">
        <f t="shared" si="293"/>
        <v>0</v>
      </c>
      <c r="X404" s="397">
        <f t="shared" si="293"/>
        <v>2</v>
      </c>
      <c r="Y404" s="397">
        <f t="shared" si="293"/>
        <v>1</v>
      </c>
      <c r="Z404" s="397">
        <f t="shared" si="293"/>
        <v>2</v>
      </c>
      <c r="AA404" s="397">
        <f t="shared" si="293"/>
        <v>10</v>
      </c>
      <c r="AB404" s="397">
        <f t="shared" si="293"/>
        <v>3</v>
      </c>
      <c r="AC404" s="397">
        <f t="shared" si="293"/>
        <v>5</v>
      </c>
      <c r="AD404" s="397">
        <f t="shared" si="293"/>
        <v>1</v>
      </c>
      <c r="AE404" s="38">
        <f>AE405+AE406</f>
        <v>0</v>
      </c>
      <c r="AF404" s="401" t="s">
        <v>0</v>
      </c>
      <c r="AG404" s="427">
        <v>14201</v>
      </c>
    </row>
    <row r="405" spans="1:33" ht="16.5" customHeight="1" x14ac:dyDescent="0.2">
      <c r="A405" s="402"/>
      <c r="B405" s="403"/>
      <c r="C405" s="401" t="s">
        <v>250</v>
      </c>
      <c r="D405" s="397">
        <f t="shared" ref="D405:D406" si="294">SUM(J405:AE405)</f>
        <v>12</v>
      </c>
      <c r="E405" s="397">
        <v>0</v>
      </c>
      <c r="F405" s="397">
        <v>0</v>
      </c>
      <c r="G405" s="397">
        <v>0</v>
      </c>
      <c r="H405" s="397">
        <v>0</v>
      </c>
      <c r="I405" s="397">
        <v>0</v>
      </c>
      <c r="J405" s="397">
        <v>0</v>
      </c>
      <c r="K405" s="397">
        <v>0</v>
      </c>
      <c r="L405" s="397">
        <v>0</v>
      </c>
      <c r="M405" s="397">
        <v>0</v>
      </c>
      <c r="N405" s="397">
        <v>0</v>
      </c>
      <c r="O405" s="397">
        <v>0</v>
      </c>
      <c r="P405" s="397">
        <v>0</v>
      </c>
      <c r="Q405" s="397">
        <v>0</v>
      </c>
      <c r="R405" s="397">
        <v>0</v>
      </c>
      <c r="S405" s="397">
        <v>0</v>
      </c>
      <c r="T405" s="397">
        <v>1</v>
      </c>
      <c r="U405" s="397">
        <v>1</v>
      </c>
      <c r="V405" s="397">
        <v>0</v>
      </c>
      <c r="W405" s="397">
        <v>0</v>
      </c>
      <c r="X405" s="397">
        <v>1</v>
      </c>
      <c r="Y405" s="397">
        <v>1</v>
      </c>
      <c r="Z405" s="397">
        <v>2</v>
      </c>
      <c r="AA405" s="397">
        <v>5</v>
      </c>
      <c r="AB405" s="397">
        <v>1</v>
      </c>
      <c r="AC405" s="397">
        <v>0</v>
      </c>
      <c r="AD405" s="397">
        <v>0</v>
      </c>
      <c r="AE405" s="38">
        <v>0</v>
      </c>
      <c r="AF405" s="401" t="s">
        <v>250</v>
      </c>
      <c r="AG405" s="427"/>
    </row>
    <row r="406" spans="1:33" ht="16.5" customHeight="1" thickBot="1" x14ac:dyDescent="0.25">
      <c r="A406" s="402"/>
      <c r="B406" s="403"/>
      <c r="C406" s="401" t="s">
        <v>251</v>
      </c>
      <c r="D406" s="397">
        <f t="shared" si="294"/>
        <v>14</v>
      </c>
      <c r="E406" s="397">
        <v>0</v>
      </c>
      <c r="F406" s="397">
        <v>0</v>
      </c>
      <c r="G406" s="397">
        <v>0</v>
      </c>
      <c r="H406" s="397">
        <v>0</v>
      </c>
      <c r="I406" s="397">
        <v>0</v>
      </c>
      <c r="J406" s="397">
        <v>0</v>
      </c>
      <c r="K406" s="397">
        <v>0</v>
      </c>
      <c r="L406" s="397">
        <v>0</v>
      </c>
      <c r="M406" s="397">
        <v>0</v>
      </c>
      <c r="N406" s="397">
        <v>0</v>
      </c>
      <c r="O406" s="397">
        <v>0</v>
      </c>
      <c r="P406" s="397">
        <v>0</v>
      </c>
      <c r="Q406" s="397">
        <v>0</v>
      </c>
      <c r="R406" s="397">
        <v>0</v>
      </c>
      <c r="S406" s="397">
        <v>0</v>
      </c>
      <c r="T406" s="397">
        <v>0</v>
      </c>
      <c r="U406" s="397">
        <v>0</v>
      </c>
      <c r="V406" s="397">
        <v>0</v>
      </c>
      <c r="W406" s="397">
        <v>0</v>
      </c>
      <c r="X406" s="397">
        <v>1</v>
      </c>
      <c r="Y406" s="397">
        <v>0</v>
      </c>
      <c r="Z406" s="397">
        <v>0</v>
      </c>
      <c r="AA406" s="397">
        <v>5</v>
      </c>
      <c r="AB406" s="397">
        <v>2</v>
      </c>
      <c r="AC406" s="397">
        <v>5</v>
      </c>
      <c r="AD406" s="397">
        <v>1</v>
      </c>
      <c r="AE406" s="38">
        <v>0</v>
      </c>
      <c r="AF406" s="401" t="s">
        <v>251</v>
      </c>
      <c r="AG406" s="398"/>
    </row>
    <row r="407" spans="1:33" x14ac:dyDescent="0.2">
      <c r="A407" s="409"/>
      <c r="B407" s="410"/>
      <c r="C407" s="410"/>
      <c r="D407" s="410"/>
      <c r="E407" s="410"/>
      <c r="F407" s="410"/>
      <c r="G407" s="410"/>
      <c r="H407" s="410"/>
      <c r="I407" s="410"/>
      <c r="J407" s="410"/>
      <c r="K407" s="410"/>
      <c r="L407" s="410"/>
      <c r="M407" s="410"/>
      <c r="N407" s="410"/>
      <c r="O407" s="410"/>
      <c r="P407" s="410"/>
      <c r="Q407" s="410"/>
      <c r="R407" s="410"/>
      <c r="S407" s="410"/>
      <c r="T407" s="410"/>
      <c r="U407" s="410"/>
      <c r="V407" s="410"/>
      <c r="W407" s="410"/>
      <c r="X407" s="410"/>
      <c r="Y407" s="410"/>
      <c r="Z407" s="410"/>
      <c r="AA407" s="410"/>
      <c r="AB407" s="410"/>
      <c r="AC407" s="680" t="str">
        <f>AC87</f>
        <v>資料：「令和５年人口動態調査」</v>
      </c>
      <c r="AD407" s="680"/>
      <c r="AE407" s="680"/>
      <c r="AF407" s="680"/>
      <c r="AG407" s="680"/>
    </row>
    <row r="408" spans="1:33" ht="15.2" customHeight="1" thickBot="1" x14ac:dyDescent="0.25">
      <c r="A408" s="402"/>
      <c r="B408" s="408"/>
      <c r="C408" s="408"/>
      <c r="D408" s="408"/>
      <c r="E408" s="408"/>
      <c r="F408" s="408"/>
      <c r="G408" s="408"/>
      <c r="H408" s="408"/>
      <c r="I408" s="408"/>
      <c r="J408" s="408"/>
      <c r="K408" s="408"/>
      <c r="L408" s="408"/>
      <c r="M408" s="408"/>
      <c r="N408" s="408"/>
      <c r="O408" s="408"/>
      <c r="P408" s="408"/>
      <c r="Q408" s="408"/>
      <c r="R408" s="408"/>
      <c r="S408" s="408"/>
      <c r="T408" s="408"/>
      <c r="U408" s="408"/>
      <c r="V408" s="408"/>
      <c r="W408" s="408"/>
      <c r="X408" s="408"/>
      <c r="Y408" s="408"/>
      <c r="Z408" s="408"/>
      <c r="AA408" s="408"/>
      <c r="AB408" s="408"/>
      <c r="AC408" s="408"/>
      <c r="AD408" s="408"/>
      <c r="AE408" s="678" t="str">
        <f>AE330</f>
        <v>令和５年</v>
      </c>
      <c r="AF408" s="678"/>
      <c r="AG408" s="678"/>
    </row>
    <row r="409" spans="1:33" x14ac:dyDescent="0.2">
      <c r="A409" s="391" t="s">
        <v>360</v>
      </c>
      <c r="B409" s="392" t="s">
        <v>40</v>
      </c>
      <c r="C409" s="392"/>
      <c r="D409" s="392" t="s">
        <v>0</v>
      </c>
      <c r="E409" s="392" t="s">
        <v>361</v>
      </c>
      <c r="F409" s="392">
        <v>1</v>
      </c>
      <c r="G409" s="392">
        <v>2</v>
      </c>
      <c r="H409" s="392">
        <v>3</v>
      </c>
      <c r="I409" s="392">
        <v>4</v>
      </c>
      <c r="J409" s="392" t="s">
        <v>362</v>
      </c>
      <c r="K409" s="392" t="s">
        <v>363</v>
      </c>
      <c r="L409" s="393" t="s">
        <v>364</v>
      </c>
      <c r="M409" s="393" t="s">
        <v>365</v>
      </c>
      <c r="N409" s="393" t="s">
        <v>366</v>
      </c>
      <c r="O409" s="393" t="s">
        <v>367</v>
      </c>
      <c r="P409" s="393" t="s">
        <v>368</v>
      </c>
      <c r="Q409" s="393" t="s">
        <v>369</v>
      </c>
      <c r="R409" s="392" t="s">
        <v>370</v>
      </c>
      <c r="S409" s="392" t="s">
        <v>371</v>
      </c>
      <c r="T409" s="392" t="s">
        <v>372</v>
      </c>
      <c r="U409" s="392" t="s">
        <v>373</v>
      </c>
      <c r="V409" s="392" t="s">
        <v>374</v>
      </c>
      <c r="W409" s="392" t="s">
        <v>375</v>
      </c>
      <c r="X409" s="392" t="s">
        <v>376</v>
      </c>
      <c r="Y409" s="392" t="s">
        <v>377</v>
      </c>
      <c r="Z409" s="392" t="s">
        <v>378</v>
      </c>
      <c r="AA409" s="392" t="s">
        <v>379</v>
      </c>
      <c r="AB409" s="392" t="s">
        <v>380</v>
      </c>
      <c r="AC409" s="392" t="s">
        <v>381</v>
      </c>
      <c r="AD409" s="392" t="s">
        <v>382</v>
      </c>
      <c r="AE409" s="392" t="s">
        <v>427</v>
      </c>
      <c r="AF409" s="392"/>
      <c r="AG409" s="391" t="s">
        <v>360</v>
      </c>
    </row>
    <row r="410" spans="1:33" ht="16.5" customHeight="1" x14ac:dyDescent="0.2">
      <c r="A410" s="426">
        <v>14202</v>
      </c>
      <c r="B410" s="403" t="s">
        <v>563</v>
      </c>
      <c r="C410" s="401" t="s">
        <v>0</v>
      </c>
      <c r="D410" s="397">
        <f>SUM(J410:AE410)</f>
        <v>210</v>
      </c>
      <c r="E410" s="397">
        <f>E411+E412</f>
        <v>0</v>
      </c>
      <c r="F410" s="397">
        <f t="shared" ref="F410:G410" si="295">F411+F412</f>
        <v>0</v>
      </c>
      <c r="G410" s="397">
        <f t="shared" si="295"/>
        <v>0</v>
      </c>
      <c r="H410" s="397">
        <f>H411+H412</f>
        <v>0</v>
      </c>
      <c r="I410" s="397">
        <f>I411+I412</f>
        <v>0</v>
      </c>
      <c r="J410" s="397">
        <f>SUM(E410:I410)</f>
        <v>0</v>
      </c>
      <c r="K410" s="397">
        <f>K411+K412</f>
        <v>0</v>
      </c>
      <c r="L410" s="397">
        <f t="shared" ref="L410:AD410" si="296">L411+L412</f>
        <v>0</v>
      </c>
      <c r="M410" s="397">
        <f t="shared" si="296"/>
        <v>0</v>
      </c>
      <c r="N410" s="397">
        <f t="shared" si="296"/>
        <v>0</v>
      </c>
      <c r="O410" s="397">
        <f t="shared" si="296"/>
        <v>0</v>
      </c>
      <c r="P410" s="397">
        <f t="shared" si="296"/>
        <v>0</v>
      </c>
      <c r="Q410" s="397">
        <f t="shared" si="296"/>
        <v>0</v>
      </c>
      <c r="R410" s="397">
        <f t="shared" si="296"/>
        <v>0</v>
      </c>
      <c r="S410" s="397">
        <f t="shared" si="296"/>
        <v>0</v>
      </c>
      <c r="T410" s="397">
        <f t="shared" si="296"/>
        <v>1</v>
      </c>
      <c r="U410" s="397">
        <f t="shared" si="296"/>
        <v>3</v>
      </c>
      <c r="V410" s="397">
        <f t="shared" si="296"/>
        <v>2</v>
      </c>
      <c r="W410" s="397">
        <f t="shared" si="296"/>
        <v>2</v>
      </c>
      <c r="X410" s="397">
        <f t="shared" si="296"/>
        <v>18</v>
      </c>
      <c r="Y410" s="397">
        <f t="shared" si="296"/>
        <v>16</v>
      </c>
      <c r="Z410" s="397">
        <f t="shared" si="296"/>
        <v>39</v>
      </c>
      <c r="AA410" s="397">
        <f t="shared" si="296"/>
        <v>64</v>
      </c>
      <c r="AB410" s="397">
        <f t="shared" si="296"/>
        <v>41</v>
      </c>
      <c r="AC410" s="397">
        <f t="shared" si="296"/>
        <v>18</v>
      </c>
      <c r="AD410" s="397">
        <f t="shared" si="296"/>
        <v>6</v>
      </c>
      <c r="AE410" s="38">
        <f>AE411+AE412</f>
        <v>0</v>
      </c>
      <c r="AF410" s="401" t="s">
        <v>0</v>
      </c>
      <c r="AG410" s="427">
        <v>14202</v>
      </c>
    </row>
    <row r="411" spans="1:33" ht="16.5" customHeight="1" x14ac:dyDescent="0.2">
      <c r="A411" s="426"/>
      <c r="B411" s="403"/>
      <c r="C411" s="401" t="s">
        <v>250</v>
      </c>
      <c r="D411" s="397">
        <f t="shared" ref="D411:D412" si="297">SUM(J411:AE411)</f>
        <v>112</v>
      </c>
      <c r="E411" s="397">
        <v>0</v>
      </c>
      <c r="F411" s="397">
        <v>0</v>
      </c>
      <c r="G411" s="397">
        <v>0</v>
      </c>
      <c r="H411" s="397">
        <v>0</v>
      </c>
      <c r="I411" s="397">
        <v>0</v>
      </c>
      <c r="J411" s="397">
        <v>0</v>
      </c>
      <c r="K411" s="397">
        <v>0</v>
      </c>
      <c r="L411" s="397">
        <v>0</v>
      </c>
      <c r="M411" s="397">
        <v>0</v>
      </c>
      <c r="N411" s="397">
        <v>0</v>
      </c>
      <c r="O411" s="397">
        <v>0</v>
      </c>
      <c r="P411" s="397">
        <v>0</v>
      </c>
      <c r="Q411" s="397">
        <v>0</v>
      </c>
      <c r="R411" s="397">
        <v>0</v>
      </c>
      <c r="S411" s="397">
        <v>0</v>
      </c>
      <c r="T411" s="397">
        <v>1</v>
      </c>
      <c r="U411" s="397">
        <v>0</v>
      </c>
      <c r="V411" s="397">
        <v>2</v>
      </c>
      <c r="W411" s="397">
        <v>2</v>
      </c>
      <c r="X411" s="397">
        <v>15</v>
      </c>
      <c r="Y411" s="397">
        <v>11</v>
      </c>
      <c r="Z411" s="397">
        <v>22</v>
      </c>
      <c r="AA411" s="397">
        <v>36</v>
      </c>
      <c r="AB411" s="397">
        <v>15</v>
      </c>
      <c r="AC411" s="397">
        <v>6</v>
      </c>
      <c r="AD411" s="397">
        <v>2</v>
      </c>
      <c r="AE411" s="38">
        <v>0</v>
      </c>
      <c r="AF411" s="401" t="s">
        <v>250</v>
      </c>
      <c r="AG411" s="427"/>
    </row>
    <row r="412" spans="1:33" ht="16.5" customHeight="1" x14ac:dyDescent="0.2">
      <c r="A412" s="426"/>
      <c r="B412" s="403"/>
      <c r="C412" s="401" t="s">
        <v>251</v>
      </c>
      <c r="D412" s="397">
        <f t="shared" si="297"/>
        <v>98</v>
      </c>
      <c r="E412" s="397">
        <v>0</v>
      </c>
      <c r="F412" s="397">
        <v>0</v>
      </c>
      <c r="G412" s="397">
        <v>0</v>
      </c>
      <c r="H412" s="397">
        <v>0</v>
      </c>
      <c r="I412" s="397">
        <v>0</v>
      </c>
      <c r="J412" s="397">
        <v>0</v>
      </c>
      <c r="K412" s="397">
        <v>0</v>
      </c>
      <c r="L412" s="397">
        <v>0</v>
      </c>
      <c r="M412" s="397">
        <v>0</v>
      </c>
      <c r="N412" s="397">
        <v>0</v>
      </c>
      <c r="O412" s="397">
        <v>0</v>
      </c>
      <c r="P412" s="397">
        <v>0</v>
      </c>
      <c r="Q412" s="397">
        <v>0</v>
      </c>
      <c r="R412" s="397">
        <v>0</v>
      </c>
      <c r="S412" s="397">
        <v>0</v>
      </c>
      <c r="T412" s="397">
        <v>0</v>
      </c>
      <c r="U412" s="397">
        <v>3</v>
      </c>
      <c r="V412" s="397">
        <v>0</v>
      </c>
      <c r="W412" s="397">
        <v>0</v>
      </c>
      <c r="X412" s="397">
        <v>3</v>
      </c>
      <c r="Y412" s="397">
        <v>5</v>
      </c>
      <c r="Z412" s="397">
        <v>17</v>
      </c>
      <c r="AA412" s="397">
        <v>28</v>
      </c>
      <c r="AB412" s="397">
        <v>26</v>
      </c>
      <c r="AC412" s="397">
        <v>12</v>
      </c>
      <c r="AD412" s="397">
        <v>4</v>
      </c>
      <c r="AE412" s="38">
        <v>0</v>
      </c>
      <c r="AF412" s="401" t="s">
        <v>251</v>
      </c>
      <c r="AG412" s="427"/>
    </row>
    <row r="413" spans="1:33" ht="6.75" customHeight="1" x14ac:dyDescent="0.2">
      <c r="A413" s="426"/>
      <c r="B413" s="403"/>
      <c r="C413" s="401"/>
      <c r="D413" s="429"/>
      <c r="E413" s="429"/>
      <c r="F413" s="429"/>
      <c r="G413" s="429"/>
      <c r="H413" s="429"/>
      <c r="I413" s="429"/>
      <c r="J413" s="429"/>
      <c r="K413" s="429"/>
      <c r="L413" s="429"/>
      <c r="M413" s="429"/>
      <c r="N413" s="429"/>
      <c r="O413" s="429"/>
      <c r="P413" s="429"/>
      <c r="Q413" s="429"/>
      <c r="R413" s="429"/>
      <c r="S413" s="429"/>
      <c r="T413" s="429"/>
      <c r="U413" s="429"/>
      <c r="V413" s="429"/>
      <c r="W413" s="429"/>
      <c r="X413" s="429"/>
      <c r="Y413" s="429"/>
      <c r="Z413" s="429"/>
      <c r="AA413" s="429"/>
      <c r="AB413" s="429"/>
      <c r="AC413" s="429"/>
      <c r="AD413" s="429"/>
      <c r="AE413" s="43"/>
      <c r="AF413" s="401"/>
      <c r="AG413" s="427"/>
    </row>
    <row r="414" spans="1:33" ht="16.5" customHeight="1" x14ac:dyDescent="0.2">
      <c r="A414" s="426">
        <v>14203</v>
      </c>
      <c r="B414" s="403" t="s">
        <v>564</v>
      </c>
      <c r="C414" s="401" t="s">
        <v>0</v>
      </c>
      <c r="D414" s="397">
        <f>SUM(J414:AE414)</f>
        <v>27</v>
      </c>
      <c r="E414" s="397">
        <f>E415+E416</f>
        <v>0</v>
      </c>
      <c r="F414" s="397">
        <f t="shared" ref="F414:G414" si="298">F415+F416</f>
        <v>0</v>
      </c>
      <c r="G414" s="397">
        <f t="shared" si="298"/>
        <v>0</v>
      </c>
      <c r="H414" s="397">
        <f>H415+H416</f>
        <v>0</v>
      </c>
      <c r="I414" s="397">
        <f>I415+I416</f>
        <v>0</v>
      </c>
      <c r="J414" s="397">
        <f>SUM(E414:I414)</f>
        <v>0</v>
      </c>
      <c r="K414" s="397">
        <f>K415+K416</f>
        <v>0</v>
      </c>
      <c r="L414" s="397">
        <f t="shared" ref="L414:AD414" si="299">L415+L416</f>
        <v>0</v>
      </c>
      <c r="M414" s="397">
        <f t="shared" si="299"/>
        <v>0</v>
      </c>
      <c r="N414" s="397">
        <f t="shared" si="299"/>
        <v>0</v>
      </c>
      <c r="O414" s="397">
        <f t="shared" si="299"/>
        <v>0</v>
      </c>
      <c r="P414" s="397">
        <f t="shared" si="299"/>
        <v>0</v>
      </c>
      <c r="Q414" s="397">
        <f t="shared" si="299"/>
        <v>0</v>
      </c>
      <c r="R414" s="397">
        <f t="shared" si="299"/>
        <v>0</v>
      </c>
      <c r="S414" s="397">
        <f t="shared" si="299"/>
        <v>0</v>
      </c>
      <c r="T414" s="397">
        <f t="shared" si="299"/>
        <v>0</v>
      </c>
      <c r="U414" s="397">
        <f t="shared" si="299"/>
        <v>0</v>
      </c>
      <c r="V414" s="397">
        <f t="shared" si="299"/>
        <v>0</v>
      </c>
      <c r="W414" s="397">
        <f t="shared" si="299"/>
        <v>1</v>
      </c>
      <c r="X414" s="397">
        <f t="shared" si="299"/>
        <v>0</v>
      </c>
      <c r="Y414" s="397">
        <f t="shared" si="299"/>
        <v>1</v>
      </c>
      <c r="Z414" s="397">
        <f t="shared" si="299"/>
        <v>8</v>
      </c>
      <c r="AA414" s="397">
        <f t="shared" si="299"/>
        <v>3</v>
      </c>
      <c r="AB414" s="397">
        <f t="shared" si="299"/>
        <v>10</v>
      </c>
      <c r="AC414" s="397">
        <f t="shared" si="299"/>
        <v>3</v>
      </c>
      <c r="AD414" s="397">
        <f t="shared" si="299"/>
        <v>1</v>
      </c>
      <c r="AE414" s="38">
        <f>AE415+AE416</f>
        <v>0</v>
      </c>
      <c r="AF414" s="401" t="s">
        <v>0</v>
      </c>
      <c r="AG414" s="427">
        <v>14203</v>
      </c>
    </row>
    <row r="415" spans="1:33" ht="16.5" customHeight="1" x14ac:dyDescent="0.2">
      <c r="A415" s="426"/>
      <c r="B415" s="403"/>
      <c r="C415" s="401" t="s">
        <v>250</v>
      </c>
      <c r="D415" s="397">
        <f t="shared" ref="D415:D416" si="300">SUM(J415:AE415)</f>
        <v>10</v>
      </c>
      <c r="E415" s="397">
        <v>0</v>
      </c>
      <c r="F415" s="397">
        <v>0</v>
      </c>
      <c r="G415" s="397">
        <v>0</v>
      </c>
      <c r="H415" s="397">
        <v>0</v>
      </c>
      <c r="I415" s="397">
        <v>0</v>
      </c>
      <c r="J415" s="397">
        <v>0</v>
      </c>
      <c r="K415" s="397">
        <v>0</v>
      </c>
      <c r="L415" s="397">
        <v>0</v>
      </c>
      <c r="M415" s="397">
        <v>0</v>
      </c>
      <c r="N415" s="397">
        <v>0</v>
      </c>
      <c r="O415" s="397">
        <v>0</v>
      </c>
      <c r="P415" s="397">
        <v>0</v>
      </c>
      <c r="Q415" s="397">
        <v>0</v>
      </c>
      <c r="R415" s="397">
        <v>0</v>
      </c>
      <c r="S415" s="397">
        <v>0</v>
      </c>
      <c r="T415" s="397">
        <v>0</v>
      </c>
      <c r="U415" s="397">
        <v>0</v>
      </c>
      <c r="V415" s="397">
        <v>0</v>
      </c>
      <c r="W415" s="397">
        <v>1</v>
      </c>
      <c r="X415" s="397">
        <v>0</v>
      </c>
      <c r="Y415" s="397">
        <v>1</v>
      </c>
      <c r="Z415" s="397">
        <v>4</v>
      </c>
      <c r="AA415" s="397">
        <v>2</v>
      </c>
      <c r="AB415" s="397">
        <v>2</v>
      </c>
      <c r="AC415" s="397">
        <v>0</v>
      </c>
      <c r="AD415" s="397">
        <v>0</v>
      </c>
      <c r="AE415" s="38">
        <v>0</v>
      </c>
      <c r="AF415" s="401" t="s">
        <v>250</v>
      </c>
      <c r="AG415" s="427"/>
    </row>
    <row r="416" spans="1:33" ht="16.5" customHeight="1" x14ac:dyDescent="0.2">
      <c r="A416" s="426"/>
      <c r="B416" s="403"/>
      <c r="C416" s="401" t="s">
        <v>251</v>
      </c>
      <c r="D416" s="397">
        <f t="shared" si="300"/>
        <v>17</v>
      </c>
      <c r="E416" s="397">
        <v>0</v>
      </c>
      <c r="F416" s="397">
        <v>0</v>
      </c>
      <c r="G416" s="397">
        <v>0</v>
      </c>
      <c r="H416" s="397">
        <v>0</v>
      </c>
      <c r="I416" s="397">
        <v>0</v>
      </c>
      <c r="J416" s="397">
        <v>0</v>
      </c>
      <c r="K416" s="397">
        <v>0</v>
      </c>
      <c r="L416" s="397">
        <v>0</v>
      </c>
      <c r="M416" s="397">
        <v>0</v>
      </c>
      <c r="N416" s="397">
        <v>0</v>
      </c>
      <c r="O416" s="397">
        <v>0</v>
      </c>
      <c r="P416" s="397">
        <v>0</v>
      </c>
      <c r="Q416" s="397">
        <v>0</v>
      </c>
      <c r="R416" s="397">
        <v>0</v>
      </c>
      <c r="S416" s="397">
        <v>0</v>
      </c>
      <c r="T416" s="397">
        <v>0</v>
      </c>
      <c r="U416" s="397">
        <v>0</v>
      </c>
      <c r="V416" s="397">
        <v>0</v>
      </c>
      <c r="W416" s="397">
        <v>0</v>
      </c>
      <c r="X416" s="397">
        <v>0</v>
      </c>
      <c r="Y416" s="397">
        <v>0</v>
      </c>
      <c r="Z416" s="397">
        <v>4</v>
      </c>
      <c r="AA416" s="397">
        <v>1</v>
      </c>
      <c r="AB416" s="397">
        <v>8</v>
      </c>
      <c r="AC416" s="397">
        <v>3</v>
      </c>
      <c r="AD416" s="397">
        <v>1</v>
      </c>
      <c r="AE416" s="38">
        <v>0</v>
      </c>
      <c r="AF416" s="401" t="s">
        <v>251</v>
      </c>
      <c r="AG416" s="427"/>
    </row>
    <row r="417" spans="1:33" ht="6.75" customHeight="1" x14ac:dyDescent="0.2">
      <c r="A417" s="426"/>
      <c r="B417" s="403"/>
      <c r="C417" s="401"/>
      <c r="D417" s="429"/>
      <c r="E417" s="429"/>
      <c r="F417" s="429"/>
      <c r="G417" s="429"/>
      <c r="H417" s="429"/>
      <c r="I417" s="429"/>
      <c r="J417" s="429"/>
      <c r="K417" s="429"/>
      <c r="L417" s="429"/>
      <c r="M417" s="429"/>
      <c r="N417" s="429"/>
      <c r="O417" s="429"/>
      <c r="P417" s="429"/>
      <c r="Q417" s="429"/>
      <c r="R417" s="429"/>
      <c r="S417" s="429"/>
      <c r="T417" s="429"/>
      <c r="U417" s="429"/>
      <c r="V417" s="429"/>
      <c r="W417" s="429"/>
      <c r="X417" s="429"/>
      <c r="Y417" s="429"/>
      <c r="Z417" s="429"/>
      <c r="AA417" s="429"/>
      <c r="AB417" s="429"/>
      <c r="AC417" s="429"/>
      <c r="AD417" s="429"/>
      <c r="AE417" s="43"/>
      <c r="AF417" s="401"/>
      <c r="AG417" s="427"/>
    </row>
    <row r="418" spans="1:33" ht="16.5" customHeight="1" x14ac:dyDescent="0.2">
      <c r="A418" s="426">
        <v>14300</v>
      </c>
      <c r="B418" s="403" t="s">
        <v>565</v>
      </c>
      <c r="C418" s="401" t="s">
        <v>0</v>
      </c>
      <c r="D418" s="397">
        <f>SUM(J418:AE418)</f>
        <v>157</v>
      </c>
      <c r="E418" s="397">
        <f>E419+E420</f>
        <v>0</v>
      </c>
      <c r="F418" s="397">
        <f>F419+F420</f>
        <v>0</v>
      </c>
      <c r="G418" s="397">
        <f>G419+G420</f>
        <v>0</v>
      </c>
      <c r="H418" s="397">
        <f>H419+H420</f>
        <v>0</v>
      </c>
      <c r="I418" s="397">
        <f>I419+I420</f>
        <v>0</v>
      </c>
      <c r="J418" s="397">
        <f>SUM(E418:I418)</f>
        <v>0</v>
      </c>
      <c r="K418" s="397">
        <f t="shared" ref="K418:AE418" si="301">K419+K420</f>
        <v>0</v>
      </c>
      <c r="L418" s="397">
        <f t="shared" si="301"/>
        <v>0</v>
      </c>
      <c r="M418" s="397">
        <f t="shared" si="301"/>
        <v>0</v>
      </c>
      <c r="N418" s="397">
        <f t="shared" si="301"/>
        <v>0</v>
      </c>
      <c r="O418" s="397">
        <f t="shared" si="301"/>
        <v>0</v>
      </c>
      <c r="P418" s="397">
        <f t="shared" si="301"/>
        <v>0</v>
      </c>
      <c r="Q418" s="397">
        <f t="shared" si="301"/>
        <v>0</v>
      </c>
      <c r="R418" s="397">
        <f t="shared" si="301"/>
        <v>2</v>
      </c>
      <c r="S418" s="397">
        <f t="shared" si="301"/>
        <v>1</v>
      </c>
      <c r="T418" s="397">
        <f t="shared" si="301"/>
        <v>0</v>
      </c>
      <c r="U418" s="397">
        <f t="shared" si="301"/>
        <v>1</v>
      </c>
      <c r="V418" s="397">
        <f t="shared" si="301"/>
        <v>0</v>
      </c>
      <c r="W418" s="397">
        <f t="shared" si="301"/>
        <v>3</v>
      </c>
      <c r="X418" s="397">
        <f t="shared" si="301"/>
        <v>9</v>
      </c>
      <c r="Y418" s="397">
        <f t="shared" si="301"/>
        <v>13</v>
      </c>
      <c r="Z418" s="397">
        <f t="shared" si="301"/>
        <v>29</v>
      </c>
      <c r="AA418" s="397">
        <f t="shared" si="301"/>
        <v>22</v>
      </c>
      <c r="AB418" s="397">
        <f t="shared" si="301"/>
        <v>48</v>
      </c>
      <c r="AC418" s="397">
        <f t="shared" si="301"/>
        <v>24</v>
      </c>
      <c r="AD418" s="397">
        <f t="shared" si="301"/>
        <v>5</v>
      </c>
      <c r="AE418" s="38">
        <f t="shared" si="301"/>
        <v>0</v>
      </c>
      <c r="AF418" s="401" t="s">
        <v>0</v>
      </c>
      <c r="AG418" s="427">
        <v>14300</v>
      </c>
    </row>
    <row r="419" spans="1:33" ht="16.5" customHeight="1" x14ac:dyDescent="0.2">
      <c r="A419" s="426"/>
      <c r="B419" s="403"/>
      <c r="C419" s="401" t="s">
        <v>250</v>
      </c>
      <c r="D419" s="397">
        <f>SUM(J419:AE419)</f>
        <v>55</v>
      </c>
      <c r="E419" s="397">
        <v>0</v>
      </c>
      <c r="F419" s="397">
        <v>0</v>
      </c>
      <c r="G419" s="397">
        <v>0</v>
      </c>
      <c r="H419" s="397">
        <v>0</v>
      </c>
      <c r="I419" s="397">
        <v>0</v>
      </c>
      <c r="J419" s="397">
        <v>0</v>
      </c>
      <c r="K419" s="397">
        <v>0</v>
      </c>
      <c r="L419" s="397">
        <v>0</v>
      </c>
      <c r="M419" s="397">
        <v>0</v>
      </c>
      <c r="N419" s="397">
        <v>0</v>
      </c>
      <c r="O419" s="397">
        <v>0</v>
      </c>
      <c r="P419" s="397">
        <v>0</v>
      </c>
      <c r="Q419" s="397">
        <v>0</v>
      </c>
      <c r="R419" s="397">
        <v>1</v>
      </c>
      <c r="S419" s="397">
        <v>0</v>
      </c>
      <c r="T419" s="397">
        <v>0</v>
      </c>
      <c r="U419" s="397">
        <v>0</v>
      </c>
      <c r="V419" s="397">
        <v>0</v>
      </c>
      <c r="W419" s="397">
        <v>2</v>
      </c>
      <c r="X419" s="397">
        <v>7</v>
      </c>
      <c r="Y419" s="397">
        <v>10</v>
      </c>
      <c r="Z419" s="397">
        <v>14</v>
      </c>
      <c r="AA419" s="397">
        <v>5</v>
      </c>
      <c r="AB419" s="397">
        <v>14</v>
      </c>
      <c r="AC419" s="397">
        <v>2</v>
      </c>
      <c r="AD419" s="397">
        <v>0</v>
      </c>
      <c r="AE419" s="38">
        <v>0</v>
      </c>
      <c r="AF419" s="401" t="s">
        <v>250</v>
      </c>
      <c r="AG419" s="427"/>
    </row>
    <row r="420" spans="1:33" ht="16.5" customHeight="1" x14ac:dyDescent="0.2">
      <c r="A420" s="426"/>
      <c r="B420" s="403"/>
      <c r="C420" s="401" t="s">
        <v>251</v>
      </c>
      <c r="D420" s="397">
        <f>SUM(J420:AE420)</f>
        <v>102</v>
      </c>
      <c r="E420" s="397">
        <v>0</v>
      </c>
      <c r="F420" s="397">
        <v>0</v>
      </c>
      <c r="G420" s="397">
        <v>0</v>
      </c>
      <c r="H420" s="397">
        <v>0</v>
      </c>
      <c r="I420" s="397">
        <v>0</v>
      </c>
      <c r="J420" s="397">
        <v>0</v>
      </c>
      <c r="K420" s="397">
        <v>0</v>
      </c>
      <c r="L420" s="397">
        <v>0</v>
      </c>
      <c r="M420" s="397">
        <v>0</v>
      </c>
      <c r="N420" s="397">
        <v>0</v>
      </c>
      <c r="O420" s="397">
        <v>0</v>
      </c>
      <c r="P420" s="397">
        <v>0</v>
      </c>
      <c r="Q420" s="397">
        <v>0</v>
      </c>
      <c r="R420" s="397">
        <v>1</v>
      </c>
      <c r="S420" s="397">
        <v>1</v>
      </c>
      <c r="T420" s="397">
        <v>0</v>
      </c>
      <c r="U420" s="397">
        <v>1</v>
      </c>
      <c r="V420" s="397">
        <v>0</v>
      </c>
      <c r="W420" s="397">
        <v>1</v>
      </c>
      <c r="X420" s="397">
        <v>2</v>
      </c>
      <c r="Y420" s="397">
        <v>3</v>
      </c>
      <c r="Z420" s="397">
        <v>15</v>
      </c>
      <c r="AA420" s="397">
        <v>17</v>
      </c>
      <c r="AB420" s="397">
        <v>34</v>
      </c>
      <c r="AC420" s="397">
        <v>22</v>
      </c>
      <c r="AD420" s="397">
        <v>5</v>
      </c>
      <c r="AE420" s="38">
        <v>0</v>
      </c>
      <c r="AF420" s="401" t="s">
        <v>251</v>
      </c>
      <c r="AG420" s="427"/>
    </row>
    <row r="421" spans="1:33" ht="6.75" customHeight="1" x14ac:dyDescent="0.2">
      <c r="A421" s="426"/>
      <c r="B421" s="403"/>
      <c r="C421" s="401"/>
      <c r="D421" s="429"/>
      <c r="E421" s="429"/>
      <c r="F421" s="429"/>
      <c r="G421" s="429"/>
      <c r="H421" s="429"/>
      <c r="I421" s="429"/>
      <c r="J421" s="429"/>
      <c r="K421" s="429"/>
      <c r="L421" s="429"/>
      <c r="M421" s="429"/>
      <c r="N421" s="429"/>
      <c r="O421" s="429"/>
      <c r="P421" s="429"/>
      <c r="Q421" s="429"/>
      <c r="R421" s="429"/>
      <c r="S421" s="429"/>
      <c r="T421" s="429"/>
      <c r="U421" s="429"/>
      <c r="V421" s="429"/>
      <c r="W421" s="429"/>
      <c r="X421" s="429"/>
      <c r="Y421" s="429"/>
      <c r="Z421" s="429"/>
      <c r="AA421" s="429"/>
      <c r="AB421" s="429"/>
      <c r="AC421" s="429"/>
      <c r="AD421" s="429"/>
      <c r="AE421" s="43"/>
      <c r="AF421" s="408"/>
      <c r="AG421" s="427"/>
    </row>
    <row r="422" spans="1:33" ht="16.5" customHeight="1" x14ac:dyDescent="0.2">
      <c r="A422" s="425">
        <v>15000</v>
      </c>
      <c r="B422" s="406" t="s">
        <v>566</v>
      </c>
      <c r="C422" s="401" t="s">
        <v>0</v>
      </c>
      <c r="D422" s="397" t="s">
        <v>260</v>
      </c>
      <c r="E422" s="397" t="s">
        <v>260</v>
      </c>
      <c r="F422" s="397" t="s">
        <v>260</v>
      </c>
      <c r="G422" s="397" t="s">
        <v>260</v>
      </c>
      <c r="H422" s="397" t="s">
        <v>260</v>
      </c>
      <c r="I422" s="397" t="s">
        <v>260</v>
      </c>
      <c r="J422" s="397" t="s">
        <v>260</v>
      </c>
      <c r="K422" s="397" t="s">
        <v>260</v>
      </c>
      <c r="L422" s="397" t="s">
        <v>260</v>
      </c>
      <c r="M422" s="397" t="s">
        <v>260</v>
      </c>
      <c r="N422" s="397" t="s">
        <v>260</v>
      </c>
      <c r="O422" s="397" t="s">
        <v>260</v>
      </c>
      <c r="P422" s="397" t="s">
        <v>260</v>
      </c>
      <c r="Q422" s="397" t="s">
        <v>260</v>
      </c>
      <c r="R422" s="397" t="s">
        <v>260</v>
      </c>
      <c r="S422" s="397" t="s">
        <v>260</v>
      </c>
      <c r="T422" s="397" t="s">
        <v>260</v>
      </c>
      <c r="U422" s="397" t="s">
        <v>260</v>
      </c>
      <c r="V422" s="397" t="s">
        <v>260</v>
      </c>
      <c r="W422" s="397" t="s">
        <v>260</v>
      </c>
      <c r="X422" s="397" t="s">
        <v>260</v>
      </c>
      <c r="Y422" s="397" t="s">
        <v>260</v>
      </c>
      <c r="Z422" s="397" t="s">
        <v>260</v>
      </c>
      <c r="AA422" s="397" t="s">
        <v>260</v>
      </c>
      <c r="AB422" s="397" t="s">
        <v>260</v>
      </c>
      <c r="AC422" s="397" t="s">
        <v>260</v>
      </c>
      <c r="AD422" s="397" t="s">
        <v>260</v>
      </c>
      <c r="AE422" s="38" t="s">
        <v>260</v>
      </c>
      <c r="AF422" s="401" t="s">
        <v>0</v>
      </c>
      <c r="AG422" s="428">
        <v>15000</v>
      </c>
    </row>
    <row r="423" spans="1:33" ht="16.5" customHeight="1" x14ac:dyDescent="0.2">
      <c r="A423" s="426"/>
      <c r="B423" s="403"/>
      <c r="C423" s="401" t="s">
        <v>250</v>
      </c>
      <c r="D423" s="397" t="s">
        <v>443</v>
      </c>
      <c r="E423" s="397" t="s">
        <v>803</v>
      </c>
      <c r="F423" s="397" t="s">
        <v>803</v>
      </c>
      <c r="G423" s="397" t="s">
        <v>803</v>
      </c>
      <c r="H423" s="397" t="s">
        <v>803</v>
      </c>
      <c r="I423" s="397" t="s">
        <v>803</v>
      </c>
      <c r="J423" s="397" t="s">
        <v>803</v>
      </c>
      <c r="K423" s="397" t="s">
        <v>803</v>
      </c>
      <c r="L423" s="397" t="s">
        <v>803</v>
      </c>
      <c r="M423" s="397" t="s">
        <v>803</v>
      </c>
      <c r="N423" s="397" t="s">
        <v>803</v>
      </c>
      <c r="O423" s="397" t="s">
        <v>803</v>
      </c>
      <c r="P423" s="397" t="s">
        <v>803</v>
      </c>
      <c r="Q423" s="397" t="s">
        <v>803</v>
      </c>
      <c r="R423" s="397" t="s">
        <v>803</v>
      </c>
      <c r="S423" s="397" t="s">
        <v>803</v>
      </c>
      <c r="T423" s="397" t="s">
        <v>803</v>
      </c>
      <c r="U423" s="397" t="s">
        <v>803</v>
      </c>
      <c r="V423" s="397" t="s">
        <v>803</v>
      </c>
      <c r="W423" s="397" t="s">
        <v>803</v>
      </c>
      <c r="X423" s="397" t="s">
        <v>803</v>
      </c>
      <c r="Y423" s="397" t="s">
        <v>803</v>
      </c>
      <c r="Z423" s="397" t="s">
        <v>803</v>
      </c>
      <c r="AA423" s="397" t="s">
        <v>803</v>
      </c>
      <c r="AB423" s="397" t="s">
        <v>803</v>
      </c>
      <c r="AC423" s="397" t="s">
        <v>803</v>
      </c>
      <c r="AD423" s="397" t="s">
        <v>803</v>
      </c>
      <c r="AE423" s="38" t="s">
        <v>803</v>
      </c>
      <c r="AF423" s="401" t="s">
        <v>250</v>
      </c>
      <c r="AG423" s="427"/>
    </row>
    <row r="424" spans="1:33" ht="16.5" customHeight="1" x14ac:dyDescent="0.2">
      <c r="A424" s="426"/>
      <c r="B424" s="403"/>
      <c r="C424" s="401" t="s">
        <v>251</v>
      </c>
      <c r="D424" s="397">
        <f t="shared" ref="D424" si="302">SUM(J424:AE424)</f>
        <v>0</v>
      </c>
      <c r="E424" s="397">
        <v>0</v>
      </c>
      <c r="F424" s="397">
        <v>0</v>
      </c>
      <c r="G424" s="397">
        <v>0</v>
      </c>
      <c r="H424" s="397">
        <v>0</v>
      </c>
      <c r="I424" s="397">
        <v>0</v>
      </c>
      <c r="J424" s="397">
        <v>0</v>
      </c>
      <c r="K424" s="397">
        <v>0</v>
      </c>
      <c r="L424" s="397">
        <v>0</v>
      </c>
      <c r="M424" s="397">
        <v>0</v>
      </c>
      <c r="N424" s="397">
        <v>0</v>
      </c>
      <c r="O424" s="397">
        <v>0</v>
      </c>
      <c r="P424" s="397">
        <v>0</v>
      </c>
      <c r="Q424" s="397">
        <v>0</v>
      </c>
      <c r="R424" s="397">
        <v>0</v>
      </c>
      <c r="S424" s="397">
        <v>0</v>
      </c>
      <c r="T424" s="397">
        <v>0</v>
      </c>
      <c r="U424" s="397">
        <v>0</v>
      </c>
      <c r="V424" s="397">
        <v>0</v>
      </c>
      <c r="W424" s="397">
        <v>0</v>
      </c>
      <c r="X424" s="397">
        <v>0</v>
      </c>
      <c r="Y424" s="397">
        <v>0</v>
      </c>
      <c r="Z424" s="397">
        <v>0</v>
      </c>
      <c r="AA424" s="397">
        <v>0</v>
      </c>
      <c r="AB424" s="397">
        <v>0</v>
      </c>
      <c r="AC424" s="397">
        <v>0</v>
      </c>
      <c r="AD424" s="397">
        <v>0</v>
      </c>
      <c r="AE424" s="38">
        <v>0</v>
      </c>
      <c r="AF424" s="401" t="s">
        <v>251</v>
      </c>
      <c r="AG424" s="427"/>
    </row>
    <row r="425" spans="1:33" ht="6.75" customHeight="1" x14ac:dyDescent="0.2">
      <c r="A425" s="426"/>
      <c r="B425" s="403"/>
      <c r="C425" s="401"/>
      <c r="D425" s="397"/>
      <c r="E425" s="397"/>
      <c r="F425" s="397"/>
      <c r="G425" s="397"/>
      <c r="H425" s="397"/>
      <c r="I425" s="397"/>
      <c r="J425" s="397"/>
      <c r="K425" s="397"/>
      <c r="L425" s="397"/>
      <c r="M425" s="397"/>
      <c r="N425" s="397"/>
      <c r="O425" s="397"/>
      <c r="P425" s="397"/>
      <c r="Q425" s="397"/>
      <c r="R425" s="397"/>
      <c r="S425" s="397"/>
      <c r="T425" s="397"/>
      <c r="U425" s="397"/>
      <c r="V425" s="397"/>
      <c r="W425" s="397"/>
      <c r="X425" s="397"/>
      <c r="Y425" s="397"/>
      <c r="Z425" s="397"/>
      <c r="AA425" s="397"/>
      <c r="AB425" s="397"/>
      <c r="AC425" s="397"/>
      <c r="AD425" s="397"/>
      <c r="AE425" s="38"/>
      <c r="AF425" s="401"/>
      <c r="AG425" s="427"/>
    </row>
    <row r="426" spans="1:33" ht="16.5" customHeight="1" x14ac:dyDescent="0.2">
      <c r="A426" s="425">
        <v>16000</v>
      </c>
      <c r="B426" s="406" t="s">
        <v>567</v>
      </c>
      <c r="C426" s="401" t="s">
        <v>0</v>
      </c>
      <c r="D426" s="397">
        <f>SUM(J426:AE426)</f>
        <v>1</v>
      </c>
      <c r="E426" s="397">
        <f>E427+E428</f>
        <v>1</v>
      </c>
      <c r="F426" s="397">
        <f t="shared" ref="F426:G426" si="303">F427+F428</f>
        <v>0</v>
      </c>
      <c r="G426" s="397">
        <f t="shared" si="303"/>
        <v>0</v>
      </c>
      <c r="H426" s="397">
        <f>H427+H428</f>
        <v>0</v>
      </c>
      <c r="I426" s="397">
        <f>I427+I428</f>
        <v>0</v>
      </c>
      <c r="J426" s="397">
        <f>SUM(E426:I426)</f>
        <v>1</v>
      </c>
      <c r="K426" s="397">
        <f>K427+K428</f>
        <v>0</v>
      </c>
      <c r="L426" s="397">
        <f t="shared" ref="L426:AD426" si="304">L427+L428</f>
        <v>0</v>
      </c>
      <c r="M426" s="397">
        <f t="shared" si="304"/>
        <v>0</v>
      </c>
      <c r="N426" s="397">
        <f t="shared" si="304"/>
        <v>0</v>
      </c>
      <c r="O426" s="397">
        <f t="shared" si="304"/>
        <v>0</v>
      </c>
      <c r="P426" s="397">
        <f t="shared" si="304"/>
        <v>0</v>
      </c>
      <c r="Q426" s="397">
        <f t="shared" si="304"/>
        <v>0</v>
      </c>
      <c r="R426" s="397">
        <f t="shared" si="304"/>
        <v>0</v>
      </c>
      <c r="S426" s="397">
        <f t="shared" si="304"/>
        <v>0</v>
      </c>
      <c r="T426" s="397">
        <f t="shared" si="304"/>
        <v>0</v>
      </c>
      <c r="U426" s="397">
        <f t="shared" si="304"/>
        <v>0</v>
      </c>
      <c r="V426" s="397">
        <f t="shared" si="304"/>
        <v>0</v>
      </c>
      <c r="W426" s="397">
        <f t="shared" si="304"/>
        <v>0</v>
      </c>
      <c r="X426" s="397">
        <f t="shared" si="304"/>
        <v>0</v>
      </c>
      <c r="Y426" s="397">
        <f t="shared" si="304"/>
        <v>0</v>
      </c>
      <c r="Z426" s="397">
        <f t="shared" si="304"/>
        <v>0</v>
      </c>
      <c r="AA426" s="397">
        <f t="shared" si="304"/>
        <v>0</v>
      </c>
      <c r="AB426" s="397">
        <f t="shared" si="304"/>
        <v>0</v>
      </c>
      <c r="AC426" s="397">
        <f t="shared" si="304"/>
        <v>0</v>
      </c>
      <c r="AD426" s="397">
        <f t="shared" si="304"/>
        <v>0</v>
      </c>
      <c r="AE426" s="38">
        <f>AE427+AE428</f>
        <v>0</v>
      </c>
      <c r="AF426" s="401" t="s">
        <v>0</v>
      </c>
      <c r="AG426" s="428">
        <v>16000</v>
      </c>
    </row>
    <row r="427" spans="1:33" ht="16.5" customHeight="1" x14ac:dyDescent="0.2">
      <c r="A427" s="426"/>
      <c r="B427" s="403"/>
      <c r="C427" s="401" t="s">
        <v>250</v>
      </c>
      <c r="D427" s="397">
        <f t="shared" ref="D427:D428" si="305">SUM(J427:AE427)</f>
        <v>0</v>
      </c>
      <c r="E427" s="397">
        <v>0</v>
      </c>
      <c r="F427" s="397">
        <v>0</v>
      </c>
      <c r="G427" s="397">
        <v>0</v>
      </c>
      <c r="H427" s="397">
        <v>0</v>
      </c>
      <c r="I427" s="397">
        <v>0</v>
      </c>
      <c r="J427" s="397">
        <v>0</v>
      </c>
      <c r="K427" s="397">
        <v>0</v>
      </c>
      <c r="L427" s="397">
        <v>0</v>
      </c>
      <c r="M427" s="397">
        <v>0</v>
      </c>
      <c r="N427" s="397">
        <v>0</v>
      </c>
      <c r="O427" s="397">
        <v>0</v>
      </c>
      <c r="P427" s="397">
        <v>0</v>
      </c>
      <c r="Q427" s="397">
        <v>0</v>
      </c>
      <c r="R427" s="397">
        <v>0</v>
      </c>
      <c r="S427" s="397">
        <v>0</v>
      </c>
      <c r="T427" s="397">
        <v>0</v>
      </c>
      <c r="U427" s="397">
        <v>0</v>
      </c>
      <c r="V427" s="397">
        <v>0</v>
      </c>
      <c r="W427" s="397">
        <v>0</v>
      </c>
      <c r="X427" s="397">
        <v>0</v>
      </c>
      <c r="Y427" s="397">
        <v>0</v>
      </c>
      <c r="Z427" s="397">
        <v>0</v>
      </c>
      <c r="AA427" s="397">
        <v>0</v>
      </c>
      <c r="AB427" s="397">
        <v>0</v>
      </c>
      <c r="AC427" s="397">
        <v>0</v>
      </c>
      <c r="AD427" s="397">
        <v>0</v>
      </c>
      <c r="AE427" s="38">
        <v>0</v>
      </c>
      <c r="AF427" s="401" t="s">
        <v>250</v>
      </c>
      <c r="AG427" s="427"/>
    </row>
    <row r="428" spans="1:33" ht="16.5" customHeight="1" x14ac:dyDescent="0.2">
      <c r="A428" s="426"/>
      <c r="B428" s="403"/>
      <c r="C428" s="401" t="s">
        <v>251</v>
      </c>
      <c r="D428" s="397">
        <f t="shared" si="305"/>
        <v>1</v>
      </c>
      <c r="E428" s="397">
        <v>1</v>
      </c>
      <c r="F428" s="397">
        <v>0</v>
      </c>
      <c r="G428" s="397">
        <v>0</v>
      </c>
      <c r="H428" s="397">
        <v>0</v>
      </c>
      <c r="I428" s="397">
        <v>0</v>
      </c>
      <c r="J428" s="397">
        <v>1</v>
      </c>
      <c r="K428" s="397">
        <v>0</v>
      </c>
      <c r="L428" s="397">
        <v>0</v>
      </c>
      <c r="M428" s="397">
        <v>0</v>
      </c>
      <c r="N428" s="397">
        <v>0</v>
      </c>
      <c r="O428" s="397">
        <v>0</v>
      </c>
      <c r="P428" s="397">
        <v>0</v>
      </c>
      <c r="Q428" s="397">
        <v>0</v>
      </c>
      <c r="R428" s="397">
        <v>0</v>
      </c>
      <c r="S428" s="397">
        <v>0</v>
      </c>
      <c r="T428" s="397">
        <v>0</v>
      </c>
      <c r="U428" s="397">
        <v>0</v>
      </c>
      <c r="V428" s="397">
        <v>0</v>
      </c>
      <c r="W428" s="397">
        <v>0</v>
      </c>
      <c r="X428" s="397">
        <v>0</v>
      </c>
      <c r="Y428" s="397">
        <v>0</v>
      </c>
      <c r="Z428" s="397">
        <v>0</v>
      </c>
      <c r="AA428" s="397">
        <v>0</v>
      </c>
      <c r="AB428" s="397">
        <v>0</v>
      </c>
      <c r="AC428" s="397">
        <v>0</v>
      </c>
      <c r="AD428" s="397">
        <v>0</v>
      </c>
      <c r="AE428" s="38">
        <v>0</v>
      </c>
      <c r="AF428" s="401" t="s">
        <v>251</v>
      </c>
      <c r="AG428" s="427"/>
    </row>
    <row r="429" spans="1:33" ht="6.75" customHeight="1" x14ac:dyDescent="0.2">
      <c r="A429" s="426"/>
      <c r="B429" s="403"/>
      <c r="C429" s="401"/>
      <c r="D429" s="397"/>
      <c r="E429" s="397"/>
      <c r="F429" s="397"/>
      <c r="G429" s="397"/>
      <c r="H429" s="397"/>
      <c r="I429" s="397"/>
      <c r="J429" s="397"/>
      <c r="K429" s="397"/>
      <c r="L429" s="397"/>
      <c r="M429" s="397"/>
      <c r="N429" s="397"/>
      <c r="O429" s="397"/>
      <c r="P429" s="397"/>
      <c r="Q429" s="397"/>
      <c r="R429" s="397"/>
      <c r="S429" s="397"/>
      <c r="T429" s="397"/>
      <c r="U429" s="397"/>
      <c r="V429" s="397"/>
      <c r="W429" s="397"/>
      <c r="X429" s="397"/>
      <c r="Y429" s="397"/>
      <c r="Z429" s="397"/>
      <c r="AA429" s="397"/>
      <c r="AB429" s="397"/>
      <c r="AC429" s="397"/>
      <c r="AD429" s="397"/>
      <c r="AE429" s="38"/>
      <c r="AF429" s="401"/>
      <c r="AG429" s="427"/>
    </row>
    <row r="430" spans="1:33" ht="16.5" customHeight="1" x14ac:dyDescent="0.2">
      <c r="A430" s="426">
        <v>16100</v>
      </c>
      <c r="B430" s="403" t="s">
        <v>568</v>
      </c>
      <c r="C430" s="401" t="s">
        <v>0</v>
      </c>
      <c r="D430" s="397">
        <f>SUM(J430:AE430)</f>
        <v>0</v>
      </c>
      <c r="E430" s="397">
        <f>E431+E432</f>
        <v>0</v>
      </c>
      <c r="F430" s="397">
        <f t="shared" ref="F430:G430" si="306">F431+F432</f>
        <v>0</v>
      </c>
      <c r="G430" s="397">
        <f t="shared" si="306"/>
        <v>0</v>
      </c>
      <c r="H430" s="397">
        <f>H431+H432</f>
        <v>0</v>
      </c>
      <c r="I430" s="397">
        <f>I431+I432</f>
        <v>0</v>
      </c>
      <c r="J430" s="397">
        <f>SUM(E430:I430)</f>
        <v>0</v>
      </c>
      <c r="K430" s="397">
        <f>K431+K432</f>
        <v>0</v>
      </c>
      <c r="L430" s="397">
        <f t="shared" ref="L430:AD430" si="307">L431+L432</f>
        <v>0</v>
      </c>
      <c r="M430" s="397">
        <f t="shared" si="307"/>
        <v>0</v>
      </c>
      <c r="N430" s="397">
        <f t="shared" si="307"/>
        <v>0</v>
      </c>
      <c r="O430" s="397">
        <f t="shared" si="307"/>
        <v>0</v>
      </c>
      <c r="P430" s="397">
        <f t="shared" si="307"/>
        <v>0</v>
      </c>
      <c r="Q430" s="397">
        <f t="shared" si="307"/>
        <v>0</v>
      </c>
      <c r="R430" s="397">
        <f t="shared" si="307"/>
        <v>0</v>
      </c>
      <c r="S430" s="397">
        <f t="shared" si="307"/>
        <v>0</v>
      </c>
      <c r="T430" s="397">
        <f t="shared" si="307"/>
        <v>0</v>
      </c>
      <c r="U430" s="397">
        <f t="shared" si="307"/>
        <v>0</v>
      </c>
      <c r="V430" s="397">
        <f t="shared" si="307"/>
        <v>0</v>
      </c>
      <c r="W430" s="397">
        <f t="shared" si="307"/>
        <v>0</v>
      </c>
      <c r="X430" s="397">
        <f t="shared" si="307"/>
        <v>0</v>
      </c>
      <c r="Y430" s="397">
        <f t="shared" si="307"/>
        <v>0</v>
      </c>
      <c r="Z430" s="397">
        <f t="shared" si="307"/>
        <v>0</v>
      </c>
      <c r="AA430" s="397">
        <f t="shared" si="307"/>
        <v>0</v>
      </c>
      <c r="AB430" s="397">
        <f t="shared" si="307"/>
        <v>0</v>
      </c>
      <c r="AC430" s="397">
        <f t="shared" si="307"/>
        <v>0</v>
      </c>
      <c r="AD430" s="397">
        <f t="shared" si="307"/>
        <v>0</v>
      </c>
      <c r="AE430" s="38">
        <f>AE431+AE432</f>
        <v>0</v>
      </c>
      <c r="AF430" s="401" t="s">
        <v>0</v>
      </c>
      <c r="AG430" s="427">
        <v>16100</v>
      </c>
    </row>
    <row r="431" spans="1:33" ht="16.5" customHeight="1" x14ac:dyDescent="0.2">
      <c r="A431" s="426"/>
      <c r="B431" s="403" t="s">
        <v>569</v>
      </c>
      <c r="C431" s="401" t="s">
        <v>250</v>
      </c>
      <c r="D431" s="397">
        <f t="shared" ref="D431:D432" si="308">SUM(J431:AE431)</f>
        <v>0</v>
      </c>
      <c r="E431" s="397">
        <v>0</v>
      </c>
      <c r="F431" s="397">
        <v>0</v>
      </c>
      <c r="G431" s="397">
        <v>0</v>
      </c>
      <c r="H431" s="397">
        <v>0</v>
      </c>
      <c r="I431" s="397">
        <v>0</v>
      </c>
      <c r="J431" s="397">
        <v>0</v>
      </c>
      <c r="K431" s="397">
        <v>0</v>
      </c>
      <c r="L431" s="397">
        <v>0</v>
      </c>
      <c r="M431" s="397">
        <v>0</v>
      </c>
      <c r="N431" s="397">
        <v>0</v>
      </c>
      <c r="O431" s="397">
        <v>0</v>
      </c>
      <c r="P431" s="397">
        <v>0</v>
      </c>
      <c r="Q431" s="397">
        <v>0</v>
      </c>
      <c r="R431" s="397">
        <v>0</v>
      </c>
      <c r="S431" s="397">
        <v>0</v>
      </c>
      <c r="T431" s="397">
        <v>0</v>
      </c>
      <c r="U431" s="397">
        <v>0</v>
      </c>
      <c r="V431" s="397">
        <v>0</v>
      </c>
      <c r="W431" s="397">
        <v>0</v>
      </c>
      <c r="X431" s="397">
        <v>0</v>
      </c>
      <c r="Y431" s="397">
        <v>0</v>
      </c>
      <c r="Z431" s="397">
        <v>0</v>
      </c>
      <c r="AA431" s="397">
        <v>0</v>
      </c>
      <c r="AB431" s="397">
        <v>0</v>
      </c>
      <c r="AC431" s="397">
        <v>0</v>
      </c>
      <c r="AD431" s="397">
        <v>0</v>
      </c>
      <c r="AE431" s="38">
        <v>0</v>
      </c>
      <c r="AF431" s="401" t="s">
        <v>250</v>
      </c>
      <c r="AG431" s="427"/>
    </row>
    <row r="432" spans="1:33" ht="16.5" customHeight="1" x14ac:dyDescent="0.2">
      <c r="A432" s="426"/>
      <c r="B432" s="403"/>
      <c r="C432" s="401" t="s">
        <v>251</v>
      </c>
      <c r="D432" s="397">
        <f t="shared" si="308"/>
        <v>0</v>
      </c>
      <c r="E432" s="397">
        <v>0</v>
      </c>
      <c r="F432" s="397">
        <v>0</v>
      </c>
      <c r="G432" s="397">
        <v>0</v>
      </c>
      <c r="H432" s="397">
        <v>0</v>
      </c>
      <c r="I432" s="397">
        <v>0</v>
      </c>
      <c r="J432" s="397">
        <v>0</v>
      </c>
      <c r="K432" s="397">
        <v>0</v>
      </c>
      <c r="L432" s="397">
        <v>0</v>
      </c>
      <c r="M432" s="397">
        <v>0</v>
      </c>
      <c r="N432" s="397">
        <v>0</v>
      </c>
      <c r="O432" s="397">
        <v>0</v>
      </c>
      <c r="P432" s="397">
        <v>0</v>
      </c>
      <c r="Q432" s="397">
        <v>0</v>
      </c>
      <c r="R432" s="397">
        <v>0</v>
      </c>
      <c r="S432" s="397">
        <v>0</v>
      </c>
      <c r="T432" s="397">
        <v>0</v>
      </c>
      <c r="U432" s="397">
        <v>0</v>
      </c>
      <c r="V432" s="397">
        <v>0</v>
      </c>
      <c r="W432" s="397">
        <v>0</v>
      </c>
      <c r="X432" s="397">
        <v>0</v>
      </c>
      <c r="Y432" s="397">
        <v>0</v>
      </c>
      <c r="Z432" s="397">
        <v>0</v>
      </c>
      <c r="AA432" s="397">
        <v>0</v>
      </c>
      <c r="AB432" s="397">
        <v>0</v>
      </c>
      <c r="AC432" s="397">
        <v>0</v>
      </c>
      <c r="AD432" s="397">
        <v>0</v>
      </c>
      <c r="AE432" s="38">
        <v>0</v>
      </c>
      <c r="AF432" s="401" t="s">
        <v>251</v>
      </c>
      <c r="AG432" s="427"/>
    </row>
    <row r="433" spans="1:33" ht="6.75" customHeight="1" x14ac:dyDescent="0.2">
      <c r="A433" s="426"/>
      <c r="B433" s="403"/>
      <c r="C433" s="401"/>
      <c r="D433" s="397"/>
      <c r="E433" s="397"/>
      <c r="F433" s="397"/>
      <c r="G433" s="397"/>
      <c r="H433" s="397"/>
      <c r="I433" s="397"/>
      <c r="J433" s="397"/>
      <c r="K433" s="397"/>
      <c r="L433" s="397"/>
      <c r="M433" s="397"/>
      <c r="N433" s="397"/>
      <c r="O433" s="397"/>
      <c r="P433" s="397"/>
      <c r="Q433" s="397"/>
      <c r="R433" s="397"/>
      <c r="S433" s="397"/>
      <c r="T433" s="397"/>
      <c r="U433" s="397"/>
      <c r="V433" s="397"/>
      <c r="W433" s="397"/>
      <c r="X433" s="397"/>
      <c r="Y433" s="397"/>
      <c r="Z433" s="397"/>
      <c r="AA433" s="397"/>
      <c r="AB433" s="397"/>
      <c r="AC433" s="397"/>
      <c r="AD433" s="397"/>
      <c r="AE433" s="38"/>
      <c r="AF433" s="401"/>
      <c r="AG433" s="427"/>
    </row>
    <row r="434" spans="1:33" ht="16.5" customHeight="1" x14ac:dyDescent="0.2">
      <c r="A434" s="426">
        <v>16200</v>
      </c>
      <c r="B434" s="403" t="s">
        <v>570</v>
      </c>
      <c r="C434" s="401" t="s">
        <v>0</v>
      </c>
      <c r="D434" s="397">
        <f>SUM(J434:AE434)</f>
        <v>0</v>
      </c>
      <c r="E434" s="397">
        <f>E435+E436</f>
        <v>0</v>
      </c>
      <c r="F434" s="397">
        <f t="shared" ref="F434:G434" si="309">F435+F436</f>
        <v>0</v>
      </c>
      <c r="G434" s="397">
        <f t="shared" si="309"/>
        <v>0</v>
      </c>
      <c r="H434" s="397">
        <f>H435+H436</f>
        <v>0</v>
      </c>
      <c r="I434" s="397">
        <f>I435+I436</f>
        <v>0</v>
      </c>
      <c r="J434" s="397">
        <f>SUM(E434:I434)</f>
        <v>0</v>
      </c>
      <c r="K434" s="397">
        <f>K435+K436</f>
        <v>0</v>
      </c>
      <c r="L434" s="397">
        <f t="shared" ref="L434:AD434" si="310">L435+L436</f>
        <v>0</v>
      </c>
      <c r="M434" s="397">
        <f t="shared" si="310"/>
        <v>0</v>
      </c>
      <c r="N434" s="397">
        <f t="shared" si="310"/>
        <v>0</v>
      </c>
      <c r="O434" s="397">
        <f t="shared" si="310"/>
        <v>0</v>
      </c>
      <c r="P434" s="397">
        <f t="shared" si="310"/>
        <v>0</v>
      </c>
      <c r="Q434" s="397">
        <f t="shared" si="310"/>
        <v>0</v>
      </c>
      <c r="R434" s="397">
        <f t="shared" si="310"/>
        <v>0</v>
      </c>
      <c r="S434" s="397">
        <f t="shared" si="310"/>
        <v>0</v>
      </c>
      <c r="T434" s="397">
        <f t="shared" si="310"/>
        <v>0</v>
      </c>
      <c r="U434" s="397">
        <f t="shared" si="310"/>
        <v>0</v>
      </c>
      <c r="V434" s="397">
        <f t="shared" si="310"/>
        <v>0</v>
      </c>
      <c r="W434" s="397">
        <f t="shared" si="310"/>
        <v>0</v>
      </c>
      <c r="X434" s="397">
        <f t="shared" si="310"/>
        <v>0</v>
      </c>
      <c r="Y434" s="397">
        <f t="shared" si="310"/>
        <v>0</v>
      </c>
      <c r="Z434" s="397">
        <f t="shared" si="310"/>
        <v>0</v>
      </c>
      <c r="AA434" s="397">
        <f t="shared" si="310"/>
        <v>0</v>
      </c>
      <c r="AB434" s="397">
        <f t="shared" si="310"/>
        <v>0</v>
      </c>
      <c r="AC434" s="397">
        <f t="shared" si="310"/>
        <v>0</v>
      </c>
      <c r="AD434" s="397">
        <f t="shared" si="310"/>
        <v>0</v>
      </c>
      <c r="AE434" s="38">
        <f>AE435+AE436</f>
        <v>0</v>
      </c>
      <c r="AF434" s="401" t="s">
        <v>0</v>
      </c>
      <c r="AG434" s="427">
        <v>16200</v>
      </c>
    </row>
    <row r="435" spans="1:33" ht="16.5" customHeight="1" x14ac:dyDescent="0.2">
      <c r="A435" s="426"/>
      <c r="B435" s="403"/>
      <c r="C435" s="401" t="s">
        <v>250</v>
      </c>
      <c r="D435" s="397">
        <f t="shared" ref="D435:D436" si="311">SUM(J435:AE435)</f>
        <v>0</v>
      </c>
      <c r="E435" s="397">
        <v>0</v>
      </c>
      <c r="F435" s="397">
        <v>0</v>
      </c>
      <c r="G435" s="397">
        <v>0</v>
      </c>
      <c r="H435" s="397">
        <v>0</v>
      </c>
      <c r="I435" s="397">
        <v>0</v>
      </c>
      <c r="J435" s="397">
        <f t="shared" ref="J435:J436" si="312">SUM(E435:I435)</f>
        <v>0</v>
      </c>
      <c r="K435" s="397">
        <v>0</v>
      </c>
      <c r="L435" s="397">
        <v>0</v>
      </c>
      <c r="M435" s="397">
        <v>0</v>
      </c>
      <c r="N435" s="397">
        <v>0</v>
      </c>
      <c r="O435" s="397">
        <v>0</v>
      </c>
      <c r="P435" s="397">
        <v>0</v>
      </c>
      <c r="Q435" s="397">
        <v>0</v>
      </c>
      <c r="R435" s="397">
        <v>0</v>
      </c>
      <c r="S435" s="397">
        <v>0</v>
      </c>
      <c r="T435" s="397">
        <v>0</v>
      </c>
      <c r="U435" s="397">
        <v>0</v>
      </c>
      <c r="V435" s="397">
        <v>0</v>
      </c>
      <c r="W435" s="397">
        <v>0</v>
      </c>
      <c r="X435" s="397">
        <v>0</v>
      </c>
      <c r="Y435" s="397">
        <v>0</v>
      </c>
      <c r="Z435" s="397">
        <v>0</v>
      </c>
      <c r="AA435" s="397">
        <v>0</v>
      </c>
      <c r="AB435" s="397">
        <v>0</v>
      </c>
      <c r="AC435" s="397">
        <v>0</v>
      </c>
      <c r="AD435" s="397">
        <v>0</v>
      </c>
      <c r="AE435" s="38">
        <v>0</v>
      </c>
      <c r="AF435" s="401" t="s">
        <v>250</v>
      </c>
      <c r="AG435" s="427"/>
    </row>
    <row r="436" spans="1:33" ht="16.5" customHeight="1" x14ac:dyDescent="0.2">
      <c r="A436" s="426"/>
      <c r="B436" s="403"/>
      <c r="C436" s="401" t="s">
        <v>251</v>
      </c>
      <c r="D436" s="397">
        <f t="shared" si="311"/>
        <v>0</v>
      </c>
      <c r="E436" s="397">
        <v>0</v>
      </c>
      <c r="F436" s="397">
        <v>0</v>
      </c>
      <c r="G436" s="397">
        <v>0</v>
      </c>
      <c r="H436" s="397">
        <v>0</v>
      </c>
      <c r="I436" s="397">
        <v>0</v>
      </c>
      <c r="J436" s="397">
        <f t="shared" si="312"/>
        <v>0</v>
      </c>
      <c r="K436" s="397">
        <v>0</v>
      </c>
      <c r="L436" s="397">
        <v>0</v>
      </c>
      <c r="M436" s="397">
        <v>0</v>
      </c>
      <c r="N436" s="397">
        <v>0</v>
      </c>
      <c r="O436" s="397">
        <v>0</v>
      </c>
      <c r="P436" s="397">
        <v>0</v>
      </c>
      <c r="Q436" s="397">
        <v>0</v>
      </c>
      <c r="R436" s="397">
        <v>0</v>
      </c>
      <c r="S436" s="397">
        <v>0</v>
      </c>
      <c r="T436" s="397">
        <v>0</v>
      </c>
      <c r="U436" s="397">
        <v>0</v>
      </c>
      <c r="V436" s="397">
        <v>0</v>
      </c>
      <c r="W436" s="397">
        <v>0</v>
      </c>
      <c r="X436" s="397">
        <v>0</v>
      </c>
      <c r="Y436" s="397">
        <v>0</v>
      </c>
      <c r="Z436" s="397">
        <v>0</v>
      </c>
      <c r="AA436" s="397">
        <v>0</v>
      </c>
      <c r="AB436" s="397">
        <v>0</v>
      </c>
      <c r="AC436" s="397">
        <v>0</v>
      </c>
      <c r="AD436" s="397">
        <v>0</v>
      </c>
      <c r="AE436" s="38">
        <v>0</v>
      </c>
      <c r="AF436" s="401" t="s">
        <v>251</v>
      </c>
      <c r="AG436" s="427"/>
    </row>
    <row r="437" spans="1:33" ht="6.75" customHeight="1" x14ac:dyDescent="0.2">
      <c r="A437" s="426"/>
      <c r="B437" s="403"/>
      <c r="C437" s="401"/>
      <c r="D437" s="397"/>
      <c r="E437" s="397"/>
      <c r="F437" s="397"/>
      <c r="G437" s="397"/>
      <c r="H437" s="397"/>
      <c r="I437" s="397"/>
      <c r="J437" s="397"/>
      <c r="K437" s="397"/>
      <c r="L437" s="397"/>
      <c r="M437" s="397"/>
      <c r="N437" s="397"/>
      <c r="O437" s="397"/>
      <c r="P437" s="397"/>
      <c r="Q437" s="397"/>
      <c r="R437" s="397"/>
      <c r="S437" s="397"/>
      <c r="T437" s="397"/>
      <c r="U437" s="397"/>
      <c r="V437" s="397"/>
      <c r="W437" s="397"/>
      <c r="X437" s="397"/>
      <c r="Y437" s="397"/>
      <c r="Z437" s="397"/>
      <c r="AA437" s="397"/>
      <c r="AB437" s="397"/>
      <c r="AC437" s="397"/>
      <c r="AD437" s="397"/>
      <c r="AE437" s="38"/>
      <c r="AF437" s="401"/>
      <c r="AG437" s="427"/>
    </row>
    <row r="438" spans="1:33" ht="16.5" customHeight="1" x14ac:dyDescent="0.2">
      <c r="A438" s="426">
        <v>16300</v>
      </c>
      <c r="B438" s="403" t="s">
        <v>571</v>
      </c>
      <c r="C438" s="401" t="s">
        <v>0</v>
      </c>
      <c r="D438" s="397">
        <f>SUM(J438:AE438)</f>
        <v>1</v>
      </c>
      <c r="E438" s="397">
        <f>E439+E440</f>
        <v>1</v>
      </c>
      <c r="F438" s="397">
        <f t="shared" ref="F438:G438" si="313">F439+F440</f>
        <v>0</v>
      </c>
      <c r="G438" s="397">
        <f t="shared" si="313"/>
        <v>0</v>
      </c>
      <c r="H438" s="397">
        <f>H439+H440</f>
        <v>0</v>
      </c>
      <c r="I438" s="397">
        <f>I439+I440</f>
        <v>0</v>
      </c>
      <c r="J438" s="397">
        <f>SUM(E438:I438)</f>
        <v>1</v>
      </c>
      <c r="K438" s="397">
        <f>K439+K440</f>
        <v>0</v>
      </c>
      <c r="L438" s="397">
        <f t="shared" ref="L438:AD438" si="314">L439+L440</f>
        <v>0</v>
      </c>
      <c r="M438" s="397">
        <f t="shared" si="314"/>
        <v>0</v>
      </c>
      <c r="N438" s="397">
        <f t="shared" si="314"/>
        <v>0</v>
      </c>
      <c r="O438" s="397">
        <f t="shared" si="314"/>
        <v>0</v>
      </c>
      <c r="P438" s="397">
        <f t="shared" si="314"/>
        <v>0</v>
      </c>
      <c r="Q438" s="397">
        <f t="shared" si="314"/>
        <v>0</v>
      </c>
      <c r="R438" s="397">
        <f t="shared" si="314"/>
        <v>0</v>
      </c>
      <c r="S438" s="397">
        <f t="shared" si="314"/>
        <v>0</v>
      </c>
      <c r="T438" s="397">
        <f t="shared" si="314"/>
        <v>0</v>
      </c>
      <c r="U438" s="397">
        <f t="shared" si="314"/>
        <v>0</v>
      </c>
      <c r="V438" s="397">
        <f t="shared" si="314"/>
        <v>0</v>
      </c>
      <c r="W438" s="397">
        <f t="shared" si="314"/>
        <v>0</v>
      </c>
      <c r="X438" s="397">
        <f t="shared" si="314"/>
        <v>0</v>
      </c>
      <c r="Y438" s="397">
        <f t="shared" si="314"/>
        <v>0</v>
      </c>
      <c r="Z438" s="397">
        <f t="shared" si="314"/>
        <v>0</v>
      </c>
      <c r="AA438" s="397">
        <f t="shared" si="314"/>
        <v>0</v>
      </c>
      <c r="AB438" s="397">
        <f t="shared" si="314"/>
        <v>0</v>
      </c>
      <c r="AC438" s="397">
        <f t="shared" si="314"/>
        <v>0</v>
      </c>
      <c r="AD438" s="397">
        <f t="shared" si="314"/>
        <v>0</v>
      </c>
      <c r="AE438" s="38">
        <f>AE439+AE440</f>
        <v>0</v>
      </c>
      <c r="AF438" s="401" t="s">
        <v>0</v>
      </c>
      <c r="AG438" s="427">
        <v>16300</v>
      </c>
    </row>
    <row r="439" spans="1:33" ht="16.5" customHeight="1" x14ac:dyDescent="0.2">
      <c r="A439" s="426"/>
      <c r="B439" s="403" t="s">
        <v>572</v>
      </c>
      <c r="C439" s="401" t="s">
        <v>250</v>
      </c>
      <c r="D439" s="397">
        <f t="shared" ref="D439:D440" si="315">SUM(J439:AE439)</f>
        <v>0</v>
      </c>
      <c r="E439" s="397">
        <v>0</v>
      </c>
      <c r="F439" s="397">
        <v>0</v>
      </c>
      <c r="G439" s="397">
        <v>0</v>
      </c>
      <c r="H439" s="397">
        <v>0</v>
      </c>
      <c r="I439" s="397">
        <v>0</v>
      </c>
      <c r="J439" s="397">
        <v>0</v>
      </c>
      <c r="K439" s="397">
        <v>0</v>
      </c>
      <c r="L439" s="397">
        <v>0</v>
      </c>
      <c r="M439" s="397">
        <v>0</v>
      </c>
      <c r="N439" s="397">
        <v>0</v>
      </c>
      <c r="O439" s="397">
        <v>0</v>
      </c>
      <c r="P439" s="397">
        <v>0</v>
      </c>
      <c r="Q439" s="397">
        <v>0</v>
      </c>
      <c r="R439" s="397">
        <v>0</v>
      </c>
      <c r="S439" s="397">
        <v>0</v>
      </c>
      <c r="T439" s="397">
        <v>0</v>
      </c>
      <c r="U439" s="397">
        <v>0</v>
      </c>
      <c r="V439" s="397">
        <v>0</v>
      </c>
      <c r="W439" s="397">
        <v>0</v>
      </c>
      <c r="X439" s="397">
        <v>0</v>
      </c>
      <c r="Y439" s="397">
        <v>0</v>
      </c>
      <c r="Z439" s="397">
        <v>0</v>
      </c>
      <c r="AA439" s="397">
        <v>0</v>
      </c>
      <c r="AB439" s="397">
        <v>0</v>
      </c>
      <c r="AC439" s="397">
        <v>0</v>
      </c>
      <c r="AD439" s="397">
        <v>0</v>
      </c>
      <c r="AE439" s="38">
        <v>0</v>
      </c>
      <c r="AF439" s="401" t="s">
        <v>250</v>
      </c>
      <c r="AG439" s="427"/>
    </row>
    <row r="440" spans="1:33" ht="16.5" customHeight="1" x14ac:dyDescent="0.2">
      <c r="A440" s="426"/>
      <c r="B440" s="403"/>
      <c r="C440" s="401" t="s">
        <v>251</v>
      </c>
      <c r="D440" s="397">
        <f t="shared" si="315"/>
        <v>1</v>
      </c>
      <c r="E440" s="397">
        <v>1</v>
      </c>
      <c r="F440" s="397">
        <v>0</v>
      </c>
      <c r="G440" s="397">
        <v>0</v>
      </c>
      <c r="H440" s="397">
        <v>0</v>
      </c>
      <c r="I440" s="397">
        <v>0</v>
      </c>
      <c r="J440" s="397">
        <v>1</v>
      </c>
      <c r="K440" s="397">
        <v>0</v>
      </c>
      <c r="L440" s="397">
        <v>0</v>
      </c>
      <c r="M440" s="397">
        <v>0</v>
      </c>
      <c r="N440" s="397">
        <v>0</v>
      </c>
      <c r="O440" s="397">
        <v>0</v>
      </c>
      <c r="P440" s="397">
        <v>0</v>
      </c>
      <c r="Q440" s="397">
        <v>0</v>
      </c>
      <c r="R440" s="397">
        <v>0</v>
      </c>
      <c r="S440" s="397">
        <v>0</v>
      </c>
      <c r="T440" s="397">
        <v>0</v>
      </c>
      <c r="U440" s="397">
        <v>0</v>
      </c>
      <c r="V440" s="397">
        <v>0</v>
      </c>
      <c r="W440" s="397">
        <v>0</v>
      </c>
      <c r="X440" s="397">
        <v>0</v>
      </c>
      <c r="Y440" s="397">
        <v>0</v>
      </c>
      <c r="Z440" s="397">
        <v>0</v>
      </c>
      <c r="AA440" s="397">
        <v>0</v>
      </c>
      <c r="AB440" s="397">
        <v>0</v>
      </c>
      <c r="AC440" s="397">
        <v>0</v>
      </c>
      <c r="AD440" s="397">
        <v>0</v>
      </c>
      <c r="AE440" s="38">
        <v>0</v>
      </c>
      <c r="AF440" s="401" t="s">
        <v>251</v>
      </c>
      <c r="AG440" s="427"/>
    </row>
    <row r="441" spans="1:33" ht="6.75" customHeight="1" x14ac:dyDescent="0.2">
      <c r="A441" s="426"/>
      <c r="B441" s="403"/>
      <c r="C441" s="401"/>
      <c r="D441" s="397"/>
      <c r="E441" s="397"/>
      <c r="F441" s="397"/>
      <c r="G441" s="397"/>
      <c r="H441" s="397"/>
      <c r="I441" s="397"/>
      <c r="J441" s="397"/>
      <c r="K441" s="397"/>
      <c r="L441" s="397"/>
      <c r="M441" s="397"/>
      <c r="N441" s="397"/>
      <c r="O441" s="397"/>
      <c r="P441" s="397"/>
      <c r="Q441" s="397"/>
      <c r="R441" s="397"/>
      <c r="S441" s="397"/>
      <c r="T441" s="397"/>
      <c r="U441" s="397"/>
      <c r="V441" s="397"/>
      <c r="W441" s="397"/>
      <c r="X441" s="397"/>
      <c r="Y441" s="397"/>
      <c r="Z441" s="397"/>
      <c r="AA441" s="397"/>
      <c r="AB441" s="397"/>
      <c r="AC441" s="397"/>
      <c r="AD441" s="397"/>
      <c r="AE441" s="38"/>
      <c r="AF441" s="401"/>
      <c r="AG441" s="427"/>
    </row>
    <row r="442" spans="1:33" ht="16.5" customHeight="1" x14ac:dyDescent="0.2">
      <c r="A442" s="426">
        <v>16400</v>
      </c>
      <c r="B442" s="403" t="s">
        <v>573</v>
      </c>
      <c r="C442" s="401" t="s">
        <v>0</v>
      </c>
      <c r="D442" s="397">
        <f>SUM(J442:AE442)</f>
        <v>0</v>
      </c>
      <c r="E442" s="397">
        <f>E443+E444</f>
        <v>0</v>
      </c>
      <c r="F442" s="397">
        <f t="shared" ref="F442:G442" si="316">F443+F444</f>
        <v>0</v>
      </c>
      <c r="G442" s="397">
        <f t="shared" si="316"/>
        <v>0</v>
      </c>
      <c r="H442" s="397">
        <f>H443+H444</f>
        <v>0</v>
      </c>
      <c r="I442" s="397">
        <f>I443+I444</f>
        <v>0</v>
      </c>
      <c r="J442" s="397">
        <f>SUM(E442:I442)</f>
        <v>0</v>
      </c>
      <c r="K442" s="397">
        <f>K443+K444</f>
        <v>0</v>
      </c>
      <c r="L442" s="397">
        <f t="shared" ref="L442:AD442" si="317">L443+L444</f>
        <v>0</v>
      </c>
      <c r="M442" s="397">
        <f t="shared" si="317"/>
        <v>0</v>
      </c>
      <c r="N442" s="397">
        <f t="shared" si="317"/>
        <v>0</v>
      </c>
      <c r="O442" s="397">
        <f t="shared" si="317"/>
        <v>0</v>
      </c>
      <c r="P442" s="397">
        <f t="shared" si="317"/>
        <v>0</v>
      </c>
      <c r="Q442" s="397">
        <f t="shared" si="317"/>
        <v>0</v>
      </c>
      <c r="R442" s="397">
        <f t="shared" si="317"/>
        <v>0</v>
      </c>
      <c r="S442" s="397">
        <f t="shared" si="317"/>
        <v>0</v>
      </c>
      <c r="T442" s="397">
        <f t="shared" si="317"/>
        <v>0</v>
      </c>
      <c r="U442" s="397">
        <f t="shared" si="317"/>
        <v>0</v>
      </c>
      <c r="V442" s="397">
        <f t="shared" si="317"/>
        <v>0</v>
      </c>
      <c r="W442" s="397">
        <f t="shared" si="317"/>
        <v>0</v>
      </c>
      <c r="X442" s="397">
        <f t="shared" si="317"/>
        <v>0</v>
      </c>
      <c r="Y442" s="397">
        <f t="shared" si="317"/>
        <v>0</v>
      </c>
      <c r="Z442" s="397">
        <f t="shared" si="317"/>
        <v>0</v>
      </c>
      <c r="AA442" s="397">
        <f t="shared" si="317"/>
        <v>0</v>
      </c>
      <c r="AB442" s="397">
        <f t="shared" si="317"/>
        <v>0</v>
      </c>
      <c r="AC442" s="397">
        <f t="shared" si="317"/>
        <v>0</v>
      </c>
      <c r="AD442" s="397">
        <f t="shared" si="317"/>
        <v>0</v>
      </c>
      <c r="AE442" s="38">
        <f>AE443+AE444</f>
        <v>0</v>
      </c>
      <c r="AF442" s="401" t="s">
        <v>0</v>
      </c>
      <c r="AG442" s="427">
        <v>16400</v>
      </c>
    </row>
    <row r="443" spans="1:33" ht="16.5" customHeight="1" x14ac:dyDescent="0.2">
      <c r="A443" s="426"/>
      <c r="B443" s="403"/>
      <c r="C443" s="401" t="s">
        <v>250</v>
      </c>
      <c r="D443" s="397">
        <f t="shared" ref="D443:D444" si="318">SUM(J443:AE443)</f>
        <v>0</v>
      </c>
      <c r="E443" s="397">
        <v>0</v>
      </c>
      <c r="F443" s="397">
        <v>0</v>
      </c>
      <c r="G443" s="397">
        <v>0</v>
      </c>
      <c r="H443" s="397">
        <v>0</v>
      </c>
      <c r="I443" s="397">
        <v>0</v>
      </c>
      <c r="J443" s="397">
        <v>0</v>
      </c>
      <c r="K443" s="397">
        <v>0</v>
      </c>
      <c r="L443" s="397">
        <v>0</v>
      </c>
      <c r="M443" s="397">
        <v>0</v>
      </c>
      <c r="N443" s="397">
        <v>0</v>
      </c>
      <c r="O443" s="397">
        <v>0</v>
      </c>
      <c r="P443" s="397">
        <v>0</v>
      </c>
      <c r="Q443" s="397">
        <v>0</v>
      </c>
      <c r="R443" s="397">
        <v>0</v>
      </c>
      <c r="S443" s="397">
        <v>0</v>
      </c>
      <c r="T443" s="397">
        <v>0</v>
      </c>
      <c r="U443" s="397">
        <v>0</v>
      </c>
      <c r="V443" s="397">
        <v>0</v>
      </c>
      <c r="W443" s="397">
        <v>0</v>
      </c>
      <c r="X443" s="397">
        <v>0</v>
      </c>
      <c r="Y443" s="397">
        <v>0</v>
      </c>
      <c r="Z443" s="397">
        <v>0</v>
      </c>
      <c r="AA443" s="397">
        <v>0</v>
      </c>
      <c r="AB443" s="397">
        <v>0</v>
      </c>
      <c r="AC443" s="397">
        <v>0</v>
      </c>
      <c r="AD443" s="397">
        <v>0</v>
      </c>
      <c r="AE443" s="38">
        <v>0</v>
      </c>
      <c r="AF443" s="401" t="s">
        <v>250</v>
      </c>
      <c r="AG443" s="427"/>
    </row>
    <row r="444" spans="1:33" ht="16.5" customHeight="1" x14ac:dyDescent="0.2">
      <c r="A444" s="426"/>
      <c r="B444" s="403"/>
      <c r="C444" s="401" t="s">
        <v>251</v>
      </c>
      <c r="D444" s="397">
        <f t="shared" si="318"/>
        <v>0</v>
      </c>
      <c r="E444" s="397">
        <v>0</v>
      </c>
      <c r="F444" s="397">
        <v>0</v>
      </c>
      <c r="G444" s="397">
        <v>0</v>
      </c>
      <c r="H444" s="397">
        <v>0</v>
      </c>
      <c r="I444" s="397">
        <v>0</v>
      </c>
      <c r="J444" s="397">
        <v>0</v>
      </c>
      <c r="K444" s="397">
        <v>0</v>
      </c>
      <c r="L444" s="397">
        <v>0</v>
      </c>
      <c r="M444" s="397">
        <v>0</v>
      </c>
      <c r="N444" s="397">
        <v>0</v>
      </c>
      <c r="O444" s="397">
        <v>0</v>
      </c>
      <c r="P444" s="397">
        <v>0</v>
      </c>
      <c r="Q444" s="397">
        <v>0</v>
      </c>
      <c r="R444" s="397">
        <v>0</v>
      </c>
      <c r="S444" s="397">
        <v>0</v>
      </c>
      <c r="T444" s="397">
        <v>0</v>
      </c>
      <c r="U444" s="397">
        <v>0</v>
      </c>
      <c r="V444" s="397">
        <v>0</v>
      </c>
      <c r="W444" s="397">
        <v>0</v>
      </c>
      <c r="X444" s="397">
        <v>0</v>
      </c>
      <c r="Y444" s="397">
        <v>0</v>
      </c>
      <c r="Z444" s="397">
        <v>0</v>
      </c>
      <c r="AA444" s="397">
        <v>0</v>
      </c>
      <c r="AB444" s="397">
        <v>0</v>
      </c>
      <c r="AC444" s="397">
        <v>0</v>
      </c>
      <c r="AD444" s="397">
        <v>0</v>
      </c>
      <c r="AE444" s="38">
        <v>0</v>
      </c>
      <c r="AF444" s="401" t="s">
        <v>251</v>
      </c>
      <c r="AG444" s="427"/>
    </row>
    <row r="445" spans="1:33" ht="6.75" customHeight="1" x14ac:dyDescent="0.2">
      <c r="A445" s="426"/>
      <c r="B445" s="403"/>
      <c r="C445" s="401"/>
      <c r="D445" s="397"/>
      <c r="E445" s="397"/>
      <c r="F445" s="397"/>
      <c r="G445" s="397"/>
      <c r="H445" s="397"/>
      <c r="I445" s="397"/>
      <c r="J445" s="397"/>
      <c r="K445" s="397"/>
      <c r="L445" s="397"/>
      <c r="M445" s="397"/>
      <c r="N445" s="397"/>
      <c r="O445" s="397"/>
      <c r="P445" s="397"/>
      <c r="Q445" s="397"/>
      <c r="R445" s="397"/>
      <c r="S445" s="397"/>
      <c r="T445" s="397"/>
      <c r="U445" s="397"/>
      <c r="V445" s="397"/>
      <c r="W445" s="397"/>
      <c r="X445" s="397"/>
      <c r="Y445" s="397"/>
      <c r="Z445" s="397"/>
      <c r="AA445" s="397"/>
      <c r="AB445" s="397"/>
      <c r="AC445" s="397"/>
      <c r="AD445" s="397"/>
      <c r="AE445" s="38"/>
      <c r="AF445" s="401"/>
      <c r="AG445" s="427"/>
    </row>
    <row r="446" spans="1:33" ht="16.5" customHeight="1" x14ac:dyDescent="0.2">
      <c r="A446" s="426">
        <v>16500</v>
      </c>
      <c r="B446" s="403" t="s">
        <v>574</v>
      </c>
      <c r="C446" s="401" t="s">
        <v>0</v>
      </c>
      <c r="D446" s="397">
        <f>SUM(J446:AE446)</f>
        <v>0</v>
      </c>
      <c r="E446" s="397">
        <f>E447+E448</f>
        <v>0</v>
      </c>
      <c r="F446" s="397">
        <f t="shared" ref="F446:G446" si="319">F447+F448</f>
        <v>0</v>
      </c>
      <c r="G446" s="397">
        <f t="shared" si="319"/>
        <v>0</v>
      </c>
      <c r="H446" s="397">
        <f>H447+H448</f>
        <v>0</v>
      </c>
      <c r="I446" s="397">
        <f>I447+I448</f>
        <v>0</v>
      </c>
      <c r="J446" s="397">
        <f>SUM(E446:I446)</f>
        <v>0</v>
      </c>
      <c r="K446" s="397">
        <f>K447+K448</f>
        <v>0</v>
      </c>
      <c r="L446" s="397">
        <f t="shared" ref="L446:AD446" si="320">L447+L448</f>
        <v>0</v>
      </c>
      <c r="M446" s="397">
        <f t="shared" si="320"/>
        <v>0</v>
      </c>
      <c r="N446" s="397">
        <f t="shared" si="320"/>
        <v>0</v>
      </c>
      <c r="O446" s="397">
        <f t="shared" si="320"/>
        <v>0</v>
      </c>
      <c r="P446" s="397">
        <f t="shared" si="320"/>
        <v>0</v>
      </c>
      <c r="Q446" s="397">
        <f t="shared" si="320"/>
        <v>0</v>
      </c>
      <c r="R446" s="397">
        <f t="shared" si="320"/>
        <v>0</v>
      </c>
      <c r="S446" s="397">
        <f t="shared" si="320"/>
        <v>0</v>
      </c>
      <c r="T446" s="397">
        <f t="shared" si="320"/>
        <v>0</v>
      </c>
      <c r="U446" s="397">
        <f t="shared" si="320"/>
        <v>0</v>
      </c>
      <c r="V446" s="397">
        <f t="shared" si="320"/>
        <v>0</v>
      </c>
      <c r="W446" s="397">
        <f t="shared" si="320"/>
        <v>0</v>
      </c>
      <c r="X446" s="397">
        <f t="shared" si="320"/>
        <v>0</v>
      </c>
      <c r="Y446" s="397">
        <f t="shared" si="320"/>
        <v>0</v>
      </c>
      <c r="Z446" s="397">
        <f t="shared" si="320"/>
        <v>0</v>
      </c>
      <c r="AA446" s="397">
        <f t="shared" si="320"/>
        <v>0</v>
      </c>
      <c r="AB446" s="397">
        <f t="shared" si="320"/>
        <v>0</v>
      </c>
      <c r="AC446" s="397">
        <f t="shared" si="320"/>
        <v>0</v>
      </c>
      <c r="AD446" s="397">
        <f t="shared" si="320"/>
        <v>0</v>
      </c>
      <c r="AE446" s="38">
        <f>AE447+AE448</f>
        <v>0</v>
      </c>
      <c r="AF446" s="401" t="s">
        <v>0</v>
      </c>
      <c r="AG446" s="427">
        <v>16500</v>
      </c>
    </row>
    <row r="447" spans="1:33" ht="16.5" customHeight="1" x14ac:dyDescent="0.2">
      <c r="A447" s="426"/>
      <c r="B447" s="403" t="s">
        <v>575</v>
      </c>
      <c r="C447" s="401" t="s">
        <v>250</v>
      </c>
      <c r="D447" s="397">
        <f t="shared" ref="D447:D448" si="321">SUM(J447:AE447)</f>
        <v>0</v>
      </c>
      <c r="E447" s="397">
        <v>0</v>
      </c>
      <c r="F447" s="397">
        <v>0</v>
      </c>
      <c r="G447" s="397">
        <v>0</v>
      </c>
      <c r="H447" s="397">
        <v>0</v>
      </c>
      <c r="I447" s="397">
        <v>0</v>
      </c>
      <c r="J447" s="397">
        <v>0</v>
      </c>
      <c r="K447" s="397">
        <v>0</v>
      </c>
      <c r="L447" s="397">
        <v>0</v>
      </c>
      <c r="M447" s="397">
        <v>0</v>
      </c>
      <c r="N447" s="397">
        <v>0</v>
      </c>
      <c r="O447" s="397">
        <v>0</v>
      </c>
      <c r="P447" s="397">
        <v>0</v>
      </c>
      <c r="Q447" s="397">
        <v>0</v>
      </c>
      <c r="R447" s="397">
        <v>0</v>
      </c>
      <c r="S447" s="397">
        <v>0</v>
      </c>
      <c r="T447" s="397">
        <v>0</v>
      </c>
      <c r="U447" s="397">
        <v>0</v>
      </c>
      <c r="V447" s="397">
        <v>0</v>
      </c>
      <c r="W447" s="397">
        <v>0</v>
      </c>
      <c r="X447" s="397">
        <v>0</v>
      </c>
      <c r="Y447" s="397">
        <v>0</v>
      </c>
      <c r="Z447" s="397">
        <v>0</v>
      </c>
      <c r="AA447" s="397">
        <v>0</v>
      </c>
      <c r="AB447" s="397">
        <v>0</v>
      </c>
      <c r="AC447" s="397">
        <v>0</v>
      </c>
      <c r="AD447" s="397">
        <v>0</v>
      </c>
      <c r="AE447" s="38">
        <v>0</v>
      </c>
      <c r="AF447" s="401" t="s">
        <v>250</v>
      </c>
      <c r="AG447" s="427"/>
    </row>
    <row r="448" spans="1:33" ht="16.5" customHeight="1" x14ac:dyDescent="0.2">
      <c r="A448" s="426"/>
      <c r="B448" s="403"/>
      <c r="C448" s="401" t="s">
        <v>251</v>
      </c>
      <c r="D448" s="397">
        <f t="shared" si="321"/>
        <v>0</v>
      </c>
      <c r="E448" s="397">
        <v>0</v>
      </c>
      <c r="F448" s="397">
        <v>0</v>
      </c>
      <c r="G448" s="397">
        <v>0</v>
      </c>
      <c r="H448" s="397">
        <v>0</v>
      </c>
      <c r="I448" s="397">
        <v>0</v>
      </c>
      <c r="J448" s="397">
        <v>0</v>
      </c>
      <c r="K448" s="397">
        <v>0</v>
      </c>
      <c r="L448" s="397">
        <v>0</v>
      </c>
      <c r="M448" s="397">
        <v>0</v>
      </c>
      <c r="N448" s="397">
        <v>0</v>
      </c>
      <c r="O448" s="397">
        <v>0</v>
      </c>
      <c r="P448" s="397">
        <v>0</v>
      </c>
      <c r="Q448" s="397">
        <v>0</v>
      </c>
      <c r="R448" s="397">
        <v>0</v>
      </c>
      <c r="S448" s="397">
        <v>0</v>
      </c>
      <c r="T448" s="397">
        <v>0</v>
      </c>
      <c r="U448" s="397">
        <v>0</v>
      </c>
      <c r="V448" s="397">
        <v>0</v>
      </c>
      <c r="W448" s="397">
        <v>0</v>
      </c>
      <c r="X448" s="397">
        <v>0</v>
      </c>
      <c r="Y448" s="397">
        <v>0</v>
      </c>
      <c r="Z448" s="397">
        <v>0</v>
      </c>
      <c r="AA448" s="397">
        <v>0</v>
      </c>
      <c r="AB448" s="397">
        <v>0</v>
      </c>
      <c r="AC448" s="397">
        <v>0</v>
      </c>
      <c r="AD448" s="397">
        <v>0</v>
      </c>
      <c r="AE448" s="38">
        <v>0</v>
      </c>
      <c r="AF448" s="401" t="s">
        <v>251</v>
      </c>
      <c r="AG448" s="427"/>
    </row>
    <row r="449" spans="1:33" ht="6.75" customHeight="1" x14ac:dyDescent="0.2">
      <c r="A449" s="426"/>
      <c r="B449" s="403"/>
      <c r="C449" s="401"/>
      <c r="D449" s="397"/>
      <c r="E449" s="397"/>
      <c r="F449" s="397"/>
      <c r="G449" s="397"/>
      <c r="H449" s="397"/>
      <c r="I449" s="397"/>
      <c r="J449" s="397"/>
      <c r="K449" s="397"/>
      <c r="L449" s="397"/>
      <c r="M449" s="397"/>
      <c r="N449" s="397"/>
      <c r="O449" s="397"/>
      <c r="P449" s="397"/>
      <c r="Q449" s="397"/>
      <c r="R449" s="397"/>
      <c r="S449" s="397"/>
      <c r="T449" s="397"/>
      <c r="U449" s="397"/>
      <c r="V449" s="397"/>
      <c r="W449" s="397"/>
      <c r="X449" s="397"/>
      <c r="Y449" s="397"/>
      <c r="Z449" s="397"/>
      <c r="AA449" s="397"/>
      <c r="AB449" s="397"/>
      <c r="AC449" s="397"/>
      <c r="AD449" s="397"/>
      <c r="AE449" s="38"/>
      <c r="AF449" s="401"/>
      <c r="AG449" s="427"/>
    </row>
    <row r="450" spans="1:33" ht="16.5" customHeight="1" x14ac:dyDescent="0.2">
      <c r="A450" s="426">
        <v>16600</v>
      </c>
      <c r="B450" s="403" t="s">
        <v>576</v>
      </c>
      <c r="C450" s="401" t="s">
        <v>0</v>
      </c>
      <c r="D450" s="397">
        <f>SUM(J450:AE450)</f>
        <v>0</v>
      </c>
      <c r="E450" s="397">
        <f>E451+E452</f>
        <v>0</v>
      </c>
      <c r="F450" s="397">
        <f t="shared" ref="F450:G450" si="322">F451+F452</f>
        <v>0</v>
      </c>
      <c r="G450" s="397">
        <f t="shared" si="322"/>
        <v>0</v>
      </c>
      <c r="H450" s="397">
        <f>H451+H452</f>
        <v>0</v>
      </c>
      <c r="I450" s="397">
        <f>I451+I452</f>
        <v>0</v>
      </c>
      <c r="J450" s="397">
        <f>SUM(E450:I450)</f>
        <v>0</v>
      </c>
      <c r="K450" s="397">
        <f>K451+K452</f>
        <v>0</v>
      </c>
      <c r="L450" s="397">
        <f t="shared" ref="L450:AD450" si="323">L451+L452</f>
        <v>0</v>
      </c>
      <c r="M450" s="397">
        <f t="shared" si="323"/>
        <v>0</v>
      </c>
      <c r="N450" s="397">
        <f t="shared" si="323"/>
        <v>0</v>
      </c>
      <c r="O450" s="397">
        <f t="shared" si="323"/>
        <v>0</v>
      </c>
      <c r="P450" s="397">
        <f t="shared" si="323"/>
        <v>0</v>
      </c>
      <c r="Q450" s="397">
        <f t="shared" si="323"/>
        <v>0</v>
      </c>
      <c r="R450" s="397">
        <f t="shared" si="323"/>
        <v>0</v>
      </c>
      <c r="S450" s="397">
        <f t="shared" si="323"/>
        <v>0</v>
      </c>
      <c r="T450" s="397">
        <f t="shared" si="323"/>
        <v>0</v>
      </c>
      <c r="U450" s="397">
        <f t="shared" si="323"/>
        <v>0</v>
      </c>
      <c r="V450" s="397">
        <f t="shared" si="323"/>
        <v>0</v>
      </c>
      <c r="W450" s="397">
        <f t="shared" si="323"/>
        <v>0</v>
      </c>
      <c r="X450" s="397">
        <f t="shared" si="323"/>
        <v>0</v>
      </c>
      <c r="Y450" s="397">
        <f t="shared" si="323"/>
        <v>0</v>
      </c>
      <c r="Z450" s="397">
        <f t="shared" si="323"/>
        <v>0</v>
      </c>
      <c r="AA450" s="397">
        <f t="shared" si="323"/>
        <v>0</v>
      </c>
      <c r="AB450" s="397">
        <f t="shared" si="323"/>
        <v>0</v>
      </c>
      <c r="AC450" s="397">
        <f t="shared" si="323"/>
        <v>0</v>
      </c>
      <c r="AD450" s="397">
        <f t="shared" si="323"/>
        <v>0</v>
      </c>
      <c r="AE450" s="38">
        <f>AE451+AE452</f>
        <v>0</v>
      </c>
      <c r="AF450" s="401" t="s">
        <v>0</v>
      </c>
      <c r="AG450" s="427">
        <v>16600</v>
      </c>
    </row>
    <row r="451" spans="1:33" ht="16.5" customHeight="1" x14ac:dyDescent="0.2">
      <c r="A451" s="426"/>
      <c r="B451" s="403"/>
      <c r="C451" s="401" t="s">
        <v>250</v>
      </c>
      <c r="D451" s="397">
        <f t="shared" ref="D451:D452" si="324">SUM(J451:AE451)</f>
        <v>0</v>
      </c>
      <c r="E451" s="397">
        <v>0</v>
      </c>
      <c r="F451" s="397">
        <v>0</v>
      </c>
      <c r="G451" s="397">
        <v>0</v>
      </c>
      <c r="H451" s="397">
        <v>0</v>
      </c>
      <c r="I451" s="397">
        <v>0</v>
      </c>
      <c r="J451" s="397">
        <v>0</v>
      </c>
      <c r="K451" s="397">
        <v>0</v>
      </c>
      <c r="L451" s="397">
        <v>0</v>
      </c>
      <c r="M451" s="397">
        <v>0</v>
      </c>
      <c r="N451" s="397">
        <v>0</v>
      </c>
      <c r="O451" s="397">
        <v>0</v>
      </c>
      <c r="P451" s="397">
        <v>0</v>
      </c>
      <c r="Q451" s="397">
        <v>0</v>
      </c>
      <c r="R451" s="397">
        <v>0</v>
      </c>
      <c r="S451" s="397">
        <v>0</v>
      </c>
      <c r="T451" s="397">
        <v>0</v>
      </c>
      <c r="U451" s="397">
        <v>0</v>
      </c>
      <c r="V451" s="397">
        <v>0</v>
      </c>
      <c r="W451" s="397">
        <v>0</v>
      </c>
      <c r="X451" s="397">
        <v>0</v>
      </c>
      <c r="Y451" s="397">
        <v>0</v>
      </c>
      <c r="Z451" s="397">
        <v>0</v>
      </c>
      <c r="AA451" s="397">
        <v>0</v>
      </c>
      <c r="AB451" s="397">
        <v>0</v>
      </c>
      <c r="AC451" s="397">
        <v>0</v>
      </c>
      <c r="AD451" s="397">
        <v>0</v>
      </c>
      <c r="AE451" s="38">
        <v>0</v>
      </c>
      <c r="AF451" s="401" t="s">
        <v>250</v>
      </c>
      <c r="AG451" s="427"/>
    </row>
    <row r="452" spans="1:33" ht="16.5" customHeight="1" x14ac:dyDescent="0.2">
      <c r="A452" s="426"/>
      <c r="B452" s="403"/>
      <c r="C452" s="401" t="s">
        <v>251</v>
      </c>
      <c r="D452" s="397">
        <f t="shared" si="324"/>
        <v>0</v>
      </c>
      <c r="E452" s="397">
        <v>0</v>
      </c>
      <c r="F452" s="397">
        <v>0</v>
      </c>
      <c r="G452" s="397">
        <v>0</v>
      </c>
      <c r="H452" s="397">
        <v>0</v>
      </c>
      <c r="I452" s="397">
        <v>0</v>
      </c>
      <c r="J452" s="397">
        <v>0</v>
      </c>
      <c r="K452" s="397">
        <v>0</v>
      </c>
      <c r="L452" s="397">
        <v>0</v>
      </c>
      <c r="M452" s="397">
        <v>0</v>
      </c>
      <c r="N452" s="397">
        <v>0</v>
      </c>
      <c r="O452" s="397">
        <v>0</v>
      </c>
      <c r="P452" s="397">
        <v>0</v>
      </c>
      <c r="Q452" s="397">
        <v>0</v>
      </c>
      <c r="R452" s="397">
        <v>0</v>
      </c>
      <c r="S452" s="397">
        <v>0</v>
      </c>
      <c r="T452" s="397">
        <v>0</v>
      </c>
      <c r="U452" s="397">
        <v>0</v>
      </c>
      <c r="V452" s="397">
        <v>0</v>
      </c>
      <c r="W452" s="397">
        <v>0</v>
      </c>
      <c r="X452" s="397">
        <v>0</v>
      </c>
      <c r="Y452" s="397">
        <v>0</v>
      </c>
      <c r="Z452" s="397">
        <v>0</v>
      </c>
      <c r="AA452" s="397">
        <v>0</v>
      </c>
      <c r="AB452" s="397">
        <v>0</v>
      </c>
      <c r="AC452" s="397">
        <v>0</v>
      </c>
      <c r="AD452" s="397">
        <v>0</v>
      </c>
      <c r="AE452" s="38">
        <v>0</v>
      </c>
      <c r="AF452" s="401" t="s">
        <v>251</v>
      </c>
      <c r="AG452" s="427"/>
    </row>
    <row r="453" spans="1:33" ht="6.75" customHeight="1" x14ac:dyDescent="0.2">
      <c r="A453" s="426"/>
      <c r="B453" s="403"/>
      <c r="C453" s="401"/>
      <c r="D453" s="397"/>
      <c r="E453" s="397"/>
      <c r="F453" s="397"/>
      <c r="G453" s="397"/>
      <c r="H453" s="397"/>
      <c r="I453" s="397"/>
      <c r="J453" s="397"/>
      <c r="K453" s="397"/>
      <c r="L453" s="397"/>
      <c r="M453" s="397"/>
      <c r="N453" s="397"/>
      <c r="O453" s="397"/>
      <c r="P453" s="397"/>
      <c r="Q453" s="397"/>
      <c r="R453" s="397"/>
      <c r="S453" s="397"/>
      <c r="T453" s="397"/>
      <c r="U453" s="397"/>
      <c r="V453" s="397"/>
      <c r="W453" s="397"/>
      <c r="X453" s="397"/>
      <c r="Y453" s="397"/>
      <c r="Z453" s="397"/>
      <c r="AA453" s="397"/>
      <c r="AB453" s="397"/>
      <c r="AC453" s="397"/>
      <c r="AD453" s="397"/>
      <c r="AE453" s="38"/>
      <c r="AF453" s="401"/>
      <c r="AG453" s="427"/>
    </row>
    <row r="454" spans="1:33" ht="16.5" customHeight="1" x14ac:dyDescent="0.2">
      <c r="A454" s="425">
        <v>17000</v>
      </c>
      <c r="B454" s="406" t="s">
        <v>577</v>
      </c>
      <c r="C454" s="401" t="s">
        <v>0</v>
      </c>
      <c r="D454" s="397">
        <f>SUM(J454:AE454)</f>
        <v>30</v>
      </c>
      <c r="E454" s="397">
        <f>E455+E456</f>
        <v>6</v>
      </c>
      <c r="F454" s="397">
        <f t="shared" ref="F454:G454" si="325">F455+F456</f>
        <v>1</v>
      </c>
      <c r="G454" s="397">
        <f t="shared" si="325"/>
        <v>0</v>
      </c>
      <c r="H454" s="397">
        <f>H455+H456</f>
        <v>0</v>
      </c>
      <c r="I454" s="397">
        <f>I455+I456</f>
        <v>0</v>
      </c>
      <c r="J454" s="397">
        <f>SUM(E454:I454)</f>
        <v>7</v>
      </c>
      <c r="K454" s="397">
        <f>K455+K456</f>
        <v>1</v>
      </c>
      <c r="L454" s="397">
        <f t="shared" ref="L454:AD454" si="326">L455+L456</f>
        <v>0</v>
      </c>
      <c r="M454" s="397">
        <f t="shared" si="326"/>
        <v>1</v>
      </c>
      <c r="N454" s="397">
        <f t="shared" si="326"/>
        <v>0</v>
      </c>
      <c r="O454" s="397">
        <f t="shared" si="326"/>
        <v>1</v>
      </c>
      <c r="P454" s="397">
        <f t="shared" si="326"/>
        <v>1</v>
      </c>
      <c r="Q454" s="397">
        <f t="shared" si="326"/>
        <v>2</v>
      </c>
      <c r="R454" s="397">
        <f t="shared" si="326"/>
        <v>0</v>
      </c>
      <c r="S454" s="397">
        <f t="shared" si="326"/>
        <v>1</v>
      </c>
      <c r="T454" s="397">
        <f t="shared" si="326"/>
        <v>2</v>
      </c>
      <c r="U454" s="397">
        <f t="shared" si="326"/>
        <v>1</v>
      </c>
      <c r="V454" s="397">
        <f t="shared" si="326"/>
        <v>1</v>
      </c>
      <c r="W454" s="397">
        <f t="shared" si="326"/>
        <v>1</v>
      </c>
      <c r="X454" s="397">
        <f t="shared" si="326"/>
        <v>5</v>
      </c>
      <c r="Y454" s="397">
        <f t="shared" si="326"/>
        <v>0</v>
      </c>
      <c r="Z454" s="397">
        <f t="shared" si="326"/>
        <v>2</v>
      </c>
      <c r="AA454" s="397">
        <f t="shared" si="326"/>
        <v>1</v>
      </c>
      <c r="AB454" s="397">
        <f t="shared" si="326"/>
        <v>2</v>
      </c>
      <c r="AC454" s="397">
        <f t="shared" si="326"/>
        <v>1</v>
      </c>
      <c r="AD454" s="397">
        <f t="shared" si="326"/>
        <v>0</v>
      </c>
      <c r="AE454" s="38">
        <f>AE455+AE456</f>
        <v>0</v>
      </c>
      <c r="AF454" s="401" t="s">
        <v>0</v>
      </c>
      <c r="AG454" s="428">
        <v>17000</v>
      </c>
    </row>
    <row r="455" spans="1:33" ht="16.5" customHeight="1" x14ac:dyDescent="0.2">
      <c r="A455" s="426"/>
      <c r="B455" s="406" t="s">
        <v>578</v>
      </c>
      <c r="C455" s="401" t="s">
        <v>250</v>
      </c>
      <c r="D455" s="397">
        <f t="shared" ref="D455:D456" si="327">SUM(J455:AE455)</f>
        <v>15</v>
      </c>
      <c r="E455" s="397">
        <v>4</v>
      </c>
      <c r="F455" s="397">
        <v>1</v>
      </c>
      <c r="G455" s="397">
        <v>0</v>
      </c>
      <c r="H455" s="397">
        <v>0</v>
      </c>
      <c r="I455" s="397">
        <v>0</v>
      </c>
      <c r="J455" s="397">
        <v>5</v>
      </c>
      <c r="K455" s="397">
        <v>0</v>
      </c>
      <c r="L455" s="397">
        <v>0</v>
      </c>
      <c r="M455" s="397">
        <v>1</v>
      </c>
      <c r="N455" s="397">
        <v>0</v>
      </c>
      <c r="O455" s="397">
        <v>0</v>
      </c>
      <c r="P455" s="397">
        <v>0</v>
      </c>
      <c r="Q455" s="397">
        <v>0</v>
      </c>
      <c r="R455" s="397">
        <v>0</v>
      </c>
      <c r="S455" s="397">
        <v>1</v>
      </c>
      <c r="T455" s="397">
        <v>2</v>
      </c>
      <c r="U455" s="397">
        <v>1</v>
      </c>
      <c r="V455" s="397">
        <v>0</v>
      </c>
      <c r="W455" s="397">
        <v>1</v>
      </c>
      <c r="X455" s="397">
        <v>3</v>
      </c>
      <c r="Y455" s="397">
        <v>0</v>
      </c>
      <c r="Z455" s="397">
        <v>0</v>
      </c>
      <c r="AA455" s="397">
        <v>0</v>
      </c>
      <c r="AB455" s="397">
        <v>1</v>
      </c>
      <c r="AC455" s="397">
        <v>0</v>
      </c>
      <c r="AD455" s="397">
        <v>0</v>
      </c>
      <c r="AE455" s="38">
        <v>0</v>
      </c>
      <c r="AF455" s="401" t="s">
        <v>250</v>
      </c>
      <c r="AG455" s="427"/>
    </row>
    <row r="456" spans="1:33" ht="16.5" customHeight="1" x14ac:dyDescent="0.2">
      <c r="A456" s="426"/>
      <c r="B456" s="403"/>
      <c r="C456" s="401" t="s">
        <v>251</v>
      </c>
      <c r="D456" s="397">
        <f t="shared" si="327"/>
        <v>15</v>
      </c>
      <c r="E456" s="397">
        <v>2</v>
      </c>
      <c r="F456" s="397">
        <v>0</v>
      </c>
      <c r="G456" s="397">
        <v>0</v>
      </c>
      <c r="H456" s="397">
        <v>0</v>
      </c>
      <c r="I456" s="397">
        <v>0</v>
      </c>
      <c r="J456" s="397">
        <v>2</v>
      </c>
      <c r="K456" s="397">
        <v>1</v>
      </c>
      <c r="L456" s="397">
        <v>0</v>
      </c>
      <c r="M456" s="397">
        <v>0</v>
      </c>
      <c r="N456" s="397">
        <v>0</v>
      </c>
      <c r="O456" s="397">
        <v>1</v>
      </c>
      <c r="P456" s="397">
        <v>1</v>
      </c>
      <c r="Q456" s="397">
        <v>2</v>
      </c>
      <c r="R456" s="397">
        <v>0</v>
      </c>
      <c r="S456" s="397">
        <v>0</v>
      </c>
      <c r="T456" s="397">
        <v>0</v>
      </c>
      <c r="U456" s="397">
        <v>0</v>
      </c>
      <c r="V456" s="397">
        <v>1</v>
      </c>
      <c r="W456" s="397">
        <v>0</v>
      </c>
      <c r="X456" s="397">
        <v>2</v>
      </c>
      <c r="Y456" s="397">
        <v>0</v>
      </c>
      <c r="Z456" s="397">
        <v>2</v>
      </c>
      <c r="AA456" s="397">
        <v>1</v>
      </c>
      <c r="AB456" s="397">
        <v>1</v>
      </c>
      <c r="AC456" s="397">
        <v>1</v>
      </c>
      <c r="AD456" s="397">
        <v>0</v>
      </c>
      <c r="AE456" s="38">
        <v>0</v>
      </c>
      <c r="AF456" s="401" t="s">
        <v>251</v>
      </c>
      <c r="AG456" s="427"/>
    </row>
    <row r="457" spans="1:33" ht="6.75" customHeight="1" x14ac:dyDescent="0.2">
      <c r="A457" s="426"/>
      <c r="B457" s="403"/>
      <c r="C457" s="401"/>
      <c r="D457" s="397"/>
      <c r="E457" s="397"/>
      <c r="F457" s="397"/>
      <c r="G457" s="397"/>
      <c r="H457" s="397"/>
      <c r="I457" s="397"/>
      <c r="J457" s="397"/>
      <c r="K457" s="397"/>
      <c r="L457" s="397"/>
      <c r="M457" s="397"/>
      <c r="N457" s="397"/>
      <c r="O457" s="397"/>
      <c r="P457" s="397"/>
      <c r="Q457" s="397"/>
      <c r="R457" s="397"/>
      <c r="S457" s="397"/>
      <c r="T457" s="397"/>
      <c r="U457" s="397"/>
      <c r="V457" s="397"/>
      <c r="W457" s="397"/>
      <c r="X457" s="397"/>
      <c r="Y457" s="397"/>
      <c r="Z457" s="397"/>
      <c r="AA457" s="397"/>
      <c r="AB457" s="397"/>
      <c r="AC457" s="397"/>
      <c r="AD457" s="397"/>
      <c r="AE457" s="38"/>
      <c r="AF457" s="401"/>
      <c r="AG457" s="427"/>
    </row>
    <row r="458" spans="1:33" ht="16.5" customHeight="1" x14ac:dyDescent="0.2">
      <c r="A458" s="426">
        <v>17100</v>
      </c>
      <c r="B458" s="403" t="s">
        <v>579</v>
      </c>
      <c r="C458" s="401" t="s">
        <v>0</v>
      </c>
      <c r="D458" s="397">
        <f>SUM(J458:AE458)</f>
        <v>0</v>
      </c>
      <c r="E458" s="397">
        <f>E459+E460</f>
        <v>0</v>
      </c>
      <c r="F458" s="397">
        <f t="shared" ref="F458:G458" si="328">F459+F460</f>
        <v>0</v>
      </c>
      <c r="G458" s="397">
        <f t="shared" si="328"/>
        <v>0</v>
      </c>
      <c r="H458" s="397">
        <f>H459+H460</f>
        <v>0</v>
      </c>
      <c r="I458" s="397">
        <f>I459+I460</f>
        <v>0</v>
      </c>
      <c r="J458" s="397">
        <f>SUM(E458:I458)</f>
        <v>0</v>
      </c>
      <c r="K458" s="397">
        <f>K459+K460</f>
        <v>0</v>
      </c>
      <c r="L458" s="397">
        <f t="shared" ref="L458:AD458" si="329">L459+L460</f>
        <v>0</v>
      </c>
      <c r="M458" s="397">
        <f t="shared" si="329"/>
        <v>0</v>
      </c>
      <c r="N458" s="397">
        <f t="shared" si="329"/>
        <v>0</v>
      </c>
      <c r="O458" s="397">
        <f t="shared" si="329"/>
        <v>0</v>
      </c>
      <c r="P458" s="397">
        <f t="shared" si="329"/>
        <v>0</v>
      </c>
      <c r="Q458" s="397">
        <f t="shared" si="329"/>
        <v>0</v>
      </c>
      <c r="R458" s="397">
        <f t="shared" si="329"/>
        <v>0</v>
      </c>
      <c r="S458" s="397">
        <f t="shared" si="329"/>
        <v>0</v>
      </c>
      <c r="T458" s="397">
        <f t="shared" si="329"/>
        <v>0</v>
      </c>
      <c r="U458" s="397">
        <f t="shared" si="329"/>
        <v>0</v>
      </c>
      <c r="V458" s="397">
        <f t="shared" si="329"/>
        <v>0</v>
      </c>
      <c r="W458" s="397">
        <f t="shared" si="329"/>
        <v>0</v>
      </c>
      <c r="X458" s="397">
        <f t="shared" si="329"/>
        <v>0</v>
      </c>
      <c r="Y458" s="397">
        <f t="shared" si="329"/>
        <v>0</v>
      </c>
      <c r="Z458" s="397">
        <f t="shared" si="329"/>
        <v>0</v>
      </c>
      <c r="AA458" s="397">
        <f t="shared" si="329"/>
        <v>0</v>
      </c>
      <c r="AB458" s="397">
        <f t="shared" si="329"/>
        <v>0</v>
      </c>
      <c r="AC458" s="397">
        <f t="shared" si="329"/>
        <v>0</v>
      </c>
      <c r="AD458" s="397">
        <f t="shared" si="329"/>
        <v>0</v>
      </c>
      <c r="AE458" s="38">
        <f>AE459+AE460</f>
        <v>0</v>
      </c>
      <c r="AF458" s="401" t="s">
        <v>0</v>
      </c>
      <c r="AG458" s="427">
        <v>17100</v>
      </c>
    </row>
    <row r="459" spans="1:33" ht="16.5" customHeight="1" x14ac:dyDescent="0.2">
      <c r="A459" s="426"/>
      <c r="B459" s="403"/>
      <c r="C459" s="401" t="s">
        <v>250</v>
      </c>
      <c r="D459" s="397">
        <f t="shared" ref="D459:D460" si="330">SUM(J459:AE459)</f>
        <v>0</v>
      </c>
      <c r="E459" s="397">
        <v>0</v>
      </c>
      <c r="F459" s="397">
        <v>0</v>
      </c>
      <c r="G459" s="397">
        <v>0</v>
      </c>
      <c r="H459" s="397">
        <v>0</v>
      </c>
      <c r="I459" s="397">
        <v>0</v>
      </c>
      <c r="J459" s="397">
        <v>0</v>
      </c>
      <c r="K459" s="397">
        <v>0</v>
      </c>
      <c r="L459" s="397">
        <v>0</v>
      </c>
      <c r="M459" s="397">
        <v>0</v>
      </c>
      <c r="N459" s="397">
        <v>0</v>
      </c>
      <c r="O459" s="397">
        <v>0</v>
      </c>
      <c r="P459" s="397">
        <v>0</v>
      </c>
      <c r="Q459" s="397">
        <v>0</v>
      </c>
      <c r="R459" s="397">
        <v>0</v>
      </c>
      <c r="S459" s="397">
        <v>0</v>
      </c>
      <c r="T459" s="397">
        <v>0</v>
      </c>
      <c r="U459" s="397">
        <v>0</v>
      </c>
      <c r="V459" s="397">
        <v>0</v>
      </c>
      <c r="W459" s="397">
        <v>0</v>
      </c>
      <c r="X459" s="397">
        <v>0</v>
      </c>
      <c r="Y459" s="397">
        <v>0</v>
      </c>
      <c r="Z459" s="397">
        <v>0</v>
      </c>
      <c r="AA459" s="397">
        <v>0</v>
      </c>
      <c r="AB459" s="397">
        <v>0</v>
      </c>
      <c r="AC459" s="397">
        <v>0</v>
      </c>
      <c r="AD459" s="397">
        <v>0</v>
      </c>
      <c r="AE459" s="38">
        <v>0</v>
      </c>
      <c r="AF459" s="401" t="s">
        <v>250</v>
      </c>
      <c r="AG459" s="427"/>
    </row>
    <row r="460" spans="1:33" ht="16.5" customHeight="1" x14ac:dyDescent="0.2">
      <c r="A460" s="426"/>
      <c r="B460" s="403"/>
      <c r="C460" s="401" t="s">
        <v>251</v>
      </c>
      <c r="D460" s="397">
        <f t="shared" si="330"/>
        <v>0</v>
      </c>
      <c r="E460" s="397">
        <v>0</v>
      </c>
      <c r="F460" s="397">
        <v>0</v>
      </c>
      <c r="G460" s="397">
        <v>0</v>
      </c>
      <c r="H460" s="397">
        <v>0</v>
      </c>
      <c r="I460" s="397">
        <v>0</v>
      </c>
      <c r="J460" s="397">
        <v>0</v>
      </c>
      <c r="K460" s="397">
        <v>0</v>
      </c>
      <c r="L460" s="397">
        <v>0</v>
      </c>
      <c r="M460" s="397">
        <v>0</v>
      </c>
      <c r="N460" s="397">
        <v>0</v>
      </c>
      <c r="O460" s="397">
        <v>0</v>
      </c>
      <c r="P460" s="397">
        <v>0</v>
      </c>
      <c r="Q460" s="397">
        <v>0</v>
      </c>
      <c r="R460" s="397">
        <v>0</v>
      </c>
      <c r="S460" s="397">
        <v>0</v>
      </c>
      <c r="T460" s="397">
        <v>0</v>
      </c>
      <c r="U460" s="397">
        <v>0</v>
      </c>
      <c r="V460" s="397">
        <v>0</v>
      </c>
      <c r="W460" s="397">
        <v>0</v>
      </c>
      <c r="X460" s="397">
        <v>0</v>
      </c>
      <c r="Y460" s="397">
        <v>0</v>
      </c>
      <c r="Z460" s="397">
        <v>0</v>
      </c>
      <c r="AA460" s="397">
        <v>0</v>
      </c>
      <c r="AB460" s="397">
        <v>0</v>
      </c>
      <c r="AC460" s="397">
        <v>0</v>
      </c>
      <c r="AD460" s="397">
        <v>0</v>
      </c>
      <c r="AE460" s="38">
        <v>0</v>
      </c>
      <c r="AF460" s="401" t="s">
        <v>251</v>
      </c>
      <c r="AG460" s="427"/>
    </row>
    <row r="461" spans="1:33" ht="6.75" customHeight="1" x14ac:dyDescent="0.2">
      <c r="A461" s="426"/>
      <c r="B461" s="403"/>
      <c r="C461" s="401"/>
      <c r="D461" s="397"/>
      <c r="E461" s="397"/>
      <c r="F461" s="397"/>
      <c r="G461" s="397"/>
      <c r="H461" s="397"/>
      <c r="I461" s="397"/>
      <c r="J461" s="397"/>
      <c r="K461" s="397"/>
      <c r="L461" s="397"/>
      <c r="M461" s="397"/>
      <c r="N461" s="397"/>
      <c r="O461" s="397"/>
      <c r="P461" s="397"/>
      <c r="Q461" s="397"/>
      <c r="R461" s="397"/>
      <c r="S461" s="397"/>
      <c r="T461" s="397"/>
      <c r="U461" s="397"/>
      <c r="V461" s="397"/>
      <c r="W461" s="397"/>
      <c r="X461" s="397"/>
      <c r="Y461" s="397"/>
      <c r="Z461" s="397"/>
      <c r="AA461" s="397"/>
      <c r="AB461" s="397"/>
      <c r="AC461" s="397"/>
      <c r="AD461" s="397"/>
      <c r="AE461" s="38"/>
      <c r="AF461" s="401"/>
      <c r="AG461" s="427"/>
    </row>
    <row r="462" spans="1:33" ht="16.5" customHeight="1" x14ac:dyDescent="0.2">
      <c r="A462" s="426">
        <v>17200</v>
      </c>
      <c r="B462" s="403" t="s">
        <v>580</v>
      </c>
      <c r="C462" s="401" t="s">
        <v>0</v>
      </c>
      <c r="D462" s="397">
        <f>SUM(J462:AE462)</f>
        <v>10</v>
      </c>
      <c r="E462" s="397">
        <f>E463+E464</f>
        <v>2</v>
      </c>
      <c r="F462" s="397">
        <f t="shared" ref="F462:G462" si="331">F463+F464</f>
        <v>1</v>
      </c>
      <c r="G462" s="397">
        <f t="shared" si="331"/>
        <v>0</v>
      </c>
      <c r="H462" s="397">
        <f>H463+H464</f>
        <v>0</v>
      </c>
      <c r="I462" s="397">
        <f>I463+I464</f>
        <v>0</v>
      </c>
      <c r="J462" s="397">
        <f>SUM(E462:I462)</f>
        <v>3</v>
      </c>
      <c r="K462" s="397">
        <f>K463+K464</f>
        <v>0</v>
      </c>
      <c r="L462" s="397">
        <f t="shared" ref="L462:AD462" si="332">L463+L464</f>
        <v>0</v>
      </c>
      <c r="M462" s="397">
        <f t="shared" si="332"/>
        <v>1</v>
      </c>
      <c r="N462" s="397">
        <f t="shared" si="332"/>
        <v>0</v>
      </c>
      <c r="O462" s="397">
        <f t="shared" si="332"/>
        <v>0</v>
      </c>
      <c r="P462" s="397">
        <f t="shared" si="332"/>
        <v>0</v>
      </c>
      <c r="Q462" s="397">
        <f t="shared" si="332"/>
        <v>0</v>
      </c>
      <c r="R462" s="397">
        <f t="shared" si="332"/>
        <v>0</v>
      </c>
      <c r="S462" s="397">
        <f t="shared" si="332"/>
        <v>1</v>
      </c>
      <c r="T462" s="397">
        <f t="shared" si="332"/>
        <v>1</v>
      </c>
      <c r="U462" s="397">
        <f t="shared" si="332"/>
        <v>0</v>
      </c>
      <c r="V462" s="397">
        <f t="shared" si="332"/>
        <v>0</v>
      </c>
      <c r="W462" s="397">
        <f t="shared" si="332"/>
        <v>0</v>
      </c>
      <c r="X462" s="397">
        <f t="shared" si="332"/>
        <v>1</v>
      </c>
      <c r="Y462" s="397">
        <f t="shared" si="332"/>
        <v>0</v>
      </c>
      <c r="Z462" s="397">
        <f t="shared" si="332"/>
        <v>0</v>
      </c>
      <c r="AA462" s="397">
        <f t="shared" si="332"/>
        <v>0</v>
      </c>
      <c r="AB462" s="397">
        <f t="shared" si="332"/>
        <v>2</v>
      </c>
      <c r="AC462" s="397">
        <f t="shared" si="332"/>
        <v>1</v>
      </c>
      <c r="AD462" s="397">
        <f t="shared" si="332"/>
        <v>0</v>
      </c>
      <c r="AE462" s="38">
        <f>AE463+AE464</f>
        <v>0</v>
      </c>
      <c r="AF462" s="401" t="s">
        <v>0</v>
      </c>
      <c r="AG462" s="427">
        <v>17200</v>
      </c>
    </row>
    <row r="463" spans="1:33" ht="16.5" customHeight="1" x14ac:dyDescent="0.2">
      <c r="A463" s="426"/>
      <c r="B463" s="403"/>
      <c r="C463" s="401" t="s">
        <v>250</v>
      </c>
      <c r="D463" s="397">
        <f t="shared" ref="D463:D464" si="333">SUM(J463:AE463)</f>
        <v>7</v>
      </c>
      <c r="E463" s="397">
        <v>2</v>
      </c>
      <c r="F463" s="397">
        <v>1</v>
      </c>
      <c r="G463" s="397">
        <v>0</v>
      </c>
      <c r="H463" s="397">
        <v>0</v>
      </c>
      <c r="I463" s="397">
        <v>0</v>
      </c>
      <c r="J463" s="397">
        <v>3</v>
      </c>
      <c r="K463" s="397">
        <v>0</v>
      </c>
      <c r="L463" s="397">
        <v>0</v>
      </c>
      <c r="M463" s="397">
        <v>1</v>
      </c>
      <c r="N463" s="397">
        <v>0</v>
      </c>
      <c r="O463" s="397">
        <v>0</v>
      </c>
      <c r="P463" s="397">
        <v>0</v>
      </c>
      <c r="Q463" s="397">
        <v>0</v>
      </c>
      <c r="R463" s="397">
        <v>0</v>
      </c>
      <c r="S463" s="397">
        <v>1</v>
      </c>
      <c r="T463" s="397">
        <v>1</v>
      </c>
      <c r="U463" s="397">
        <v>0</v>
      </c>
      <c r="V463" s="397">
        <v>0</v>
      </c>
      <c r="W463" s="397">
        <v>0</v>
      </c>
      <c r="X463" s="397">
        <v>0</v>
      </c>
      <c r="Y463" s="397">
        <v>0</v>
      </c>
      <c r="Z463" s="397">
        <v>0</v>
      </c>
      <c r="AA463" s="397">
        <v>0</v>
      </c>
      <c r="AB463" s="397">
        <v>1</v>
      </c>
      <c r="AC463" s="397">
        <v>0</v>
      </c>
      <c r="AD463" s="397">
        <v>0</v>
      </c>
      <c r="AE463" s="38">
        <v>0</v>
      </c>
      <c r="AF463" s="401" t="s">
        <v>250</v>
      </c>
      <c r="AG463" s="427"/>
    </row>
    <row r="464" spans="1:33" ht="16.5" customHeight="1" x14ac:dyDescent="0.2">
      <c r="A464" s="426"/>
      <c r="B464" s="403"/>
      <c r="C464" s="401" t="s">
        <v>251</v>
      </c>
      <c r="D464" s="397">
        <f t="shared" si="333"/>
        <v>3</v>
      </c>
      <c r="E464" s="397">
        <v>0</v>
      </c>
      <c r="F464" s="397">
        <v>0</v>
      </c>
      <c r="G464" s="397">
        <v>0</v>
      </c>
      <c r="H464" s="397">
        <v>0</v>
      </c>
      <c r="I464" s="397">
        <v>0</v>
      </c>
      <c r="J464" s="397">
        <v>0</v>
      </c>
      <c r="K464" s="397">
        <v>0</v>
      </c>
      <c r="L464" s="397">
        <v>0</v>
      </c>
      <c r="M464" s="397">
        <v>0</v>
      </c>
      <c r="N464" s="397">
        <v>0</v>
      </c>
      <c r="O464" s="397">
        <v>0</v>
      </c>
      <c r="P464" s="397">
        <v>0</v>
      </c>
      <c r="Q464" s="397">
        <v>0</v>
      </c>
      <c r="R464" s="397">
        <v>0</v>
      </c>
      <c r="S464" s="397">
        <v>0</v>
      </c>
      <c r="T464" s="397">
        <v>0</v>
      </c>
      <c r="U464" s="397">
        <v>0</v>
      </c>
      <c r="V464" s="397">
        <v>0</v>
      </c>
      <c r="W464" s="397">
        <v>0</v>
      </c>
      <c r="X464" s="397">
        <v>1</v>
      </c>
      <c r="Y464" s="397">
        <v>0</v>
      </c>
      <c r="Z464" s="397">
        <v>0</v>
      </c>
      <c r="AA464" s="397">
        <v>0</v>
      </c>
      <c r="AB464" s="397">
        <v>1</v>
      </c>
      <c r="AC464" s="397">
        <v>1</v>
      </c>
      <c r="AD464" s="397">
        <v>0</v>
      </c>
      <c r="AE464" s="38">
        <v>0</v>
      </c>
      <c r="AF464" s="401" t="s">
        <v>251</v>
      </c>
      <c r="AG464" s="427"/>
    </row>
    <row r="465" spans="1:33" ht="6.75" customHeight="1" x14ac:dyDescent="0.2">
      <c r="A465" s="426"/>
      <c r="B465" s="403"/>
      <c r="C465" s="401"/>
      <c r="D465" s="397"/>
      <c r="E465" s="397"/>
      <c r="F465" s="397"/>
      <c r="G465" s="397"/>
      <c r="H465" s="397"/>
      <c r="I465" s="397"/>
      <c r="J465" s="397"/>
      <c r="K465" s="397"/>
      <c r="L465" s="397"/>
      <c r="M465" s="397"/>
      <c r="N465" s="397"/>
      <c r="O465" s="397"/>
      <c r="P465" s="397"/>
      <c r="Q465" s="397"/>
      <c r="R465" s="397"/>
      <c r="S465" s="397"/>
      <c r="T465" s="397"/>
      <c r="U465" s="397"/>
      <c r="V465" s="397"/>
      <c r="W465" s="397"/>
      <c r="X465" s="397"/>
      <c r="Y465" s="397"/>
      <c r="Z465" s="397"/>
      <c r="AA465" s="397"/>
      <c r="AB465" s="397"/>
      <c r="AC465" s="397"/>
      <c r="AD465" s="397"/>
      <c r="AE465" s="38"/>
      <c r="AF465" s="401"/>
      <c r="AG465" s="427"/>
    </row>
    <row r="466" spans="1:33" ht="16.5" customHeight="1" x14ac:dyDescent="0.2">
      <c r="A466" s="426">
        <v>17201</v>
      </c>
      <c r="B466" s="403" t="s">
        <v>581</v>
      </c>
      <c r="C466" s="401" t="s">
        <v>0</v>
      </c>
      <c r="D466" s="397">
        <f>SUM(J466:AE466)</f>
        <v>6</v>
      </c>
      <c r="E466" s="397">
        <f>E467+E468</f>
        <v>1</v>
      </c>
      <c r="F466" s="397">
        <f t="shared" ref="F466:G466" si="334">F467+F468</f>
        <v>1</v>
      </c>
      <c r="G466" s="397">
        <f t="shared" si="334"/>
        <v>0</v>
      </c>
      <c r="H466" s="397">
        <f>H467+H468</f>
        <v>0</v>
      </c>
      <c r="I466" s="397">
        <f>I467+I468</f>
        <v>0</v>
      </c>
      <c r="J466" s="397">
        <f>SUM(E466:I466)</f>
        <v>2</v>
      </c>
      <c r="K466" s="397">
        <f>K467+K468</f>
        <v>0</v>
      </c>
      <c r="L466" s="397">
        <f t="shared" ref="L466:AD466" si="335">L467+L468</f>
        <v>0</v>
      </c>
      <c r="M466" s="397">
        <f t="shared" si="335"/>
        <v>1</v>
      </c>
      <c r="N466" s="397">
        <f t="shared" si="335"/>
        <v>0</v>
      </c>
      <c r="O466" s="397">
        <f t="shared" si="335"/>
        <v>0</v>
      </c>
      <c r="P466" s="397">
        <f t="shared" si="335"/>
        <v>0</v>
      </c>
      <c r="Q466" s="397">
        <f t="shared" si="335"/>
        <v>0</v>
      </c>
      <c r="R466" s="397">
        <f t="shared" si="335"/>
        <v>0</v>
      </c>
      <c r="S466" s="397">
        <f t="shared" si="335"/>
        <v>1</v>
      </c>
      <c r="T466" s="397">
        <f t="shared" si="335"/>
        <v>1</v>
      </c>
      <c r="U466" s="397">
        <f t="shared" si="335"/>
        <v>0</v>
      </c>
      <c r="V466" s="397">
        <f t="shared" si="335"/>
        <v>0</v>
      </c>
      <c r="W466" s="397">
        <f t="shared" si="335"/>
        <v>0</v>
      </c>
      <c r="X466" s="397">
        <f t="shared" si="335"/>
        <v>0</v>
      </c>
      <c r="Y466" s="397">
        <f t="shared" si="335"/>
        <v>0</v>
      </c>
      <c r="Z466" s="397">
        <f t="shared" si="335"/>
        <v>0</v>
      </c>
      <c r="AA466" s="397">
        <f t="shared" si="335"/>
        <v>0</v>
      </c>
      <c r="AB466" s="397">
        <f t="shared" si="335"/>
        <v>1</v>
      </c>
      <c r="AC466" s="397">
        <f t="shared" si="335"/>
        <v>0</v>
      </c>
      <c r="AD466" s="397">
        <f t="shared" si="335"/>
        <v>0</v>
      </c>
      <c r="AE466" s="38">
        <f>AE467+AE468</f>
        <v>0</v>
      </c>
      <c r="AF466" s="401" t="s">
        <v>0</v>
      </c>
      <c r="AG466" s="427">
        <v>17201</v>
      </c>
    </row>
    <row r="467" spans="1:33" ht="16.5" customHeight="1" x14ac:dyDescent="0.2">
      <c r="A467" s="426"/>
      <c r="B467" s="403"/>
      <c r="C467" s="401" t="s">
        <v>250</v>
      </c>
      <c r="D467" s="397">
        <f t="shared" ref="D467:D468" si="336">SUM(J467:AE467)</f>
        <v>6</v>
      </c>
      <c r="E467" s="397">
        <v>1</v>
      </c>
      <c r="F467" s="397">
        <v>1</v>
      </c>
      <c r="G467" s="397">
        <v>0</v>
      </c>
      <c r="H467" s="397">
        <v>0</v>
      </c>
      <c r="I467" s="397">
        <v>0</v>
      </c>
      <c r="J467" s="397">
        <v>2</v>
      </c>
      <c r="K467" s="397">
        <v>0</v>
      </c>
      <c r="L467" s="397">
        <v>0</v>
      </c>
      <c r="M467" s="397">
        <v>1</v>
      </c>
      <c r="N467" s="397">
        <v>0</v>
      </c>
      <c r="O467" s="397">
        <v>0</v>
      </c>
      <c r="P467" s="397">
        <v>0</v>
      </c>
      <c r="Q467" s="397">
        <v>0</v>
      </c>
      <c r="R467" s="397">
        <v>0</v>
      </c>
      <c r="S467" s="397">
        <v>1</v>
      </c>
      <c r="T467" s="397">
        <v>1</v>
      </c>
      <c r="U467" s="397">
        <v>0</v>
      </c>
      <c r="V467" s="397">
        <v>0</v>
      </c>
      <c r="W467" s="397">
        <v>0</v>
      </c>
      <c r="X467" s="397">
        <v>0</v>
      </c>
      <c r="Y467" s="397">
        <v>0</v>
      </c>
      <c r="Z467" s="397">
        <v>0</v>
      </c>
      <c r="AA467" s="397">
        <v>0</v>
      </c>
      <c r="AB467" s="397">
        <v>1</v>
      </c>
      <c r="AC467" s="397">
        <v>0</v>
      </c>
      <c r="AD467" s="397">
        <v>0</v>
      </c>
      <c r="AE467" s="38">
        <v>0</v>
      </c>
      <c r="AF467" s="401" t="s">
        <v>250</v>
      </c>
      <c r="AG467" s="427"/>
    </row>
    <row r="468" spans="1:33" ht="16.5" customHeight="1" x14ac:dyDescent="0.2">
      <c r="A468" s="426"/>
      <c r="B468" s="403"/>
      <c r="C468" s="401" t="s">
        <v>251</v>
      </c>
      <c r="D468" s="397">
        <f t="shared" si="336"/>
        <v>0</v>
      </c>
      <c r="E468" s="397">
        <v>0</v>
      </c>
      <c r="F468" s="397">
        <v>0</v>
      </c>
      <c r="G468" s="397">
        <v>0</v>
      </c>
      <c r="H468" s="397">
        <v>0</v>
      </c>
      <c r="I468" s="397">
        <v>0</v>
      </c>
      <c r="J468" s="397">
        <v>0</v>
      </c>
      <c r="K468" s="397">
        <v>0</v>
      </c>
      <c r="L468" s="397">
        <v>0</v>
      </c>
      <c r="M468" s="397">
        <v>0</v>
      </c>
      <c r="N468" s="397">
        <v>0</v>
      </c>
      <c r="O468" s="397">
        <v>0</v>
      </c>
      <c r="P468" s="397">
        <v>0</v>
      </c>
      <c r="Q468" s="397">
        <v>0</v>
      </c>
      <c r="R468" s="397">
        <v>0</v>
      </c>
      <c r="S468" s="397">
        <v>0</v>
      </c>
      <c r="T468" s="397">
        <v>0</v>
      </c>
      <c r="U468" s="397">
        <v>0</v>
      </c>
      <c r="V468" s="397">
        <v>0</v>
      </c>
      <c r="W468" s="397">
        <v>0</v>
      </c>
      <c r="X468" s="397">
        <v>0</v>
      </c>
      <c r="Y468" s="397">
        <v>0</v>
      </c>
      <c r="Z468" s="397">
        <v>0</v>
      </c>
      <c r="AA468" s="397">
        <v>0</v>
      </c>
      <c r="AB468" s="397">
        <v>0</v>
      </c>
      <c r="AC468" s="397">
        <v>0</v>
      </c>
      <c r="AD468" s="397">
        <v>0</v>
      </c>
      <c r="AE468" s="38">
        <v>0</v>
      </c>
      <c r="AF468" s="401" t="s">
        <v>251</v>
      </c>
      <c r="AG468" s="427"/>
    </row>
    <row r="469" spans="1:33" ht="6.75" customHeight="1" x14ac:dyDescent="0.2">
      <c r="A469" s="426"/>
      <c r="B469" s="403"/>
      <c r="C469" s="401"/>
      <c r="D469" s="397"/>
      <c r="E469" s="397"/>
      <c r="F469" s="397"/>
      <c r="G469" s="397"/>
      <c r="H469" s="397"/>
      <c r="I469" s="397"/>
      <c r="J469" s="397"/>
      <c r="K469" s="397"/>
      <c r="L469" s="397"/>
      <c r="M469" s="397"/>
      <c r="N469" s="397"/>
      <c r="O469" s="397"/>
      <c r="P469" s="397"/>
      <c r="Q469" s="397"/>
      <c r="R469" s="397"/>
      <c r="S469" s="397"/>
      <c r="T469" s="397"/>
      <c r="U469" s="397"/>
      <c r="V469" s="397"/>
      <c r="W469" s="397"/>
      <c r="X469" s="397"/>
      <c r="Y469" s="397"/>
      <c r="Z469" s="397"/>
      <c r="AA469" s="397"/>
      <c r="AB469" s="397"/>
      <c r="AC469" s="397"/>
      <c r="AD469" s="397"/>
      <c r="AE469" s="38"/>
      <c r="AF469" s="401"/>
      <c r="AG469" s="427"/>
    </row>
    <row r="470" spans="1:33" ht="16.5" customHeight="1" x14ac:dyDescent="0.2">
      <c r="A470" s="426">
        <v>17202</v>
      </c>
      <c r="B470" s="403" t="s">
        <v>582</v>
      </c>
      <c r="C470" s="401" t="s">
        <v>0</v>
      </c>
      <c r="D470" s="397">
        <f>SUM(J470:AE470)</f>
        <v>4</v>
      </c>
      <c r="E470" s="397">
        <f>E471+E472</f>
        <v>1</v>
      </c>
      <c r="F470" s="397">
        <f t="shared" ref="F470:G470" si="337">F471+F472</f>
        <v>0</v>
      </c>
      <c r="G470" s="397">
        <f t="shared" si="337"/>
        <v>0</v>
      </c>
      <c r="H470" s="397">
        <f>H471+H472</f>
        <v>0</v>
      </c>
      <c r="I470" s="397">
        <f>I471+I472</f>
        <v>0</v>
      </c>
      <c r="J470" s="397">
        <f>SUM(E470:I470)</f>
        <v>1</v>
      </c>
      <c r="K470" s="397">
        <f>K471+K472</f>
        <v>0</v>
      </c>
      <c r="L470" s="397">
        <f t="shared" ref="L470:AD470" si="338">L471+L472</f>
        <v>0</v>
      </c>
      <c r="M470" s="397">
        <f t="shared" si="338"/>
        <v>0</v>
      </c>
      <c r="N470" s="397">
        <f t="shared" si="338"/>
        <v>0</v>
      </c>
      <c r="O470" s="397">
        <f t="shared" si="338"/>
        <v>0</v>
      </c>
      <c r="P470" s="397">
        <f t="shared" si="338"/>
        <v>0</v>
      </c>
      <c r="Q470" s="397">
        <f t="shared" si="338"/>
        <v>0</v>
      </c>
      <c r="R470" s="397">
        <f t="shared" si="338"/>
        <v>0</v>
      </c>
      <c r="S470" s="397">
        <f t="shared" si="338"/>
        <v>0</v>
      </c>
      <c r="T470" s="397">
        <f t="shared" si="338"/>
        <v>0</v>
      </c>
      <c r="U470" s="397">
        <f t="shared" si="338"/>
        <v>0</v>
      </c>
      <c r="V470" s="397">
        <f t="shared" si="338"/>
        <v>0</v>
      </c>
      <c r="W470" s="397">
        <f t="shared" si="338"/>
        <v>0</v>
      </c>
      <c r="X470" s="397">
        <f t="shared" si="338"/>
        <v>1</v>
      </c>
      <c r="Y470" s="397">
        <f t="shared" si="338"/>
        <v>0</v>
      </c>
      <c r="Z470" s="397">
        <f t="shared" si="338"/>
        <v>0</v>
      </c>
      <c r="AA470" s="397">
        <f t="shared" si="338"/>
        <v>0</v>
      </c>
      <c r="AB470" s="397">
        <f t="shared" si="338"/>
        <v>1</v>
      </c>
      <c r="AC470" s="397">
        <f t="shared" si="338"/>
        <v>1</v>
      </c>
      <c r="AD470" s="397">
        <f t="shared" si="338"/>
        <v>0</v>
      </c>
      <c r="AE470" s="38">
        <f>AE471+AE472</f>
        <v>0</v>
      </c>
      <c r="AF470" s="403" t="s">
        <v>0</v>
      </c>
      <c r="AG470" s="427">
        <v>17202</v>
      </c>
    </row>
    <row r="471" spans="1:33" ht="16.5" customHeight="1" x14ac:dyDescent="0.2">
      <c r="A471" s="426"/>
      <c r="B471" s="403"/>
      <c r="C471" s="401" t="s">
        <v>250</v>
      </c>
      <c r="D471" s="397">
        <f t="shared" ref="D471:D472" si="339">SUM(J471:AE471)</f>
        <v>1</v>
      </c>
      <c r="E471" s="397">
        <v>1</v>
      </c>
      <c r="F471" s="397">
        <v>0</v>
      </c>
      <c r="G471" s="397">
        <v>0</v>
      </c>
      <c r="H471" s="397">
        <v>0</v>
      </c>
      <c r="I471" s="397">
        <v>0</v>
      </c>
      <c r="J471" s="397">
        <v>1</v>
      </c>
      <c r="K471" s="397">
        <v>0</v>
      </c>
      <c r="L471" s="397">
        <v>0</v>
      </c>
      <c r="M471" s="397">
        <v>0</v>
      </c>
      <c r="N471" s="397">
        <v>0</v>
      </c>
      <c r="O471" s="397">
        <v>0</v>
      </c>
      <c r="P471" s="397">
        <v>0</v>
      </c>
      <c r="Q471" s="397">
        <v>0</v>
      </c>
      <c r="R471" s="397">
        <v>0</v>
      </c>
      <c r="S471" s="397">
        <v>0</v>
      </c>
      <c r="T471" s="397">
        <v>0</v>
      </c>
      <c r="U471" s="397">
        <v>0</v>
      </c>
      <c r="V471" s="397">
        <v>0</v>
      </c>
      <c r="W471" s="397">
        <v>0</v>
      </c>
      <c r="X471" s="397">
        <v>0</v>
      </c>
      <c r="Y471" s="397">
        <v>0</v>
      </c>
      <c r="Z471" s="397">
        <v>0</v>
      </c>
      <c r="AA471" s="397">
        <v>0</v>
      </c>
      <c r="AB471" s="397">
        <v>0</v>
      </c>
      <c r="AC471" s="397">
        <v>0</v>
      </c>
      <c r="AD471" s="397">
        <v>0</v>
      </c>
      <c r="AE471" s="38">
        <v>0</v>
      </c>
      <c r="AF471" s="401" t="s">
        <v>250</v>
      </c>
      <c r="AG471" s="427"/>
    </row>
    <row r="472" spans="1:33" ht="16.5" customHeight="1" x14ac:dyDescent="0.2">
      <c r="A472" s="426"/>
      <c r="B472" s="403"/>
      <c r="C472" s="401" t="s">
        <v>251</v>
      </c>
      <c r="D472" s="397">
        <f t="shared" si="339"/>
        <v>3</v>
      </c>
      <c r="E472" s="397">
        <v>0</v>
      </c>
      <c r="F472" s="397">
        <v>0</v>
      </c>
      <c r="G472" s="397">
        <v>0</v>
      </c>
      <c r="H472" s="397">
        <v>0</v>
      </c>
      <c r="I472" s="397">
        <v>0</v>
      </c>
      <c r="J472" s="397">
        <v>0</v>
      </c>
      <c r="K472" s="397">
        <v>0</v>
      </c>
      <c r="L472" s="397">
        <v>0</v>
      </c>
      <c r="M472" s="397">
        <v>0</v>
      </c>
      <c r="N472" s="397">
        <v>0</v>
      </c>
      <c r="O472" s="397">
        <v>0</v>
      </c>
      <c r="P472" s="397">
        <v>0</v>
      </c>
      <c r="Q472" s="397">
        <v>0</v>
      </c>
      <c r="R472" s="397">
        <v>0</v>
      </c>
      <c r="S472" s="397">
        <v>0</v>
      </c>
      <c r="T472" s="397">
        <v>0</v>
      </c>
      <c r="U472" s="397">
        <v>0</v>
      </c>
      <c r="V472" s="397">
        <v>0</v>
      </c>
      <c r="W472" s="397">
        <v>0</v>
      </c>
      <c r="X472" s="397">
        <v>1</v>
      </c>
      <c r="Y472" s="397">
        <v>0</v>
      </c>
      <c r="Z472" s="397">
        <v>0</v>
      </c>
      <c r="AA472" s="397">
        <v>0</v>
      </c>
      <c r="AB472" s="397">
        <v>1</v>
      </c>
      <c r="AC472" s="397">
        <v>1</v>
      </c>
      <c r="AD472" s="397">
        <v>0</v>
      </c>
      <c r="AE472" s="38">
        <v>0</v>
      </c>
      <c r="AF472" s="401" t="s">
        <v>251</v>
      </c>
      <c r="AG472" s="427"/>
    </row>
    <row r="473" spans="1:33" ht="6.75" customHeight="1" x14ac:dyDescent="0.2">
      <c r="A473" s="426"/>
      <c r="B473" s="403"/>
      <c r="C473" s="401"/>
      <c r="D473" s="397"/>
      <c r="E473" s="397"/>
      <c r="F473" s="397"/>
      <c r="G473" s="397"/>
      <c r="H473" s="397"/>
      <c r="I473" s="397"/>
      <c r="J473" s="397"/>
      <c r="K473" s="397"/>
      <c r="L473" s="397"/>
      <c r="M473" s="397"/>
      <c r="N473" s="397"/>
      <c r="O473" s="397"/>
      <c r="P473" s="397"/>
      <c r="Q473" s="397"/>
      <c r="R473" s="397"/>
      <c r="S473" s="397"/>
      <c r="T473" s="397"/>
      <c r="U473" s="397"/>
      <c r="V473" s="397"/>
      <c r="W473" s="397"/>
      <c r="X473" s="397"/>
      <c r="Y473" s="397"/>
      <c r="Z473" s="397"/>
      <c r="AA473" s="397"/>
      <c r="AB473" s="397"/>
      <c r="AC473" s="397"/>
      <c r="AD473" s="397"/>
      <c r="AE473" s="38"/>
      <c r="AF473" s="401"/>
      <c r="AG473" s="427"/>
    </row>
    <row r="474" spans="1:33" ht="16.5" customHeight="1" x14ac:dyDescent="0.2">
      <c r="A474" s="426">
        <v>17300</v>
      </c>
      <c r="B474" s="403" t="s">
        <v>583</v>
      </c>
      <c r="C474" s="401" t="s">
        <v>0</v>
      </c>
      <c r="D474" s="397">
        <f>SUM(J474:AE474)</f>
        <v>2</v>
      </c>
      <c r="E474" s="397">
        <f>E475+E476</f>
        <v>0</v>
      </c>
      <c r="F474" s="397">
        <f t="shared" ref="F474:G474" si="340">F475+F476</f>
        <v>0</v>
      </c>
      <c r="G474" s="397">
        <f t="shared" si="340"/>
        <v>0</v>
      </c>
      <c r="H474" s="397">
        <f>H475+H476</f>
        <v>0</v>
      </c>
      <c r="I474" s="397">
        <f>I475+I476</f>
        <v>0</v>
      </c>
      <c r="J474" s="397">
        <f>SUM(E474:I474)</f>
        <v>0</v>
      </c>
      <c r="K474" s="397">
        <f>K475+K476</f>
        <v>0</v>
      </c>
      <c r="L474" s="397">
        <f t="shared" ref="L474:AD474" si="341">L475+L476</f>
        <v>0</v>
      </c>
      <c r="M474" s="397">
        <f t="shared" si="341"/>
        <v>0</v>
      </c>
      <c r="N474" s="397">
        <f t="shared" si="341"/>
        <v>0</v>
      </c>
      <c r="O474" s="397">
        <f t="shared" si="341"/>
        <v>0</v>
      </c>
      <c r="P474" s="397">
        <f t="shared" si="341"/>
        <v>1</v>
      </c>
      <c r="Q474" s="397">
        <f t="shared" si="341"/>
        <v>0</v>
      </c>
      <c r="R474" s="397">
        <f t="shared" si="341"/>
        <v>0</v>
      </c>
      <c r="S474" s="397">
        <f t="shared" si="341"/>
        <v>0</v>
      </c>
      <c r="T474" s="397">
        <f t="shared" si="341"/>
        <v>0</v>
      </c>
      <c r="U474" s="397">
        <f t="shared" si="341"/>
        <v>0</v>
      </c>
      <c r="V474" s="397">
        <f t="shared" si="341"/>
        <v>0</v>
      </c>
      <c r="W474" s="397">
        <f t="shared" si="341"/>
        <v>0</v>
      </c>
      <c r="X474" s="397">
        <f t="shared" si="341"/>
        <v>1</v>
      </c>
      <c r="Y474" s="397">
        <f t="shared" si="341"/>
        <v>0</v>
      </c>
      <c r="Z474" s="397">
        <f t="shared" si="341"/>
        <v>0</v>
      </c>
      <c r="AA474" s="397">
        <f t="shared" si="341"/>
        <v>0</v>
      </c>
      <c r="AB474" s="397">
        <f t="shared" si="341"/>
        <v>0</v>
      </c>
      <c r="AC474" s="397">
        <f t="shared" si="341"/>
        <v>0</v>
      </c>
      <c r="AD474" s="397">
        <f t="shared" si="341"/>
        <v>0</v>
      </c>
      <c r="AE474" s="38">
        <f>AE475+AE476</f>
        <v>0</v>
      </c>
      <c r="AF474" s="401" t="s">
        <v>0</v>
      </c>
      <c r="AG474" s="427">
        <v>17300</v>
      </c>
    </row>
    <row r="475" spans="1:33" ht="16.5" customHeight="1" x14ac:dyDescent="0.2">
      <c r="A475" s="426"/>
      <c r="B475" s="403"/>
      <c r="C475" s="401" t="s">
        <v>250</v>
      </c>
      <c r="D475" s="397">
        <f t="shared" ref="D475:D476" si="342">SUM(J475:AE475)</f>
        <v>0</v>
      </c>
      <c r="E475" s="397">
        <v>0</v>
      </c>
      <c r="F475" s="397">
        <v>0</v>
      </c>
      <c r="G475" s="397">
        <v>0</v>
      </c>
      <c r="H475" s="397">
        <v>0</v>
      </c>
      <c r="I475" s="397">
        <v>0</v>
      </c>
      <c r="J475" s="397">
        <v>0</v>
      </c>
      <c r="K475" s="397">
        <v>0</v>
      </c>
      <c r="L475" s="397">
        <v>0</v>
      </c>
      <c r="M475" s="397">
        <v>0</v>
      </c>
      <c r="N475" s="397">
        <v>0</v>
      </c>
      <c r="O475" s="397">
        <v>0</v>
      </c>
      <c r="P475" s="397">
        <v>0</v>
      </c>
      <c r="Q475" s="397">
        <v>0</v>
      </c>
      <c r="R475" s="397">
        <v>0</v>
      </c>
      <c r="S475" s="397">
        <v>0</v>
      </c>
      <c r="T475" s="397">
        <v>0</v>
      </c>
      <c r="U475" s="397">
        <v>0</v>
      </c>
      <c r="V475" s="397">
        <v>0</v>
      </c>
      <c r="W475" s="397">
        <v>0</v>
      </c>
      <c r="X475" s="397">
        <v>0</v>
      </c>
      <c r="Y475" s="397">
        <v>0</v>
      </c>
      <c r="Z475" s="397">
        <v>0</v>
      </c>
      <c r="AA475" s="397">
        <v>0</v>
      </c>
      <c r="AB475" s="397">
        <v>0</v>
      </c>
      <c r="AC475" s="397">
        <v>0</v>
      </c>
      <c r="AD475" s="397">
        <v>0</v>
      </c>
      <c r="AE475" s="38">
        <v>0</v>
      </c>
      <c r="AF475" s="401" t="s">
        <v>250</v>
      </c>
      <c r="AG475" s="427"/>
    </row>
    <row r="476" spans="1:33" ht="16.5" customHeight="1" x14ac:dyDescent="0.2">
      <c r="A476" s="426"/>
      <c r="B476" s="403"/>
      <c r="C476" s="401" t="s">
        <v>251</v>
      </c>
      <c r="D476" s="397">
        <f t="shared" si="342"/>
        <v>2</v>
      </c>
      <c r="E476" s="397">
        <v>0</v>
      </c>
      <c r="F476" s="397">
        <v>0</v>
      </c>
      <c r="G476" s="397">
        <v>0</v>
      </c>
      <c r="H476" s="397">
        <v>0</v>
      </c>
      <c r="I476" s="397">
        <v>0</v>
      </c>
      <c r="J476" s="397">
        <v>0</v>
      </c>
      <c r="K476" s="397">
        <v>0</v>
      </c>
      <c r="L476" s="397">
        <v>0</v>
      </c>
      <c r="M476" s="397">
        <v>0</v>
      </c>
      <c r="N476" s="397">
        <v>0</v>
      </c>
      <c r="O476" s="397">
        <v>0</v>
      </c>
      <c r="P476" s="397">
        <v>1</v>
      </c>
      <c r="Q476" s="397">
        <v>0</v>
      </c>
      <c r="R476" s="397">
        <v>0</v>
      </c>
      <c r="S476" s="397">
        <v>0</v>
      </c>
      <c r="T476" s="397">
        <v>0</v>
      </c>
      <c r="U476" s="397">
        <v>0</v>
      </c>
      <c r="V476" s="397">
        <v>0</v>
      </c>
      <c r="W476" s="397">
        <v>0</v>
      </c>
      <c r="X476" s="397">
        <v>1</v>
      </c>
      <c r="Y476" s="397">
        <v>0</v>
      </c>
      <c r="Z476" s="397">
        <v>0</v>
      </c>
      <c r="AA476" s="397">
        <v>0</v>
      </c>
      <c r="AB476" s="397">
        <v>0</v>
      </c>
      <c r="AC476" s="397">
        <v>0</v>
      </c>
      <c r="AD476" s="397">
        <v>0</v>
      </c>
      <c r="AE476" s="38">
        <v>0</v>
      </c>
      <c r="AF476" s="401" t="s">
        <v>251</v>
      </c>
      <c r="AG476" s="427"/>
    </row>
    <row r="477" spans="1:33" ht="6.75" customHeight="1" x14ac:dyDescent="0.2">
      <c r="A477" s="426"/>
      <c r="B477" s="403"/>
      <c r="C477" s="401"/>
      <c r="D477" s="397"/>
      <c r="E477" s="397"/>
      <c r="F477" s="397"/>
      <c r="G477" s="397"/>
      <c r="H477" s="397"/>
      <c r="I477" s="397"/>
      <c r="J477" s="397"/>
      <c r="K477" s="397"/>
      <c r="L477" s="397"/>
      <c r="M477" s="397"/>
      <c r="N477" s="397"/>
      <c r="O477" s="397"/>
      <c r="P477" s="397"/>
      <c r="Q477" s="397"/>
      <c r="R477" s="397"/>
      <c r="S477" s="397"/>
      <c r="T477" s="397"/>
      <c r="U477" s="397"/>
      <c r="V477" s="397"/>
      <c r="W477" s="397"/>
      <c r="X477" s="397"/>
      <c r="Y477" s="397"/>
      <c r="Z477" s="397"/>
      <c r="AA477" s="397"/>
      <c r="AB477" s="397"/>
      <c r="AC477" s="397"/>
      <c r="AD477" s="397"/>
      <c r="AE477" s="38"/>
      <c r="AF477" s="401"/>
      <c r="AG477" s="427"/>
    </row>
    <row r="478" spans="1:33" ht="16.5" customHeight="1" x14ac:dyDescent="0.2">
      <c r="A478" s="426">
        <v>17400</v>
      </c>
      <c r="B478" s="403" t="s">
        <v>584</v>
      </c>
      <c r="C478" s="401" t="s">
        <v>0</v>
      </c>
      <c r="D478" s="397">
        <f>SUM(J478:AE478)</f>
        <v>9</v>
      </c>
      <c r="E478" s="397">
        <f>E479+E480</f>
        <v>0</v>
      </c>
      <c r="F478" s="397">
        <f t="shared" ref="F478:G478" si="343">F479+F480</f>
        <v>0</v>
      </c>
      <c r="G478" s="397">
        <f t="shared" si="343"/>
        <v>0</v>
      </c>
      <c r="H478" s="397">
        <f>H479+H480</f>
        <v>0</v>
      </c>
      <c r="I478" s="397">
        <f>I479+I480</f>
        <v>0</v>
      </c>
      <c r="J478" s="397">
        <f>SUM(E478:I478)</f>
        <v>0</v>
      </c>
      <c r="K478" s="397">
        <f>K479+K480</f>
        <v>0</v>
      </c>
      <c r="L478" s="397">
        <f t="shared" ref="L478:AD478" si="344">L479+L480</f>
        <v>0</v>
      </c>
      <c r="M478" s="397">
        <f t="shared" si="344"/>
        <v>0</v>
      </c>
      <c r="N478" s="397">
        <f t="shared" si="344"/>
        <v>0</v>
      </c>
      <c r="O478" s="397">
        <f t="shared" si="344"/>
        <v>1</v>
      </c>
      <c r="P478" s="397">
        <f t="shared" si="344"/>
        <v>0</v>
      </c>
      <c r="Q478" s="397">
        <f t="shared" si="344"/>
        <v>0</v>
      </c>
      <c r="R478" s="397">
        <f t="shared" si="344"/>
        <v>0</v>
      </c>
      <c r="S478" s="397">
        <f t="shared" si="344"/>
        <v>0</v>
      </c>
      <c r="T478" s="397">
        <f t="shared" si="344"/>
        <v>0</v>
      </c>
      <c r="U478" s="397">
        <f t="shared" si="344"/>
        <v>1</v>
      </c>
      <c r="V478" s="397">
        <f t="shared" si="344"/>
        <v>1</v>
      </c>
      <c r="W478" s="397">
        <f t="shared" si="344"/>
        <v>1</v>
      </c>
      <c r="X478" s="397">
        <f t="shared" si="344"/>
        <v>2</v>
      </c>
      <c r="Y478" s="397">
        <f t="shared" si="344"/>
        <v>0</v>
      </c>
      <c r="Z478" s="397">
        <f t="shared" si="344"/>
        <v>2</v>
      </c>
      <c r="AA478" s="397">
        <f t="shared" si="344"/>
        <v>1</v>
      </c>
      <c r="AB478" s="397">
        <f t="shared" si="344"/>
        <v>0</v>
      </c>
      <c r="AC478" s="397">
        <f t="shared" si="344"/>
        <v>0</v>
      </c>
      <c r="AD478" s="397">
        <f t="shared" si="344"/>
        <v>0</v>
      </c>
      <c r="AE478" s="38">
        <f>AE479+AE480</f>
        <v>0</v>
      </c>
      <c r="AF478" s="401" t="s">
        <v>0</v>
      </c>
      <c r="AG478" s="427">
        <v>17400</v>
      </c>
    </row>
    <row r="479" spans="1:33" ht="16.5" customHeight="1" x14ac:dyDescent="0.2">
      <c r="A479" s="426"/>
      <c r="B479" s="403"/>
      <c r="C479" s="401" t="s">
        <v>250</v>
      </c>
      <c r="D479" s="397">
        <f t="shared" ref="D479:D480" si="345">SUM(J479:AE479)</f>
        <v>4</v>
      </c>
      <c r="E479" s="397">
        <v>0</v>
      </c>
      <c r="F479" s="397">
        <v>0</v>
      </c>
      <c r="G479" s="397">
        <v>0</v>
      </c>
      <c r="H479" s="397">
        <v>0</v>
      </c>
      <c r="I479" s="397">
        <v>0</v>
      </c>
      <c r="J479" s="397">
        <v>0</v>
      </c>
      <c r="K479" s="397">
        <v>0</v>
      </c>
      <c r="L479" s="397">
        <v>0</v>
      </c>
      <c r="M479" s="397">
        <v>0</v>
      </c>
      <c r="N479" s="397">
        <v>0</v>
      </c>
      <c r="O479" s="397">
        <v>0</v>
      </c>
      <c r="P479" s="397">
        <v>0</v>
      </c>
      <c r="Q479" s="397">
        <v>0</v>
      </c>
      <c r="R479" s="397">
        <v>0</v>
      </c>
      <c r="S479" s="397">
        <v>0</v>
      </c>
      <c r="T479" s="397">
        <v>0</v>
      </c>
      <c r="U479" s="397">
        <v>1</v>
      </c>
      <c r="V479" s="397">
        <v>0</v>
      </c>
      <c r="W479" s="397">
        <v>1</v>
      </c>
      <c r="X479" s="397">
        <v>2</v>
      </c>
      <c r="Y479" s="397">
        <v>0</v>
      </c>
      <c r="Z479" s="397">
        <v>0</v>
      </c>
      <c r="AA479" s="397">
        <v>0</v>
      </c>
      <c r="AB479" s="397">
        <v>0</v>
      </c>
      <c r="AC479" s="397">
        <v>0</v>
      </c>
      <c r="AD479" s="397">
        <v>0</v>
      </c>
      <c r="AE479" s="38">
        <v>0</v>
      </c>
      <c r="AF479" s="401" t="s">
        <v>250</v>
      </c>
      <c r="AG479" s="427"/>
    </row>
    <row r="480" spans="1:33" ht="16.5" customHeight="1" x14ac:dyDescent="0.2">
      <c r="A480" s="426"/>
      <c r="B480" s="403"/>
      <c r="C480" s="401" t="s">
        <v>251</v>
      </c>
      <c r="D480" s="397">
        <f t="shared" si="345"/>
        <v>5</v>
      </c>
      <c r="E480" s="397">
        <v>0</v>
      </c>
      <c r="F480" s="397">
        <v>0</v>
      </c>
      <c r="G480" s="397">
        <v>0</v>
      </c>
      <c r="H480" s="397">
        <v>0</v>
      </c>
      <c r="I480" s="397">
        <v>0</v>
      </c>
      <c r="J480" s="397">
        <v>0</v>
      </c>
      <c r="K480" s="397">
        <v>0</v>
      </c>
      <c r="L480" s="397">
        <v>0</v>
      </c>
      <c r="M480" s="397">
        <v>0</v>
      </c>
      <c r="N480" s="397">
        <v>0</v>
      </c>
      <c r="O480" s="397">
        <v>1</v>
      </c>
      <c r="P480" s="397">
        <v>0</v>
      </c>
      <c r="Q480" s="397">
        <v>0</v>
      </c>
      <c r="R480" s="397">
        <v>0</v>
      </c>
      <c r="S480" s="397">
        <v>0</v>
      </c>
      <c r="T480" s="397">
        <v>0</v>
      </c>
      <c r="U480" s="397">
        <v>0</v>
      </c>
      <c r="V480" s="397">
        <v>1</v>
      </c>
      <c r="W480" s="397">
        <v>0</v>
      </c>
      <c r="X480" s="397">
        <v>0</v>
      </c>
      <c r="Y480" s="397">
        <v>0</v>
      </c>
      <c r="Z480" s="397">
        <v>2</v>
      </c>
      <c r="AA480" s="397">
        <v>1</v>
      </c>
      <c r="AB480" s="397">
        <v>0</v>
      </c>
      <c r="AC480" s="397">
        <v>0</v>
      </c>
      <c r="AD480" s="397">
        <v>0</v>
      </c>
      <c r="AE480" s="38">
        <v>0</v>
      </c>
      <c r="AF480" s="401" t="s">
        <v>251</v>
      </c>
      <c r="AG480" s="427"/>
    </row>
    <row r="481" spans="1:33" ht="6.75" customHeight="1" x14ac:dyDescent="0.2">
      <c r="A481" s="426"/>
      <c r="B481" s="403"/>
      <c r="C481" s="401"/>
      <c r="D481" s="397"/>
      <c r="E481" s="397"/>
      <c r="F481" s="397"/>
      <c r="G481" s="397"/>
      <c r="H481" s="397"/>
      <c r="I481" s="397"/>
      <c r="J481" s="397"/>
      <c r="K481" s="397"/>
      <c r="L481" s="397"/>
      <c r="M481" s="397"/>
      <c r="N481" s="397"/>
      <c r="O481" s="397"/>
      <c r="P481" s="397"/>
      <c r="Q481" s="397"/>
      <c r="R481" s="397"/>
      <c r="S481" s="397"/>
      <c r="T481" s="397"/>
      <c r="U481" s="397"/>
      <c r="V481" s="397"/>
      <c r="W481" s="397"/>
      <c r="X481" s="397"/>
      <c r="Y481" s="397"/>
      <c r="Z481" s="397"/>
      <c r="AA481" s="397"/>
      <c r="AB481" s="397"/>
      <c r="AC481" s="397"/>
      <c r="AD481" s="397"/>
      <c r="AE481" s="38"/>
      <c r="AF481" s="401"/>
      <c r="AG481" s="427"/>
    </row>
    <row r="482" spans="1:33" ht="16.5" customHeight="1" x14ac:dyDescent="0.2">
      <c r="A482" s="426">
        <v>17500</v>
      </c>
      <c r="B482" s="403" t="s">
        <v>585</v>
      </c>
      <c r="C482" s="401" t="s">
        <v>0</v>
      </c>
      <c r="D482" s="397">
        <f>SUM(J482:AE482)</f>
        <v>9</v>
      </c>
      <c r="E482" s="397">
        <f>E483+E484</f>
        <v>4</v>
      </c>
      <c r="F482" s="397">
        <f t="shared" ref="F482:G482" si="346">F483+F484</f>
        <v>0</v>
      </c>
      <c r="G482" s="397">
        <f t="shared" si="346"/>
        <v>0</v>
      </c>
      <c r="H482" s="397">
        <f>H483+H484</f>
        <v>0</v>
      </c>
      <c r="I482" s="397">
        <f>I483+I484</f>
        <v>0</v>
      </c>
      <c r="J482" s="397">
        <f>SUM(E482:I482)</f>
        <v>4</v>
      </c>
      <c r="K482" s="397">
        <f>K483+K484</f>
        <v>1</v>
      </c>
      <c r="L482" s="397">
        <f t="shared" ref="L482:AD482" si="347">L483+L484</f>
        <v>0</v>
      </c>
      <c r="M482" s="397">
        <f t="shared" si="347"/>
        <v>0</v>
      </c>
      <c r="N482" s="397">
        <f t="shared" si="347"/>
        <v>0</v>
      </c>
      <c r="O482" s="397">
        <f t="shared" si="347"/>
        <v>0</v>
      </c>
      <c r="P482" s="397">
        <f t="shared" si="347"/>
        <v>0</v>
      </c>
      <c r="Q482" s="397">
        <f t="shared" si="347"/>
        <v>2</v>
      </c>
      <c r="R482" s="397">
        <f t="shared" si="347"/>
        <v>0</v>
      </c>
      <c r="S482" s="397">
        <f t="shared" si="347"/>
        <v>0</v>
      </c>
      <c r="T482" s="397">
        <f t="shared" si="347"/>
        <v>1</v>
      </c>
      <c r="U482" s="397">
        <f t="shared" si="347"/>
        <v>0</v>
      </c>
      <c r="V482" s="397">
        <f t="shared" si="347"/>
        <v>0</v>
      </c>
      <c r="W482" s="397">
        <f t="shared" si="347"/>
        <v>0</v>
      </c>
      <c r="X482" s="397">
        <f t="shared" si="347"/>
        <v>1</v>
      </c>
      <c r="Y482" s="397">
        <f t="shared" si="347"/>
        <v>0</v>
      </c>
      <c r="Z482" s="397">
        <f t="shared" si="347"/>
        <v>0</v>
      </c>
      <c r="AA482" s="397">
        <f t="shared" si="347"/>
        <v>0</v>
      </c>
      <c r="AB482" s="397">
        <f t="shared" si="347"/>
        <v>0</v>
      </c>
      <c r="AC482" s="397">
        <f t="shared" si="347"/>
        <v>0</v>
      </c>
      <c r="AD482" s="397">
        <f t="shared" si="347"/>
        <v>0</v>
      </c>
      <c r="AE482" s="38">
        <f>AE483+AE484</f>
        <v>0</v>
      </c>
      <c r="AF482" s="401" t="s">
        <v>0</v>
      </c>
      <c r="AG482" s="427">
        <v>17500</v>
      </c>
    </row>
    <row r="483" spans="1:33" ht="16.5" customHeight="1" x14ac:dyDescent="0.2">
      <c r="A483" s="402"/>
      <c r="B483" s="403" t="s">
        <v>586</v>
      </c>
      <c r="C483" s="401" t="s">
        <v>250</v>
      </c>
      <c r="D483" s="397">
        <f t="shared" ref="D483:D484" si="348">SUM(J483:AE483)</f>
        <v>4</v>
      </c>
      <c r="E483" s="397">
        <v>2</v>
      </c>
      <c r="F483" s="397">
        <v>0</v>
      </c>
      <c r="G483" s="397">
        <v>0</v>
      </c>
      <c r="H483" s="397">
        <v>0</v>
      </c>
      <c r="I483" s="397">
        <v>0</v>
      </c>
      <c r="J483" s="397">
        <v>2</v>
      </c>
      <c r="K483" s="397">
        <v>0</v>
      </c>
      <c r="L483" s="397">
        <v>0</v>
      </c>
      <c r="M483" s="397">
        <v>0</v>
      </c>
      <c r="N483" s="397">
        <v>0</v>
      </c>
      <c r="O483" s="397">
        <v>0</v>
      </c>
      <c r="P483" s="397">
        <v>0</v>
      </c>
      <c r="Q483" s="397">
        <v>0</v>
      </c>
      <c r="R483" s="397">
        <v>0</v>
      </c>
      <c r="S483" s="397">
        <v>0</v>
      </c>
      <c r="T483" s="397">
        <v>1</v>
      </c>
      <c r="U483" s="397">
        <v>0</v>
      </c>
      <c r="V483" s="397">
        <v>0</v>
      </c>
      <c r="W483" s="397">
        <v>0</v>
      </c>
      <c r="X483" s="397">
        <v>1</v>
      </c>
      <c r="Y483" s="397">
        <v>0</v>
      </c>
      <c r="Z483" s="397">
        <v>0</v>
      </c>
      <c r="AA483" s="397">
        <v>0</v>
      </c>
      <c r="AB483" s="397">
        <v>0</v>
      </c>
      <c r="AC483" s="397">
        <v>0</v>
      </c>
      <c r="AD483" s="397">
        <v>0</v>
      </c>
      <c r="AE483" s="38">
        <v>0</v>
      </c>
      <c r="AF483" s="401" t="s">
        <v>483</v>
      </c>
      <c r="AG483" s="427"/>
    </row>
    <row r="484" spans="1:33" ht="15.95" customHeight="1" thickBot="1" x14ac:dyDescent="0.25">
      <c r="A484" s="402"/>
      <c r="B484" s="403" t="s">
        <v>510</v>
      </c>
      <c r="C484" s="401" t="s">
        <v>251</v>
      </c>
      <c r="D484" s="397">
        <f t="shared" si="348"/>
        <v>5</v>
      </c>
      <c r="E484" s="397">
        <v>2</v>
      </c>
      <c r="F484" s="397">
        <v>0</v>
      </c>
      <c r="G484" s="397">
        <v>0</v>
      </c>
      <c r="H484" s="397">
        <v>0</v>
      </c>
      <c r="I484" s="397">
        <v>0</v>
      </c>
      <c r="J484" s="397">
        <v>2</v>
      </c>
      <c r="K484" s="397">
        <v>1</v>
      </c>
      <c r="L484" s="397">
        <v>0</v>
      </c>
      <c r="M484" s="397">
        <v>0</v>
      </c>
      <c r="N484" s="397">
        <v>0</v>
      </c>
      <c r="O484" s="397">
        <v>0</v>
      </c>
      <c r="P484" s="397">
        <v>0</v>
      </c>
      <c r="Q484" s="397">
        <v>2</v>
      </c>
      <c r="R484" s="397">
        <v>0</v>
      </c>
      <c r="S484" s="397">
        <v>0</v>
      </c>
      <c r="T484" s="397">
        <v>0</v>
      </c>
      <c r="U484" s="397">
        <v>0</v>
      </c>
      <c r="V484" s="397">
        <v>0</v>
      </c>
      <c r="W484" s="397">
        <v>0</v>
      </c>
      <c r="X484" s="397">
        <v>0</v>
      </c>
      <c r="Y484" s="397">
        <v>0</v>
      </c>
      <c r="Z484" s="397">
        <v>0</v>
      </c>
      <c r="AA484" s="397">
        <v>0</v>
      </c>
      <c r="AB484" s="397">
        <v>0</v>
      </c>
      <c r="AC484" s="397">
        <v>0</v>
      </c>
      <c r="AD484" s="397">
        <v>0</v>
      </c>
      <c r="AE484" s="38">
        <v>0</v>
      </c>
      <c r="AF484" s="401" t="s">
        <v>251</v>
      </c>
      <c r="AG484" s="398"/>
    </row>
    <row r="485" spans="1:33" x14ac:dyDescent="0.2">
      <c r="A485" s="409"/>
      <c r="B485" s="410"/>
      <c r="C485" s="410"/>
      <c r="D485" s="410"/>
      <c r="E485" s="410"/>
      <c r="F485" s="410"/>
      <c r="G485" s="410"/>
      <c r="H485" s="410"/>
      <c r="I485" s="410"/>
      <c r="J485" s="410"/>
      <c r="K485" s="410"/>
      <c r="L485" s="410"/>
      <c r="M485" s="410"/>
      <c r="N485" s="410"/>
      <c r="O485" s="410"/>
      <c r="P485" s="410"/>
      <c r="Q485" s="410"/>
      <c r="R485" s="410"/>
      <c r="S485" s="410"/>
      <c r="T485" s="410"/>
      <c r="U485" s="410"/>
      <c r="V485" s="410"/>
      <c r="W485" s="410"/>
      <c r="X485" s="410"/>
      <c r="Y485" s="410"/>
      <c r="Z485" s="410"/>
      <c r="AA485" s="410"/>
      <c r="AB485" s="410"/>
      <c r="AC485" s="680" t="str">
        <f>AC87</f>
        <v>資料：「令和５年人口動態調査」</v>
      </c>
      <c r="AD485" s="680"/>
      <c r="AE485" s="680"/>
      <c r="AF485" s="680"/>
      <c r="AG485" s="680"/>
    </row>
    <row r="486" spans="1:33" ht="15.2" customHeight="1" thickBot="1" x14ac:dyDescent="0.25">
      <c r="A486" s="402"/>
      <c r="B486" s="408"/>
      <c r="C486" s="408"/>
      <c r="D486" s="408"/>
      <c r="E486" s="408"/>
      <c r="F486" s="408"/>
      <c r="G486" s="408"/>
      <c r="H486" s="408"/>
      <c r="I486" s="408"/>
      <c r="J486" s="408"/>
      <c r="K486" s="408"/>
      <c r="L486" s="408"/>
      <c r="M486" s="408"/>
      <c r="N486" s="408"/>
      <c r="O486" s="408"/>
      <c r="P486" s="408"/>
      <c r="Q486" s="408"/>
      <c r="R486" s="408"/>
      <c r="S486" s="408"/>
      <c r="T486" s="408"/>
      <c r="U486" s="408"/>
      <c r="V486" s="408"/>
      <c r="W486" s="408"/>
      <c r="X486" s="408"/>
      <c r="Y486" s="408"/>
      <c r="Z486" s="408"/>
      <c r="AA486" s="408"/>
      <c r="AB486" s="408"/>
      <c r="AC486" s="408"/>
      <c r="AD486" s="408"/>
      <c r="AE486" s="678" t="str">
        <f>AE408</f>
        <v>令和５年</v>
      </c>
      <c r="AF486" s="678"/>
      <c r="AG486" s="678"/>
    </row>
    <row r="487" spans="1:33" x14ac:dyDescent="0.2">
      <c r="A487" s="391" t="s">
        <v>360</v>
      </c>
      <c r="B487" s="392" t="s">
        <v>40</v>
      </c>
      <c r="C487" s="392"/>
      <c r="D487" s="392" t="s">
        <v>0</v>
      </c>
      <c r="E487" s="392" t="s">
        <v>361</v>
      </c>
      <c r="F487" s="392">
        <v>1</v>
      </c>
      <c r="G487" s="392">
        <v>2</v>
      </c>
      <c r="H487" s="392">
        <v>3</v>
      </c>
      <c r="I487" s="392">
        <v>4</v>
      </c>
      <c r="J487" s="392" t="s">
        <v>362</v>
      </c>
      <c r="K487" s="392" t="s">
        <v>363</v>
      </c>
      <c r="L487" s="393" t="s">
        <v>364</v>
      </c>
      <c r="M487" s="393" t="s">
        <v>365</v>
      </c>
      <c r="N487" s="393" t="s">
        <v>366</v>
      </c>
      <c r="O487" s="393" t="s">
        <v>367</v>
      </c>
      <c r="P487" s="393" t="s">
        <v>368</v>
      </c>
      <c r="Q487" s="393" t="s">
        <v>369</v>
      </c>
      <c r="R487" s="392" t="s">
        <v>370</v>
      </c>
      <c r="S487" s="392" t="s">
        <v>371</v>
      </c>
      <c r="T487" s="392" t="s">
        <v>372</v>
      </c>
      <c r="U487" s="392" t="s">
        <v>373</v>
      </c>
      <c r="V487" s="392" t="s">
        <v>374</v>
      </c>
      <c r="W487" s="392" t="s">
        <v>375</v>
      </c>
      <c r="X487" s="392" t="s">
        <v>376</v>
      </c>
      <c r="Y487" s="392" t="s">
        <v>377</v>
      </c>
      <c r="Z487" s="392" t="s">
        <v>378</v>
      </c>
      <c r="AA487" s="392" t="s">
        <v>379</v>
      </c>
      <c r="AB487" s="392" t="s">
        <v>380</v>
      </c>
      <c r="AC487" s="392" t="s">
        <v>381</v>
      </c>
      <c r="AD487" s="392" t="s">
        <v>382</v>
      </c>
      <c r="AE487" s="392" t="s">
        <v>427</v>
      </c>
      <c r="AF487" s="392"/>
      <c r="AG487" s="391" t="s">
        <v>360</v>
      </c>
    </row>
    <row r="488" spans="1:33" ht="16.5" customHeight="1" x14ac:dyDescent="0.2">
      <c r="A488" s="425">
        <v>18000</v>
      </c>
      <c r="B488" s="406" t="s">
        <v>587</v>
      </c>
      <c r="C488" s="401" t="s">
        <v>0</v>
      </c>
      <c r="D488" s="397">
        <f>SUM(J488:AE488)</f>
        <v>1944</v>
      </c>
      <c r="E488" s="397">
        <f>E489+E490</f>
        <v>5</v>
      </c>
      <c r="F488" s="397">
        <f t="shared" ref="F488:G488" si="349">F489+F490</f>
        <v>0</v>
      </c>
      <c r="G488" s="397">
        <f t="shared" si="349"/>
        <v>0</v>
      </c>
      <c r="H488" s="397">
        <f>H489+H490</f>
        <v>0</v>
      </c>
      <c r="I488" s="397">
        <f>I489+I490</f>
        <v>0</v>
      </c>
      <c r="J488" s="397">
        <f>SUM(E488:I488)</f>
        <v>5</v>
      </c>
      <c r="K488" s="397">
        <f>K489+K490</f>
        <v>0</v>
      </c>
      <c r="L488" s="397">
        <f t="shared" ref="L488:AD488" si="350">L489+L490</f>
        <v>0</v>
      </c>
      <c r="M488" s="397">
        <f t="shared" si="350"/>
        <v>0</v>
      </c>
      <c r="N488" s="397">
        <f t="shared" si="350"/>
        <v>0</v>
      </c>
      <c r="O488" s="397">
        <f t="shared" si="350"/>
        <v>3</v>
      </c>
      <c r="P488" s="397">
        <f t="shared" si="350"/>
        <v>4</v>
      </c>
      <c r="Q488" s="397">
        <f t="shared" si="350"/>
        <v>2</v>
      </c>
      <c r="R488" s="397">
        <f t="shared" si="350"/>
        <v>7</v>
      </c>
      <c r="S488" s="397">
        <f t="shared" si="350"/>
        <v>20</v>
      </c>
      <c r="T488" s="397">
        <f t="shared" si="350"/>
        <v>25</v>
      </c>
      <c r="U488" s="397">
        <f t="shared" si="350"/>
        <v>41</v>
      </c>
      <c r="V488" s="397">
        <f t="shared" si="350"/>
        <v>41</v>
      </c>
      <c r="W488" s="397">
        <f t="shared" si="350"/>
        <v>55</v>
      </c>
      <c r="X488" s="397">
        <f t="shared" si="350"/>
        <v>105</v>
      </c>
      <c r="Y488" s="397">
        <f t="shared" si="350"/>
        <v>117</v>
      </c>
      <c r="Z488" s="397">
        <f t="shared" si="350"/>
        <v>182</v>
      </c>
      <c r="AA488" s="397">
        <f t="shared" si="350"/>
        <v>311</v>
      </c>
      <c r="AB488" s="397">
        <f t="shared" si="350"/>
        <v>481</v>
      </c>
      <c r="AC488" s="397">
        <f t="shared" si="350"/>
        <v>386</v>
      </c>
      <c r="AD488" s="397">
        <f t="shared" si="350"/>
        <v>159</v>
      </c>
      <c r="AE488" s="38">
        <f>AE489+AE490</f>
        <v>0</v>
      </c>
      <c r="AF488" s="401" t="s">
        <v>0</v>
      </c>
      <c r="AG488" s="428">
        <v>18000</v>
      </c>
    </row>
    <row r="489" spans="1:33" ht="16.5" customHeight="1" x14ac:dyDescent="0.2">
      <c r="A489" s="426"/>
      <c r="B489" s="406" t="s">
        <v>588</v>
      </c>
      <c r="C489" s="401" t="s">
        <v>250</v>
      </c>
      <c r="D489" s="397">
        <f t="shared" ref="D489:D490" si="351">SUM(J489:AE489)</f>
        <v>720</v>
      </c>
      <c r="E489" s="397">
        <v>4</v>
      </c>
      <c r="F489" s="397">
        <v>0</v>
      </c>
      <c r="G489" s="397">
        <v>0</v>
      </c>
      <c r="H489" s="397">
        <v>0</v>
      </c>
      <c r="I489" s="397">
        <v>0</v>
      </c>
      <c r="J489" s="397">
        <v>4</v>
      </c>
      <c r="K489" s="397">
        <v>0</v>
      </c>
      <c r="L489" s="397">
        <v>0</v>
      </c>
      <c r="M489" s="397">
        <v>0</v>
      </c>
      <c r="N489" s="397">
        <v>0</v>
      </c>
      <c r="O489" s="397">
        <v>2</v>
      </c>
      <c r="P489" s="397">
        <v>2</v>
      </c>
      <c r="Q489" s="397">
        <v>1</v>
      </c>
      <c r="R489" s="397">
        <v>6</v>
      </c>
      <c r="S489" s="397">
        <v>17</v>
      </c>
      <c r="T489" s="397">
        <v>18</v>
      </c>
      <c r="U489" s="397">
        <v>33</v>
      </c>
      <c r="V489" s="397">
        <v>35</v>
      </c>
      <c r="W489" s="397">
        <v>45</v>
      </c>
      <c r="X489" s="397">
        <v>79</v>
      </c>
      <c r="Y489" s="397">
        <v>72</v>
      </c>
      <c r="Z489" s="397">
        <v>92</v>
      </c>
      <c r="AA489" s="397">
        <v>113</v>
      </c>
      <c r="AB489" s="397">
        <v>116</v>
      </c>
      <c r="AC489" s="397">
        <v>73</v>
      </c>
      <c r="AD489" s="397">
        <v>12</v>
      </c>
      <c r="AE489" s="38">
        <v>0</v>
      </c>
      <c r="AF489" s="401" t="s">
        <v>250</v>
      </c>
      <c r="AG489" s="427"/>
    </row>
    <row r="490" spans="1:33" ht="16.5" customHeight="1" x14ac:dyDescent="0.2">
      <c r="A490" s="426"/>
      <c r="B490" s="406" t="s">
        <v>586</v>
      </c>
      <c r="C490" s="401" t="s">
        <v>251</v>
      </c>
      <c r="D490" s="397">
        <f t="shared" si="351"/>
        <v>1224</v>
      </c>
      <c r="E490" s="397">
        <v>1</v>
      </c>
      <c r="F490" s="397">
        <v>0</v>
      </c>
      <c r="G490" s="397">
        <v>0</v>
      </c>
      <c r="H490" s="397">
        <v>0</v>
      </c>
      <c r="I490" s="397">
        <v>0</v>
      </c>
      <c r="J490" s="397">
        <v>1</v>
      </c>
      <c r="K490" s="397">
        <v>0</v>
      </c>
      <c r="L490" s="397">
        <v>0</v>
      </c>
      <c r="M490" s="397">
        <v>0</v>
      </c>
      <c r="N490" s="397">
        <v>0</v>
      </c>
      <c r="O490" s="397">
        <v>1</v>
      </c>
      <c r="P490" s="397">
        <v>2</v>
      </c>
      <c r="Q490" s="397">
        <v>1</v>
      </c>
      <c r="R490" s="397">
        <v>1</v>
      </c>
      <c r="S490" s="397">
        <v>3</v>
      </c>
      <c r="T490" s="397">
        <v>7</v>
      </c>
      <c r="U490" s="397">
        <v>8</v>
      </c>
      <c r="V490" s="397">
        <v>6</v>
      </c>
      <c r="W490" s="397">
        <v>10</v>
      </c>
      <c r="X490" s="397">
        <v>26</v>
      </c>
      <c r="Y490" s="397">
        <v>45</v>
      </c>
      <c r="Z490" s="397">
        <v>90</v>
      </c>
      <c r="AA490" s="397">
        <v>198</v>
      </c>
      <c r="AB490" s="397">
        <v>365</v>
      </c>
      <c r="AC490" s="397">
        <v>313</v>
      </c>
      <c r="AD490" s="397">
        <v>147</v>
      </c>
      <c r="AE490" s="38">
        <v>0</v>
      </c>
      <c r="AF490" s="401" t="s">
        <v>251</v>
      </c>
      <c r="AG490" s="427"/>
    </row>
    <row r="491" spans="1:33" ht="6.75" customHeight="1" x14ac:dyDescent="0.2">
      <c r="A491" s="426"/>
      <c r="B491" s="403"/>
      <c r="C491" s="401"/>
      <c r="D491" s="397"/>
      <c r="E491" s="397"/>
      <c r="F491" s="397"/>
      <c r="G491" s="397"/>
      <c r="H491" s="397"/>
      <c r="I491" s="397"/>
      <c r="J491" s="397"/>
      <c r="K491" s="397"/>
      <c r="L491" s="397"/>
      <c r="M491" s="397"/>
      <c r="N491" s="397"/>
      <c r="O491" s="397"/>
      <c r="P491" s="397"/>
      <c r="Q491" s="397"/>
      <c r="R491" s="397"/>
      <c r="S491" s="397"/>
      <c r="T491" s="397"/>
      <c r="U491" s="397"/>
      <c r="V491" s="397"/>
      <c r="W491" s="397"/>
      <c r="X491" s="397"/>
      <c r="Y491" s="397"/>
      <c r="Z491" s="397"/>
      <c r="AA491" s="397"/>
      <c r="AB491" s="397"/>
      <c r="AC491" s="397"/>
      <c r="AD491" s="397"/>
      <c r="AE491" s="38"/>
      <c r="AF491" s="401"/>
      <c r="AG491" s="427"/>
    </row>
    <row r="492" spans="1:33" ht="16.5" customHeight="1" x14ac:dyDescent="0.2">
      <c r="A492" s="426">
        <v>18100</v>
      </c>
      <c r="B492" s="403" t="s">
        <v>53</v>
      </c>
      <c r="C492" s="401" t="s">
        <v>0</v>
      </c>
      <c r="D492" s="397">
        <f>SUM(J492:AE492)</f>
        <v>1352</v>
      </c>
      <c r="E492" s="397">
        <f>E493+E494</f>
        <v>0</v>
      </c>
      <c r="F492" s="397">
        <f t="shared" ref="F492:G492" si="352">F493+F494</f>
        <v>0</v>
      </c>
      <c r="G492" s="397">
        <f t="shared" si="352"/>
        <v>0</v>
      </c>
      <c r="H492" s="397">
        <f>H493+H494</f>
        <v>0</v>
      </c>
      <c r="I492" s="397">
        <f>I493+I494</f>
        <v>0</v>
      </c>
      <c r="J492" s="397">
        <f>SUM(E492:I492)</f>
        <v>0</v>
      </c>
      <c r="K492" s="397">
        <f>K493+K494</f>
        <v>0</v>
      </c>
      <c r="L492" s="397">
        <f t="shared" ref="L492:W492" si="353">L493+L494</f>
        <v>0</v>
      </c>
      <c r="M492" s="397">
        <f t="shared" si="353"/>
        <v>0</v>
      </c>
      <c r="N492" s="397">
        <f t="shared" si="353"/>
        <v>0</v>
      </c>
      <c r="O492" s="397">
        <f t="shared" si="353"/>
        <v>0</v>
      </c>
      <c r="P492" s="397">
        <f t="shared" si="353"/>
        <v>0</v>
      </c>
      <c r="Q492" s="397">
        <f t="shared" si="353"/>
        <v>0</v>
      </c>
      <c r="R492" s="397">
        <f t="shared" si="353"/>
        <v>0</v>
      </c>
      <c r="S492" s="397">
        <f t="shared" si="353"/>
        <v>0</v>
      </c>
      <c r="T492" s="397">
        <f t="shared" si="353"/>
        <v>0</v>
      </c>
      <c r="U492" s="397">
        <f t="shared" si="353"/>
        <v>0</v>
      </c>
      <c r="V492" s="397">
        <f t="shared" si="353"/>
        <v>0</v>
      </c>
      <c r="W492" s="397">
        <f t="shared" si="353"/>
        <v>2</v>
      </c>
      <c r="X492" s="397">
        <f>X493+X494</f>
        <v>12</v>
      </c>
      <c r="Y492" s="397">
        <f t="shared" ref="Y492:AD492" si="354">Y493+Y494</f>
        <v>39</v>
      </c>
      <c r="Z492" s="397">
        <f t="shared" si="354"/>
        <v>90</v>
      </c>
      <c r="AA492" s="397">
        <f t="shared" si="354"/>
        <v>252</v>
      </c>
      <c r="AB492" s="397">
        <f t="shared" si="354"/>
        <v>425</v>
      </c>
      <c r="AC492" s="397">
        <f t="shared" si="354"/>
        <v>375</v>
      </c>
      <c r="AD492" s="397">
        <f t="shared" si="354"/>
        <v>157</v>
      </c>
      <c r="AE492" s="38">
        <f>AE493+AE494</f>
        <v>0</v>
      </c>
      <c r="AF492" s="401" t="s">
        <v>0</v>
      </c>
      <c r="AG492" s="427">
        <v>18100</v>
      </c>
    </row>
    <row r="493" spans="1:33" ht="16.5" customHeight="1" x14ac:dyDescent="0.2">
      <c r="A493" s="426"/>
      <c r="B493" s="403"/>
      <c r="C493" s="401" t="s">
        <v>250</v>
      </c>
      <c r="D493" s="397">
        <f t="shared" ref="D493:D494" si="355">SUM(J493:AE493)</f>
        <v>341</v>
      </c>
      <c r="E493" s="397">
        <v>0</v>
      </c>
      <c r="F493" s="397">
        <v>0</v>
      </c>
      <c r="G493" s="397">
        <v>0</v>
      </c>
      <c r="H493" s="397">
        <v>0</v>
      </c>
      <c r="I493" s="397">
        <v>0</v>
      </c>
      <c r="J493" s="397">
        <v>0</v>
      </c>
      <c r="K493" s="397">
        <v>0</v>
      </c>
      <c r="L493" s="397">
        <v>0</v>
      </c>
      <c r="M493" s="397">
        <v>0</v>
      </c>
      <c r="N493" s="397">
        <v>0</v>
      </c>
      <c r="O493" s="397">
        <v>0</v>
      </c>
      <c r="P493" s="397">
        <v>0</v>
      </c>
      <c r="Q493" s="397">
        <v>0</v>
      </c>
      <c r="R493" s="397">
        <v>0</v>
      </c>
      <c r="S493" s="397">
        <v>0</v>
      </c>
      <c r="T493" s="397">
        <v>0</v>
      </c>
      <c r="U493" s="397">
        <v>0</v>
      </c>
      <c r="V493" s="397">
        <v>0</v>
      </c>
      <c r="W493" s="397">
        <v>2</v>
      </c>
      <c r="X493" s="397">
        <v>10</v>
      </c>
      <c r="Y493" s="397">
        <v>21</v>
      </c>
      <c r="Z493" s="397">
        <v>44</v>
      </c>
      <c r="AA493" s="397">
        <v>82</v>
      </c>
      <c r="AB493" s="397">
        <v>99</v>
      </c>
      <c r="AC493" s="397">
        <v>71</v>
      </c>
      <c r="AD493" s="397">
        <v>12</v>
      </c>
      <c r="AE493" s="38">
        <v>0</v>
      </c>
      <c r="AF493" s="401" t="s">
        <v>250</v>
      </c>
      <c r="AG493" s="427"/>
    </row>
    <row r="494" spans="1:33" ht="16.5" customHeight="1" x14ac:dyDescent="0.2">
      <c r="A494" s="426"/>
      <c r="B494" s="403"/>
      <c r="C494" s="401" t="s">
        <v>251</v>
      </c>
      <c r="D494" s="397">
        <f t="shared" si="355"/>
        <v>1011</v>
      </c>
      <c r="E494" s="397">
        <v>0</v>
      </c>
      <c r="F494" s="397">
        <v>0</v>
      </c>
      <c r="G494" s="397">
        <v>0</v>
      </c>
      <c r="H494" s="397">
        <v>0</v>
      </c>
      <c r="I494" s="397">
        <v>0</v>
      </c>
      <c r="J494" s="397">
        <v>0</v>
      </c>
      <c r="K494" s="397">
        <v>0</v>
      </c>
      <c r="L494" s="397">
        <v>0</v>
      </c>
      <c r="M494" s="397">
        <v>0</v>
      </c>
      <c r="N494" s="397">
        <v>0</v>
      </c>
      <c r="O494" s="397">
        <v>0</v>
      </c>
      <c r="P494" s="397">
        <v>0</v>
      </c>
      <c r="Q494" s="397">
        <v>0</v>
      </c>
      <c r="R494" s="397">
        <v>0</v>
      </c>
      <c r="S494" s="397">
        <v>0</v>
      </c>
      <c r="T494" s="397">
        <v>0</v>
      </c>
      <c r="U494" s="397">
        <v>0</v>
      </c>
      <c r="V494" s="397">
        <v>0</v>
      </c>
      <c r="W494" s="397">
        <v>0</v>
      </c>
      <c r="X494" s="397">
        <v>2</v>
      </c>
      <c r="Y494" s="397">
        <v>18</v>
      </c>
      <c r="Z494" s="397">
        <v>46</v>
      </c>
      <c r="AA494" s="397">
        <v>170</v>
      </c>
      <c r="AB494" s="397">
        <v>326</v>
      </c>
      <c r="AC494" s="397">
        <v>304</v>
      </c>
      <c r="AD494" s="397">
        <v>145</v>
      </c>
      <c r="AE494" s="38">
        <v>0</v>
      </c>
      <c r="AF494" s="401" t="s">
        <v>251</v>
      </c>
      <c r="AG494" s="427"/>
    </row>
    <row r="495" spans="1:33" ht="6.75" customHeight="1" x14ac:dyDescent="0.2">
      <c r="A495" s="426"/>
      <c r="B495" s="403"/>
      <c r="C495" s="401"/>
      <c r="D495" s="397"/>
      <c r="E495" s="397"/>
      <c r="F495" s="397"/>
      <c r="G495" s="397"/>
      <c r="H495" s="397"/>
      <c r="I495" s="397"/>
      <c r="J495" s="397"/>
      <c r="K495" s="397"/>
      <c r="L495" s="397"/>
      <c r="M495" s="397"/>
      <c r="N495" s="397"/>
      <c r="O495" s="397"/>
      <c r="P495" s="397"/>
      <c r="Q495" s="397"/>
      <c r="R495" s="397"/>
      <c r="S495" s="397"/>
      <c r="T495" s="397"/>
      <c r="U495" s="397"/>
      <c r="V495" s="397"/>
      <c r="W495" s="397"/>
      <c r="X495" s="397"/>
      <c r="Y495" s="397"/>
      <c r="Z495" s="397"/>
      <c r="AA495" s="397"/>
      <c r="AB495" s="397"/>
      <c r="AC495" s="397"/>
      <c r="AD495" s="397"/>
      <c r="AE495" s="38"/>
      <c r="AF495" s="401"/>
      <c r="AG495" s="427"/>
    </row>
    <row r="496" spans="1:33" ht="16.5" customHeight="1" x14ac:dyDescent="0.2">
      <c r="A496" s="426">
        <v>18200</v>
      </c>
      <c r="B496" s="403" t="s">
        <v>589</v>
      </c>
      <c r="C496" s="401" t="s">
        <v>0</v>
      </c>
      <c r="D496" s="397">
        <f>SUM(J496:AE496)</f>
        <v>0</v>
      </c>
      <c r="E496" s="397">
        <f>E497+E498</f>
        <v>0</v>
      </c>
      <c r="F496" s="397">
        <f t="shared" ref="F496:G496" si="356">F497+F498</f>
        <v>0</v>
      </c>
      <c r="G496" s="397">
        <f t="shared" si="356"/>
        <v>0</v>
      </c>
      <c r="H496" s="397">
        <f>H497+H498</f>
        <v>0</v>
      </c>
      <c r="I496" s="397">
        <f>I497+I498</f>
        <v>0</v>
      </c>
      <c r="J496" s="397">
        <f>SUM(E496:I496)</f>
        <v>0</v>
      </c>
      <c r="K496" s="397">
        <f>K497+K498</f>
        <v>0</v>
      </c>
      <c r="L496" s="397">
        <f t="shared" ref="L496:AD496" si="357">L497+L498</f>
        <v>0</v>
      </c>
      <c r="M496" s="397">
        <f t="shared" si="357"/>
        <v>0</v>
      </c>
      <c r="N496" s="397">
        <f t="shared" si="357"/>
        <v>0</v>
      </c>
      <c r="O496" s="397">
        <f t="shared" si="357"/>
        <v>0</v>
      </c>
      <c r="P496" s="397">
        <f t="shared" si="357"/>
        <v>0</v>
      </c>
      <c r="Q496" s="397">
        <f t="shared" si="357"/>
        <v>0</v>
      </c>
      <c r="R496" s="397">
        <f t="shared" si="357"/>
        <v>0</v>
      </c>
      <c r="S496" s="397">
        <f t="shared" si="357"/>
        <v>0</v>
      </c>
      <c r="T496" s="397">
        <f t="shared" si="357"/>
        <v>0</v>
      </c>
      <c r="U496" s="397">
        <f t="shared" si="357"/>
        <v>0</v>
      </c>
      <c r="V496" s="397">
        <f t="shared" si="357"/>
        <v>0</v>
      </c>
      <c r="W496" s="397">
        <f t="shared" si="357"/>
        <v>0</v>
      </c>
      <c r="X496" s="397">
        <f t="shared" si="357"/>
        <v>0</v>
      </c>
      <c r="Y496" s="397">
        <f t="shared" si="357"/>
        <v>0</v>
      </c>
      <c r="Z496" s="397">
        <f t="shared" si="357"/>
        <v>0</v>
      </c>
      <c r="AA496" s="397">
        <f t="shared" si="357"/>
        <v>0</v>
      </c>
      <c r="AB496" s="397">
        <f t="shared" si="357"/>
        <v>0</v>
      </c>
      <c r="AC496" s="397">
        <f t="shared" si="357"/>
        <v>0</v>
      </c>
      <c r="AD496" s="397">
        <f t="shared" si="357"/>
        <v>0</v>
      </c>
      <c r="AE496" s="38">
        <f>AE497+AE498</f>
        <v>0</v>
      </c>
      <c r="AF496" s="401" t="s">
        <v>0</v>
      </c>
      <c r="AG496" s="427">
        <v>18200</v>
      </c>
    </row>
    <row r="497" spans="1:33" ht="16.5" customHeight="1" x14ac:dyDescent="0.2">
      <c r="A497" s="426"/>
      <c r="B497" s="403"/>
      <c r="C497" s="401" t="s">
        <v>250</v>
      </c>
      <c r="D497" s="397">
        <f t="shared" ref="D497:D498" si="358">SUM(J497:AE497)</f>
        <v>0</v>
      </c>
      <c r="E497" s="397">
        <v>0</v>
      </c>
      <c r="F497" s="397">
        <v>0</v>
      </c>
      <c r="G497" s="397">
        <v>0</v>
      </c>
      <c r="H497" s="397">
        <v>0</v>
      </c>
      <c r="I497" s="397">
        <v>0</v>
      </c>
      <c r="J497" s="397">
        <v>0</v>
      </c>
      <c r="K497" s="397">
        <v>0</v>
      </c>
      <c r="L497" s="397">
        <v>0</v>
      </c>
      <c r="M497" s="397">
        <v>0</v>
      </c>
      <c r="N497" s="397">
        <v>0</v>
      </c>
      <c r="O497" s="397">
        <v>0</v>
      </c>
      <c r="P497" s="397">
        <v>0</v>
      </c>
      <c r="Q497" s="397">
        <v>0</v>
      </c>
      <c r="R497" s="397">
        <v>0</v>
      </c>
      <c r="S497" s="397">
        <v>0</v>
      </c>
      <c r="T497" s="397">
        <v>0</v>
      </c>
      <c r="U497" s="397">
        <v>0</v>
      </c>
      <c r="V497" s="397">
        <v>0</v>
      </c>
      <c r="W497" s="397">
        <v>0</v>
      </c>
      <c r="X497" s="397">
        <v>0</v>
      </c>
      <c r="Y497" s="397">
        <v>0</v>
      </c>
      <c r="Z497" s="397">
        <v>0</v>
      </c>
      <c r="AA497" s="397">
        <v>0</v>
      </c>
      <c r="AB497" s="397">
        <v>0</v>
      </c>
      <c r="AC497" s="397">
        <v>0</v>
      </c>
      <c r="AD497" s="397">
        <v>0</v>
      </c>
      <c r="AE497" s="38">
        <v>0</v>
      </c>
      <c r="AF497" s="401" t="s">
        <v>250</v>
      </c>
      <c r="AG497" s="427"/>
    </row>
    <row r="498" spans="1:33" ht="16.5" customHeight="1" x14ac:dyDescent="0.2">
      <c r="A498" s="426"/>
      <c r="B498" s="403"/>
      <c r="C498" s="401" t="s">
        <v>251</v>
      </c>
      <c r="D498" s="397">
        <f t="shared" si="358"/>
        <v>0</v>
      </c>
      <c r="E498" s="397">
        <v>0</v>
      </c>
      <c r="F498" s="397">
        <v>0</v>
      </c>
      <c r="G498" s="397">
        <v>0</v>
      </c>
      <c r="H498" s="397">
        <v>0</v>
      </c>
      <c r="I498" s="397">
        <v>0</v>
      </c>
      <c r="J498" s="397">
        <v>0</v>
      </c>
      <c r="K498" s="397">
        <v>0</v>
      </c>
      <c r="L498" s="397">
        <v>0</v>
      </c>
      <c r="M498" s="397">
        <v>0</v>
      </c>
      <c r="N498" s="397">
        <v>0</v>
      </c>
      <c r="O498" s="397">
        <v>0</v>
      </c>
      <c r="P498" s="397">
        <v>0</v>
      </c>
      <c r="Q498" s="397">
        <v>0</v>
      </c>
      <c r="R498" s="397">
        <v>0</v>
      </c>
      <c r="S498" s="397">
        <v>0</v>
      </c>
      <c r="T498" s="397">
        <v>0</v>
      </c>
      <c r="U498" s="397">
        <v>0</v>
      </c>
      <c r="V498" s="397">
        <v>0</v>
      </c>
      <c r="W498" s="397">
        <v>0</v>
      </c>
      <c r="X498" s="397">
        <v>0</v>
      </c>
      <c r="Y498" s="397">
        <v>0</v>
      </c>
      <c r="Z498" s="397">
        <v>0</v>
      </c>
      <c r="AA498" s="397">
        <v>0</v>
      </c>
      <c r="AB498" s="397">
        <v>0</v>
      </c>
      <c r="AC498" s="397">
        <v>0</v>
      </c>
      <c r="AD498" s="397">
        <v>0</v>
      </c>
      <c r="AE498" s="38">
        <v>0</v>
      </c>
      <c r="AF498" s="401" t="s">
        <v>251</v>
      </c>
      <c r="AG498" s="427"/>
    </row>
    <row r="499" spans="1:33" ht="6.75" customHeight="1" x14ac:dyDescent="0.2">
      <c r="A499" s="426"/>
      <c r="B499" s="403"/>
      <c r="C499" s="401"/>
      <c r="D499" s="397"/>
      <c r="E499" s="397"/>
      <c r="F499" s="397"/>
      <c r="G499" s="397"/>
      <c r="H499" s="397"/>
      <c r="I499" s="397"/>
      <c r="J499" s="397"/>
      <c r="K499" s="397"/>
      <c r="L499" s="397"/>
      <c r="M499" s="397"/>
      <c r="N499" s="397"/>
      <c r="O499" s="397"/>
      <c r="P499" s="397"/>
      <c r="Q499" s="397"/>
      <c r="R499" s="397"/>
      <c r="S499" s="397"/>
      <c r="T499" s="397"/>
      <c r="U499" s="397"/>
      <c r="V499" s="397"/>
      <c r="W499" s="397"/>
      <c r="X499" s="397"/>
      <c r="Y499" s="397"/>
      <c r="Z499" s="397"/>
      <c r="AA499" s="397"/>
      <c r="AB499" s="397"/>
      <c r="AC499" s="397"/>
      <c r="AD499" s="397"/>
      <c r="AE499" s="38"/>
      <c r="AF499" s="401"/>
      <c r="AG499" s="427"/>
    </row>
    <row r="500" spans="1:33" x14ac:dyDescent="0.2">
      <c r="A500" s="426">
        <v>18300</v>
      </c>
      <c r="B500" s="403" t="s">
        <v>590</v>
      </c>
      <c r="C500" s="401" t="s">
        <v>0</v>
      </c>
      <c r="D500" s="397">
        <f>SUM(J500:AE500)</f>
        <v>592</v>
      </c>
      <c r="E500" s="397">
        <f>E501+E502</f>
        <v>5</v>
      </c>
      <c r="F500" s="397">
        <f t="shared" ref="F500:G500" si="359">F501+F502</f>
        <v>0</v>
      </c>
      <c r="G500" s="397">
        <f t="shared" si="359"/>
        <v>0</v>
      </c>
      <c r="H500" s="397">
        <f>H501+H502</f>
        <v>0</v>
      </c>
      <c r="I500" s="397">
        <f>I501+I502</f>
        <v>0</v>
      </c>
      <c r="J500" s="397">
        <f>SUM(E500:I500)</f>
        <v>5</v>
      </c>
      <c r="K500" s="397">
        <f>K501+K502</f>
        <v>0</v>
      </c>
      <c r="L500" s="397">
        <f t="shared" ref="L500:AD500" si="360">L501+L502</f>
        <v>0</v>
      </c>
      <c r="M500" s="397">
        <f t="shared" si="360"/>
        <v>0</v>
      </c>
      <c r="N500" s="397">
        <f t="shared" si="360"/>
        <v>0</v>
      </c>
      <c r="O500" s="397">
        <f t="shared" si="360"/>
        <v>3</v>
      </c>
      <c r="P500" s="397">
        <f t="shared" si="360"/>
        <v>4</v>
      </c>
      <c r="Q500" s="397">
        <f t="shared" si="360"/>
        <v>2</v>
      </c>
      <c r="R500" s="397">
        <f t="shared" si="360"/>
        <v>7</v>
      </c>
      <c r="S500" s="397">
        <f t="shared" si="360"/>
        <v>20</v>
      </c>
      <c r="T500" s="397">
        <f t="shared" si="360"/>
        <v>25</v>
      </c>
      <c r="U500" s="397">
        <f t="shared" si="360"/>
        <v>41</v>
      </c>
      <c r="V500" s="397">
        <f t="shared" si="360"/>
        <v>41</v>
      </c>
      <c r="W500" s="397">
        <f t="shared" si="360"/>
        <v>53</v>
      </c>
      <c r="X500" s="397">
        <f t="shared" si="360"/>
        <v>93</v>
      </c>
      <c r="Y500" s="397">
        <f t="shared" si="360"/>
        <v>78</v>
      </c>
      <c r="Z500" s="397">
        <f t="shared" si="360"/>
        <v>92</v>
      </c>
      <c r="AA500" s="397">
        <f t="shared" si="360"/>
        <v>59</v>
      </c>
      <c r="AB500" s="397">
        <f t="shared" si="360"/>
        <v>56</v>
      </c>
      <c r="AC500" s="397">
        <f t="shared" si="360"/>
        <v>11</v>
      </c>
      <c r="AD500" s="397">
        <f t="shared" si="360"/>
        <v>2</v>
      </c>
      <c r="AE500" s="38">
        <f>AE501+AE502</f>
        <v>0</v>
      </c>
      <c r="AF500" s="401" t="s">
        <v>0</v>
      </c>
      <c r="AG500" s="427">
        <v>18300</v>
      </c>
    </row>
    <row r="501" spans="1:33" x14ac:dyDescent="0.2">
      <c r="A501" s="426"/>
      <c r="B501" s="403" t="s">
        <v>591</v>
      </c>
      <c r="C501" s="401" t="s">
        <v>250</v>
      </c>
      <c r="D501" s="397">
        <f t="shared" ref="D501:D502" si="361">SUM(J501:AE501)</f>
        <v>379</v>
      </c>
      <c r="E501" s="397">
        <v>4</v>
      </c>
      <c r="F501" s="397">
        <v>0</v>
      </c>
      <c r="G501" s="397">
        <v>0</v>
      </c>
      <c r="H501" s="397">
        <v>0</v>
      </c>
      <c r="I501" s="397">
        <v>0</v>
      </c>
      <c r="J501" s="397">
        <v>4</v>
      </c>
      <c r="K501" s="397">
        <v>0</v>
      </c>
      <c r="L501" s="397">
        <v>0</v>
      </c>
      <c r="M501" s="397">
        <v>0</v>
      </c>
      <c r="N501" s="397">
        <v>0</v>
      </c>
      <c r="O501" s="397">
        <v>2</v>
      </c>
      <c r="P501" s="397">
        <v>2</v>
      </c>
      <c r="Q501" s="397">
        <v>1</v>
      </c>
      <c r="R501" s="397">
        <v>6</v>
      </c>
      <c r="S501" s="397">
        <v>17</v>
      </c>
      <c r="T501" s="397">
        <v>18</v>
      </c>
      <c r="U501" s="397">
        <v>33</v>
      </c>
      <c r="V501" s="397">
        <v>35</v>
      </c>
      <c r="W501" s="397">
        <v>43</v>
      </c>
      <c r="X501" s="397">
        <v>69</v>
      </c>
      <c r="Y501" s="397">
        <v>51</v>
      </c>
      <c r="Z501" s="397">
        <v>48</v>
      </c>
      <c r="AA501" s="397">
        <v>31</v>
      </c>
      <c r="AB501" s="397">
        <v>17</v>
      </c>
      <c r="AC501" s="397">
        <v>2</v>
      </c>
      <c r="AD501" s="397">
        <v>0</v>
      </c>
      <c r="AE501" s="38">
        <v>0</v>
      </c>
      <c r="AF501" s="401" t="s">
        <v>250</v>
      </c>
      <c r="AG501" s="427"/>
    </row>
    <row r="502" spans="1:33" x14ac:dyDescent="0.2">
      <c r="A502" s="426"/>
      <c r="B502" s="403" t="s">
        <v>592</v>
      </c>
      <c r="C502" s="401" t="s">
        <v>251</v>
      </c>
      <c r="D502" s="397">
        <f t="shared" si="361"/>
        <v>213</v>
      </c>
      <c r="E502" s="397">
        <v>1</v>
      </c>
      <c r="F502" s="397">
        <v>0</v>
      </c>
      <c r="G502" s="397">
        <v>0</v>
      </c>
      <c r="H502" s="397">
        <v>0</v>
      </c>
      <c r="I502" s="397">
        <v>0</v>
      </c>
      <c r="J502" s="397">
        <v>1</v>
      </c>
      <c r="K502" s="397">
        <v>0</v>
      </c>
      <c r="L502" s="397">
        <v>0</v>
      </c>
      <c r="M502" s="397">
        <v>0</v>
      </c>
      <c r="N502" s="397">
        <v>0</v>
      </c>
      <c r="O502" s="397">
        <v>1</v>
      </c>
      <c r="P502" s="397">
        <v>2</v>
      </c>
      <c r="Q502" s="397">
        <v>1</v>
      </c>
      <c r="R502" s="397">
        <v>1</v>
      </c>
      <c r="S502" s="397">
        <v>3</v>
      </c>
      <c r="T502" s="397">
        <v>7</v>
      </c>
      <c r="U502" s="397">
        <v>8</v>
      </c>
      <c r="V502" s="397">
        <v>6</v>
      </c>
      <c r="W502" s="397">
        <v>10</v>
      </c>
      <c r="X502" s="397">
        <v>24</v>
      </c>
      <c r="Y502" s="397">
        <v>27</v>
      </c>
      <c r="Z502" s="397">
        <v>44</v>
      </c>
      <c r="AA502" s="397">
        <v>28</v>
      </c>
      <c r="AB502" s="397">
        <v>39</v>
      </c>
      <c r="AC502" s="397">
        <v>9</v>
      </c>
      <c r="AD502" s="397">
        <v>2</v>
      </c>
      <c r="AE502" s="38">
        <v>0</v>
      </c>
      <c r="AF502" s="401" t="s">
        <v>251</v>
      </c>
      <c r="AG502" s="427"/>
    </row>
    <row r="503" spans="1:33" ht="6.75" customHeight="1" x14ac:dyDescent="0.2">
      <c r="A503" s="426"/>
      <c r="B503" s="403"/>
      <c r="C503" s="401"/>
      <c r="D503" s="397"/>
      <c r="E503" s="397"/>
      <c r="F503" s="397"/>
      <c r="G503" s="397"/>
      <c r="H503" s="397"/>
      <c r="I503" s="397"/>
      <c r="J503" s="397"/>
      <c r="K503" s="397"/>
      <c r="L503" s="397"/>
      <c r="M503" s="397"/>
      <c r="N503" s="397"/>
      <c r="O503" s="397"/>
      <c r="P503" s="397"/>
      <c r="Q503" s="397"/>
      <c r="R503" s="397"/>
      <c r="S503" s="397"/>
      <c r="T503" s="397"/>
      <c r="U503" s="397"/>
      <c r="V503" s="397"/>
      <c r="W503" s="397"/>
      <c r="X503" s="397"/>
      <c r="Y503" s="397"/>
      <c r="Z503" s="397"/>
      <c r="AA503" s="397"/>
      <c r="AB503" s="397"/>
      <c r="AC503" s="397"/>
      <c r="AD503" s="397"/>
      <c r="AE503" s="38"/>
      <c r="AF503" s="401"/>
      <c r="AG503" s="427"/>
    </row>
    <row r="504" spans="1:33" x14ac:dyDescent="0.2">
      <c r="A504" s="425">
        <v>20000</v>
      </c>
      <c r="B504" s="406" t="s">
        <v>593</v>
      </c>
      <c r="C504" s="401" t="s">
        <v>0</v>
      </c>
      <c r="D504" s="397">
        <f>SUM(J504:AE504)</f>
        <v>819</v>
      </c>
      <c r="E504" s="397">
        <f>E505+E506</f>
        <v>0</v>
      </c>
      <c r="F504" s="397">
        <f t="shared" ref="F504:G504" si="362">F505+F506</f>
        <v>0</v>
      </c>
      <c r="G504" s="397">
        <f t="shared" si="362"/>
        <v>0</v>
      </c>
      <c r="H504" s="397">
        <f>H505+H506</f>
        <v>0</v>
      </c>
      <c r="I504" s="397">
        <f>I505+I506</f>
        <v>0</v>
      </c>
      <c r="J504" s="397">
        <f>SUM(E504:I504)</f>
        <v>0</v>
      </c>
      <c r="K504" s="397">
        <f>K505+K506</f>
        <v>1</v>
      </c>
      <c r="L504" s="397">
        <f t="shared" ref="L504:AD504" si="363">L505+L506</f>
        <v>3</v>
      </c>
      <c r="M504" s="397">
        <f t="shared" si="363"/>
        <v>17</v>
      </c>
      <c r="N504" s="397">
        <f t="shared" si="363"/>
        <v>23</v>
      </c>
      <c r="O504" s="397">
        <f t="shared" si="363"/>
        <v>26</v>
      </c>
      <c r="P504" s="397">
        <f t="shared" si="363"/>
        <v>27</v>
      </c>
      <c r="Q504" s="397">
        <f t="shared" si="363"/>
        <v>24</v>
      </c>
      <c r="R504" s="397">
        <f t="shared" si="363"/>
        <v>27</v>
      </c>
      <c r="S504" s="397">
        <f t="shared" si="363"/>
        <v>39</v>
      </c>
      <c r="T504" s="397">
        <f t="shared" si="363"/>
        <v>38</v>
      </c>
      <c r="U504" s="397">
        <f t="shared" si="363"/>
        <v>28</v>
      </c>
      <c r="V504" s="397">
        <f t="shared" si="363"/>
        <v>35</v>
      </c>
      <c r="W504" s="397">
        <f t="shared" si="363"/>
        <v>34</v>
      </c>
      <c r="X504" s="397">
        <f t="shared" si="363"/>
        <v>78</v>
      </c>
      <c r="Y504" s="397">
        <f t="shared" si="363"/>
        <v>81</v>
      </c>
      <c r="Z504" s="397">
        <f t="shared" si="363"/>
        <v>104</v>
      </c>
      <c r="AA504" s="397">
        <f t="shared" si="363"/>
        <v>113</v>
      </c>
      <c r="AB504" s="397">
        <f t="shared" si="363"/>
        <v>79</v>
      </c>
      <c r="AC504" s="397">
        <f t="shared" si="363"/>
        <v>37</v>
      </c>
      <c r="AD504" s="397">
        <f t="shared" si="363"/>
        <v>4</v>
      </c>
      <c r="AE504" s="38">
        <f>AE505+AE506</f>
        <v>1</v>
      </c>
      <c r="AF504" s="401" t="s">
        <v>0</v>
      </c>
      <c r="AG504" s="428">
        <v>20000</v>
      </c>
    </row>
    <row r="505" spans="1:33" x14ac:dyDescent="0.2">
      <c r="A505" s="426"/>
      <c r="B505" s="403"/>
      <c r="C505" s="401" t="s">
        <v>250</v>
      </c>
      <c r="D505" s="397">
        <f t="shared" ref="D505:D506" si="364">SUM(J505:AE505)</f>
        <v>483</v>
      </c>
      <c r="E505" s="397">
        <v>0</v>
      </c>
      <c r="F505" s="397">
        <v>0</v>
      </c>
      <c r="G505" s="397">
        <v>0</v>
      </c>
      <c r="H505" s="397">
        <v>0</v>
      </c>
      <c r="I505" s="397">
        <v>0</v>
      </c>
      <c r="J505" s="397">
        <v>0</v>
      </c>
      <c r="K505" s="397">
        <v>1</v>
      </c>
      <c r="L505" s="397">
        <v>1</v>
      </c>
      <c r="M505" s="397">
        <v>6</v>
      </c>
      <c r="N505" s="397">
        <v>19</v>
      </c>
      <c r="O505" s="397">
        <v>19</v>
      </c>
      <c r="P505" s="397">
        <v>10</v>
      </c>
      <c r="Q505" s="397">
        <v>16</v>
      </c>
      <c r="R505" s="397">
        <v>20</v>
      </c>
      <c r="S505" s="397">
        <v>29</v>
      </c>
      <c r="T505" s="397">
        <v>26</v>
      </c>
      <c r="U505" s="397">
        <v>20</v>
      </c>
      <c r="V505" s="397">
        <v>27</v>
      </c>
      <c r="W505" s="397">
        <v>22</v>
      </c>
      <c r="X505" s="397">
        <v>59</v>
      </c>
      <c r="Y505" s="397">
        <v>48</v>
      </c>
      <c r="Z505" s="397">
        <v>50</v>
      </c>
      <c r="AA505" s="397">
        <v>56</v>
      </c>
      <c r="AB505" s="397">
        <v>42</v>
      </c>
      <c r="AC505" s="397">
        <v>11</v>
      </c>
      <c r="AD505" s="397">
        <v>0</v>
      </c>
      <c r="AE505" s="38">
        <v>1</v>
      </c>
      <c r="AF505" s="401" t="s">
        <v>250</v>
      </c>
      <c r="AG505" s="427"/>
    </row>
    <row r="506" spans="1:33" x14ac:dyDescent="0.2">
      <c r="A506" s="426"/>
      <c r="B506" s="403"/>
      <c r="C506" s="401" t="s">
        <v>251</v>
      </c>
      <c r="D506" s="397">
        <f t="shared" si="364"/>
        <v>336</v>
      </c>
      <c r="E506" s="397">
        <v>0</v>
      </c>
      <c r="F506" s="397">
        <v>0</v>
      </c>
      <c r="G506" s="397">
        <v>0</v>
      </c>
      <c r="H506" s="397">
        <v>0</v>
      </c>
      <c r="I506" s="397">
        <v>0</v>
      </c>
      <c r="J506" s="397">
        <v>0</v>
      </c>
      <c r="K506" s="397">
        <v>0</v>
      </c>
      <c r="L506" s="397">
        <v>2</v>
      </c>
      <c r="M506" s="397">
        <v>11</v>
      </c>
      <c r="N506" s="397">
        <v>4</v>
      </c>
      <c r="O506" s="397">
        <v>7</v>
      </c>
      <c r="P506" s="397">
        <v>17</v>
      </c>
      <c r="Q506" s="397">
        <v>8</v>
      </c>
      <c r="R506" s="397">
        <v>7</v>
      </c>
      <c r="S506" s="397">
        <v>10</v>
      </c>
      <c r="T506" s="397">
        <v>12</v>
      </c>
      <c r="U506" s="397">
        <v>8</v>
      </c>
      <c r="V506" s="397">
        <v>8</v>
      </c>
      <c r="W506" s="397">
        <v>12</v>
      </c>
      <c r="X506" s="397">
        <v>19</v>
      </c>
      <c r="Y506" s="397">
        <v>33</v>
      </c>
      <c r="Z506" s="397">
        <v>54</v>
      </c>
      <c r="AA506" s="397">
        <v>57</v>
      </c>
      <c r="AB506" s="397">
        <v>37</v>
      </c>
      <c r="AC506" s="397">
        <v>26</v>
      </c>
      <c r="AD506" s="397">
        <v>4</v>
      </c>
      <c r="AE506" s="38">
        <v>0</v>
      </c>
      <c r="AF506" s="401" t="s">
        <v>251</v>
      </c>
      <c r="AG506" s="427"/>
    </row>
    <row r="507" spans="1:33" ht="6.75" customHeight="1" x14ac:dyDescent="0.2">
      <c r="A507" s="426"/>
      <c r="B507" s="403"/>
      <c r="C507" s="401"/>
      <c r="D507" s="397"/>
      <c r="E507" s="397"/>
      <c r="F507" s="397"/>
      <c r="G507" s="397"/>
      <c r="H507" s="397"/>
      <c r="I507" s="397"/>
      <c r="J507" s="397"/>
      <c r="K507" s="397"/>
      <c r="L507" s="397"/>
      <c r="M507" s="397"/>
      <c r="N507" s="397"/>
      <c r="O507" s="397"/>
      <c r="P507" s="397"/>
      <c r="Q507" s="397"/>
      <c r="R507" s="397"/>
      <c r="S507" s="397"/>
      <c r="T507" s="397"/>
      <c r="U507" s="397"/>
      <c r="V507" s="397"/>
      <c r="W507" s="397"/>
      <c r="X507" s="397"/>
      <c r="Y507" s="397"/>
      <c r="Z507" s="397"/>
      <c r="AA507" s="397"/>
      <c r="AB507" s="397"/>
      <c r="AC507" s="397"/>
      <c r="AD507" s="397"/>
      <c r="AE507" s="38"/>
      <c r="AF507" s="401"/>
      <c r="AG507" s="427"/>
    </row>
    <row r="508" spans="1:33" x14ac:dyDescent="0.2">
      <c r="A508" s="426">
        <v>20100</v>
      </c>
      <c r="B508" s="403" t="s">
        <v>64</v>
      </c>
      <c r="C508" s="401" t="s">
        <v>0</v>
      </c>
      <c r="D508" s="397">
        <f>SUM(J508:AE508)</f>
        <v>456</v>
      </c>
      <c r="E508" s="397">
        <f>E509+E510</f>
        <v>0</v>
      </c>
      <c r="F508" s="397">
        <f t="shared" ref="F508:G508" si="365">F509+F510</f>
        <v>0</v>
      </c>
      <c r="G508" s="397">
        <f t="shared" si="365"/>
        <v>0</v>
      </c>
      <c r="H508" s="397">
        <f>H509+H510</f>
        <v>0</v>
      </c>
      <c r="I508" s="397">
        <f>I509+I510</f>
        <v>0</v>
      </c>
      <c r="J508" s="397">
        <f>SUM(E508:I508)</f>
        <v>0</v>
      </c>
      <c r="K508" s="397">
        <f>K509+K510</f>
        <v>1</v>
      </c>
      <c r="L508" s="397">
        <f t="shared" ref="L508:AD508" si="366">L509+L510</f>
        <v>2</v>
      </c>
      <c r="M508" s="397">
        <f t="shared" si="366"/>
        <v>2</v>
      </c>
      <c r="N508" s="397">
        <f t="shared" si="366"/>
        <v>3</v>
      </c>
      <c r="O508" s="397">
        <f t="shared" si="366"/>
        <v>4</v>
      </c>
      <c r="P508" s="397">
        <f t="shared" si="366"/>
        <v>4</v>
      </c>
      <c r="Q508" s="397">
        <f t="shared" si="366"/>
        <v>0</v>
      </c>
      <c r="R508" s="397">
        <f t="shared" si="366"/>
        <v>4</v>
      </c>
      <c r="S508" s="397">
        <f t="shared" si="366"/>
        <v>8</v>
      </c>
      <c r="T508" s="397">
        <f t="shared" si="366"/>
        <v>12</v>
      </c>
      <c r="U508" s="397">
        <f t="shared" si="366"/>
        <v>8</v>
      </c>
      <c r="V508" s="397">
        <f t="shared" si="366"/>
        <v>15</v>
      </c>
      <c r="W508" s="397">
        <f t="shared" si="366"/>
        <v>15</v>
      </c>
      <c r="X508" s="397">
        <f t="shared" si="366"/>
        <v>47</v>
      </c>
      <c r="Y508" s="397">
        <f t="shared" si="366"/>
        <v>53</v>
      </c>
      <c r="Z508" s="397">
        <f t="shared" si="366"/>
        <v>83</v>
      </c>
      <c r="AA508" s="397">
        <f t="shared" si="366"/>
        <v>96</v>
      </c>
      <c r="AB508" s="397">
        <f t="shared" si="366"/>
        <v>66</v>
      </c>
      <c r="AC508" s="397">
        <f t="shared" si="366"/>
        <v>30</v>
      </c>
      <c r="AD508" s="397">
        <f t="shared" si="366"/>
        <v>2</v>
      </c>
      <c r="AE508" s="38">
        <f>AE509+AE510</f>
        <v>1</v>
      </c>
      <c r="AF508" s="401" t="s">
        <v>0</v>
      </c>
      <c r="AG508" s="427">
        <v>20100</v>
      </c>
    </row>
    <row r="509" spans="1:33" x14ac:dyDescent="0.2">
      <c r="A509" s="426"/>
      <c r="B509" s="403"/>
      <c r="C509" s="401" t="s">
        <v>250</v>
      </c>
      <c r="D509" s="397">
        <f t="shared" ref="D509:D510" si="367">SUM(J509:AE509)</f>
        <v>252</v>
      </c>
      <c r="E509" s="397">
        <v>0</v>
      </c>
      <c r="F509" s="397">
        <v>0</v>
      </c>
      <c r="G509" s="397">
        <v>0</v>
      </c>
      <c r="H509" s="397">
        <v>0</v>
      </c>
      <c r="I509" s="397">
        <v>0</v>
      </c>
      <c r="J509" s="397">
        <v>0</v>
      </c>
      <c r="K509" s="397">
        <v>1</v>
      </c>
      <c r="L509" s="397">
        <v>0</v>
      </c>
      <c r="M509" s="397">
        <v>1</v>
      </c>
      <c r="N509" s="397">
        <v>3</v>
      </c>
      <c r="O509" s="397">
        <v>3</v>
      </c>
      <c r="P509" s="397">
        <v>3</v>
      </c>
      <c r="Q509" s="397">
        <v>0</v>
      </c>
      <c r="R509" s="397">
        <v>4</v>
      </c>
      <c r="S509" s="397">
        <v>5</v>
      </c>
      <c r="T509" s="397">
        <v>10</v>
      </c>
      <c r="U509" s="397">
        <v>7</v>
      </c>
      <c r="V509" s="397">
        <v>11</v>
      </c>
      <c r="W509" s="397">
        <v>8</v>
      </c>
      <c r="X509" s="397">
        <v>39</v>
      </c>
      <c r="Y509" s="397">
        <v>27</v>
      </c>
      <c r="Z509" s="397">
        <v>40</v>
      </c>
      <c r="AA509" s="397">
        <v>48</v>
      </c>
      <c r="AB509" s="397">
        <v>33</v>
      </c>
      <c r="AC509" s="397">
        <v>8</v>
      </c>
      <c r="AD509" s="397">
        <v>0</v>
      </c>
      <c r="AE509" s="38">
        <v>1</v>
      </c>
      <c r="AF509" s="401" t="s">
        <v>250</v>
      </c>
      <c r="AG509" s="427"/>
    </row>
    <row r="510" spans="1:33" x14ac:dyDescent="0.2">
      <c r="A510" s="426"/>
      <c r="B510" s="403"/>
      <c r="C510" s="401" t="s">
        <v>251</v>
      </c>
      <c r="D510" s="397">
        <f t="shared" si="367"/>
        <v>204</v>
      </c>
      <c r="E510" s="397">
        <v>0</v>
      </c>
      <c r="F510" s="397">
        <v>0</v>
      </c>
      <c r="G510" s="397">
        <v>0</v>
      </c>
      <c r="H510" s="397">
        <v>0</v>
      </c>
      <c r="I510" s="397">
        <v>0</v>
      </c>
      <c r="J510" s="397">
        <v>0</v>
      </c>
      <c r="K510" s="397">
        <v>0</v>
      </c>
      <c r="L510" s="397">
        <v>2</v>
      </c>
      <c r="M510" s="397">
        <v>1</v>
      </c>
      <c r="N510" s="397">
        <v>0</v>
      </c>
      <c r="O510" s="397">
        <v>1</v>
      </c>
      <c r="P510" s="397">
        <v>1</v>
      </c>
      <c r="Q510" s="397">
        <v>0</v>
      </c>
      <c r="R510" s="397">
        <v>0</v>
      </c>
      <c r="S510" s="397">
        <v>3</v>
      </c>
      <c r="T510" s="397">
        <v>2</v>
      </c>
      <c r="U510" s="397">
        <v>1</v>
      </c>
      <c r="V510" s="397">
        <v>4</v>
      </c>
      <c r="W510" s="397">
        <v>7</v>
      </c>
      <c r="X510" s="397">
        <v>8</v>
      </c>
      <c r="Y510" s="397">
        <v>26</v>
      </c>
      <c r="Z510" s="397">
        <v>43</v>
      </c>
      <c r="AA510" s="397">
        <v>48</v>
      </c>
      <c r="AB510" s="397">
        <v>33</v>
      </c>
      <c r="AC510" s="397">
        <v>22</v>
      </c>
      <c r="AD510" s="397">
        <v>2</v>
      </c>
      <c r="AE510" s="38">
        <v>0</v>
      </c>
      <c r="AF510" s="401" t="s">
        <v>251</v>
      </c>
      <c r="AG510" s="427"/>
    </row>
    <row r="511" spans="1:33" ht="6.75" customHeight="1" x14ac:dyDescent="0.2">
      <c r="A511" s="426"/>
      <c r="B511" s="403"/>
      <c r="C511" s="401"/>
      <c r="D511" s="397"/>
      <c r="E511" s="397"/>
      <c r="F511" s="397"/>
      <c r="G511" s="397"/>
      <c r="H511" s="397"/>
      <c r="I511" s="397"/>
      <c r="J511" s="397"/>
      <c r="K511" s="397"/>
      <c r="L511" s="397"/>
      <c r="M511" s="397"/>
      <c r="N511" s="397"/>
      <c r="O511" s="397"/>
      <c r="P511" s="397"/>
      <c r="Q511" s="397"/>
      <c r="R511" s="397"/>
      <c r="S511" s="397"/>
      <c r="T511" s="397"/>
      <c r="U511" s="397"/>
      <c r="V511" s="397"/>
      <c r="W511" s="397"/>
      <c r="X511" s="397"/>
      <c r="Y511" s="397"/>
      <c r="Z511" s="397"/>
      <c r="AA511" s="397"/>
      <c r="AB511" s="397"/>
      <c r="AC511" s="397"/>
      <c r="AD511" s="397"/>
      <c r="AE511" s="38"/>
      <c r="AF511" s="401"/>
      <c r="AG511" s="427"/>
    </row>
    <row r="512" spans="1:33" x14ac:dyDescent="0.2">
      <c r="A512" s="426">
        <v>20101</v>
      </c>
      <c r="B512" s="403" t="s">
        <v>594</v>
      </c>
      <c r="C512" s="401" t="s">
        <v>0</v>
      </c>
      <c r="D512" s="397">
        <f>SUM(J512:AE512)</f>
        <v>35</v>
      </c>
      <c r="E512" s="397">
        <f>E513+E514</f>
        <v>0</v>
      </c>
      <c r="F512" s="397">
        <f t="shared" ref="F512:G512" si="368">F513+F514</f>
        <v>0</v>
      </c>
      <c r="G512" s="397">
        <f t="shared" si="368"/>
        <v>0</v>
      </c>
      <c r="H512" s="397">
        <f>H513+H514</f>
        <v>0</v>
      </c>
      <c r="I512" s="397">
        <f>I513+I514</f>
        <v>0</v>
      </c>
      <c r="J512" s="397">
        <f>SUM(E512:I512)</f>
        <v>0</v>
      </c>
      <c r="K512" s="397">
        <f>K513+K514</f>
        <v>0</v>
      </c>
      <c r="L512" s="397">
        <f t="shared" ref="L512:AD512" si="369">L513+L514</f>
        <v>1</v>
      </c>
      <c r="M512" s="397">
        <f t="shared" si="369"/>
        <v>0</v>
      </c>
      <c r="N512" s="397">
        <f t="shared" si="369"/>
        <v>2</v>
      </c>
      <c r="O512" s="397">
        <f t="shared" si="369"/>
        <v>2</v>
      </c>
      <c r="P512" s="397">
        <f t="shared" si="369"/>
        <v>3</v>
      </c>
      <c r="Q512" s="397">
        <f t="shared" si="369"/>
        <v>0</v>
      </c>
      <c r="R512" s="397">
        <f t="shared" si="369"/>
        <v>0</v>
      </c>
      <c r="S512" s="397">
        <f t="shared" si="369"/>
        <v>0</v>
      </c>
      <c r="T512" s="397">
        <f t="shared" si="369"/>
        <v>4</v>
      </c>
      <c r="U512" s="397">
        <f t="shared" si="369"/>
        <v>0</v>
      </c>
      <c r="V512" s="397">
        <f t="shared" si="369"/>
        <v>4</v>
      </c>
      <c r="W512" s="397">
        <f t="shared" si="369"/>
        <v>2</v>
      </c>
      <c r="X512" s="397">
        <f t="shared" si="369"/>
        <v>5</v>
      </c>
      <c r="Y512" s="397">
        <f t="shared" si="369"/>
        <v>7</v>
      </c>
      <c r="Z512" s="397">
        <f t="shared" si="369"/>
        <v>3</v>
      </c>
      <c r="AA512" s="397">
        <f t="shared" si="369"/>
        <v>0</v>
      </c>
      <c r="AB512" s="397">
        <f t="shared" si="369"/>
        <v>1</v>
      </c>
      <c r="AC512" s="397">
        <f t="shared" si="369"/>
        <v>0</v>
      </c>
      <c r="AD512" s="397">
        <f t="shared" si="369"/>
        <v>0</v>
      </c>
      <c r="AE512" s="38">
        <f>AE513+AE514</f>
        <v>1</v>
      </c>
      <c r="AF512" s="401" t="s">
        <v>0</v>
      </c>
      <c r="AG512" s="427">
        <v>20101</v>
      </c>
    </row>
    <row r="513" spans="1:33" x14ac:dyDescent="0.2">
      <c r="A513" s="426"/>
      <c r="B513" s="403"/>
      <c r="C513" s="401" t="s">
        <v>250</v>
      </c>
      <c r="D513" s="397">
        <f t="shared" ref="D513:D514" si="370">SUM(J513:AE513)</f>
        <v>23</v>
      </c>
      <c r="E513" s="397">
        <v>0</v>
      </c>
      <c r="F513" s="397">
        <v>0</v>
      </c>
      <c r="G513" s="397">
        <v>0</v>
      </c>
      <c r="H513" s="397">
        <v>0</v>
      </c>
      <c r="I513" s="397">
        <v>0</v>
      </c>
      <c r="J513" s="397">
        <v>0</v>
      </c>
      <c r="K513" s="397">
        <v>0</v>
      </c>
      <c r="L513" s="397">
        <v>0</v>
      </c>
      <c r="M513" s="397">
        <v>0</v>
      </c>
      <c r="N513" s="397">
        <v>2</v>
      </c>
      <c r="O513" s="397">
        <v>2</v>
      </c>
      <c r="P513" s="397">
        <v>2</v>
      </c>
      <c r="Q513" s="397">
        <v>0</v>
      </c>
      <c r="R513" s="397">
        <v>0</v>
      </c>
      <c r="S513" s="397">
        <v>0</v>
      </c>
      <c r="T513" s="397">
        <v>4</v>
      </c>
      <c r="U513" s="397">
        <v>0</v>
      </c>
      <c r="V513" s="397">
        <v>2</v>
      </c>
      <c r="W513" s="397">
        <v>1</v>
      </c>
      <c r="X513" s="397">
        <v>5</v>
      </c>
      <c r="Y513" s="397">
        <v>3</v>
      </c>
      <c r="Z513" s="397">
        <v>0</v>
      </c>
      <c r="AA513" s="397">
        <v>0</v>
      </c>
      <c r="AB513" s="397">
        <v>1</v>
      </c>
      <c r="AC513" s="397">
        <v>0</v>
      </c>
      <c r="AD513" s="397">
        <v>0</v>
      </c>
      <c r="AE513" s="38">
        <v>1</v>
      </c>
      <c r="AF513" s="401" t="s">
        <v>250</v>
      </c>
      <c r="AG513" s="427"/>
    </row>
    <row r="514" spans="1:33" x14ac:dyDescent="0.2">
      <c r="A514" s="426"/>
      <c r="B514" s="403"/>
      <c r="C514" s="401" t="s">
        <v>251</v>
      </c>
      <c r="D514" s="397">
        <f t="shared" si="370"/>
        <v>12</v>
      </c>
      <c r="E514" s="397">
        <v>0</v>
      </c>
      <c r="F514" s="397">
        <v>0</v>
      </c>
      <c r="G514" s="397">
        <v>0</v>
      </c>
      <c r="H514" s="397">
        <v>0</v>
      </c>
      <c r="I514" s="397">
        <v>0</v>
      </c>
      <c r="J514" s="397">
        <v>0</v>
      </c>
      <c r="K514" s="397">
        <v>0</v>
      </c>
      <c r="L514" s="397">
        <v>1</v>
      </c>
      <c r="M514" s="397">
        <v>0</v>
      </c>
      <c r="N514" s="397">
        <v>0</v>
      </c>
      <c r="O514" s="397">
        <v>0</v>
      </c>
      <c r="P514" s="397">
        <v>1</v>
      </c>
      <c r="Q514" s="397">
        <v>0</v>
      </c>
      <c r="R514" s="397">
        <v>0</v>
      </c>
      <c r="S514" s="397">
        <v>0</v>
      </c>
      <c r="T514" s="397">
        <v>0</v>
      </c>
      <c r="U514" s="397">
        <v>0</v>
      </c>
      <c r="V514" s="397">
        <v>2</v>
      </c>
      <c r="W514" s="397">
        <v>1</v>
      </c>
      <c r="X514" s="397">
        <v>0</v>
      </c>
      <c r="Y514" s="397">
        <v>4</v>
      </c>
      <c r="Z514" s="397">
        <v>3</v>
      </c>
      <c r="AA514" s="397">
        <v>0</v>
      </c>
      <c r="AB514" s="397">
        <v>0</v>
      </c>
      <c r="AC514" s="397">
        <v>0</v>
      </c>
      <c r="AD514" s="397">
        <v>0</v>
      </c>
      <c r="AE514" s="38">
        <v>0</v>
      </c>
      <c r="AF514" s="401" t="s">
        <v>251</v>
      </c>
      <c r="AG514" s="427"/>
    </row>
    <row r="515" spans="1:33" ht="6.75" customHeight="1" x14ac:dyDescent="0.2">
      <c r="A515" s="426"/>
      <c r="B515" s="403"/>
      <c r="C515" s="401"/>
      <c r="D515" s="397"/>
      <c r="E515" s="397"/>
      <c r="F515" s="397"/>
      <c r="G515" s="397"/>
      <c r="H515" s="397"/>
      <c r="I515" s="397"/>
      <c r="J515" s="397"/>
      <c r="K515" s="397"/>
      <c r="L515" s="397"/>
      <c r="M515" s="397"/>
      <c r="N515" s="397"/>
      <c r="O515" s="397"/>
      <c r="P515" s="397"/>
      <c r="Q515" s="397"/>
      <c r="R515" s="397"/>
      <c r="S515" s="397"/>
      <c r="T515" s="397"/>
      <c r="U515" s="397"/>
      <c r="V515" s="397"/>
      <c r="W515" s="397"/>
      <c r="X515" s="397"/>
      <c r="Y515" s="397"/>
      <c r="Z515" s="397"/>
      <c r="AA515" s="397"/>
      <c r="AB515" s="397"/>
      <c r="AC515" s="397"/>
      <c r="AD515" s="397"/>
      <c r="AE515" s="38"/>
      <c r="AF515" s="401"/>
      <c r="AG515" s="427"/>
    </row>
    <row r="516" spans="1:33" x14ac:dyDescent="0.2">
      <c r="A516" s="426">
        <v>20102</v>
      </c>
      <c r="B516" s="403" t="s">
        <v>595</v>
      </c>
      <c r="C516" s="401" t="s">
        <v>0</v>
      </c>
      <c r="D516" s="397">
        <f>SUM(J516:AE516)</f>
        <v>110</v>
      </c>
      <c r="E516" s="397">
        <f>E517+E518</f>
        <v>0</v>
      </c>
      <c r="F516" s="397">
        <f t="shared" ref="F516:G516" si="371">F517+F518</f>
        <v>0</v>
      </c>
      <c r="G516" s="397">
        <f t="shared" si="371"/>
        <v>0</v>
      </c>
      <c r="H516" s="397">
        <f>H517+H518</f>
        <v>0</v>
      </c>
      <c r="I516" s="397">
        <f>I517+I518</f>
        <v>0</v>
      </c>
      <c r="J516" s="397">
        <f>SUM(E516:I516)</f>
        <v>0</v>
      </c>
      <c r="K516" s="397">
        <f>K517+K518</f>
        <v>0</v>
      </c>
      <c r="L516" s="397">
        <f t="shared" ref="L516:AD516" si="372">L517+L518</f>
        <v>0</v>
      </c>
      <c r="M516" s="397">
        <f t="shared" si="372"/>
        <v>1</v>
      </c>
      <c r="N516" s="397">
        <f t="shared" si="372"/>
        <v>1</v>
      </c>
      <c r="O516" s="397">
        <f t="shared" si="372"/>
        <v>0</v>
      </c>
      <c r="P516" s="397">
        <f t="shared" si="372"/>
        <v>0</v>
      </c>
      <c r="Q516" s="397">
        <f t="shared" si="372"/>
        <v>0</v>
      </c>
      <c r="R516" s="397">
        <f t="shared" si="372"/>
        <v>2</v>
      </c>
      <c r="S516" s="397">
        <f t="shared" si="372"/>
        <v>2</v>
      </c>
      <c r="T516" s="397">
        <f t="shared" si="372"/>
        <v>4</v>
      </c>
      <c r="U516" s="397">
        <f t="shared" si="372"/>
        <v>1</v>
      </c>
      <c r="V516" s="397">
        <f t="shared" si="372"/>
        <v>1</v>
      </c>
      <c r="W516" s="397">
        <f t="shared" si="372"/>
        <v>3</v>
      </c>
      <c r="X516" s="397">
        <f t="shared" si="372"/>
        <v>4</v>
      </c>
      <c r="Y516" s="397">
        <f t="shared" si="372"/>
        <v>8</v>
      </c>
      <c r="Z516" s="397">
        <f t="shared" si="372"/>
        <v>10</v>
      </c>
      <c r="AA516" s="397">
        <f t="shared" si="372"/>
        <v>28</v>
      </c>
      <c r="AB516" s="397">
        <f t="shared" si="372"/>
        <v>25</v>
      </c>
      <c r="AC516" s="397">
        <f t="shared" si="372"/>
        <v>18</v>
      </c>
      <c r="AD516" s="397">
        <f t="shared" si="372"/>
        <v>2</v>
      </c>
      <c r="AE516" s="38">
        <f>AE517+AE518</f>
        <v>0</v>
      </c>
      <c r="AF516" s="401" t="s">
        <v>0</v>
      </c>
      <c r="AG516" s="427">
        <v>20102</v>
      </c>
    </row>
    <row r="517" spans="1:33" x14ac:dyDescent="0.2">
      <c r="A517" s="426"/>
      <c r="B517" s="403"/>
      <c r="C517" s="401" t="s">
        <v>250</v>
      </c>
      <c r="D517" s="397">
        <f t="shared" ref="D517:D518" si="373">SUM(J517:AE517)</f>
        <v>52</v>
      </c>
      <c r="E517" s="397">
        <v>0</v>
      </c>
      <c r="F517" s="397">
        <v>0</v>
      </c>
      <c r="G517" s="397">
        <v>0</v>
      </c>
      <c r="H517" s="397">
        <v>0</v>
      </c>
      <c r="I517" s="397">
        <v>0</v>
      </c>
      <c r="J517" s="397">
        <v>0</v>
      </c>
      <c r="K517" s="397">
        <v>0</v>
      </c>
      <c r="L517" s="397">
        <v>0</v>
      </c>
      <c r="M517" s="397">
        <v>0</v>
      </c>
      <c r="N517" s="397">
        <v>1</v>
      </c>
      <c r="O517" s="397">
        <v>0</v>
      </c>
      <c r="P517" s="397">
        <v>0</v>
      </c>
      <c r="Q517" s="397">
        <v>0</v>
      </c>
      <c r="R517" s="397">
        <v>2</v>
      </c>
      <c r="S517" s="397">
        <v>1</v>
      </c>
      <c r="T517" s="397">
        <v>3</v>
      </c>
      <c r="U517" s="397">
        <v>1</v>
      </c>
      <c r="V517" s="397">
        <v>1</v>
      </c>
      <c r="W517" s="397">
        <v>0</v>
      </c>
      <c r="X517" s="397">
        <v>3</v>
      </c>
      <c r="Y517" s="397">
        <v>4</v>
      </c>
      <c r="Z517" s="397">
        <v>5</v>
      </c>
      <c r="AA517" s="397">
        <v>15</v>
      </c>
      <c r="AB517" s="397">
        <v>12</v>
      </c>
      <c r="AC517" s="397">
        <v>4</v>
      </c>
      <c r="AD517" s="397">
        <v>0</v>
      </c>
      <c r="AE517" s="38">
        <v>0</v>
      </c>
      <c r="AF517" s="401" t="s">
        <v>250</v>
      </c>
      <c r="AG517" s="427"/>
    </row>
    <row r="518" spans="1:33" x14ac:dyDescent="0.2">
      <c r="A518" s="426"/>
      <c r="B518" s="403"/>
      <c r="C518" s="401" t="s">
        <v>251</v>
      </c>
      <c r="D518" s="397">
        <f t="shared" si="373"/>
        <v>58</v>
      </c>
      <c r="E518" s="397">
        <v>0</v>
      </c>
      <c r="F518" s="397">
        <v>0</v>
      </c>
      <c r="G518" s="397">
        <v>0</v>
      </c>
      <c r="H518" s="397">
        <v>0</v>
      </c>
      <c r="I518" s="397">
        <v>0</v>
      </c>
      <c r="J518" s="397">
        <v>0</v>
      </c>
      <c r="K518" s="397">
        <v>0</v>
      </c>
      <c r="L518" s="397">
        <v>0</v>
      </c>
      <c r="M518" s="397">
        <v>1</v>
      </c>
      <c r="N518" s="397">
        <v>0</v>
      </c>
      <c r="O518" s="397">
        <v>0</v>
      </c>
      <c r="P518" s="397">
        <v>0</v>
      </c>
      <c r="Q518" s="397">
        <v>0</v>
      </c>
      <c r="R518" s="397">
        <v>0</v>
      </c>
      <c r="S518" s="397">
        <v>1</v>
      </c>
      <c r="T518" s="397">
        <v>1</v>
      </c>
      <c r="U518" s="397">
        <v>0</v>
      </c>
      <c r="V518" s="397">
        <v>0</v>
      </c>
      <c r="W518" s="397">
        <v>3</v>
      </c>
      <c r="X518" s="397">
        <v>1</v>
      </c>
      <c r="Y518" s="397">
        <v>4</v>
      </c>
      <c r="Z518" s="397">
        <v>5</v>
      </c>
      <c r="AA518" s="397">
        <v>13</v>
      </c>
      <c r="AB518" s="397">
        <v>13</v>
      </c>
      <c r="AC518" s="397">
        <v>14</v>
      </c>
      <c r="AD518" s="397">
        <v>2</v>
      </c>
      <c r="AE518" s="38">
        <v>0</v>
      </c>
      <c r="AF518" s="401" t="s">
        <v>251</v>
      </c>
      <c r="AG518" s="427"/>
    </row>
    <row r="519" spans="1:33" ht="6.75" customHeight="1" x14ac:dyDescent="0.2">
      <c r="A519" s="426"/>
      <c r="B519" s="403"/>
      <c r="C519" s="401"/>
      <c r="D519" s="397"/>
      <c r="E519" s="397"/>
      <c r="F519" s="397"/>
      <c r="G519" s="397"/>
      <c r="H519" s="397"/>
      <c r="I519" s="397"/>
      <c r="J519" s="397"/>
      <c r="K519" s="397"/>
      <c r="L519" s="397"/>
      <c r="M519" s="397"/>
      <c r="N519" s="397"/>
      <c r="O519" s="397"/>
      <c r="P519" s="397"/>
      <c r="Q519" s="397"/>
      <c r="R519" s="397"/>
      <c r="S519" s="397"/>
      <c r="T519" s="397"/>
      <c r="U519" s="397"/>
      <c r="V519" s="397"/>
      <c r="W519" s="397"/>
      <c r="X519" s="397"/>
      <c r="Y519" s="397"/>
      <c r="Z519" s="397"/>
      <c r="AA519" s="397"/>
      <c r="AB519" s="397"/>
      <c r="AC519" s="397"/>
      <c r="AD519" s="397"/>
      <c r="AE519" s="38"/>
      <c r="AF519" s="401"/>
      <c r="AG519" s="427"/>
    </row>
    <row r="520" spans="1:33" x14ac:dyDescent="0.2">
      <c r="A520" s="426">
        <v>20103</v>
      </c>
      <c r="B520" s="403" t="s">
        <v>596</v>
      </c>
      <c r="C520" s="401" t="s">
        <v>0</v>
      </c>
      <c r="D520" s="397">
        <f>SUM(J520:AE520)</f>
        <v>162</v>
      </c>
      <c r="E520" s="397">
        <f>E521+E522</f>
        <v>0</v>
      </c>
      <c r="F520" s="397">
        <f t="shared" ref="F520:G520" si="374">F521+F522</f>
        <v>0</v>
      </c>
      <c r="G520" s="397">
        <f t="shared" si="374"/>
        <v>0</v>
      </c>
      <c r="H520" s="397">
        <f>H521+H522</f>
        <v>0</v>
      </c>
      <c r="I520" s="397">
        <f>I521+I522</f>
        <v>0</v>
      </c>
      <c r="J520" s="397">
        <f>SUM(E520:I520)</f>
        <v>0</v>
      </c>
      <c r="K520" s="397">
        <f>K521+K522</f>
        <v>1</v>
      </c>
      <c r="L520" s="397">
        <f t="shared" ref="L520:AD520" si="375">L521+L522</f>
        <v>0</v>
      </c>
      <c r="M520" s="397">
        <f t="shared" si="375"/>
        <v>1</v>
      </c>
      <c r="N520" s="397">
        <f t="shared" si="375"/>
        <v>0</v>
      </c>
      <c r="O520" s="397">
        <f t="shared" si="375"/>
        <v>0</v>
      </c>
      <c r="P520" s="397">
        <f t="shared" si="375"/>
        <v>0</v>
      </c>
      <c r="Q520" s="397">
        <f t="shared" si="375"/>
        <v>0</v>
      </c>
      <c r="R520" s="397">
        <f t="shared" si="375"/>
        <v>0</v>
      </c>
      <c r="S520" s="397">
        <f t="shared" si="375"/>
        <v>2</v>
      </c>
      <c r="T520" s="397">
        <f t="shared" si="375"/>
        <v>0</v>
      </c>
      <c r="U520" s="397">
        <f t="shared" si="375"/>
        <v>2</v>
      </c>
      <c r="V520" s="397">
        <f t="shared" si="375"/>
        <v>3</v>
      </c>
      <c r="W520" s="397">
        <f t="shared" si="375"/>
        <v>9</v>
      </c>
      <c r="X520" s="397">
        <f t="shared" si="375"/>
        <v>22</v>
      </c>
      <c r="Y520" s="397">
        <f t="shared" si="375"/>
        <v>24</v>
      </c>
      <c r="Z520" s="397">
        <f t="shared" si="375"/>
        <v>40</v>
      </c>
      <c r="AA520" s="397">
        <f t="shared" si="375"/>
        <v>40</v>
      </c>
      <c r="AB520" s="397">
        <f t="shared" si="375"/>
        <v>17</v>
      </c>
      <c r="AC520" s="397">
        <f t="shared" si="375"/>
        <v>1</v>
      </c>
      <c r="AD520" s="397">
        <f t="shared" si="375"/>
        <v>0</v>
      </c>
      <c r="AE520" s="38">
        <f>AE521+AE522</f>
        <v>0</v>
      </c>
      <c r="AF520" s="401" t="s">
        <v>0</v>
      </c>
      <c r="AG520" s="427">
        <v>20103</v>
      </c>
    </row>
    <row r="521" spans="1:33" x14ac:dyDescent="0.2">
      <c r="A521" s="426"/>
      <c r="B521" s="403"/>
      <c r="C521" s="401" t="s">
        <v>250</v>
      </c>
      <c r="D521" s="397">
        <f t="shared" ref="D521:D522" si="376">SUM(J521:AE521)</f>
        <v>89</v>
      </c>
      <c r="E521" s="397">
        <v>0</v>
      </c>
      <c r="F521" s="397">
        <v>0</v>
      </c>
      <c r="G521" s="397">
        <v>0</v>
      </c>
      <c r="H521" s="397">
        <v>0</v>
      </c>
      <c r="I521" s="397">
        <v>0</v>
      </c>
      <c r="J521" s="397">
        <v>0</v>
      </c>
      <c r="K521" s="397">
        <v>1</v>
      </c>
      <c r="L521" s="397">
        <v>0</v>
      </c>
      <c r="M521" s="397">
        <v>1</v>
      </c>
      <c r="N521" s="397">
        <v>0</v>
      </c>
      <c r="O521" s="397">
        <v>0</v>
      </c>
      <c r="P521" s="397">
        <v>0</v>
      </c>
      <c r="Q521" s="397">
        <v>0</v>
      </c>
      <c r="R521" s="397">
        <v>0</v>
      </c>
      <c r="S521" s="397">
        <v>2</v>
      </c>
      <c r="T521" s="397">
        <v>0</v>
      </c>
      <c r="U521" s="397">
        <v>2</v>
      </c>
      <c r="V521" s="397">
        <v>3</v>
      </c>
      <c r="W521" s="397">
        <v>6</v>
      </c>
      <c r="X521" s="397">
        <v>20</v>
      </c>
      <c r="Y521" s="397">
        <v>11</v>
      </c>
      <c r="Z521" s="397">
        <v>17</v>
      </c>
      <c r="AA521" s="397">
        <v>18</v>
      </c>
      <c r="AB521" s="397">
        <v>8</v>
      </c>
      <c r="AC521" s="397">
        <v>0</v>
      </c>
      <c r="AD521" s="397">
        <v>0</v>
      </c>
      <c r="AE521" s="38">
        <v>0</v>
      </c>
      <c r="AF521" s="401" t="s">
        <v>250</v>
      </c>
      <c r="AG521" s="427"/>
    </row>
    <row r="522" spans="1:33" x14ac:dyDescent="0.2">
      <c r="A522" s="426"/>
      <c r="B522" s="403"/>
      <c r="C522" s="401" t="s">
        <v>251</v>
      </c>
      <c r="D522" s="397">
        <f t="shared" si="376"/>
        <v>73</v>
      </c>
      <c r="E522" s="397">
        <v>0</v>
      </c>
      <c r="F522" s="397">
        <v>0</v>
      </c>
      <c r="G522" s="397">
        <v>0</v>
      </c>
      <c r="H522" s="397">
        <v>0</v>
      </c>
      <c r="I522" s="397">
        <v>0</v>
      </c>
      <c r="J522" s="397">
        <v>0</v>
      </c>
      <c r="K522" s="397">
        <v>0</v>
      </c>
      <c r="L522" s="397">
        <v>0</v>
      </c>
      <c r="M522" s="397">
        <v>0</v>
      </c>
      <c r="N522" s="397">
        <v>0</v>
      </c>
      <c r="O522" s="397">
        <v>0</v>
      </c>
      <c r="P522" s="397">
        <v>0</v>
      </c>
      <c r="Q522" s="397">
        <v>0</v>
      </c>
      <c r="R522" s="397">
        <v>0</v>
      </c>
      <c r="S522" s="397">
        <v>0</v>
      </c>
      <c r="T522" s="397">
        <v>0</v>
      </c>
      <c r="U522" s="397">
        <v>0</v>
      </c>
      <c r="V522" s="397">
        <v>0</v>
      </c>
      <c r="W522" s="397">
        <v>3</v>
      </c>
      <c r="X522" s="397">
        <v>2</v>
      </c>
      <c r="Y522" s="397">
        <v>13</v>
      </c>
      <c r="Z522" s="397">
        <v>23</v>
      </c>
      <c r="AA522" s="397">
        <v>22</v>
      </c>
      <c r="AB522" s="397">
        <v>9</v>
      </c>
      <c r="AC522" s="397">
        <v>1</v>
      </c>
      <c r="AD522" s="397">
        <v>0</v>
      </c>
      <c r="AE522" s="38">
        <v>0</v>
      </c>
      <c r="AF522" s="401" t="s">
        <v>251</v>
      </c>
      <c r="AG522" s="427"/>
    </row>
    <row r="523" spans="1:33" ht="6.75" customHeight="1" x14ac:dyDescent="0.2">
      <c r="A523" s="426"/>
      <c r="B523" s="403"/>
      <c r="C523" s="401"/>
      <c r="D523" s="397"/>
      <c r="E523" s="397"/>
      <c r="F523" s="397"/>
      <c r="G523" s="397"/>
      <c r="H523" s="397"/>
      <c r="I523" s="397"/>
      <c r="J523" s="397"/>
      <c r="K523" s="397"/>
      <c r="L523" s="397"/>
      <c r="M523" s="397"/>
      <c r="N523" s="397"/>
      <c r="O523" s="397"/>
      <c r="P523" s="397"/>
      <c r="Q523" s="397"/>
      <c r="R523" s="397"/>
      <c r="S523" s="397"/>
      <c r="T523" s="397"/>
      <c r="U523" s="397"/>
      <c r="V523" s="397"/>
      <c r="W523" s="397"/>
      <c r="X523" s="397"/>
      <c r="Y523" s="397"/>
      <c r="Z523" s="397"/>
      <c r="AA523" s="397"/>
      <c r="AB523" s="397"/>
      <c r="AC523" s="397"/>
      <c r="AD523" s="397"/>
      <c r="AE523" s="38"/>
      <c r="AF523" s="401"/>
      <c r="AG523" s="427"/>
    </row>
    <row r="524" spans="1:33" x14ac:dyDescent="0.2">
      <c r="A524" s="426">
        <v>20104</v>
      </c>
      <c r="B524" s="403" t="s">
        <v>597</v>
      </c>
      <c r="C524" s="401" t="s">
        <v>0</v>
      </c>
      <c r="D524" s="397">
        <f>SUM(J524:AE524)</f>
        <v>77</v>
      </c>
      <c r="E524" s="397">
        <f>E525+E526</f>
        <v>0</v>
      </c>
      <c r="F524" s="397">
        <f t="shared" ref="F524:G524" si="377">F525+F526</f>
        <v>0</v>
      </c>
      <c r="G524" s="397">
        <f t="shared" si="377"/>
        <v>0</v>
      </c>
      <c r="H524" s="397">
        <f>H525+H526</f>
        <v>0</v>
      </c>
      <c r="I524" s="397">
        <f>I525+I526</f>
        <v>0</v>
      </c>
      <c r="J524" s="397">
        <f>SUM(E524:I524)</f>
        <v>0</v>
      </c>
      <c r="K524" s="397">
        <f>K525+K526</f>
        <v>0</v>
      </c>
      <c r="L524" s="397">
        <f t="shared" ref="L524:AD524" si="378">L525+L526</f>
        <v>0</v>
      </c>
      <c r="M524" s="397">
        <f t="shared" si="378"/>
        <v>0</v>
      </c>
      <c r="N524" s="397">
        <f t="shared" si="378"/>
        <v>0</v>
      </c>
      <c r="O524" s="397">
        <f t="shared" si="378"/>
        <v>1</v>
      </c>
      <c r="P524" s="397">
        <f t="shared" si="378"/>
        <v>0</v>
      </c>
      <c r="Q524" s="397">
        <f t="shared" si="378"/>
        <v>0</v>
      </c>
      <c r="R524" s="397">
        <f t="shared" si="378"/>
        <v>1</v>
      </c>
      <c r="S524" s="397">
        <f t="shared" si="378"/>
        <v>1</v>
      </c>
      <c r="T524" s="397">
        <f t="shared" si="378"/>
        <v>3</v>
      </c>
      <c r="U524" s="397">
        <f t="shared" si="378"/>
        <v>2</v>
      </c>
      <c r="V524" s="397">
        <f t="shared" si="378"/>
        <v>0</v>
      </c>
      <c r="W524" s="397">
        <f t="shared" si="378"/>
        <v>0</v>
      </c>
      <c r="X524" s="397">
        <f t="shared" si="378"/>
        <v>5</v>
      </c>
      <c r="Y524" s="397">
        <f t="shared" si="378"/>
        <v>6</v>
      </c>
      <c r="Z524" s="397">
        <f t="shared" si="378"/>
        <v>21</v>
      </c>
      <c r="AA524" s="397">
        <f t="shared" si="378"/>
        <v>15</v>
      </c>
      <c r="AB524" s="397">
        <f t="shared" si="378"/>
        <v>13</v>
      </c>
      <c r="AC524" s="397">
        <f t="shared" si="378"/>
        <v>9</v>
      </c>
      <c r="AD524" s="397">
        <f t="shared" si="378"/>
        <v>0</v>
      </c>
      <c r="AE524" s="38">
        <f>AE525+AE526</f>
        <v>0</v>
      </c>
      <c r="AF524" s="401" t="s">
        <v>0</v>
      </c>
      <c r="AG524" s="427">
        <v>20104</v>
      </c>
    </row>
    <row r="525" spans="1:33" x14ac:dyDescent="0.2">
      <c r="A525" s="426"/>
      <c r="B525" s="403"/>
      <c r="C525" s="401" t="s">
        <v>250</v>
      </c>
      <c r="D525" s="397">
        <f t="shared" ref="D525:D526" si="379">SUM(J525:AE525)</f>
        <v>38</v>
      </c>
      <c r="E525" s="397">
        <v>0</v>
      </c>
      <c r="F525" s="397">
        <v>0</v>
      </c>
      <c r="G525" s="397">
        <v>0</v>
      </c>
      <c r="H525" s="397">
        <v>0</v>
      </c>
      <c r="I525" s="397">
        <v>0</v>
      </c>
      <c r="J525" s="397">
        <v>0</v>
      </c>
      <c r="K525" s="397">
        <v>0</v>
      </c>
      <c r="L525" s="397">
        <v>0</v>
      </c>
      <c r="M525" s="397">
        <v>0</v>
      </c>
      <c r="N525" s="397">
        <v>0</v>
      </c>
      <c r="O525" s="397">
        <v>1</v>
      </c>
      <c r="P525" s="397">
        <v>0</v>
      </c>
      <c r="Q525" s="397">
        <v>0</v>
      </c>
      <c r="R525" s="397">
        <v>1</v>
      </c>
      <c r="S525" s="397">
        <v>1</v>
      </c>
      <c r="T525" s="397">
        <v>3</v>
      </c>
      <c r="U525" s="397">
        <v>2</v>
      </c>
      <c r="V525" s="397">
        <v>0</v>
      </c>
      <c r="W525" s="397">
        <v>0</v>
      </c>
      <c r="X525" s="397">
        <v>3</v>
      </c>
      <c r="Y525" s="397">
        <v>4</v>
      </c>
      <c r="Z525" s="397">
        <v>12</v>
      </c>
      <c r="AA525" s="397">
        <v>5</v>
      </c>
      <c r="AB525" s="397">
        <v>4</v>
      </c>
      <c r="AC525" s="397">
        <v>2</v>
      </c>
      <c r="AD525" s="397">
        <v>0</v>
      </c>
      <c r="AE525" s="38">
        <v>0</v>
      </c>
      <c r="AF525" s="401" t="s">
        <v>250</v>
      </c>
      <c r="AG525" s="427"/>
    </row>
    <row r="526" spans="1:33" x14ac:dyDescent="0.2">
      <c r="A526" s="426"/>
      <c r="B526" s="403"/>
      <c r="C526" s="401" t="s">
        <v>251</v>
      </c>
      <c r="D526" s="397">
        <f t="shared" si="379"/>
        <v>39</v>
      </c>
      <c r="E526" s="397">
        <v>0</v>
      </c>
      <c r="F526" s="397">
        <v>0</v>
      </c>
      <c r="G526" s="397">
        <v>0</v>
      </c>
      <c r="H526" s="397">
        <v>0</v>
      </c>
      <c r="I526" s="397">
        <v>0</v>
      </c>
      <c r="J526" s="397">
        <v>0</v>
      </c>
      <c r="K526" s="397">
        <v>0</v>
      </c>
      <c r="L526" s="397">
        <v>0</v>
      </c>
      <c r="M526" s="397">
        <v>0</v>
      </c>
      <c r="N526" s="397">
        <v>0</v>
      </c>
      <c r="O526" s="397">
        <v>0</v>
      </c>
      <c r="P526" s="397">
        <v>0</v>
      </c>
      <c r="Q526" s="397">
        <v>0</v>
      </c>
      <c r="R526" s="397">
        <v>0</v>
      </c>
      <c r="S526" s="397">
        <v>0</v>
      </c>
      <c r="T526" s="397">
        <v>0</v>
      </c>
      <c r="U526" s="397">
        <v>0</v>
      </c>
      <c r="V526" s="397">
        <v>0</v>
      </c>
      <c r="W526" s="397">
        <v>0</v>
      </c>
      <c r="X526" s="397">
        <v>2</v>
      </c>
      <c r="Y526" s="397">
        <v>2</v>
      </c>
      <c r="Z526" s="397">
        <v>9</v>
      </c>
      <c r="AA526" s="397">
        <v>10</v>
      </c>
      <c r="AB526" s="397">
        <v>9</v>
      </c>
      <c r="AC526" s="397">
        <v>7</v>
      </c>
      <c r="AD526" s="397">
        <v>0</v>
      </c>
      <c r="AE526" s="38">
        <v>0</v>
      </c>
      <c r="AF526" s="401" t="s">
        <v>251</v>
      </c>
      <c r="AG526" s="427"/>
    </row>
    <row r="527" spans="1:33" ht="6.75" customHeight="1" x14ac:dyDescent="0.2">
      <c r="A527" s="426"/>
      <c r="B527" s="403"/>
      <c r="C527" s="401"/>
      <c r="D527" s="397"/>
      <c r="E527" s="397"/>
      <c r="F527" s="397"/>
      <c r="G527" s="397"/>
      <c r="H527" s="397"/>
      <c r="I527" s="397"/>
      <c r="J527" s="397"/>
      <c r="K527" s="397"/>
      <c r="L527" s="397"/>
      <c r="M527" s="397"/>
      <c r="N527" s="397"/>
      <c r="O527" s="397"/>
      <c r="P527" s="397"/>
      <c r="Q527" s="397"/>
      <c r="R527" s="397"/>
      <c r="S527" s="397"/>
      <c r="T527" s="397"/>
      <c r="U527" s="397"/>
      <c r="V527" s="397"/>
      <c r="W527" s="397"/>
      <c r="X527" s="397"/>
      <c r="Y527" s="397"/>
      <c r="Z527" s="397"/>
      <c r="AA527" s="397"/>
      <c r="AB527" s="397"/>
      <c r="AC527" s="397"/>
      <c r="AD527" s="397"/>
      <c r="AE527" s="38"/>
      <c r="AF527" s="401"/>
      <c r="AG527" s="427"/>
    </row>
    <row r="528" spans="1:33" x14ac:dyDescent="0.2">
      <c r="A528" s="426">
        <v>20105</v>
      </c>
      <c r="B528" s="403" t="s">
        <v>598</v>
      </c>
      <c r="C528" s="401" t="s">
        <v>0</v>
      </c>
      <c r="D528" s="397">
        <f>SUM(J528:AE528)</f>
        <v>5</v>
      </c>
      <c r="E528" s="397">
        <f>E529+E530</f>
        <v>0</v>
      </c>
      <c r="F528" s="397">
        <f t="shared" ref="F528:G528" si="380">F529+F530</f>
        <v>0</v>
      </c>
      <c r="G528" s="397">
        <f t="shared" si="380"/>
        <v>0</v>
      </c>
      <c r="H528" s="397">
        <f>H529+H530</f>
        <v>0</v>
      </c>
      <c r="I528" s="397">
        <f>I529+I530</f>
        <v>0</v>
      </c>
      <c r="J528" s="397">
        <f>SUM(E528:I528)</f>
        <v>0</v>
      </c>
      <c r="K528" s="397">
        <f>K529+K530</f>
        <v>0</v>
      </c>
      <c r="L528" s="397">
        <f t="shared" ref="L528:AD528" si="381">L529+L530</f>
        <v>0</v>
      </c>
      <c r="M528" s="397">
        <f t="shared" si="381"/>
        <v>0</v>
      </c>
      <c r="N528" s="397">
        <f t="shared" si="381"/>
        <v>0</v>
      </c>
      <c r="O528" s="397">
        <f t="shared" si="381"/>
        <v>0</v>
      </c>
      <c r="P528" s="397">
        <f t="shared" si="381"/>
        <v>0</v>
      </c>
      <c r="Q528" s="397">
        <f t="shared" si="381"/>
        <v>0</v>
      </c>
      <c r="R528" s="397">
        <f t="shared" si="381"/>
        <v>0</v>
      </c>
      <c r="S528" s="397">
        <f t="shared" si="381"/>
        <v>1</v>
      </c>
      <c r="T528" s="397">
        <f t="shared" si="381"/>
        <v>1</v>
      </c>
      <c r="U528" s="397">
        <f t="shared" si="381"/>
        <v>0</v>
      </c>
      <c r="V528" s="397">
        <f t="shared" si="381"/>
        <v>1</v>
      </c>
      <c r="W528" s="397">
        <f t="shared" si="381"/>
        <v>0</v>
      </c>
      <c r="X528" s="397">
        <f t="shared" si="381"/>
        <v>1</v>
      </c>
      <c r="Y528" s="397">
        <f t="shared" si="381"/>
        <v>1</v>
      </c>
      <c r="Z528" s="397">
        <f t="shared" si="381"/>
        <v>0</v>
      </c>
      <c r="AA528" s="397">
        <f t="shared" si="381"/>
        <v>0</v>
      </c>
      <c r="AB528" s="397">
        <f t="shared" si="381"/>
        <v>0</v>
      </c>
      <c r="AC528" s="397">
        <f t="shared" si="381"/>
        <v>0</v>
      </c>
      <c r="AD528" s="397">
        <f t="shared" si="381"/>
        <v>0</v>
      </c>
      <c r="AE528" s="38">
        <f>AE529+AE530</f>
        <v>0</v>
      </c>
      <c r="AF528" s="401" t="s">
        <v>0</v>
      </c>
      <c r="AG528" s="427">
        <v>20105</v>
      </c>
    </row>
    <row r="529" spans="1:33" x14ac:dyDescent="0.2">
      <c r="A529" s="426"/>
      <c r="B529" s="403"/>
      <c r="C529" s="401" t="s">
        <v>250</v>
      </c>
      <c r="D529" s="397">
        <f t="shared" ref="D529:D530" si="382">SUM(J529:AE529)</f>
        <v>4</v>
      </c>
      <c r="E529" s="397">
        <v>0</v>
      </c>
      <c r="F529" s="397">
        <v>0</v>
      </c>
      <c r="G529" s="397">
        <v>0</v>
      </c>
      <c r="H529" s="397">
        <v>0</v>
      </c>
      <c r="I529" s="397">
        <v>0</v>
      </c>
      <c r="J529" s="397">
        <v>0</v>
      </c>
      <c r="K529" s="397">
        <v>0</v>
      </c>
      <c r="L529" s="397">
        <v>0</v>
      </c>
      <c r="M529" s="397">
        <v>0</v>
      </c>
      <c r="N529" s="397">
        <v>0</v>
      </c>
      <c r="O529" s="397">
        <v>0</v>
      </c>
      <c r="P529" s="397">
        <v>0</v>
      </c>
      <c r="Q529" s="397">
        <v>0</v>
      </c>
      <c r="R529" s="397">
        <v>0</v>
      </c>
      <c r="S529" s="397">
        <v>1</v>
      </c>
      <c r="T529" s="397">
        <v>0</v>
      </c>
      <c r="U529" s="397">
        <v>0</v>
      </c>
      <c r="V529" s="397">
        <v>1</v>
      </c>
      <c r="W529" s="397">
        <v>0</v>
      </c>
      <c r="X529" s="397">
        <v>1</v>
      </c>
      <c r="Y529" s="397">
        <v>1</v>
      </c>
      <c r="Z529" s="397">
        <v>0</v>
      </c>
      <c r="AA529" s="397">
        <v>0</v>
      </c>
      <c r="AB529" s="397">
        <v>0</v>
      </c>
      <c r="AC529" s="397">
        <v>0</v>
      </c>
      <c r="AD529" s="397">
        <v>0</v>
      </c>
      <c r="AE529" s="38">
        <v>0</v>
      </c>
      <c r="AF529" s="401" t="s">
        <v>250</v>
      </c>
      <c r="AG529" s="427"/>
    </row>
    <row r="530" spans="1:33" x14ac:dyDescent="0.2">
      <c r="A530" s="426"/>
      <c r="B530" s="403"/>
      <c r="C530" s="401" t="s">
        <v>251</v>
      </c>
      <c r="D530" s="397">
        <f t="shared" si="382"/>
        <v>1</v>
      </c>
      <c r="E530" s="397">
        <v>0</v>
      </c>
      <c r="F530" s="397">
        <v>0</v>
      </c>
      <c r="G530" s="397">
        <v>0</v>
      </c>
      <c r="H530" s="397">
        <v>0</v>
      </c>
      <c r="I530" s="397">
        <v>0</v>
      </c>
      <c r="J530" s="397">
        <v>0</v>
      </c>
      <c r="K530" s="397">
        <v>0</v>
      </c>
      <c r="L530" s="397">
        <v>0</v>
      </c>
      <c r="M530" s="397">
        <v>0</v>
      </c>
      <c r="N530" s="397">
        <v>0</v>
      </c>
      <c r="O530" s="397">
        <v>0</v>
      </c>
      <c r="P530" s="397">
        <v>0</v>
      </c>
      <c r="Q530" s="397">
        <v>0</v>
      </c>
      <c r="R530" s="397">
        <v>0</v>
      </c>
      <c r="S530" s="397">
        <v>0</v>
      </c>
      <c r="T530" s="397">
        <v>1</v>
      </c>
      <c r="U530" s="397">
        <v>0</v>
      </c>
      <c r="V530" s="397">
        <v>0</v>
      </c>
      <c r="W530" s="397">
        <v>0</v>
      </c>
      <c r="X530" s="397">
        <v>0</v>
      </c>
      <c r="Y530" s="397">
        <v>0</v>
      </c>
      <c r="Z530" s="397">
        <v>0</v>
      </c>
      <c r="AA530" s="397">
        <v>0</v>
      </c>
      <c r="AB530" s="397">
        <v>0</v>
      </c>
      <c r="AC530" s="397">
        <v>0</v>
      </c>
      <c r="AD530" s="397">
        <v>0</v>
      </c>
      <c r="AE530" s="38">
        <v>0</v>
      </c>
      <c r="AF530" s="401" t="s">
        <v>251</v>
      </c>
      <c r="AG530" s="427"/>
    </row>
    <row r="531" spans="1:33" ht="6.75" customHeight="1" x14ac:dyDescent="0.2">
      <c r="A531" s="426"/>
      <c r="B531" s="403"/>
      <c r="C531" s="401"/>
      <c r="D531" s="397"/>
      <c r="E531" s="397"/>
      <c r="F531" s="397"/>
      <c r="G531" s="397"/>
      <c r="H531" s="397"/>
      <c r="I531" s="397"/>
      <c r="J531" s="397"/>
      <c r="K531" s="397"/>
      <c r="L531" s="397"/>
      <c r="M531" s="397"/>
      <c r="N531" s="397"/>
      <c r="O531" s="397"/>
      <c r="P531" s="397"/>
      <c r="Q531" s="397"/>
      <c r="R531" s="397"/>
      <c r="S531" s="397"/>
      <c r="T531" s="397"/>
      <c r="U531" s="397"/>
      <c r="V531" s="397"/>
      <c r="W531" s="397"/>
      <c r="X531" s="397"/>
      <c r="Y531" s="397"/>
      <c r="Z531" s="397"/>
      <c r="AA531" s="397"/>
      <c r="AB531" s="397"/>
      <c r="AC531" s="397"/>
      <c r="AD531" s="397"/>
      <c r="AE531" s="38"/>
      <c r="AF531" s="401"/>
      <c r="AG531" s="427"/>
    </row>
    <row r="532" spans="1:33" x14ac:dyDescent="0.2">
      <c r="A532" s="426">
        <v>20106</v>
      </c>
      <c r="B532" s="403" t="s">
        <v>599</v>
      </c>
      <c r="C532" s="401" t="s">
        <v>0</v>
      </c>
      <c r="D532" s="397">
        <f>SUM(J532:AE532)</f>
        <v>6</v>
      </c>
      <c r="E532" s="397">
        <f>E533+E534</f>
        <v>0</v>
      </c>
      <c r="F532" s="397">
        <f t="shared" ref="F532:G532" si="383">F533+F534</f>
        <v>0</v>
      </c>
      <c r="G532" s="397">
        <f t="shared" si="383"/>
        <v>0</v>
      </c>
      <c r="H532" s="397">
        <f>H533+H534</f>
        <v>0</v>
      </c>
      <c r="I532" s="397">
        <f>I533+I534</f>
        <v>0</v>
      </c>
      <c r="J532" s="397">
        <f>SUM(E532:I532)</f>
        <v>0</v>
      </c>
      <c r="K532" s="397">
        <f>K533+K534</f>
        <v>0</v>
      </c>
      <c r="L532" s="397">
        <f t="shared" ref="L532:AD532" si="384">L533+L534</f>
        <v>1</v>
      </c>
      <c r="M532" s="397">
        <f t="shared" si="384"/>
        <v>0</v>
      </c>
      <c r="N532" s="397">
        <f t="shared" si="384"/>
        <v>0</v>
      </c>
      <c r="O532" s="397">
        <f t="shared" si="384"/>
        <v>1</v>
      </c>
      <c r="P532" s="397">
        <f t="shared" si="384"/>
        <v>1</v>
      </c>
      <c r="Q532" s="397">
        <f t="shared" si="384"/>
        <v>0</v>
      </c>
      <c r="R532" s="397">
        <f t="shared" si="384"/>
        <v>1</v>
      </c>
      <c r="S532" s="397">
        <f t="shared" si="384"/>
        <v>0</v>
      </c>
      <c r="T532" s="397">
        <f t="shared" si="384"/>
        <v>0</v>
      </c>
      <c r="U532" s="397">
        <f t="shared" si="384"/>
        <v>0</v>
      </c>
      <c r="V532" s="397">
        <f t="shared" si="384"/>
        <v>2</v>
      </c>
      <c r="W532" s="397">
        <f t="shared" si="384"/>
        <v>0</v>
      </c>
      <c r="X532" s="397">
        <f t="shared" si="384"/>
        <v>0</v>
      </c>
      <c r="Y532" s="397">
        <f t="shared" si="384"/>
        <v>0</v>
      </c>
      <c r="Z532" s="397">
        <f t="shared" si="384"/>
        <v>0</v>
      </c>
      <c r="AA532" s="397">
        <f t="shared" si="384"/>
        <v>0</v>
      </c>
      <c r="AB532" s="397">
        <f t="shared" si="384"/>
        <v>0</v>
      </c>
      <c r="AC532" s="397">
        <f t="shared" si="384"/>
        <v>0</v>
      </c>
      <c r="AD532" s="397">
        <f t="shared" si="384"/>
        <v>0</v>
      </c>
      <c r="AE532" s="38">
        <f>AE533+AE534</f>
        <v>0</v>
      </c>
      <c r="AF532" s="401" t="s">
        <v>0</v>
      </c>
      <c r="AG532" s="427">
        <v>20106</v>
      </c>
    </row>
    <row r="533" spans="1:33" x14ac:dyDescent="0.2">
      <c r="A533" s="426"/>
      <c r="B533" s="403" t="s">
        <v>600</v>
      </c>
      <c r="C533" s="401" t="s">
        <v>250</v>
      </c>
      <c r="D533" s="397">
        <f t="shared" ref="D533:D534" si="385">SUM(J533:AE533)</f>
        <v>3</v>
      </c>
      <c r="E533" s="397">
        <v>0</v>
      </c>
      <c r="F533" s="397">
        <v>0</v>
      </c>
      <c r="G533" s="397">
        <v>0</v>
      </c>
      <c r="H533" s="397">
        <v>0</v>
      </c>
      <c r="I533" s="397">
        <v>0</v>
      </c>
      <c r="J533" s="397">
        <v>0</v>
      </c>
      <c r="K533" s="397">
        <v>0</v>
      </c>
      <c r="L533" s="397">
        <v>0</v>
      </c>
      <c r="M533" s="397">
        <v>0</v>
      </c>
      <c r="N533" s="397">
        <v>0</v>
      </c>
      <c r="O533" s="397">
        <v>0</v>
      </c>
      <c r="P533" s="397">
        <v>1</v>
      </c>
      <c r="Q533" s="397">
        <v>0</v>
      </c>
      <c r="R533" s="397">
        <v>1</v>
      </c>
      <c r="S533" s="397">
        <v>0</v>
      </c>
      <c r="T533" s="397">
        <v>0</v>
      </c>
      <c r="U533" s="397">
        <v>0</v>
      </c>
      <c r="V533" s="397">
        <v>1</v>
      </c>
      <c r="W533" s="397">
        <v>0</v>
      </c>
      <c r="X533" s="397">
        <v>0</v>
      </c>
      <c r="Y533" s="397">
        <v>0</v>
      </c>
      <c r="Z533" s="397">
        <v>0</v>
      </c>
      <c r="AA533" s="397">
        <v>0</v>
      </c>
      <c r="AB533" s="397">
        <v>0</v>
      </c>
      <c r="AC533" s="397">
        <v>0</v>
      </c>
      <c r="AD533" s="397">
        <v>0</v>
      </c>
      <c r="AE533" s="38">
        <v>0</v>
      </c>
      <c r="AF533" s="401" t="s">
        <v>250</v>
      </c>
      <c r="AG533" s="427"/>
    </row>
    <row r="534" spans="1:33" x14ac:dyDescent="0.2">
      <c r="A534" s="426"/>
      <c r="B534" s="403"/>
      <c r="C534" s="401" t="s">
        <v>251</v>
      </c>
      <c r="D534" s="397">
        <f t="shared" si="385"/>
        <v>3</v>
      </c>
      <c r="E534" s="397">
        <v>0</v>
      </c>
      <c r="F534" s="397">
        <v>0</v>
      </c>
      <c r="G534" s="397">
        <v>0</v>
      </c>
      <c r="H534" s="397">
        <v>0</v>
      </c>
      <c r="I534" s="397">
        <v>0</v>
      </c>
      <c r="J534" s="397">
        <v>0</v>
      </c>
      <c r="K534" s="397">
        <v>0</v>
      </c>
      <c r="L534" s="397">
        <v>1</v>
      </c>
      <c r="M534" s="397">
        <v>0</v>
      </c>
      <c r="N534" s="397">
        <v>0</v>
      </c>
      <c r="O534" s="397">
        <v>1</v>
      </c>
      <c r="P534" s="397">
        <v>0</v>
      </c>
      <c r="Q534" s="397">
        <v>0</v>
      </c>
      <c r="R534" s="397">
        <v>0</v>
      </c>
      <c r="S534" s="397">
        <v>0</v>
      </c>
      <c r="T534" s="397">
        <v>0</v>
      </c>
      <c r="U534" s="397">
        <v>0</v>
      </c>
      <c r="V534" s="397">
        <v>1</v>
      </c>
      <c r="W534" s="397">
        <v>0</v>
      </c>
      <c r="X534" s="397">
        <v>0</v>
      </c>
      <c r="Y534" s="397">
        <v>0</v>
      </c>
      <c r="Z534" s="397">
        <v>0</v>
      </c>
      <c r="AA534" s="397">
        <v>0</v>
      </c>
      <c r="AB534" s="397">
        <v>0</v>
      </c>
      <c r="AC534" s="397">
        <v>0</v>
      </c>
      <c r="AD534" s="397">
        <v>0</v>
      </c>
      <c r="AE534" s="38">
        <v>0</v>
      </c>
      <c r="AF534" s="401" t="s">
        <v>251</v>
      </c>
      <c r="AG534" s="427"/>
    </row>
    <row r="535" spans="1:33" ht="6.75" customHeight="1" x14ac:dyDescent="0.2">
      <c r="A535" s="426"/>
      <c r="B535" s="403"/>
      <c r="C535" s="401"/>
      <c r="D535" s="397"/>
      <c r="E535" s="397"/>
      <c r="F535" s="397"/>
      <c r="G535" s="397"/>
      <c r="H535" s="397"/>
      <c r="I535" s="397"/>
      <c r="J535" s="397"/>
      <c r="K535" s="397"/>
      <c r="L535" s="397"/>
      <c r="M535" s="397"/>
      <c r="N535" s="397"/>
      <c r="O535" s="397"/>
      <c r="P535" s="397"/>
      <c r="Q535" s="397"/>
      <c r="R535" s="397"/>
      <c r="S535" s="397"/>
      <c r="T535" s="397"/>
      <c r="U535" s="397"/>
      <c r="V535" s="397"/>
      <c r="W535" s="397"/>
      <c r="X535" s="397"/>
      <c r="Y535" s="397"/>
      <c r="Z535" s="397"/>
      <c r="AA535" s="397"/>
      <c r="AB535" s="397"/>
      <c r="AC535" s="397"/>
      <c r="AD535" s="397"/>
      <c r="AE535" s="38"/>
      <c r="AF535" s="401"/>
      <c r="AG535" s="427"/>
    </row>
    <row r="536" spans="1:33" x14ac:dyDescent="0.2">
      <c r="A536" s="426">
        <v>20107</v>
      </c>
      <c r="B536" s="403" t="s">
        <v>601</v>
      </c>
      <c r="C536" s="401" t="s">
        <v>0</v>
      </c>
      <c r="D536" s="397">
        <f>SUM(J536:AE536)</f>
        <v>61</v>
      </c>
      <c r="E536" s="397">
        <f>E537+E538</f>
        <v>0</v>
      </c>
      <c r="F536" s="397">
        <f t="shared" ref="F536:G536" si="386">F537+F538</f>
        <v>0</v>
      </c>
      <c r="G536" s="397">
        <f t="shared" si="386"/>
        <v>0</v>
      </c>
      <c r="H536" s="397">
        <f>H537+H538</f>
        <v>0</v>
      </c>
      <c r="I536" s="397">
        <f>I537+I538</f>
        <v>0</v>
      </c>
      <c r="J536" s="397">
        <f>SUM(E536:I536)</f>
        <v>0</v>
      </c>
      <c r="K536" s="397">
        <f>K537+K538</f>
        <v>0</v>
      </c>
      <c r="L536" s="397">
        <f t="shared" ref="L536:AD536" si="387">L537+L538</f>
        <v>0</v>
      </c>
      <c r="M536" s="397">
        <f t="shared" si="387"/>
        <v>0</v>
      </c>
      <c r="N536" s="397">
        <f t="shared" si="387"/>
        <v>0</v>
      </c>
      <c r="O536" s="397">
        <f t="shared" si="387"/>
        <v>0</v>
      </c>
      <c r="P536" s="397">
        <f t="shared" si="387"/>
        <v>0</v>
      </c>
      <c r="Q536" s="397">
        <f t="shared" si="387"/>
        <v>0</v>
      </c>
      <c r="R536" s="397">
        <f t="shared" si="387"/>
        <v>0</v>
      </c>
      <c r="S536" s="397">
        <f t="shared" si="387"/>
        <v>2</v>
      </c>
      <c r="T536" s="397">
        <f t="shared" si="387"/>
        <v>0</v>
      </c>
      <c r="U536" s="397">
        <f t="shared" si="387"/>
        <v>3</v>
      </c>
      <c r="V536" s="397">
        <f t="shared" si="387"/>
        <v>4</v>
      </c>
      <c r="W536" s="397">
        <f t="shared" si="387"/>
        <v>1</v>
      </c>
      <c r="X536" s="397">
        <f t="shared" si="387"/>
        <v>10</v>
      </c>
      <c r="Y536" s="397">
        <f t="shared" si="387"/>
        <v>7</v>
      </c>
      <c r="Z536" s="397">
        <f t="shared" si="387"/>
        <v>9</v>
      </c>
      <c r="AA536" s="397">
        <f t="shared" si="387"/>
        <v>13</v>
      </c>
      <c r="AB536" s="397">
        <f t="shared" si="387"/>
        <v>10</v>
      </c>
      <c r="AC536" s="397">
        <f t="shared" si="387"/>
        <v>2</v>
      </c>
      <c r="AD536" s="397">
        <f t="shared" si="387"/>
        <v>0</v>
      </c>
      <c r="AE536" s="38">
        <f>AE537+AE538</f>
        <v>0</v>
      </c>
      <c r="AF536" s="401" t="s">
        <v>0</v>
      </c>
      <c r="AG536" s="427">
        <v>20107</v>
      </c>
    </row>
    <row r="537" spans="1:33" x14ac:dyDescent="0.2">
      <c r="A537" s="426"/>
      <c r="B537" s="403"/>
      <c r="C537" s="401" t="s">
        <v>250</v>
      </c>
      <c r="D537" s="397">
        <f t="shared" ref="D537:D538" si="388">SUM(J537:AE537)</f>
        <v>43</v>
      </c>
      <c r="E537" s="397">
        <v>0</v>
      </c>
      <c r="F537" s="397">
        <v>0</v>
      </c>
      <c r="G537" s="397">
        <v>0</v>
      </c>
      <c r="H537" s="397">
        <v>0</v>
      </c>
      <c r="I537" s="397">
        <v>0</v>
      </c>
      <c r="J537" s="397">
        <v>0</v>
      </c>
      <c r="K537" s="397">
        <v>0</v>
      </c>
      <c r="L537" s="397">
        <v>0</v>
      </c>
      <c r="M537" s="397">
        <v>0</v>
      </c>
      <c r="N537" s="397">
        <v>0</v>
      </c>
      <c r="O537" s="397">
        <v>0</v>
      </c>
      <c r="P537" s="397">
        <v>0</v>
      </c>
      <c r="Q537" s="397">
        <v>0</v>
      </c>
      <c r="R537" s="397">
        <v>0</v>
      </c>
      <c r="S537" s="397">
        <v>0</v>
      </c>
      <c r="T537" s="397">
        <v>0</v>
      </c>
      <c r="U537" s="397">
        <v>2</v>
      </c>
      <c r="V537" s="397">
        <v>3</v>
      </c>
      <c r="W537" s="397">
        <v>1</v>
      </c>
      <c r="X537" s="397">
        <v>7</v>
      </c>
      <c r="Y537" s="397">
        <v>4</v>
      </c>
      <c r="Z537" s="397">
        <v>6</v>
      </c>
      <c r="AA537" s="397">
        <v>10</v>
      </c>
      <c r="AB537" s="397">
        <v>8</v>
      </c>
      <c r="AC537" s="397">
        <v>2</v>
      </c>
      <c r="AD537" s="397">
        <v>0</v>
      </c>
      <c r="AE537" s="38">
        <v>0</v>
      </c>
      <c r="AF537" s="401" t="s">
        <v>250</v>
      </c>
      <c r="AG537" s="427"/>
    </row>
    <row r="538" spans="1:33" x14ac:dyDescent="0.2">
      <c r="A538" s="426"/>
      <c r="B538" s="403"/>
      <c r="C538" s="401" t="s">
        <v>251</v>
      </c>
      <c r="D538" s="397">
        <f t="shared" si="388"/>
        <v>18</v>
      </c>
      <c r="E538" s="397">
        <v>0</v>
      </c>
      <c r="F538" s="397">
        <v>0</v>
      </c>
      <c r="G538" s="397">
        <v>0</v>
      </c>
      <c r="H538" s="397">
        <v>0</v>
      </c>
      <c r="I538" s="397">
        <v>0</v>
      </c>
      <c r="J538" s="397">
        <v>0</v>
      </c>
      <c r="K538" s="397">
        <v>0</v>
      </c>
      <c r="L538" s="397">
        <v>0</v>
      </c>
      <c r="M538" s="397">
        <v>0</v>
      </c>
      <c r="N538" s="397">
        <v>0</v>
      </c>
      <c r="O538" s="397">
        <v>0</v>
      </c>
      <c r="P538" s="397">
        <v>0</v>
      </c>
      <c r="Q538" s="397">
        <v>0</v>
      </c>
      <c r="R538" s="397">
        <v>0</v>
      </c>
      <c r="S538" s="397">
        <v>2</v>
      </c>
      <c r="T538" s="397">
        <v>0</v>
      </c>
      <c r="U538" s="397">
        <v>1</v>
      </c>
      <c r="V538" s="397">
        <v>1</v>
      </c>
      <c r="W538" s="397">
        <v>0</v>
      </c>
      <c r="X538" s="397">
        <v>3</v>
      </c>
      <c r="Y538" s="397">
        <v>3</v>
      </c>
      <c r="Z538" s="397">
        <v>3</v>
      </c>
      <c r="AA538" s="397">
        <v>3</v>
      </c>
      <c r="AB538" s="397">
        <v>2</v>
      </c>
      <c r="AC538" s="397">
        <v>0</v>
      </c>
      <c r="AD538" s="397">
        <v>0</v>
      </c>
      <c r="AE538" s="38">
        <v>0</v>
      </c>
      <c r="AF538" s="401" t="s">
        <v>251</v>
      </c>
      <c r="AG538" s="427"/>
    </row>
    <row r="539" spans="1:33" ht="6.75" customHeight="1" x14ac:dyDescent="0.2">
      <c r="A539" s="426"/>
      <c r="B539" s="403"/>
      <c r="C539" s="401"/>
      <c r="D539" s="397"/>
      <c r="E539" s="397"/>
      <c r="F539" s="397"/>
      <c r="G539" s="397"/>
      <c r="H539" s="397"/>
      <c r="I539" s="397"/>
      <c r="J539" s="397"/>
      <c r="K539" s="397"/>
      <c r="L539" s="397"/>
      <c r="M539" s="397"/>
      <c r="N539" s="397"/>
      <c r="O539" s="397"/>
      <c r="P539" s="397"/>
      <c r="Q539" s="397"/>
      <c r="R539" s="397"/>
      <c r="S539" s="397"/>
      <c r="T539" s="397"/>
      <c r="U539" s="397"/>
      <c r="V539" s="397"/>
      <c r="W539" s="397"/>
      <c r="X539" s="397"/>
      <c r="Y539" s="397"/>
      <c r="Z539" s="397"/>
      <c r="AA539" s="397"/>
      <c r="AB539" s="397"/>
      <c r="AC539" s="397"/>
      <c r="AD539" s="397"/>
      <c r="AE539" s="38"/>
      <c r="AF539" s="401"/>
      <c r="AG539" s="427"/>
    </row>
    <row r="540" spans="1:33" x14ac:dyDescent="0.2">
      <c r="A540" s="426">
        <v>20200</v>
      </c>
      <c r="B540" s="403" t="s">
        <v>602</v>
      </c>
      <c r="C540" s="401" t="s">
        <v>0</v>
      </c>
      <c r="D540" s="397">
        <f>SUM(J540:AE540)</f>
        <v>280</v>
      </c>
      <c r="E540" s="397">
        <f>E541+E542</f>
        <v>0</v>
      </c>
      <c r="F540" s="397">
        <f t="shared" ref="F540:G540" si="389">F541+F542</f>
        <v>0</v>
      </c>
      <c r="G540" s="397">
        <f t="shared" si="389"/>
        <v>0</v>
      </c>
      <c r="H540" s="397">
        <f>H541+H542</f>
        <v>0</v>
      </c>
      <c r="I540" s="397">
        <f>I541+I542</f>
        <v>0</v>
      </c>
      <c r="J540" s="397">
        <f>SUM(E540:I540)</f>
        <v>0</v>
      </c>
      <c r="K540" s="397">
        <f>K541+K542</f>
        <v>0</v>
      </c>
      <c r="L540" s="397">
        <f t="shared" ref="L540:AD540" si="390">L541+L542</f>
        <v>1</v>
      </c>
      <c r="M540" s="397">
        <f t="shared" si="390"/>
        <v>14</v>
      </c>
      <c r="N540" s="397">
        <f t="shared" si="390"/>
        <v>20</v>
      </c>
      <c r="O540" s="397">
        <f t="shared" si="390"/>
        <v>22</v>
      </c>
      <c r="P540" s="397">
        <f t="shared" si="390"/>
        <v>19</v>
      </c>
      <c r="Q540" s="397">
        <f t="shared" si="390"/>
        <v>24</v>
      </c>
      <c r="R540" s="397">
        <f t="shared" si="390"/>
        <v>20</v>
      </c>
      <c r="S540" s="397">
        <f t="shared" si="390"/>
        <v>28</v>
      </c>
      <c r="T540" s="397">
        <f t="shared" si="390"/>
        <v>23</v>
      </c>
      <c r="U540" s="397">
        <f t="shared" si="390"/>
        <v>15</v>
      </c>
      <c r="V540" s="397">
        <f t="shared" si="390"/>
        <v>18</v>
      </c>
      <c r="W540" s="397">
        <f t="shared" si="390"/>
        <v>13</v>
      </c>
      <c r="X540" s="397">
        <f t="shared" si="390"/>
        <v>18</v>
      </c>
      <c r="Y540" s="397">
        <f t="shared" si="390"/>
        <v>20</v>
      </c>
      <c r="Z540" s="397">
        <f t="shared" si="390"/>
        <v>12</v>
      </c>
      <c r="AA540" s="397">
        <f t="shared" si="390"/>
        <v>4</v>
      </c>
      <c r="AB540" s="397">
        <f t="shared" si="390"/>
        <v>7</v>
      </c>
      <c r="AC540" s="397">
        <f t="shared" si="390"/>
        <v>2</v>
      </c>
      <c r="AD540" s="397">
        <f t="shared" si="390"/>
        <v>0</v>
      </c>
      <c r="AE540" s="38">
        <f>AE541+AE542</f>
        <v>0</v>
      </c>
      <c r="AF540" s="401" t="s">
        <v>0</v>
      </c>
      <c r="AG540" s="427">
        <v>20200</v>
      </c>
    </row>
    <row r="541" spans="1:33" x14ac:dyDescent="0.2">
      <c r="A541" s="426"/>
      <c r="B541" s="403"/>
      <c r="C541" s="401" t="s">
        <v>250</v>
      </c>
      <c r="D541" s="397">
        <f t="shared" ref="D541:D542" si="391">SUM(J541:AE541)</f>
        <v>180</v>
      </c>
      <c r="E541" s="397">
        <v>0</v>
      </c>
      <c r="F541" s="397">
        <v>0</v>
      </c>
      <c r="G541" s="397">
        <v>0</v>
      </c>
      <c r="H541" s="397">
        <v>0</v>
      </c>
      <c r="I541" s="397">
        <v>0</v>
      </c>
      <c r="J541" s="397">
        <v>0</v>
      </c>
      <c r="K541" s="397">
        <v>0</v>
      </c>
      <c r="L541" s="397">
        <v>1</v>
      </c>
      <c r="M541" s="397">
        <v>5</v>
      </c>
      <c r="N541" s="397">
        <v>16</v>
      </c>
      <c r="O541" s="397">
        <v>16</v>
      </c>
      <c r="P541" s="397">
        <v>6</v>
      </c>
      <c r="Q541" s="397">
        <v>16</v>
      </c>
      <c r="R541" s="397">
        <v>14</v>
      </c>
      <c r="S541" s="397">
        <v>21</v>
      </c>
      <c r="T541" s="397">
        <v>14</v>
      </c>
      <c r="U541" s="397">
        <v>8</v>
      </c>
      <c r="V541" s="397">
        <v>14</v>
      </c>
      <c r="W541" s="397">
        <v>9</v>
      </c>
      <c r="X541" s="397">
        <v>12</v>
      </c>
      <c r="Y541" s="397">
        <v>15</v>
      </c>
      <c r="Z541" s="397">
        <v>5</v>
      </c>
      <c r="AA541" s="397">
        <v>2</v>
      </c>
      <c r="AB541" s="397">
        <v>4</v>
      </c>
      <c r="AC541" s="397">
        <v>2</v>
      </c>
      <c r="AD541" s="397">
        <v>0</v>
      </c>
      <c r="AE541" s="38">
        <v>0</v>
      </c>
      <c r="AF541" s="401" t="s">
        <v>250</v>
      </c>
      <c r="AG541" s="427"/>
    </row>
    <row r="542" spans="1:33" x14ac:dyDescent="0.2">
      <c r="A542" s="426"/>
      <c r="B542" s="403"/>
      <c r="C542" s="401" t="s">
        <v>251</v>
      </c>
      <c r="D542" s="397">
        <f t="shared" si="391"/>
        <v>100</v>
      </c>
      <c r="E542" s="397">
        <v>0</v>
      </c>
      <c r="F542" s="397">
        <v>0</v>
      </c>
      <c r="G542" s="397">
        <v>0</v>
      </c>
      <c r="H542" s="397">
        <v>0</v>
      </c>
      <c r="I542" s="397">
        <v>0</v>
      </c>
      <c r="J542" s="397">
        <v>0</v>
      </c>
      <c r="K542" s="397">
        <v>0</v>
      </c>
      <c r="L542" s="397">
        <v>0</v>
      </c>
      <c r="M542" s="397">
        <v>9</v>
      </c>
      <c r="N542" s="397">
        <v>4</v>
      </c>
      <c r="O542" s="397">
        <v>6</v>
      </c>
      <c r="P542" s="397">
        <v>13</v>
      </c>
      <c r="Q542" s="397">
        <v>8</v>
      </c>
      <c r="R542" s="397">
        <v>6</v>
      </c>
      <c r="S542" s="397">
        <v>7</v>
      </c>
      <c r="T542" s="397">
        <v>9</v>
      </c>
      <c r="U542" s="397">
        <v>7</v>
      </c>
      <c r="V542" s="397">
        <v>4</v>
      </c>
      <c r="W542" s="397">
        <v>4</v>
      </c>
      <c r="X542" s="397">
        <v>6</v>
      </c>
      <c r="Y542" s="397">
        <v>5</v>
      </c>
      <c r="Z542" s="397">
        <v>7</v>
      </c>
      <c r="AA542" s="397">
        <v>2</v>
      </c>
      <c r="AB542" s="397">
        <v>3</v>
      </c>
      <c r="AC542" s="397">
        <v>0</v>
      </c>
      <c r="AD542" s="397">
        <v>0</v>
      </c>
      <c r="AE542" s="38">
        <v>0</v>
      </c>
      <c r="AF542" s="401" t="s">
        <v>251</v>
      </c>
      <c r="AG542" s="427"/>
    </row>
    <row r="543" spans="1:33" ht="6.75" customHeight="1" x14ac:dyDescent="0.2">
      <c r="A543" s="426"/>
      <c r="B543" s="403"/>
      <c r="C543" s="401"/>
      <c r="D543" s="397"/>
      <c r="E543" s="397"/>
      <c r="F543" s="397"/>
      <c r="G543" s="397"/>
      <c r="H543" s="397"/>
      <c r="I543" s="397"/>
      <c r="J543" s="397"/>
      <c r="K543" s="397"/>
      <c r="L543" s="397"/>
      <c r="M543" s="397"/>
      <c r="N543" s="397"/>
      <c r="O543" s="397"/>
      <c r="P543" s="397"/>
      <c r="Q543" s="397"/>
      <c r="R543" s="397"/>
      <c r="S543" s="397"/>
      <c r="T543" s="397"/>
      <c r="U543" s="397"/>
      <c r="V543" s="397"/>
      <c r="W543" s="397"/>
      <c r="X543" s="397"/>
      <c r="Y543" s="397"/>
      <c r="Z543" s="397"/>
      <c r="AA543" s="397"/>
      <c r="AB543" s="397"/>
      <c r="AC543" s="397"/>
      <c r="AD543" s="397"/>
      <c r="AE543" s="38"/>
      <c r="AF543" s="401"/>
      <c r="AG543" s="427"/>
    </row>
    <row r="544" spans="1:33" x14ac:dyDescent="0.2">
      <c r="A544" s="426">
        <v>20300</v>
      </c>
      <c r="B544" s="403" t="s">
        <v>299</v>
      </c>
      <c r="C544" s="401" t="s">
        <v>0</v>
      </c>
      <c r="D544" s="397">
        <f>SUM(J544:AE544)</f>
        <v>4</v>
      </c>
      <c r="E544" s="397">
        <f>E545+E546</f>
        <v>0</v>
      </c>
      <c r="F544" s="397">
        <f t="shared" ref="F544:G544" si="392">F545+F546</f>
        <v>0</v>
      </c>
      <c r="G544" s="397">
        <f t="shared" si="392"/>
        <v>0</v>
      </c>
      <c r="H544" s="397">
        <f>H545+H546</f>
        <v>0</v>
      </c>
      <c r="I544" s="397">
        <f>I545+I546</f>
        <v>0</v>
      </c>
      <c r="J544" s="397">
        <f>SUM(E544:I544)</f>
        <v>0</v>
      </c>
      <c r="K544" s="397">
        <f>K545+K546</f>
        <v>0</v>
      </c>
      <c r="L544" s="397">
        <f t="shared" ref="L544:AD544" si="393">L545+L546</f>
        <v>0</v>
      </c>
      <c r="M544" s="397">
        <f t="shared" si="393"/>
        <v>0</v>
      </c>
      <c r="N544" s="397">
        <f t="shared" si="393"/>
        <v>0</v>
      </c>
      <c r="O544" s="397">
        <f t="shared" si="393"/>
        <v>0</v>
      </c>
      <c r="P544" s="397">
        <f t="shared" si="393"/>
        <v>0</v>
      </c>
      <c r="Q544" s="397">
        <f t="shared" si="393"/>
        <v>0</v>
      </c>
      <c r="R544" s="397">
        <f t="shared" si="393"/>
        <v>2</v>
      </c>
      <c r="S544" s="397">
        <f t="shared" si="393"/>
        <v>0</v>
      </c>
      <c r="T544" s="397">
        <f t="shared" si="393"/>
        <v>0</v>
      </c>
      <c r="U544" s="397">
        <f t="shared" si="393"/>
        <v>0</v>
      </c>
      <c r="V544" s="397">
        <f t="shared" si="393"/>
        <v>0</v>
      </c>
      <c r="W544" s="397">
        <f t="shared" si="393"/>
        <v>1</v>
      </c>
      <c r="X544" s="397">
        <f t="shared" si="393"/>
        <v>1</v>
      </c>
      <c r="Y544" s="397">
        <f t="shared" si="393"/>
        <v>0</v>
      </c>
      <c r="Z544" s="397">
        <f t="shared" si="393"/>
        <v>0</v>
      </c>
      <c r="AA544" s="397">
        <f t="shared" si="393"/>
        <v>0</v>
      </c>
      <c r="AB544" s="397">
        <f t="shared" si="393"/>
        <v>0</v>
      </c>
      <c r="AC544" s="397">
        <f t="shared" si="393"/>
        <v>0</v>
      </c>
      <c r="AD544" s="397">
        <f t="shared" si="393"/>
        <v>0</v>
      </c>
      <c r="AE544" s="38">
        <f>AE545+AE546</f>
        <v>0</v>
      </c>
      <c r="AF544" s="401" t="s">
        <v>0</v>
      </c>
      <c r="AG544" s="427">
        <v>20300</v>
      </c>
    </row>
    <row r="545" spans="1:33" x14ac:dyDescent="0.2">
      <c r="A545" s="426"/>
      <c r="B545" s="403"/>
      <c r="C545" s="401" t="s">
        <v>250</v>
      </c>
      <c r="D545" s="397">
        <f t="shared" ref="D545:D546" si="394">SUM(J545:AE545)</f>
        <v>3</v>
      </c>
      <c r="E545" s="397">
        <v>0</v>
      </c>
      <c r="F545" s="397">
        <v>0</v>
      </c>
      <c r="G545" s="397">
        <v>0</v>
      </c>
      <c r="H545" s="397">
        <v>0</v>
      </c>
      <c r="I545" s="397">
        <v>0</v>
      </c>
      <c r="J545" s="397">
        <v>0</v>
      </c>
      <c r="K545" s="397">
        <v>0</v>
      </c>
      <c r="L545" s="397">
        <v>0</v>
      </c>
      <c r="M545" s="397">
        <v>0</v>
      </c>
      <c r="N545" s="397">
        <v>0</v>
      </c>
      <c r="O545" s="397">
        <v>0</v>
      </c>
      <c r="P545" s="397">
        <v>0</v>
      </c>
      <c r="Q545" s="397">
        <v>0</v>
      </c>
      <c r="R545" s="397">
        <v>2</v>
      </c>
      <c r="S545" s="397">
        <v>0</v>
      </c>
      <c r="T545" s="397">
        <v>0</v>
      </c>
      <c r="U545" s="397">
        <v>0</v>
      </c>
      <c r="V545" s="397">
        <v>0</v>
      </c>
      <c r="W545" s="397">
        <v>1</v>
      </c>
      <c r="X545" s="397">
        <v>0</v>
      </c>
      <c r="Y545" s="397">
        <v>0</v>
      </c>
      <c r="Z545" s="397">
        <v>0</v>
      </c>
      <c r="AA545" s="397">
        <v>0</v>
      </c>
      <c r="AB545" s="397">
        <v>0</v>
      </c>
      <c r="AC545" s="397">
        <v>0</v>
      </c>
      <c r="AD545" s="397">
        <v>0</v>
      </c>
      <c r="AE545" s="38">
        <v>0</v>
      </c>
      <c r="AF545" s="401" t="s">
        <v>250</v>
      </c>
      <c r="AG545" s="427"/>
    </row>
    <row r="546" spans="1:33" x14ac:dyDescent="0.2">
      <c r="A546" s="426"/>
      <c r="B546" s="403"/>
      <c r="C546" s="401" t="s">
        <v>251</v>
      </c>
      <c r="D546" s="397">
        <f t="shared" si="394"/>
        <v>1</v>
      </c>
      <c r="E546" s="397">
        <v>0</v>
      </c>
      <c r="F546" s="397">
        <v>0</v>
      </c>
      <c r="G546" s="397">
        <v>0</v>
      </c>
      <c r="H546" s="397">
        <v>0</v>
      </c>
      <c r="I546" s="397">
        <v>0</v>
      </c>
      <c r="J546" s="397">
        <v>0</v>
      </c>
      <c r="K546" s="397">
        <v>0</v>
      </c>
      <c r="L546" s="397">
        <v>0</v>
      </c>
      <c r="M546" s="397">
        <v>0</v>
      </c>
      <c r="N546" s="397">
        <v>0</v>
      </c>
      <c r="O546" s="397">
        <v>0</v>
      </c>
      <c r="P546" s="397">
        <v>0</v>
      </c>
      <c r="Q546" s="397">
        <v>0</v>
      </c>
      <c r="R546" s="397">
        <v>0</v>
      </c>
      <c r="S546" s="397">
        <v>0</v>
      </c>
      <c r="T546" s="397">
        <v>0</v>
      </c>
      <c r="U546" s="397">
        <v>0</v>
      </c>
      <c r="V546" s="397">
        <v>0</v>
      </c>
      <c r="W546" s="397">
        <v>0</v>
      </c>
      <c r="X546" s="397">
        <v>1</v>
      </c>
      <c r="Y546" s="397">
        <v>0</v>
      </c>
      <c r="Z546" s="397">
        <v>0</v>
      </c>
      <c r="AA546" s="397">
        <v>0</v>
      </c>
      <c r="AB546" s="397">
        <v>0</v>
      </c>
      <c r="AC546" s="397">
        <v>0</v>
      </c>
      <c r="AD546" s="397">
        <v>0</v>
      </c>
      <c r="AE546" s="38">
        <v>0</v>
      </c>
      <c r="AF546" s="401" t="s">
        <v>251</v>
      </c>
      <c r="AG546" s="427"/>
    </row>
    <row r="547" spans="1:33" ht="6.75" customHeight="1" x14ac:dyDescent="0.2">
      <c r="A547" s="426"/>
      <c r="B547" s="403"/>
      <c r="C547" s="401"/>
      <c r="D547" s="397"/>
      <c r="E547" s="397"/>
      <c r="F547" s="397"/>
      <c r="G547" s="397"/>
      <c r="H547" s="397"/>
      <c r="I547" s="397"/>
      <c r="J547" s="397"/>
      <c r="K547" s="397"/>
      <c r="L547" s="397"/>
      <c r="M547" s="397"/>
      <c r="N547" s="397"/>
      <c r="O547" s="397"/>
      <c r="P547" s="397"/>
      <c r="Q547" s="397"/>
      <c r="R547" s="397"/>
      <c r="S547" s="397"/>
      <c r="T547" s="397"/>
      <c r="U547" s="397"/>
      <c r="V547" s="397"/>
      <c r="W547" s="397"/>
      <c r="X547" s="397"/>
      <c r="Y547" s="397"/>
      <c r="Z547" s="397"/>
      <c r="AA547" s="397"/>
      <c r="AB547" s="397"/>
      <c r="AC547" s="397"/>
      <c r="AD547" s="397"/>
      <c r="AE547" s="38"/>
      <c r="AF547" s="401"/>
      <c r="AG547" s="427"/>
    </row>
    <row r="548" spans="1:33" x14ac:dyDescent="0.2">
      <c r="A548" s="426">
        <v>20400</v>
      </c>
      <c r="B548" s="403" t="s">
        <v>300</v>
      </c>
      <c r="C548" s="401" t="s">
        <v>0</v>
      </c>
      <c r="D548" s="397">
        <f>SUM(J548:AE548)</f>
        <v>79</v>
      </c>
      <c r="E548" s="397">
        <f>E549+E550</f>
        <v>0</v>
      </c>
      <c r="F548" s="397">
        <f>F549+F550</f>
        <v>0</v>
      </c>
      <c r="G548" s="397">
        <f>G549+G550</f>
        <v>0</v>
      </c>
      <c r="H548" s="397">
        <f>H549+H550</f>
        <v>0</v>
      </c>
      <c r="I548" s="397">
        <f>I549+I550</f>
        <v>0</v>
      </c>
      <c r="J548" s="397">
        <f>SUM(E548:I548)</f>
        <v>0</v>
      </c>
      <c r="K548" s="397">
        <f t="shared" ref="K548:AE548" si="395">K549+K550</f>
        <v>0</v>
      </c>
      <c r="L548" s="397">
        <f t="shared" si="395"/>
        <v>0</v>
      </c>
      <c r="M548" s="397">
        <f t="shared" si="395"/>
        <v>1</v>
      </c>
      <c r="N548" s="397">
        <f t="shared" si="395"/>
        <v>0</v>
      </c>
      <c r="O548" s="397">
        <f t="shared" si="395"/>
        <v>0</v>
      </c>
      <c r="P548" s="397">
        <f t="shared" si="395"/>
        <v>4</v>
      </c>
      <c r="Q548" s="397">
        <f t="shared" si="395"/>
        <v>0</v>
      </c>
      <c r="R548" s="397">
        <f t="shared" si="395"/>
        <v>1</v>
      </c>
      <c r="S548" s="397">
        <f t="shared" si="395"/>
        <v>3</v>
      </c>
      <c r="T548" s="397">
        <f t="shared" si="395"/>
        <v>3</v>
      </c>
      <c r="U548" s="397">
        <f t="shared" si="395"/>
        <v>5</v>
      </c>
      <c r="V548" s="397">
        <f t="shared" si="395"/>
        <v>2</v>
      </c>
      <c r="W548" s="397">
        <f t="shared" si="395"/>
        <v>5</v>
      </c>
      <c r="X548" s="397">
        <f t="shared" si="395"/>
        <v>12</v>
      </c>
      <c r="Y548" s="397">
        <f t="shared" si="395"/>
        <v>8</v>
      </c>
      <c r="Z548" s="397">
        <f t="shared" si="395"/>
        <v>9</v>
      </c>
      <c r="AA548" s="397">
        <f t="shared" si="395"/>
        <v>13</v>
      </c>
      <c r="AB548" s="397">
        <f t="shared" si="395"/>
        <v>6</v>
      </c>
      <c r="AC548" s="397">
        <f t="shared" si="395"/>
        <v>5</v>
      </c>
      <c r="AD548" s="397">
        <f t="shared" si="395"/>
        <v>2</v>
      </c>
      <c r="AE548" s="38">
        <f t="shared" si="395"/>
        <v>0</v>
      </c>
      <c r="AF548" s="401" t="s">
        <v>0</v>
      </c>
      <c r="AG548" s="427">
        <v>20400</v>
      </c>
    </row>
    <row r="549" spans="1:33" x14ac:dyDescent="0.2">
      <c r="A549" s="426"/>
      <c r="B549" s="403"/>
      <c r="C549" s="401" t="s">
        <v>250</v>
      </c>
      <c r="D549" s="397">
        <f t="shared" ref="D549:D550" si="396">SUM(J549:AE549)</f>
        <v>48</v>
      </c>
      <c r="E549" s="397">
        <v>0</v>
      </c>
      <c r="F549" s="397">
        <v>0</v>
      </c>
      <c r="G549" s="397">
        <v>0</v>
      </c>
      <c r="H549" s="397">
        <v>0</v>
      </c>
      <c r="I549" s="397">
        <v>0</v>
      </c>
      <c r="J549" s="397">
        <v>0</v>
      </c>
      <c r="K549" s="397">
        <v>0</v>
      </c>
      <c r="L549" s="397">
        <v>0</v>
      </c>
      <c r="M549" s="397">
        <v>0</v>
      </c>
      <c r="N549" s="397">
        <v>0</v>
      </c>
      <c r="O549" s="397">
        <v>0</v>
      </c>
      <c r="P549" s="397">
        <v>1</v>
      </c>
      <c r="Q549" s="397">
        <v>0</v>
      </c>
      <c r="R549" s="397">
        <v>0</v>
      </c>
      <c r="S549" s="397">
        <v>3</v>
      </c>
      <c r="T549" s="397">
        <v>2</v>
      </c>
      <c r="U549" s="397">
        <v>5</v>
      </c>
      <c r="V549" s="397">
        <v>2</v>
      </c>
      <c r="W549" s="397">
        <v>4</v>
      </c>
      <c r="X549" s="397">
        <v>8</v>
      </c>
      <c r="Y549" s="397">
        <v>6</v>
      </c>
      <c r="Z549" s="397">
        <v>5</v>
      </c>
      <c r="AA549" s="397">
        <v>6</v>
      </c>
      <c r="AB549" s="397">
        <v>5</v>
      </c>
      <c r="AC549" s="397">
        <v>1</v>
      </c>
      <c r="AD549" s="397">
        <v>0</v>
      </c>
      <c r="AE549" s="38">
        <v>0</v>
      </c>
      <c r="AF549" s="401" t="s">
        <v>250</v>
      </c>
      <c r="AG549" s="427"/>
    </row>
    <row r="550" spans="1:33" x14ac:dyDescent="0.2">
      <c r="A550" s="426"/>
      <c r="B550" s="403"/>
      <c r="C550" s="401" t="s">
        <v>251</v>
      </c>
      <c r="D550" s="397">
        <f t="shared" si="396"/>
        <v>31</v>
      </c>
      <c r="E550" s="397">
        <v>0</v>
      </c>
      <c r="F550" s="397">
        <v>0</v>
      </c>
      <c r="G550" s="397">
        <v>0</v>
      </c>
      <c r="H550" s="397">
        <v>0</v>
      </c>
      <c r="I550" s="397">
        <v>0</v>
      </c>
      <c r="J550" s="397">
        <v>0</v>
      </c>
      <c r="K550" s="397">
        <v>0</v>
      </c>
      <c r="L550" s="397">
        <v>0</v>
      </c>
      <c r="M550" s="397">
        <v>1</v>
      </c>
      <c r="N550" s="397">
        <v>0</v>
      </c>
      <c r="O550" s="397">
        <v>0</v>
      </c>
      <c r="P550" s="397">
        <v>3</v>
      </c>
      <c r="Q550" s="397">
        <v>0</v>
      </c>
      <c r="R550" s="397">
        <v>1</v>
      </c>
      <c r="S550" s="397">
        <v>0</v>
      </c>
      <c r="T550" s="397">
        <v>1</v>
      </c>
      <c r="U550" s="397">
        <v>0</v>
      </c>
      <c r="V550" s="397">
        <v>0</v>
      </c>
      <c r="W550" s="397">
        <v>1</v>
      </c>
      <c r="X550" s="397">
        <v>4</v>
      </c>
      <c r="Y550" s="397">
        <v>2</v>
      </c>
      <c r="Z550" s="397">
        <v>4</v>
      </c>
      <c r="AA550" s="397">
        <v>7</v>
      </c>
      <c r="AB550" s="397">
        <v>1</v>
      </c>
      <c r="AC550" s="397">
        <v>4</v>
      </c>
      <c r="AD550" s="397">
        <v>2</v>
      </c>
      <c r="AE550" s="38">
        <v>0</v>
      </c>
      <c r="AF550" s="401" t="s">
        <v>251</v>
      </c>
      <c r="AG550" s="427"/>
    </row>
    <row r="551" spans="1:33" ht="6.75" customHeight="1" x14ac:dyDescent="0.2">
      <c r="A551" s="426"/>
      <c r="B551" s="403"/>
      <c r="C551" s="401"/>
      <c r="D551" s="397"/>
      <c r="E551" s="397"/>
      <c r="F551" s="397"/>
      <c r="G551" s="397"/>
      <c r="H551" s="397"/>
      <c r="I551" s="397"/>
      <c r="J551" s="397"/>
      <c r="K551" s="397"/>
      <c r="L551" s="397"/>
      <c r="M551" s="397"/>
      <c r="N551" s="397"/>
      <c r="O551" s="397"/>
      <c r="P551" s="397"/>
      <c r="Q551" s="397"/>
      <c r="R551" s="397"/>
      <c r="S551" s="397"/>
      <c r="T551" s="397"/>
      <c r="U551" s="397"/>
      <c r="V551" s="397"/>
      <c r="W551" s="397"/>
      <c r="X551" s="397"/>
      <c r="Y551" s="397"/>
      <c r="Z551" s="397"/>
      <c r="AA551" s="397"/>
      <c r="AB551" s="397"/>
      <c r="AC551" s="397"/>
      <c r="AD551" s="397"/>
      <c r="AE551" s="38"/>
      <c r="AF551" s="401"/>
      <c r="AG551" s="427"/>
    </row>
    <row r="552" spans="1:33" x14ac:dyDescent="0.2">
      <c r="A552" s="425">
        <v>22000</v>
      </c>
      <c r="B552" s="406" t="s">
        <v>603</v>
      </c>
      <c r="C552" s="401" t="s">
        <v>0</v>
      </c>
      <c r="D552" s="397">
        <f>SUM(J552:AE552)</f>
        <v>372</v>
      </c>
      <c r="E552" s="397">
        <f>E553+E554</f>
        <v>0</v>
      </c>
      <c r="F552" s="397">
        <f t="shared" ref="F552:G552" si="397">F553+F554</f>
        <v>1</v>
      </c>
      <c r="G552" s="397">
        <f t="shared" si="397"/>
        <v>0</v>
      </c>
      <c r="H552" s="397">
        <f>H553+H554</f>
        <v>0</v>
      </c>
      <c r="I552" s="397">
        <f>I553+I554</f>
        <v>0</v>
      </c>
      <c r="J552" s="397">
        <f>SUM(E552:I552)</f>
        <v>1</v>
      </c>
      <c r="K552" s="397">
        <f>K553+K554</f>
        <v>0</v>
      </c>
      <c r="L552" s="397">
        <f t="shared" ref="L552:AD552" si="398">L553+L554</f>
        <v>0</v>
      </c>
      <c r="M552" s="397">
        <f t="shared" si="398"/>
        <v>0</v>
      </c>
      <c r="N552" s="397">
        <f t="shared" si="398"/>
        <v>0</v>
      </c>
      <c r="O552" s="397">
        <f t="shared" si="398"/>
        <v>0</v>
      </c>
      <c r="P552" s="397">
        <f t="shared" si="398"/>
        <v>0</v>
      </c>
      <c r="Q552" s="397">
        <f t="shared" si="398"/>
        <v>0</v>
      </c>
      <c r="R552" s="397">
        <f t="shared" si="398"/>
        <v>0</v>
      </c>
      <c r="S552" s="397">
        <f t="shared" si="398"/>
        <v>1</v>
      </c>
      <c r="T552" s="397">
        <f t="shared" si="398"/>
        <v>1</v>
      </c>
      <c r="U552" s="397">
        <f t="shared" si="398"/>
        <v>6</v>
      </c>
      <c r="V552" s="397">
        <f t="shared" si="398"/>
        <v>3</v>
      </c>
      <c r="W552" s="397">
        <f t="shared" si="398"/>
        <v>12</v>
      </c>
      <c r="X552" s="397">
        <f t="shared" si="398"/>
        <v>24</v>
      </c>
      <c r="Y552" s="397">
        <f t="shared" si="398"/>
        <v>38</v>
      </c>
      <c r="Z552" s="397">
        <f t="shared" si="398"/>
        <v>57</v>
      </c>
      <c r="AA552" s="397">
        <f t="shared" si="398"/>
        <v>91</v>
      </c>
      <c r="AB552" s="397">
        <f t="shared" si="398"/>
        <v>91</v>
      </c>
      <c r="AC552" s="397">
        <f t="shared" si="398"/>
        <v>33</v>
      </c>
      <c r="AD552" s="397">
        <f t="shared" si="398"/>
        <v>13</v>
      </c>
      <c r="AE552" s="38">
        <f>AE553+AE554</f>
        <v>1</v>
      </c>
      <c r="AF552" s="401" t="s">
        <v>0</v>
      </c>
      <c r="AG552" s="428">
        <v>22000</v>
      </c>
    </row>
    <row r="553" spans="1:33" x14ac:dyDescent="0.2">
      <c r="A553" s="426"/>
      <c r="B553" s="403"/>
      <c r="C553" s="401" t="s">
        <v>250</v>
      </c>
      <c r="D553" s="397">
        <f t="shared" ref="D553:D554" si="399">SUM(J553:AE553)</f>
        <v>201</v>
      </c>
      <c r="E553" s="397">
        <v>0</v>
      </c>
      <c r="F553" s="397">
        <v>1</v>
      </c>
      <c r="G553" s="397">
        <v>0</v>
      </c>
      <c r="H553" s="397">
        <v>0</v>
      </c>
      <c r="I553" s="397">
        <v>0</v>
      </c>
      <c r="J553" s="397">
        <v>1</v>
      </c>
      <c r="K553" s="397">
        <v>0</v>
      </c>
      <c r="L553" s="397">
        <v>0</v>
      </c>
      <c r="M553" s="397">
        <v>0</v>
      </c>
      <c r="N553" s="397">
        <v>0</v>
      </c>
      <c r="O553" s="397">
        <v>0</v>
      </c>
      <c r="P553" s="397">
        <v>0</v>
      </c>
      <c r="Q553" s="397">
        <v>0</v>
      </c>
      <c r="R553" s="397">
        <v>0</v>
      </c>
      <c r="S553" s="397">
        <v>0</v>
      </c>
      <c r="T553" s="397">
        <v>0</v>
      </c>
      <c r="U553" s="397">
        <v>5</v>
      </c>
      <c r="V553" s="397">
        <v>3</v>
      </c>
      <c r="W553" s="397">
        <v>9</v>
      </c>
      <c r="X553" s="397">
        <v>17</v>
      </c>
      <c r="Y553" s="397">
        <v>28</v>
      </c>
      <c r="Z553" s="397">
        <v>37</v>
      </c>
      <c r="AA553" s="397">
        <v>54</v>
      </c>
      <c r="AB553" s="397">
        <v>34</v>
      </c>
      <c r="AC553" s="397">
        <v>10</v>
      </c>
      <c r="AD553" s="397">
        <v>2</v>
      </c>
      <c r="AE553" s="38">
        <v>1</v>
      </c>
      <c r="AF553" s="401" t="s">
        <v>250</v>
      </c>
      <c r="AG553" s="427"/>
    </row>
    <row r="554" spans="1:33" x14ac:dyDescent="0.2">
      <c r="A554" s="426"/>
      <c r="B554" s="403"/>
      <c r="C554" s="401" t="s">
        <v>251</v>
      </c>
      <c r="D554" s="397">
        <f t="shared" si="399"/>
        <v>171</v>
      </c>
      <c r="E554" s="397">
        <v>0</v>
      </c>
      <c r="F554" s="397">
        <v>0</v>
      </c>
      <c r="G554" s="397">
        <v>0</v>
      </c>
      <c r="H554" s="397">
        <v>0</v>
      </c>
      <c r="I554" s="397">
        <v>0</v>
      </c>
      <c r="J554" s="397">
        <v>0</v>
      </c>
      <c r="K554" s="397">
        <v>0</v>
      </c>
      <c r="L554" s="397">
        <v>0</v>
      </c>
      <c r="M554" s="397">
        <v>0</v>
      </c>
      <c r="N554" s="397">
        <v>0</v>
      </c>
      <c r="O554" s="397">
        <v>0</v>
      </c>
      <c r="P554" s="397">
        <v>0</v>
      </c>
      <c r="Q554" s="397">
        <v>0</v>
      </c>
      <c r="R554" s="397">
        <v>0</v>
      </c>
      <c r="S554" s="397">
        <v>1</v>
      </c>
      <c r="T554" s="397">
        <v>1</v>
      </c>
      <c r="U554" s="397">
        <v>1</v>
      </c>
      <c r="V554" s="397">
        <v>0</v>
      </c>
      <c r="W554" s="397">
        <v>3</v>
      </c>
      <c r="X554" s="397">
        <v>7</v>
      </c>
      <c r="Y554" s="397">
        <v>10</v>
      </c>
      <c r="Z554" s="397">
        <v>20</v>
      </c>
      <c r="AA554" s="397">
        <v>37</v>
      </c>
      <c r="AB554" s="397">
        <v>57</v>
      </c>
      <c r="AC554" s="397">
        <v>23</v>
      </c>
      <c r="AD554" s="397">
        <v>11</v>
      </c>
      <c r="AE554" s="38">
        <v>0</v>
      </c>
      <c r="AF554" s="401" t="s">
        <v>251</v>
      </c>
      <c r="AG554" s="427"/>
    </row>
    <row r="555" spans="1:33" ht="6.75" customHeight="1" x14ac:dyDescent="0.2">
      <c r="A555" s="426"/>
      <c r="B555" s="403"/>
      <c r="C555" s="401"/>
      <c r="D555" s="397"/>
      <c r="E555" s="397"/>
      <c r="F555" s="397"/>
      <c r="G555" s="397"/>
      <c r="H555" s="397"/>
      <c r="I555" s="397"/>
      <c r="J555" s="397"/>
      <c r="K555" s="397"/>
      <c r="L555" s="397"/>
      <c r="M555" s="397"/>
      <c r="N555" s="397"/>
      <c r="O555" s="397"/>
      <c r="P555" s="397"/>
      <c r="Q555" s="397"/>
      <c r="R555" s="397"/>
      <c r="S555" s="397"/>
      <c r="T555" s="397"/>
      <c r="U555" s="397"/>
      <c r="V555" s="397"/>
      <c r="W555" s="397"/>
      <c r="X555" s="397"/>
      <c r="Y555" s="397"/>
      <c r="Z555" s="397"/>
      <c r="AA555" s="397"/>
      <c r="AB555" s="397"/>
      <c r="AC555" s="397"/>
      <c r="AD555" s="397"/>
      <c r="AE555" s="38"/>
      <c r="AF555" s="401"/>
      <c r="AG555" s="427"/>
    </row>
    <row r="556" spans="1:33" x14ac:dyDescent="0.2">
      <c r="A556" s="426">
        <v>22100</v>
      </c>
      <c r="B556" s="403" t="s">
        <v>604</v>
      </c>
      <c r="C556" s="401" t="s">
        <v>0</v>
      </c>
      <c r="D556" s="397">
        <f>SUM(J556:AE556)</f>
        <v>0</v>
      </c>
      <c r="E556" s="397">
        <f>E557+E558</f>
        <v>0</v>
      </c>
      <c r="F556" s="397">
        <f t="shared" ref="F556:G556" si="400">F557+F558</f>
        <v>0</v>
      </c>
      <c r="G556" s="397">
        <f t="shared" si="400"/>
        <v>0</v>
      </c>
      <c r="H556" s="397">
        <f>H557+H558</f>
        <v>0</v>
      </c>
      <c r="I556" s="397">
        <f>I557+I558</f>
        <v>0</v>
      </c>
      <c r="J556" s="397">
        <f>SUM(E556:I556)</f>
        <v>0</v>
      </c>
      <c r="K556" s="397">
        <f>K557+K558</f>
        <v>0</v>
      </c>
      <c r="L556" s="397">
        <f t="shared" ref="L556:AD556" si="401">L557+L558</f>
        <v>0</v>
      </c>
      <c r="M556" s="397">
        <f t="shared" si="401"/>
        <v>0</v>
      </c>
      <c r="N556" s="397">
        <f t="shared" si="401"/>
        <v>0</v>
      </c>
      <c r="O556" s="397">
        <f t="shared" si="401"/>
        <v>0</v>
      </c>
      <c r="P556" s="397">
        <f t="shared" si="401"/>
        <v>0</v>
      </c>
      <c r="Q556" s="397">
        <f t="shared" si="401"/>
        <v>0</v>
      </c>
      <c r="R556" s="397">
        <f t="shared" si="401"/>
        <v>0</v>
      </c>
      <c r="S556" s="397">
        <f t="shared" si="401"/>
        <v>0</v>
      </c>
      <c r="T556" s="397">
        <f t="shared" si="401"/>
        <v>0</v>
      </c>
      <c r="U556" s="397">
        <f t="shared" si="401"/>
        <v>0</v>
      </c>
      <c r="V556" s="397">
        <f t="shared" si="401"/>
        <v>0</v>
      </c>
      <c r="W556" s="397">
        <f t="shared" si="401"/>
        <v>0</v>
      </c>
      <c r="X556" s="397">
        <f t="shared" si="401"/>
        <v>0</v>
      </c>
      <c r="Y556" s="397">
        <f t="shared" si="401"/>
        <v>0</v>
      </c>
      <c r="Z556" s="397">
        <f t="shared" si="401"/>
        <v>0</v>
      </c>
      <c r="AA556" s="397">
        <f t="shared" si="401"/>
        <v>0</v>
      </c>
      <c r="AB556" s="397">
        <f t="shared" si="401"/>
        <v>0</v>
      </c>
      <c r="AC556" s="397">
        <f t="shared" si="401"/>
        <v>0</v>
      </c>
      <c r="AD556" s="397">
        <f t="shared" si="401"/>
        <v>0</v>
      </c>
      <c r="AE556" s="38">
        <f>AE557+AE558</f>
        <v>0</v>
      </c>
      <c r="AF556" s="401" t="s">
        <v>0</v>
      </c>
      <c r="AG556" s="427">
        <v>22100</v>
      </c>
    </row>
    <row r="557" spans="1:33" x14ac:dyDescent="0.2">
      <c r="A557" s="426"/>
      <c r="B557" s="403"/>
      <c r="C557" s="401" t="s">
        <v>250</v>
      </c>
      <c r="D557" s="397">
        <f t="shared" ref="D557:D558" si="402">SUM(J557:AE557)</f>
        <v>0</v>
      </c>
      <c r="E557" s="397">
        <v>0</v>
      </c>
      <c r="F557" s="397">
        <v>0</v>
      </c>
      <c r="G557" s="397">
        <v>0</v>
      </c>
      <c r="H557" s="397">
        <v>0</v>
      </c>
      <c r="I557" s="397">
        <v>0</v>
      </c>
      <c r="J557" s="397">
        <v>0</v>
      </c>
      <c r="K557" s="397">
        <v>0</v>
      </c>
      <c r="L557" s="397">
        <v>0</v>
      </c>
      <c r="M557" s="397">
        <v>0</v>
      </c>
      <c r="N557" s="397">
        <v>0</v>
      </c>
      <c r="O557" s="397">
        <v>0</v>
      </c>
      <c r="P557" s="397">
        <v>0</v>
      </c>
      <c r="Q557" s="397">
        <v>0</v>
      </c>
      <c r="R557" s="397">
        <v>0</v>
      </c>
      <c r="S557" s="397">
        <v>0</v>
      </c>
      <c r="T557" s="397">
        <v>0</v>
      </c>
      <c r="U557" s="397">
        <v>0</v>
      </c>
      <c r="V557" s="397">
        <v>0</v>
      </c>
      <c r="W557" s="397">
        <v>0</v>
      </c>
      <c r="X557" s="397">
        <v>0</v>
      </c>
      <c r="Y557" s="397">
        <v>0</v>
      </c>
      <c r="Z557" s="397">
        <v>0</v>
      </c>
      <c r="AA557" s="397">
        <v>0</v>
      </c>
      <c r="AB557" s="397">
        <v>0</v>
      </c>
      <c r="AC557" s="397">
        <v>0</v>
      </c>
      <c r="AD557" s="397">
        <v>0</v>
      </c>
      <c r="AE557" s="38">
        <v>0</v>
      </c>
      <c r="AF557" s="401" t="s">
        <v>250</v>
      </c>
      <c r="AG557" s="427"/>
    </row>
    <row r="558" spans="1:33" x14ac:dyDescent="0.2">
      <c r="A558" s="426"/>
      <c r="B558" s="403"/>
      <c r="C558" s="401" t="s">
        <v>251</v>
      </c>
      <c r="D558" s="397">
        <f t="shared" si="402"/>
        <v>0</v>
      </c>
      <c r="E558" s="397">
        <v>0</v>
      </c>
      <c r="F558" s="397">
        <v>0</v>
      </c>
      <c r="G558" s="397">
        <v>0</v>
      </c>
      <c r="H558" s="397">
        <v>0</v>
      </c>
      <c r="I558" s="397">
        <v>0</v>
      </c>
      <c r="J558" s="397">
        <v>0</v>
      </c>
      <c r="K558" s="397">
        <v>0</v>
      </c>
      <c r="L558" s="397">
        <v>0</v>
      </c>
      <c r="M558" s="397">
        <v>0</v>
      </c>
      <c r="N558" s="397">
        <v>0</v>
      </c>
      <c r="O558" s="397">
        <v>0</v>
      </c>
      <c r="P558" s="397">
        <v>0</v>
      </c>
      <c r="Q558" s="397">
        <v>0</v>
      </c>
      <c r="R558" s="397">
        <v>0</v>
      </c>
      <c r="S558" s="397">
        <v>0</v>
      </c>
      <c r="T558" s="397">
        <v>0</v>
      </c>
      <c r="U558" s="397">
        <v>0</v>
      </c>
      <c r="V558" s="397">
        <v>0</v>
      </c>
      <c r="W558" s="397">
        <v>0</v>
      </c>
      <c r="X558" s="397">
        <v>0</v>
      </c>
      <c r="Y558" s="397">
        <v>0</v>
      </c>
      <c r="Z558" s="397">
        <v>0</v>
      </c>
      <c r="AA558" s="397">
        <v>0</v>
      </c>
      <c r="AB558" s="397">
        <v>0</v>
      </c>
      <c r="AC558" s="397">
        <v>0</v>
      </c>
      <c r="AD558" s="397">
        <v>0</v>
      </c>
      <c r="AE558" s="38">
        <v>0</v>
      </c>
      <c r="AF558" s="401" t="s">
        <v>251</v>
      </c>
      <c r="AG558" s="427"/>
    </row>
    <row r="559" spans="1:33" ht="6.75" customHeight="1" x14ac:dyDescent="0.2">
      <c r="A559" s="426"/>
      <c r="B559" s="403"/>
      <c r="C559" s="401"/>
      <c r="D559" s="397"/>
      <c r="E559" s="397"/>
      <c r="F559" s="397"/>
      <c r="G559" s="397"/>
      <c r="H559" s="397"/>
      <c r="I559" s="397"/>
      <c r="J559" s="397"/>
      <c r="K559" s="397"/>
      <c r="L559" s="397"/>
      <c r="M559" s="397"/>
      <c r="N559" s="397"/>
      <c r="O559" s="397"/>
      <c r="P559" s="397"/>
      <c r="Q559" s="397"/>
      <c r="R559" s="397"/>
      <c r="S559" s="397"/>
      <c r="T559" s="397"/>
      <c r="U559" s="397"/>
      <c r="V559" s="397"/>
      <c r="W559" s="397"/>
      <c r="X559" s="397"/>
      <c r="Y559" s="397"/>
      <c r="Z559" s="397"/>
      <c r="AA559" s="397"/>
      <c r="AB559" s="397"/>
      <c r="AC559" s="397"/>
      <c r="AD559" s="397"/>
      <c r="AE559" s="38"/>
      <c r="AF559" s="401"/>
      <c r="AG559" s="427"/>
    </row>
    <row r="560" spans="1:33" x14ac:dyDescent="0.2">
      <c r="A560" s="426">
        <v>22200</v>
      </c>
      <c r="B560" s="403" t="s">
        <v>605</v>
      </c>
      <c r="C560" s="401" t="s">
        <v>0</v>
      </c>
      <c r="D560" s="397">
        <f>SUM(J560:AE560)</f>
        <v>372</v>
      </c>
      <c r="E560" s="397">
        <f>E561+E562</f>
        <v>0</v>
      </c>
      <c r="F560" s="397">
        <f t="shared" ref="F560:G560" si="403">F561+F562</f>
        <v>1</v>
      </c>
      <c r="G560" s="397">
        <f t="shared" si="403"/>
        <v>0</v>
      </c>
      <c r="H560" s="397">
        <f>H561+H562</f>
        <v>0</v>
      </c>
      <c r="I560" s="397">
        <f>I561+I562</f>
        <v>0</v>
      </c>
      <c r="J560" s="397">
        <f>SUM(E560:I560)</f>
        <v>1</v>
      </c>
      <c r="K560" s="397">
        <f>K561+K562</f>
        <v>0</v>
      </c>
      <c r="L560" s="397">
        <f t="shared" ref="L560:AD560" si="404">L561+L562</f>
        <v>0</v>
      </c>
      <c r="M560" s="397">
        <f t="shared" si="404"/>
        <v>0</v>
      </c>
      <c r="N560" s="397">
        <f t="shared" si="404"/>
        <v>0</v>
      </c>
      <c r="O560" s="397">
        <f t="shared" si="404"/>
        <v>0</v>
      </c>
      <c r="P560" s="397">
        <f t="shared" si="404"/>
        <v>0</v>
      </c>
      <c r="Q560" s="397">
        <f t="shared" si="404"/>
        <v>0</v>
      </c>
      <c r="R560" s="397">
        <f t="shared" si="404"/>
        <v>0</v>
      </c>
      <c r="S560" s="397">
        <f t="shared" si="404"/>
        <v>1</v>
      </c>
      <c r="T560" s="397">
        <f t="shared" si="404"/>
        <v>1</v>
      </c>
      <c r="U560" s="397">
        <f t="shared" si="404"/>
        <v>6</v>
      </c>
      <c r="V560" s="397">
        <f t="shared" si="404"/>
        <v>3</v>
      </c>
      <c r="W560" s="397">
        <f t="shared" si="404"/>
        <v>12</v>
      </c>
      <c r="X560" s="397">
        <f t="shared" si="404"/>
        <v>24</v>
      </c>
      <c r="Y560" s="397">
        <f t="shared" si="404"/>
        <v>38</v>
      </c>
      <c r="Z560" s="397">
        <f t="shared" si="404"/>
        <v>57</v>
      </c>
      <c r="AA560" s="397">
        <f t="shared" si="404"/>
        <v>91</v>
      </c>
      <c r="AB560" s="397">
        <f t="shared" si="404"/>
        <v>91</v>
      </c>
      <c r="AC560" s="397">
        <f t="shared" si="404"/>
        <v>33</v>
      </c>
      <c r="AD560" s="397">
        <f t="shared" si="404"/>
        <v>13</v>
      </c>
      <c r="AE560" s="38">
        <f>AE561+AE562</f>
        <v>1</v>
      </c>
      <c r="AF560" s="401" t="s">
        <v>0</v>
      </c>
      <c r="AG560" s="427">
        <v>22200</v>
      </c>
    </row>
    <row r="561" spans="1:33" x14ac:dyDescent="0.2">
      <c r="A561" s="426"/>
      <c r="B561" s="403"/>
      <c r="C561" s="401" t="s">
        <v>250</v>
      </c>
      <c r="D561" s="397">
        <f t="shared" ref="D561:D563" si="405">SUM(J561:AE561)</f>
        <v>201</v>
      </c>
      <c r="E561" s="397">
        <v>0</v>
      </c>
      <c r="F561" s="397">
        <v>1</v>
      </c>
      <c r="G561" s="397">
        <v>0</v>
      </c>
      <c r="H561" s="397">
        <v>0</v>
      </c>
      <c r="I561" s="397">
        <v>0</v>
      </c>
      <c r="J561" s="397">
        <v>1</v>
      </c>
      <c r="K561" s="397">
        <v>0</v>
      </c>
      <c r="L561" s="397">
        <v>0</v>
      </c>
      <c r="M561" s="397">
        <v>0</v>
      </c>
      <c r="N561" s="397">
        <v>0</v>
      </c>
      <c r="O561" s="397">
        <v>0</v>
      </c>
      <c r="P561" s="397">
        <v>0</v>
      </c>
      <c r="Q561" s="397">
        <v>0</v>
      </c>
      <c r="R561" s="397">
        <v>0</v>
      </c>
      <c r="S561" s="397">
        <v>0</v>
      </c>
      <c r="T561" s="397">
        <v>0</v>
      </c>
      <c r="U561" s="397">
        <v>5</v>
      </c>
      <c r="V561" s="397">
        <v>3</v>
      </c>
      <c r="W561" s="397">
        <v>9</v>
      </c>
      <c r="X561" s="397">
        <v>17</v>
      </c>
      <c r="Y561" s="397">
        <v>28</v>
      </c>
      <c r="Z561" s="397">
        <v>37</v>
      </c>
      <c r="AA561" s="397">
        <v>54</v>
      </c>
      <c r="AB561" s="397">
        <v>34</v>
      </c>
      <c r="AC561" s="397">
        <v>10</v>
      </c>
      <c r="AD561" s="397">
        <v>2</v>
      </c>
      <c r="AE561" s="38">
        <v>1</v>
      </c>
      <c r="AF561" s="401" t="s">
        <v>250</v>
      </c>
      <c r="AG561" s="427"/>
    </row>
    <row r="562" spans="1:33" x14ac:dyDescent="0.2">
      <c r="A562" s="426"/>
      <c r="B562" s="403"/>
      <c r="C562" s="401" t="s">
        <v>251</v>
      </c>
      <c r="D562" s="397">
        <f t="shared" si="405"/>
        <v>171</v>
      </c>
      <c r="E562" s="397">
        <v>0</v>
      </c>
      <c r="F562" s="397">
        <v>0</v>
      </c>
      <c r="G562" s="397">
        <v>0</v>
      </c>
      <c r="H562" s="397">
        <v>0</v>
      </c>
      <c r="I562" s="397">
        <v>0</v>
      </c>
      <c r="J562" s="397">
        <v>0</v>
      </c>
      <c r="K562" s="397">
        <v>0</v>
      </c>
      <c r="L562" s="397">
        <v>0</v>
      </c>
      <c r="M562" s="397">
        <v>0</v>
      </c>
      <c r="N562" s="397">
        <v>0</v>
      </c>
      <c r="O562" s="397">
        <v>0</v>
      </c>
      <c r="P562" s="397">
        <v>0</v>
      </c>
      <c r="Q562" s="397">
        <v>0</v>
      </c>
      <c r="R562" s="397">
        <v>0</v>
      </c>
      <c r="S562" s="397">
        <v>1</v>
      </c>
      <c r="T562" s="397">
        <v>1</v>
      </c>
      <c r="U562" s="397">
        <v>1</v>
      </c>
      <c r="V562" s="397">
        <v>0</v>
      </c>
      <c r="W562" s="397">
        <v>3</v>
      </c>
      <c r="X562" s="397">
        <v>7</v>
      </c>
      <c r="Y562" s="397">
        <v>10</v>
      </c>
      <c r="Z562" s="397">
        <v>20</v>
      </c>
      <c r="AA562" s="397">
        <v>37</v>
      </c>
      <c r="AB562" s="397">
        <v>57</v>
      </c>
      <c r="AC562" s="397">
        <v>23</v>
      </c>
      <c r="AD562" s="397">
        <v>11</v>
      </c>
      <c r="AE562" s="38">
        <v>0</v>
      </c>
      <c r="AF562" s="401" t="s">
        <v>251</v>
      </c>
      <c r="AG562" s="427"/>
    </row>
    <row r="563" spans="1:33" ht="6.75" customHeight="1" x14ac:dyDescent="0.2">
      <c r="A563" s="426"/>
      <c r="B563" s="403"/>
      <c r="C563" s="401"/>
      <c r="D563" s="397">
        <f t="shared" si="405"/>
        <v>0</v>
      </c>
      <c r="E563" s="397"/>
      <c r="F563" s="397"/>
      <c r="G563" s="397"/>
      <c r="H563" s="397"/>
      <c r="I563" s="397"/>
      <c r="J563" s="397"/>
      <c r="K563" s="397"/>
      <c r="L563" s="397"/>
      <c r="M563" s="397"/>
      <c r="N563" s="397"/>
      <c r="O563" s="397"/>
      <c r="P563" s="397"/>
      <c r="Q563" s="397"/>
      <c r="R563" s="397"/>
      <c r="S563" s="397"/>
      <c r="T563" s="397"/>
      <c r="U563" s="397"/>
      <c r="V563" s="397"/>
      <c r="W563" s="397"/>
      <c r="X563" s="397"/>
      <c r="Y563" s="397"/>
      <c r="Z563" s="397"/>
      <c r="AA563" s="397"/>
      <c r="AB563" s="397"/>
      <c r="AC563" s="397"/>
      <c r="AD563" s="397"/>
      <c r="AE563" s="38"/>
      <c r="AF563" s="401"/>
      <c r="AG563" s="427"/>
    </row>
    <row r="564" spans="1:33" x14ac:dyDescent="0.2">
      <c r="A564" s="426" t="s">
        <v>804</v>
      </c>
      <c r="B564" s="403" t="s">
        <v>788</v>
      </c>
      <c r="C564" s="401" t="s">
        <v>0</v>
      </c>
      <c r="D564" s="397">
        <f>SUM(J564:AE564)</f>
        <v>372</v>
      </c>
      <c r="E564" s="397">
        <f>E565+E566</f>
        <v>0</v>
      </c>
      <c r="F564" s="397">
        <f t="shared" ref="F564:G564" si="406">F565+F566</f>
        <v>1</v>
      </c>
      <c r="G564" s="397">
        <f t="shared" si="406"/>
        <v>0</v>
      </c>
      <c r="H564" s="397">
        <f>H565+H566</f>
        <v>0</v>
      </c>
      <c r="I564" s="397">
        <f>I565+I566</f>
        <v>0</v>
      </c>
      <c r="J564" s="397">
        <f>SUM(E564:I564)</f>
        <v>1</v>
      </c>
      <c r="K564" s="397">
        <f>K565+K566</f>
        <v>0</v>
      </c>
      <c r="L564" s="397">
        <f t="shared" ref="L564:AD564" si="407">L565+L566</f>
        <v>0</v>
      </c>
      <c r="M564" s="397">
        <f t="shared" si="407"/>
        <v>0</v>
      </c>
      <c r="N564" s="397">
        <f t="shared" si="407"/>
        <v>0</v>
      </c>
      <c r="O564" s="397">
        <f t="shared" si="407"/>
        <v>0</v>
      </c>
      <c r="P564" s="397">
        <f t="shared" si="407"/>
        <v>0</v>
      </c>
      <c r="Q564" s="397">
        <f t="shared" si="407"/>
        <v>0</v>
      </c>
      <c r="R564" s="397">
        <f t="shared" si="407"/>
        <v>0</v>
      </c>
      <c r="S564" s="397">
        <f t="shared" si="407"/>
        <v>1</v>
      </c>
      <c r="T564" s="397">
        <f t="shared" si="407"/>
        <v>1</v>
      </c>
      <c r="U564" s="397">
        <f t="shared" si="407"/>
        <v>6</v>
      </c>
      <c r="V564" s="397">
        <f t="shared" si="407"/>
        <v>3</v>
      </c>
      <c r="W564" s="397">
        <f t="shared" si="407"/>
        <v>12</v>
      </c>
      <c r="X564" s="397">
        <f t="shared" si="407"/>
        <v>24</v>
      </c>
      <c r="Y564" s="397">
        <f t="shared" si="407"/>
        <v>38</v>
      </c>
      <c r="Z564" s="397">
        <f t="shared" si="407"/>
        <v>57</v>
      </c>
      <c r="AA564" s="397">
        <f t="shared" si="407"/>
        <v>91</v>
      </c>
      <c r="AB564" s="397">
        <f t="shared" si="407"/>
        <v>91</v>
      </c>
      <c r="AC564" s="397">
        <f t="shared" si="407"/>
        <v>33</v>
      </c>
      <c r="AD564" s="397">
        <f t="shared" si="407"/>
        <v>13</v>
      </c>
      <c r="AE564" s="38">
        <f>AE565+AE566</f>
        <v>1</v>
      </c>
      <c r="AF564" s="401" t="s">
        <v>0</v>
      </c>
      <c r="AG564" s="427">
        <v>22100</v>
      </c>
    </row>
    <row r="565" spans="1:33" x14ac:dyDescent="0.2">
      <c r="A565" s="426"/>
      <c r="B565" s="403"/>
      <c r="C565" s="401" t="s">
        <v>250</v>
      </c>
      <c r="D565" s="397">
        <f t="shared" ref="D565:D566" si="408">SUM(J565:AE565)</f>
        <v>201</v>
      </c>
      <c r="E565" s="397">
        <v>0</v>
      </c>
      <c r="F565" s="397">
        <v>1</v>
      </c>
      <c r="G565" s="397">
        <v>0</v>
      </c>
      <c r="H565" s="397">
        <v>0</v>
      </c>
      <c r="I565" s="397">
        <v>0</v>
      </c>
      <c r="J565" s="397">
        <v>1</v>
      </c>
      <c r="K565" s="397">
        <v>0</v>
      </c>
      <c r="L565" s="397">
        <v>0</v>
      </c>
      <c r="M565" s="397">
        <v>0</v>
      </c>
      <c r="N565" s="397">
        <v>0</v>
      </c>
      <c r="O565" s="397">
        <v>0</v>
      </c>
      <c r="P565" s="397">
        <v>0</v>
      </c>
      <c r="Q565" s="397">
        <v>0</v>
      </c>
      <c r="R565" s="397">
        <v>0</v>
      </c>
      <c r="S565" s="397">
        <v>0</v>
      </c>
      <c r="T565" s="397">
        <v>0</v>
      </c>
      <c r="U565" s="397">
        <v>5</v>
      </c>
      <c r="V565" s="397">
        <v>3</v>
      </c>
      <c r="W565" s="397">
        <v>9</v>
      </c>
      <c r="X565" s="397">
        <v>17</v>
      </c>
      <c r="Y565" s="397">
        <v>28</v>
      </c>
      <c r="Z565" s="397">
        <v>37</v>
      </c>
      <c r="AA565" s="397">
        <v>54</v>
      </c>
      <c r="AB565" s="397">
        <v>34</v>
      </c>
      <c r="AC565" s="397">
        <v>10</v>
      </c>
      <c r="AD565" s="397">
        <v>2</v>
      </c>
      <c r="AE565" s="38">
        <v>1</v>
      </c>
      <c r="AF565" s="401" t="s">
        <v>250</v>
      </c>
      <c r="AG565" s="427"/>
    </row>
    <row r="566" spans="1:33" x14ac:dyDescent="0.2">
      <c r="A566" s="426"/>
      <c r="B566" s="403"/>
      <c r="C566" s="401" t="s">
        <v>251</v>
      </c>
      <c r="D566" s="397">
        <f t="shared" si="408"/>
        <v>171</v>
      </c>
      <c r="E566" s="397">
        <v>0</v>
      </c>
      <c r="F566" s="397">
        <v>0</v>
      </c>
      <c r="G566" s="397">
        <v>0</v>
      </c>
      <c r="H566" s="397">
        <v>0</v>
      </c>
      <c r="I566" s="397">
        <v>0</v>
      </c>
      <c r="J566" s="397">
        <v>0</v>
      </c>
      <c r="K566" s="397">
        <v>0</v>
      </c>
      <c r="L566" s="397">
        <v>0</v>
      </c>
      <c r="M566" s="397">
        <v>0</v>
      </c>
      <c r="N566" s="397">
        <v>0</v>
      </c>
      <c r="O566" s="397">
        <v>0</v>
      </c>
      <c r="P566" s="397">
        <v>0</v>
      </c>
      <c r="Q566" s="397">
        <v>0</v>
      </c>
      <c r="R566" s="397">
        <v>0</v>
      </c>
      <c r="S566" s="397">
        <v>1</v>
      </c>
      <c r="T566" s="397">
        <v>1</v>
      </c>
      <c r="U566" s="397">
        <v>1</v>
      </c>
      <c r="V566" s="397">
        <v>0</v>
      </c>
      <c r="W566" s="397">
        <v>3</v>
      </c>
      <c r="X566" s="397">
        <v>7</v>
      </c>
      <c r="Y566" s="397">
        <v>10</v>
      </c>
      <c r="Z566" s="397">
        <v>20</v>
      </c>
      <c r="AA566" s="397">
        <v>37</v>
      </c>
      <c r="AB566" s="397">
        <v>57</v>
      </c>
      <c r="AC566" s="397">
        <v>23</v>
      </c>
      <c r="AD566" s="397">
        <v>11</v>
      </c>
      <c r="AE566" s="38">
        <v>0</v>
      </c>
      <c r="AF566" s="401" t="s">
        <v>251</v>
      </c>
      <c r="AG566" s="427"/>
    </row>
    <row r="567" spans="1:33" x14ac:dyDescent="0.2">
      <c r="A567" s="426" t="s">
        <v>805</v>
      </c>
      <c r="B567" s="403" t="s">
        <v>806</v>
      </c>
      <c r="C567" s="401" t="s">
        <v>0</v>
      </c>
      <c r="D567" s="397">
        <f>SUM(J567:AE567)</f>
        <v>0</v>
      </c>
      <c r="E567" s="397">
        <f>E568+E569</f>
        <v>0</v>
      </c>
      <c r="F567" s="397">
        <f t="shared" ref="F567:G567" si="409">F568+F569</f>
        <v>0</v>
      </c>
      <c r="G567" s="397">
        <f t="shared" si="409"/>
        <v>0</v>
      </c>
      <c r="H567" s="397">
        <f>H568+H569</f>
        <v>0</v>
      </c>
      <c r="I567" s="397">
        <f>I568+I569</f>
        <v>0</v>
      </c>
      <c r="J567" s="397">
        <f>SUM(E567:I567)</f>
        <v>0</v>
      </c>
      <c r="K567" s="397">
        <f>K568+K569</f>
        <v>0</v>
      </c>
      <c r="L567" s="397">
        <f t="shared" ref="L567:AD567" si="410">L568+L569</f>
        <v>0</v>
      </c>
      <c r="M567" s="397">
        <f t="shared" si="410"/>
        <v>0</v>
      </c>
      <c r="N567" s="397">
        <f t="shared" si="410"/>
        <v>0</v>
      </c>
      <c r="O567" s="397">
        <f t="shared" si="410"/>
        <v>0</v>
      </c>
      <c r="P567" s="397">
        <f t="shared" si="410"/>
        <v>0</v>
      </c>
      <c r="Q567" s="397">
        <f t="shared" si="410"/>
        <v>0</v>
      </c>
      <c r="R567" s="397">
        <f t="shared" si="410"/>
        <v>0</v>
      </c>
      <c r="S567" s="397">
        <f t="shared" si="410"/>
        <v>0</v>
      </c>
      <c r="T567" s="397">
        <f t="shared" si="410"/>
        <v>0</v>
      </c>
      <c r="U567" s="397">
        <f t="shared" si="410"/>
        <v>0</v>
      </c>
      <c r="V567" s="397">
        <f t="shared" si="410"/>
        <v>0</v>
      </c>
      <c r="W567" s="397">
        <f t="shared" si="410"/>
        <v>0</v>
      </c>
      <c r="X567" s="397">
        <f t="shared" si="410"/>
        <v>0</v>
      </c>
      <c r="Y567" s="397">
        <f t="shared" si="410"/>
        <v>0</v>
      </c>
      <c r="Z567" s="397">
        <f t="shared" si="410"/>
        <v>0</v>
      </c>
      <c r="AA567" s="397">
        <f t="shared" si="410"/>
        <v>0</v>
      </c>
      <c r="AB567" s="397">
        <f t="shared" si="410"/>
        <v>0</v>
      </c>
      <c r="AC567" s="397">
        <f t="shared" si="410"/>
        <v>0</v>
      </c>
      <c r="AD567" s="397">
        <f t="shared" si="410"/>
        <v>0</v>
      </c>
      <c r="AE567" s="38">
        <f>AE568+AE569</f>
        <v>0</v>
      </c>
      <c r="AF567" s="401" t="s">
        <v>0</v>
      </c>
      <c r="AG567" s="427">
        <v>22100</v>
      </c>
    </row>
    <row r="568" spans="1:33" x14ac:dyDescent="0.2">
      <c r="A568" s="426"/>
      <c r="B568" s="403" t="s">
        <v>807</v>
      </c>
      <c r="C568" s="401" t="s">
        <v>250</v>
      </c>
      <c r="D568" s="397">
        <f t="shared" ref="D568:D569" si="411">SUM(J568:AE568)</f>
        <v>0</v>
      </c>
      <c r="E568" s="397">
        <v>0</v>
      </c>
      <c r="F568" s="397">
        <v>0</v>
      </c>
      <c r="G568" s="397">
        <v>0</v>
      </c>
      <c r="H568" s="397">
        <v>0</v>
      </c>
      <c r="I568" s="397">
        <v>0</v>
      </c>
      <c r="J568" s="397">
        <v>0</v>
      </c>
      <c r="K568" s="397">
        <v>0</v>
      </c>
      <c r="L568" s="397">
        <v>0</v>
      </c>
      <c r="M568" s="397">
        <v>0</v>
      </c>
      <c r="N568" s="397">
        <v>0</v>
      </c>
      <c r="O568" s="397">
        <v>0</v>
      </c>
      <c r="P568" s="397">
        <v>0</v>
      </c>
      <c r="Q568" s="397">
        <v>0</v>
      </c>
      <c r="R568" s="397">
        <v>0</v>
      </c>
      <c r="S568" s="397">
        <v>0</v>
      </c>
      <c r="T568" s="397">
        <v>0</v>
      </c>
      <c r="U568" s="397">
        <v>0</v>
      </c>
      <c r="V568" s="397">
        <v>0</v>
      </c>
      <c r="W568" s="397">
        <v>0</v>
      </c>
      <c r="X568" s="397">
        <v>0</v>
      </c>
      <c r="Y568" s="397">
        <v>0</v>
      </c>
      <c r="Z568" s="397">
        <v>0</v>
      </c>
      <c r="AA568" s="397">
        <v>0</v>
      </c>
      <c r="AB568" s="397">
        <v>0</v>
      </c>
      <c r="AC568" s="397">
        <v>0</v>
      </c>
      <c r="AD568" s="397">
        <v>0</v>
      </c>
      <c r="AE568" s="38">
        <v>0</v>
      </c>
      <c r="AF568" s="401" t="s">
        <v>250</v>
      </c>
      <c r="AG568" s="427"/>
    </row>
    <row r="569" spans="1:33" x14ac:dyDescent="0.2">
      <c r="A569" s="426"/>
      <c r="B569" s="403"/>
      <c r="C569" s="401" t="s">
        <v>251</v>
      </c>
      <c r="D569" s="397">
        <f t="shared" si="411"/>
        <v>0</v>
      </c>
      <c r="E569" s="397">
        <v>0</v>
      </c>
      <c r="F569" s="397">
        <v>0</v>
      </c>
      <c r="G569" s="397">
        <v>0</v>
      </c>
      <c r="H569" s="397">
        <v>0</v>
      </c>
      <c r="I569" s="397">
        <v>0</v>
      </c>
      <c r="J569" s="397">
        <v>0</v>
      </c>
      <c r="K569" s="397">
        <v>0</v>
      </c>
      <c r="L569" s="397">
        <v>0</v>
      </c>
      <c r="M569" s="397">
        <v>0</v>
      </c>
      <c r="N569" s="397">
        <v>0</v>
      </c>
      <c r="O569" s="397">
        <v>0</v>
      </c>
      <c r="P569" s="397">
        <v>0</v>
      </c>
      <c r="Q569" s="397">
        <v>0</v>
      </c>
      <c r="R569" s="397">
        <v>0</v>
      </c>
      <c r="S569" s="397">
        <v>0</v>
      </c>
      <c r="T569" s="397">
        <v>0</v>
      </c>
      <c r="U569" s="397">
        <v>0</v>
      </c>
      <c r="V569" s="397">
        <v>0</v>
      </c>
      <c r="W569" s="397">
        <v>0</v>
      </c>
      <c r="X569" s="397">
        <v>0</v>
      </c>
      <c r="Y569" s="397">
        <v>0</v>
      </c>
      <c r="Z569" s="397">
        <v>0</v>
      </c>
      <c r="AA569" s="397">
        <v>0</v>
      </c>
      <c r="AB569" s="397">
        <v>0</v>
      </c>
      <c r="AC569" s="397">
        <v>0</v>
      </c>
      <c r="AD569" s="397">
        <v>0</v>
      </c>
      <c r="AE569" s="38">
        <v>0</v>
      </c>
      <c r="AF569" s="401" t="s">
        <v>251</v>
      </c>
      <c r="AG569" s="427"/>
    </row>
    <row r="570" spans="1:33" ht="6.75" customHeight="1" x14ac:dyDescent="0.2">
      <c r="A570" s="426"/>
      <c r="B570" s="403"/>
      <c r="C570" s="401"/>
      <c r="D570" s="397"/>
      <c r="E570" s="397"/>
      <c r="F570" s="397"/>
      <c r="G570" s="397"/>
      <c r="H570" s="397"/>
      <c r="I570" s="397"/>
      <c r="J570" s="397"/>
      <c r="K570" s="397"/>
      <c r="L570" s="397"/>
      <c r="M570" s="397"/>
      <c r="N570" s="397"/>
      <c r="O570" s="397"/>
      <c r="P570" s="397"/>
      <c r="Q570" s="397"/>
      <c r="R570" s="397"/>
      <c r="S570" s="397"/>
      <c r="T570" s="397"/>
      <c r="U570" s="397"/>
      <c r="V570" s="397"/>
      <c r="W570" s="397"/>
      <c r="X570" s="397"/>
      <c r="Y570" s="397"/>
      <c r="Z570" s="397"/>
      <c r="AA570" s="397"/>
      <c r="AB570" s="397"/>
      <c r="AC570" s="397"/>
      <c r="AD570" s="397"/>
      <c r="AE570" s="38"/>
      <c r="AF570" s="401"/>
      <c r="AG570" s="427"/>
    </row>
    <row r="571" spans="1:33" x14ac:dyDescent="0.2">
      <c r="A571" s="426" t="s">
        <v>808</v>
      </c>
      <c r="B571" s="403" t="s">
        <v>809</v>
      </c>
      <c r="C571" s="401" t="s">
        <v>0</v>
      </c>
      <c r="D571" s="397">
        <f>SUM(J571:AE571)</f>
        <v>0</v>
      </c>
      <c r="E571" s="397">
        <f>E572+E573</f>
        <v>0</v>
      </c>
      <c r="F571" s="397">
        <f t="shared" ref="F571:G571" si="412">F572+F573</f>
        <v>0</v>
      </c>
      <c r="G571" s="397">
        <f t="shared" si="412"/>
        <v>0</v>
      </c>
      <c r="H571" s="397">
        <f>H572+H573</f>
        <v>0</v>
      </c>
      <c r="I571" s="397">
        <f>I572+I573</f>
        <v>0</v>
      </c>
      <c r="J571" s="397">
        <f>SUM(E571:I571)</f>
        <v>0</v>
      </c>
      <c r="K571" s="397">
        <f>K572+K573</f>
        <v>0</v>
      </c>
      <c r="L571" s="397">
        <f t="shared" ref="L571:AD571" si="413">L572+L573</f>
        <v>0</v>
      </c>
      <c r="M571" s="397">
        <f t="shared" si="413"/>
        <v>0</v>
      </c>
      <c r="N571" s="397">
        <f t="shared" si="413"/>
        <v>0</v>
      </c>
      <c r="O571" s="397">
        <f t="shared" si="413"/>
        <v>0</v>
      </c>
      <c r="P571" s="397">
        <f t="shared" si="413"/>
        <v>0</v>
      </c>
      <c r="Q571" s="397">
        <f t="shared" si="413"/>
        <v>0</v>
      </c>
      <c r="R571" s="397">
        <f t="shared" si="413"/>
        <v>0</v>
      </c>
      <c r="S571" s="397">
        <f t="shared" si="413"/>
        <v>0</v>
      </c>
      <c r="T571" s="397">
        <f t="shared" si="413"/>
        <v>0</v>
      </c>
      <c r="U571" s="397">
        <f t="shared" si="413"/>
        <v>0</v>
      </c>
      <c r="V571" s="397">
        <f t="shared" si="413"/>
        <v>0</v>
      </c>
      <c r="W571" s="397">
        <f t="shared" si="413"/>
        <v>0</v>
      </c>
      <c r="X571" s="397">
        <f t="shared" si="413"/>
        <v>0</v>
      </c>
      <c r="Y571" s="397">
        <f t="shared" si="413"/>
        <v>0</v>
      </c>
      <c r="Z571" s="397">
        <f t="shared" si="413"/>
        <v>0</v>
      </c>
      <c r="AA571" s="397">
        <f t="shared" si="413"/>
        <v>0</v>
      </c>
      <c r="AB571" s="397">
        <f t="shared" si="413"/>
        <v>0</v>
      </c>
      <c r="AC571" s="397">
        <f t="shared" si="413"/>
        <v>0</v>
      </c>
      <c r="AD571" s="397">
        <f t="shared" si="413"/>
        <v>0</v>
      </c>
      <c r="AE571" s="38">
        <f>AE572+AE573</f>
        <v>0</v>
      </c>
      <c r="AF571" s="401" t="s">
        <v>0</v>
      </c>
      <c r="AG571" s="427">
        <v>22200</v>
      </c>
    </row>
    <row r="572" spans="1:33" x14ac:dyDescent="0.2">
      <c r="A572" s="426"/>
      <c r="B572" s="403"/>
      <c r="C572" s="401" t="s">
        <v>250</v>
      </c>
      <c r="D572" s="397">
        <f t="shared" ref="D572:D573" si="414">SUM(J572:AE572)</f>
        <v>0</v>
      </c>
      <c r="E572" s="397">
        <v>0</v>
      </c>
      <c r="F572" s="397">
        <v>0</v>
      </c>
      <c r="G572" s="397">
        <v>0</v>
      </c>
      <c r="H572" s="397">
        <v>0</v>
      </c>
      <c r="I572" s="397">
        <v>0</v>
      </c>
      <c r="J572" s="397">
        <v>0</v>
      </c>
      <c r="K572" s="397">
        <v>0</v>
      </c>
      <c r="L572" s="397">
        <v>0</v>
      </c>
      <c r="M572" s="397">
        <v>0</v>
      </c>
      <c r="N572" s="397">
        <v>0</v>
      </c>
      <c r="O572" s="397">
        <v>0</v>
      </c>
      <c r="P572" s="397">
        <v>0</v>
      </c>
      <c r="Q572" s="397">
        <v>0</v>
      </c>
      <c r="R572" s="397">
        <v>0</v>
      </c>
      <c r="S572" s="397">
        <v>0</v>
      </c>
      <c r="T572" s="397">
        <v>0</v>
      </c>
      <c r="U572" s="397">
        <v>0</v>
      </c>
      <c r="V572" s="397">
        <v>0</v>
      </c>
      <c r="W572" s="397">
        <v>0</v>
      </c>
      <c r="X572" s="397">
        <v>0</v>
      </c>
      <c r="Y572" s="397">
        <v>0</v>
      </c>
      <c r="Z572" s="397">
        <v>0</v>
      </c>
      <c r="AA572" s="397">
        <v>0</v>
      </c>
      <c r="AB572" s="397">
        <v>0</v>
      </c>
      <c r="AC572" s="397">
        <v>0</v>
      </c>
      <c r="AD572" s="397">
        <v>0</v>
      </c>
      <c r="AE572" s="38">
        <v>0</v>
      </c>
      <c r="AF572" s="401" t="s">
        <v>250</v>
      </c>
      <c r="AG572" s="398"/>
    </row>
    <row r="573" spans="1:33" ht="18" thickBot="1" x14ac:dyDescent="0.25">
      <c r="A573" s="415"/>
      <c r="B573" s="416"/>
      <c r="C573" s="417" t="s">
        <v>251</v>
      </c>
      <c r="D573" s="39">
        <f t="shared" si="414"/>
        <v>0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0</v>
      </c>
      <c r="Y573" s="39">
        <v>0</v>
      </c>
      <c r="Z573" s="39">
        <v>0</v>
      </c>
      <c r="AA573" s="39">
        <v>0</v>
      </c>
      <c r="AB573" s="39">
        <v>0</v>
      </c>
      <c r="AC573" s="39">
        <v>0</v>
      </c>
      <c r="AD573" s="39">
        <v>0</v>
      </c>
      <c r="AE573" s="40">
        <v>0</v>
      </c>
      <c r="AF573" s="417" t="s">
        <v>251</v>
      </c>
      <c r="AG573" s="430"/>
    </row>
    <row r="574" spans="1:33" ht="16.5" customHeight="1" x14ac:dyDescent="0.2">
      <c r="A574" s="402"/>
      <c r="B574" s="408"/>
      <c r="C574" s="408"/>
      <c r="D574" s="408"/>
      <c r="E574" s="408"/>
      <c r="F574" s="408"/>
      <c r="G574" s="408"/>
      <c r="H574" s="408"/>
      <c r="I574" s="408"/>
      <c r="J574" s="408"/>
      <c r="K574" s="408"/>
      <c r="L574" s="408"/>
      <c r="M574" s="408"/>
      <c r="N574" s="408"/>
      <c r="O574" s="408"/>
      <c r="P574" s="408"/>
      <c r="Q574" s="408"/>
      <c r="R574" s="408"/>
      <c r="S574" s="408"/>
      <c r="T574" s="408"/>
      <c r="U574" s="408"/>
      <c r="V574" s="408"/>
      <c r="W574" s="408"/>
      <c r="X574" s="408"/>
      <c r="Y574" s="408"/>
      <c r="Z574" s="408"/>
      <c r="AA574" s="408"/>
      <c r="AB574" s="408"/>
      <c r="AC574" s="682" t="str">
        <f>AC87</f>
        <v>資料：「令和５年人口動態調査」</v>
      </c>
      <c r="AD574" s="682"/>
      <c r="AE574" s="682"/>
      <c r="AF574" s="682"/>
      <c r="AG574" s="682"/>
    </row>
    <row r="575" spans="1:33" x14ac:dyDescent="0.2">
      <c r="B575" s="408"/>
    </row>
    <row r="576" spans="1:33" x14ac:dyDescent="0.2">
      <c r="B576" s="408"/>
    </row>
    <row r="577" spans="2:2" x14ac:dyDescent="0.2">
      <c r="B577" s="408"/>
    </row>
  </sheetData>
  <mergeCells count="15">
    <mergeCell ref="AC485:AG485"/>
    <mergeCell ref="AE486:AG486"/>
    <mergeCell ref="AC574:AG574"/>
    <mergeCell ref="AC251:AG251"/>
    <mergeCell ref="AE252:AG252"/>
    <mergeCell ref="AC329:AG329"/>
    <mergeCell ref="AE330:AG330"/>
    <mergeCell ref="AC407:AG407"/>
    <mergeCell ref="AE408:AG408"/>
    <mergeCell ref="AE174:AG174"/>
    <mergeCell ref="A1:O1"/>
    <mergeCell ref="AE1:AG1"/>
    <mergeCell ref="AC87:AG87"/>
    <mergeCell ref="AE88:AG88"/>
    <mergeCell ref="AC173:AG173"/>
  </mergeCells>
  <phoneticPr fontId="2"/>
  <printOptions horizontalCentered="1"/>
  <pageMargins left="0.36" right="0.39370078740157483" top="0.56000000000000005" bottom="0.46" header="0.31496062992125984" footer="0.31496062992125984"/>
  <pageSetup paperSize="9" scale="64" fitToWidth="0" pageOrder="overThenDown" orientation="portrait" r:id="rId1"/>
  <rowBreaks count="6" manualBreakCount="6">
    <brk id="87" max="32" man="1"/>
    <brk id="173" max="32" man="1"/>
    <brk id="251" max="32" man="1"/>
    <brk id="329" max="32" man="1"/>
    <brk id="407" max="32" man="1"/>
    <brk id="485" max="32" man="1"/>
  </rowBreaks>
  <colBreaks count="1" manualBreakCount="1">
    <brk id="17" max="56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882B-D15C-4296-A693-FC8CCBE786F4}">
  <sheetPr transitionEvaluation="1">
    <pageSetUpPr fitToPage="1"/>
  </sheetPr>
  <dimension ref="A1:Q56"/>
  <sheetViews>
    <sheetView showGridLines="0" zoomScale="70" zoomScaleNormal="70" zoomScaleSheetLayoutView="100" workbookViewId="0">
      <selection sqref="A1:K1"/>
    </sheetView>
  </sheetViews>
  <sheetFormatPr defaultColWidth="8.796875" defaultRowHeight="17.25" x14ac:dyDescent="0.2"/>
  <cols>
    <col min="1" max="1" width="7.59765625" bestFit="1" customWidth="1"/>
    <col min="2" max="2" width="7.296875" customWidth="1"/>
    <col min="3" max="17" width="6.69921875" customWidth="1"/>
    <col min="18" max="18" width="8.69921875" customWidth="1"/>
    <col min="257" max="257" width="7.59765625" bestFit="1" customWidth="1"/>
    <col min="258" max="258" width="7.296875" customWidth="1"/>
    <col min="259" max="273" width="6.69921875" customWidth="1"/>
    <col min="274" max="274" width="8.69921875" customWidth="1"/>
    <col min="513" max="513" width="7.59765625" bestFit="1" customWidth="1"/>
    <col min="514" max="514" width="7.296875" customWidth="1"/>
    <col min="515" max="529" width="6.69921875" customWidth="1"/>
    <col min="530" max="530" width="8.69921875" customWidth="1"/>
    <col min="769" max="769" width="7.59765625" bestFit="1" customWidth="1"/>
    <col min="770" max="770" width="7.296875" customWidth="1"/>
    <col min="771" max="785" width="6.69921875" customWidth="1"/>
    <col min="786" max="786" width="8.69921875" customWidth="1"/>
    <col min="1025" max="1025" width="7.59765625" bestFit="1" customWidth="1"/>
    <col min="1026" max="1026" width="7.296875" customWidth="1"/>
    <col min="1027" max="1041" width="6.69921875" customWidth="1"/>
    <col min="1042" max="1042" width="8.69921875" customWidth="1"/>
    <col min="1281" max="1281" width="7.59765625" bestFit="1" customWidth="1"/>
    <col min="1282" max="1282" width="7.296875" customWidth="1"/>
    <col min="1283" max="1297" width="6.69921875" customWidth="1"/>
    <col min="1298" max="1298" width="8.69921875" customWidth="1"/>
    <col min="1537" max="1537" width="7.59765625" bestFit="1" customWidth="1"/>
    <col min="1538" max="1538" width="7.296875" customWidth="1"/>
    <col min="1539" max="1553" width="6.69921875" customWidth="1"/>
    <col min="1554" max="1554" width="8.69921875" customWidth="1"/>
    <col min="1793" max="1793" width="7.59765625" bestFit="1" customWidth="1"/>
    <col min="1794" max="1794" width="7.296875" customWidth="1"/>
    <col min="1795" max="1809" width="6.69921875" customWidth="1"/>
    <col min="1810" max="1810" width="8.69921875" customWidth="1"/>
    <col min="2049" max="2049" width="7.59765625" bestFit="1" customWidth="1"/>
    <col min="2050" max="2050" width="7.296875" customWidth="1"/>
    <col min="2051" max="2065" width="6.69921875" customWidth="1"/>
    <col min="2066" max="2066" width="8.69921875" customWidth="1"/>
    <col min="2305" max="2305" width="7.59765625" bestFit="1" customWidth="1"/>
    <col min="2306" max="2306" width="7.296875" customWidth="1"/>
    <col min="2307" max="2321" width="6.69921875" customWidth="1"/>
    <col min="2322" max="2322" width="8.69921875" customWidth="1"/>
    <col min="2561" max="2561" width="7.59765625" bestFit="1" customWidth="1"/>
    <col min="2562" max="2562" width="7.296875" customWidth="1"/>
    <col min="2563" max="2577" width="6.69921875" customWidth="1"/>
    <col min="2578" max="2578" width="8.69921875" customWidth="1"/>
    <col min="2817" max="2817" width="7.59765625" bestFit="1" customWidth="1"/>
    <col min="2818" max="2818" width="7.296875" customWidth="1"/>
    <col min="2819" max="2833" width="6.69921875" customWidth="1"/>
    <col min="2834" max="2834" width="8.69921875" customWidth="1"/>
    <col min="3073" max="3073" width="7.59765625" bestFit="1" customWidth="1"/>
    <col min="3074" max="3074" width="7.296875" customWidth="1"/>
    <col min="3075" max="3089" width="6.69921875" customWidth="1"/>
    <col min="3090" max="3090" width="8.69921875" customWidth="1"/>
    <col min="3329" max="3329" width="7.59765625" bestFit="1" customWidth="1"/>
    <col min="3330" max="3330" width="7.296875" customWidth="1"/>
    <col min="3331" max="3345" width="6.69921875" customWidth="1"/>
    <col min="3346" max="3346" width="8.69921875" customWidth="1"/>
    <col min="3585" max="3585" width="7.59765625" bestFit="1" customWidth="1"/>
    <col min="3586" max="3586" width="7.296875" customWidth="1"/>
    <col min="3587" max="3601" width="6.69921875" customWidth="1"/>
    <col min="3602" max="3602" width="8.69921875" customWidth="1"/>
    <col min="3841" max="3841" width="7.59765625" bestFit="1" customWidth="1"/>
    <col min="3842" max="3842" width="7.296875" customWidth="1"/>
    <col min="3843" max="3857" width="6.69921875" customWidth="1"/>
    <col min="3858" max="3858" width="8.69921875" customWidth="1"/>
    <col min="4097" max="4097" width="7.59765625" bestFit="1" customWidth="1"/>
    <col min="4098" max="4098" width="7.296875" customWidth="1"/>
    <col min="4099" max="4113" width="6.69921875" customWidth="1"/>
    <col min="4114" max="4114" width="8.69921875" customWidth="1"/>
    <col min="4353" max="4353" width="7.59765625" bestFit="1" customWidth="1"/>
    <col min="4354" max="4354" width="7.296875" customWidth="1"/>
    <col min="4355" max="4369" width="6.69921875" customWidth="1"/>
    <col min="4370" max="4370" width="8.69921875" customWidth="1"/>
    <col min="4609" max="4609" width="7.59765625" bestFit="1" customWidth="1"/>
    <col min="4610" max="4610" width="7.296875" customWidth="1"/>
    <col min="4611" max="4625" width="6.69921875" customWidth="1"/>
    <col min="4626" max="4626" width="8.69921875" customWidth="1"/>
    <col min="4865" max="4865" width="7.59765625" bestFit="1" customWidth="1"/>
    <col min="4866" max="4866" width="7.296875" customWidth="1"/>
    <col min="4867" max="4881" width="6.69921875" customWidth="1"/>
    <col min="4882" max="4882" width="8.69921875" customWidth="1"/>
    <col min="5121" max="5121" width="7.59765625" bestFit="1" customWidth="1"/>
    <col min="5122" max="5122" width="7.296875" customWidth="1"/>
    <col min="5123" max="5137" width="6.69921875" customWidth="1"/>
    <col min="5138" max="5138" width="8.69921875" customWidth="1"/>
    <col min="5377" max="5377" width="7.59765625" bestFit="1" customWidth="1"/>
    <col min="5378" max="5378" width="7.296875" customWidth="1"/>
    <col min="5379" max="5393" width="6.69921875" customWidth="1"/>
    <col min="5394" max="5394" width="8.69921875" customWidth="1"/>
    <col min="5633" max="5633" width="7.59765625" bestFit="1" customWidth="1"/>
    <col min="5634" max="5634" width="7.296875" customWidth="1"/>
    <col min="5635" max="5649" width="6.69921875" customWidth="1"/>
    <col min="5650" max="5650" width="8.69921875" customWidth="1"/>
    <col min="5889" max="5889" width="7.59765625" bestFit="1" customWidth="1"/>
    <col min="5890" max="5890" width="7.296875" customWidth="1"/>
    <col min="5891" max="5905" width="6.69921875" customWidth="1"/>
    <col min="5906" max="5906" width="8.69921875" customWidth="1"/>
    <col min="6145" max="6145" width="7.59765625" bestFit="1" customWidth="1"/>
    <col min="6146" max="6146" width="7.296875" customWidth="1"/>
    <col min="6147" max="6161" width="6.69921875" customWidth="1"/>
    <col min="6162" max="6162" width="8.69921875" customWidth="1"/>
    <col min="6401" max="6401" width="7.59765625" bestFit="1" customWidth="1"/>
    <col min="6402" max="6402" width="7.296875" customWidth="1"/>
    <col min="6403" max="6417" width="6.69921875" customWidth="1"/>
    <col min="6418" max="6418" width="8.69921875" customWidth="1"/>
    <col min="6657" max="6657" width="7.59765625" bestFit="1" customWidth="1"/>
    <col min="6658" max="6658" width="7.296875" customWidth="1"/>
    <col min="6659" max="6673" width="6.69921875" customWidth="1"/>
    <col min="6674" max="6674" width="8.69921875" customWidth="1"/>
    <col min="6913" max="6913" width="7.59765625" bestFit="1" customWidth="1"/>
    <col min="6914" max="6914" width="7.296875" customWidth="1"/>
    <col min="6915" max="6929" width="6.69921875" customWidth="1"/>
    <col min="6930" max="6930" width="8.69921875" customWidth="1"/>
    <col min="7169" max="7169" width="7.59765625" bestFit="1" customWidth="1"/>
    <col min="7170" max="7170" width="7.296875" customWidth="1"/>
    <col min="7171" max="7185" width="6.69921875" customWidth="1"/>
    <col min="7186" max="7186" width="8.69921875" customWidth="1"/>
    <col min="7425" max="7425" width="7.59765625" bestFit="1" customWidth="1"/>
    <col min="7426" max="7426" width="7.296875" customWidth="1"/>
    <col min="7427" max="7441" width="6.69921875" customWidth="1"/>
    <col min="7442" max="7442" width="8.69921875" customWidth="1"/>
    <col min="7681" max="7681" width="7.59765625" bestFit="1" customWidth="1"/>
    <col min="7682" max="7682" width="7.296875" customWidth="1"/>
    <col min="7683" max="7697" width="6.69921875" customWidth="1"/>
    <col min="7698" max="7698" width="8.69921875" customWidth="1"/>
    <col min="7937" max="7937" width="7.59765625" bestFit="1" customWidth="1"/>
    <col min="7938" max="7938" width="7.296875" customWidth="1"/>
    <col min="7939" max="7953" width="6.69921875" customWidth="1"/>
    <col min="7954" max="7954" width="8.69921875" customWidth="1"/>
    <col min="8193" max="8193" width="7.59765625" bestFit="1" customWidth="1"/>
    <col min="8194" max="8194" width="7.296875" customWidth="1"/>
    <col min="8195" max="8209" width="6.69921875" customWidth="1"/>
    <col min="8210" max="8210" width="8.69921875" customWidth="1"/>
    <col min="8449" max="8449" width="7.59765625" bestFit="1" customWidth="1"/>
    <col min="8450" max="8450" width="7.296875" customWidth="1"/>
    <col min="8451" max="8465" width="6.69921875" customWidth="1"/>
    <col min="8466" max="8466" width="8.69921875" customWidth="1"/>
    <col min="8705" max="8705" width="7.59765625" bestFit="1" customWidth="1"/>
    <col min="8706" max="8706" width="7.296875" customWidth="1"/>
    <col min="8707" max="8721" width="6.69921875" customWidth="1"/>
    <col min="8722" max="8722" width="8.69921875" customWidth="1"/>
    <col min="8961" max="8961" width="7.59765625" bestFit="1" customWidth="1"/>
    <col min="8962" max="8962" width="7.296875" customWidth="1"/>
    <col min="8963" max="8977" width="6.69921875" customWidth="1"/>
    <col min="8978" max="8978" width="8.69921875" customWidth="1"/>
    <col min="9217" max="9217" width="7.59765625" bestFit="1" customWidth="1"/>
    <col min="9218" max="9218" width="7.296875" customWidth="1"/>
    <col min="9219" max="9233" width="6.69921875" customWidth="1"/>
    <col min="9234" max="9234" width="8.69921875" customWidth="1"/>
    <col min="9473" max="9473" width="7.59765625" bestFit="1" customWidth="1"/>
    <col min="9474" max="9474" width="7.296875" customWidth="1"/>
    <col min="9475" max="9489" width="6.69921875" customWidth="1"/>
    <col min="9490" max="9490" width="8.69921875" customWidth="1"/>
    <col min="9729" max="9729" width="7.59765625" bestFit="1" customWidth="1"/>
    <col min="9730" max="9730" width="7.296875" customWidth="1"/>
    <col min="9731" max="9745" width="6.69921875" customWidth="1"/>
    <col min="9746" max="9746" width="8.69921875" customWidth="1"/>
    <col min="9985" max="9985" width="7.59765625" bestFit="1" customWidth="1"/>
    <col min="9986" max="9986" width="7.296875" customWidth="1"/>
    <col min="9987" max="10001" width="6.69921875" customWidth="1"/>
    <col min="10002" max="10002" width="8.69921875" customWidth="1"/>
    <col min="10241" max="10241" width="7.59765625" bestFit="1" customWidth="1"/>
    <col min="10242" max="10242" width="7.296875" customWidth="1"/>
    <col min="10243" max="10257" width="6.69921875" customWidth="1"/>
    <col min="10258" max="10258" width="8.69921875" customWidth="1"/>
    <col min="10497" max="10497" width="7.59765625" bestFit="1" customWidth="1"/>
    <col min="10498" max="10498" width="7.296875" customWidth="1"/>
    <col min="10499" max="10513" width="6.69921875" customWidth="1"/>
    <col min="10514" max="10514" width="8.69921875" customWidth="1"/>
    <col min="10753" max="10753" width="7.59765625" bestFit="1" customWidth="1"/>
    <col min="10754" max="10754" width="7.296875" customWidth="1"/>
    <col min="10755" max="10769" width="6.69921875" customWidth="1"/>
    <col min="10770" max="10770" width="8.69921875" customWidth="1"/>
    <col min="11009" max="11009" width="7.59765625" bestFit="1" customWidth="1"/>
    <col min="11010" max="11010" width="7.296875" customWidth="1"/>
    <col min="11011" max="11025" width="6.69921875" customWidth="1"/>
    <col min="11026" max="11026" width="8.69921875" customWidth="1"/>
    <col min="11265" max="11265" width="7.59765625" bestFit="1" customWidth="1"/>
    <col min="11266" max="11266" width="7.296875" customWidth="1"/>
    <col min="11267" max="11281" width="6.69921875" customWidth="1"/>
    <col min="11282" max="11282" width="8.69921875" customWidth="1"/>
    <col min="11521" max="11521" width="7.59765625" bestFit="1" customWidth="1"/>
    <col min="11522" max="11522" width="7.296875" customWidth="1"/>
    <col min="11523" max="11537" width="6.69921875" customWidth="1"/>
    <col min="11538" max="11538" width="8.69921875" customWidth="1"/>
    <col min="11777" max="11777" width="7.59765625" bestFit="1" customWidth="1"/>
    <col min="11778" max="11778" width="7.296875" customWidth="1"/>
    <col min="11779" max="11793" width="6.69921875" customWidth="1"/>
    <col min="11794" max="11794" width="8.69921875" customWidth="1"/>
    <col min="12033" max="12033" width="7.59765625" bestFit="1" customWidth="1"/>
    <col min="12034" max="12034" width="7.296875" customWidth="1"/>
    <col min="12035" max="12049" width="6.69921875" customWidth="1"/>
    <col min="12050" max="12050" width="8.69921875" customWidth="1"/>
    <col min="12289" max="12289" width="7.59765625" bestFit="1" customWidth="1"/>
    <col min="12290" max="12290" width="7.296875" customWidth="1"/>
    <col min="12291" max="12305" width="6.69921875" customWidth="1"/>
    <col min="12306" max="12306" width="8.69921875" customWidth="1"/>
    <col min="12545" max="12545" width="7.59765625" bestFit="1" customWidth="1"/>
    <col min="12546" max="12546" width="7.296875" customWidth="1"/>
    <col min="12547" max="12561" width="6.69921875" customWidth="1"/>
    <col min="12562" max="12562" width="8.69921875" customWidth="1"/>
    <col min="12801" max="12801" width="7.59765625" bestFit="1" customWidth="1"/>
    <col min="12802" max="12802" width="7.296875" customWidth="1"/>
    <col min="12803" max="12817" width="6.69921875" customWidth="1"/>
    <col min="12818" max="12818" width="8.69921875" customWidth="1"/>
    <col min="13057" max="13057" width="7.59765625" bestFit="1" customWidth="1"/>
    <col min="13058" max="13058" width="7.296875" customWidth="1"/>
    <col min="13059" max="13073" width="6.69921875" customWidth="1"/>
    <col min="13074" max="13074" width="8.69921875" customWidth="1"/>
    <col min="13313" max="13313" width="7.59765625" bestFit="1" customWidth="1"/>
    <col min="13314" max="13314" width="7.296875" customWidth="1"/>
    <col min="13315" max="13329" width="6.69921875" customWidth="1"/>
    <col min="13330" max="13330" width="8.69921875" customWidth="1"/>
    <col min="13569" max="13569" width="7.59765625" bestFit="1" customWidth="1"/>
    <col min="13570" max="13570" width="7.296875" customWidth="1"/>
    <col min="13571" max="13585" width="6.69921875" customWidth="1"/>
    <col min="13586" max="13586" width="8.69921875" customWidth="1"/>
    <col min="13825" max="13825" width="7.59765625" bestFit="1" customWidth="1"/>
    <col min="13826" max="13826" width="7.296875" customWidth="1"/>
    <col min="13827" max="13841" width="6.69921875" customWidth="1"/>
    <col min="13842" max="13842" width="8.69921875" customWidth="1"/>
    <col min="14081" max="14081" width="7.59765625" bestFit="1" customWidth="1"/>
    <col min="14082" max="14082" width="7.296875" customWidth="1"/>
    <col min="14083" max="14097" width="6.69921875" customWidth="1"/>
    <col min="14098" max="14098" width="8.69921875" customWidth="1"/>
    <col min="14337" max="14337" width="7.59765625" bestFit="1" customWidth="1"/>
    <col min="14338" max="14338" width="7.296875" customWidth="1"/>
    <col min="14339" max="14353" width="6.69921875" customWidth="1"/>
    <col min="14354" max="14354" width="8.69921875" customWidth="1"/>
    <col min="14593" max="14593" width="7.59765625" bestFit="1" customWidth="1"/>
    <col min="14594" max="14594" width="7.296875" customWidth="1"/>
    <col min="14595" max="14609" width="6.69921875" customWidth="1"/>
    <col min="14610" max="14610" width="8.69921875" customWidth="1"/>
    <col min="14849" max="14849" width="7.59765625" bestFit="1" customWidth="1"/>
    <col min="14850" max="14850" width="7.296875" customWidth="1"/>
    <col min="14851" max="14865" width="6.69921875" customWidth="1"/>
    <col min="14866" max="14866" width="8.69921875" customWidth="1"/>
    <col min="15105" max="15105" width="7.59765625" bestFit="1" customWidth="1"/>
    <col min="15106" max="15106" width="7.296875" customWidth="1"/>
    <col min="15107" max="15121" width="6.69921875" customWidth="1"/>
    <col min="15122" max="15122" width="8.69921875" customWidth="1"/>
    <col min="15361" max="15361" width="7.59765625" bestFit="1" customWidth="1"/>
    <col min="15362" max="15362" width="7.296875" customWidth="1"/>
    <col min="15363" max="15377" width="6.69921875" customWidth="1"/>
    <col min="15378" max="15378" width="8.69921875" customWidth="1"/>
    <col min="15617" max="15617" width="7.59765625" bestFit="1" customWidth="1"/>
    <col min="15618" max="15618" width="7.296875" customWidth="1"/>
    <col min="15619" max="15633" width="6.69921875" customWidth="1"/>
    <col min="15634" max="15634" width="8.69921875" customWidth="1"/>
    <col min="15873" max="15873" width="7.59765625" bestFit="1" customWidth="1"/>
    <col min="15874" max="15874" width="7.296875" customWidth="1"/>
    <col min="15875" max="15889" width="6.69921875" customWidth="1"/>
    <col min="15890" max="15890" width="8.69921875" customWidth="1"/>
    <col min="16129" max="16129" width="7.59765625" bestFit="1" customWidth="1"/>
    <col min="16130" max="16130" width="7.296875" customWidth="1"/>
    <col min="16131" max="16145" width="6.69921875" customWidth="1"/>
    <col min="16146" max="16146" width="8.69921875" customWidth="1"/>
  </cols>
  <sheetData>
    <row r="1" spans="1:15" ht="22.5" customHeight="1" x14ac:dyDescent="0.2">
      <c r="A1" s="527" t="s">
        <v>606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5" ht="18" thickBot="1" x14ac:dyDescent="0.25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686" t="s">
        <v>810</v>
      </c>
      <c r="M2" s="686"/>
      <c r="N2" s="686"/>
      <c r="O2" s="686"/>
    </row>
    <row r="3" spans="1:15" s="18" customFormat="1" ht="26.25" customHeight="1" x14ac:dyDescent="0.2">
      <c r="A3" s="22"/>
      <c r="B3" s="687" t="s">
        <v>0</v>
      </c>
      <c r="C3" s="688"/>
      <c r="D3" s="687" t="s">
        <v>607</v>
      </c>
      <c r="E3" s="688"/>
      <c r="F3" s="687" t="s">
        <v>608</v>
      </c>
      <c r="G3" s="688"/>
      <c r="H3" s="687" t="s">
        <v>609</v>
      </c>
      <c r="I3" s="688"/>
      <c r="J3" s="687" t="s">
        <v>610</v>
      </c>
      <c r="K3" s="688"/>
      <c r="L3" s="687" t="s">
        <v>611</v>
      </c>
      <c r="M3" s="688"/>
      <c r="N3" s="687" t="s">
        <v>281</v>
      </c>
      <c r="O3" s="689"/>
    </row>
    <row r="4" spans="1:15" s="44" customFormat="1" ht="26.25" customHeight="1" x14ac:dyDescent="0.2">
      <c r="A4" s="433"/>
      <c r="B4" s="50" t="s">
        <v>41</v>
      </c>
      <c r="C4" s="434" t="s">
        <v>612</v>
      </c>
      <c r="D4" s="50" t="s">
        <v>41</v>
      </c>
      <c r="E4" s="435" t="s">
        <v>612</v>
      </c>
      <c r="F4" s="50" t="s">
        <v>41</v>
      </c>
      <c r="G4" s="435" t="s">
        <v>612</v>
      </c>
      <c r="H4" s="50" t="s">
        <v>41</v>
      </c>
      <c r="I4" s="435" t="s">
        <v>612</v>
      </c>
      <c r="J4" s="50" t="s">
        <v>41</v>
      </c>
      <c r="K4" s="434" t="s">
        <v>612</v>
      </c>
      <c r="L4" s="50" t="s">
        <v>41</v>
      </c>
      <c r="M4" s="435" t="s">
        <v>612</v>
      </c>
      <c r="N4" s="50" t="s">
        <v>41</v>
      </c>
      <c r="O4" s="435" t="s">
        <v>612</v>
      </c>
    </row>
    <row r="5" spans="1:15" ht="26.25" customHeight="1" x14ac:dyDescent="0.2">
      <c r="A5" s="182" t="s">
        <v>171</v>
      </c>
      <c r="B5" s="436">
        <f t="shared" ref="B5:B11" si="0">D5+F5+H5+J5+L5+N5</f>
        <v>6216</v>
      </c>
      <c r="C5" s="437">
        <f t="shared" ref="C5:C11" si="1">B5/B5*100</f>
        <v>100</v>
      </c>
      <c r="D5" s="438">
        <v>5136</v>
      </c>
      <c r="E5" s="437">
        <f t="shared" ref="E5:E11" si="2">D5/B5*100</f>
        <v>82.625482625482633</v>
      </c>
      <c r="F5" s="438">
        <v>202</v>
      </c>
      <c r="G5" s="437">
        <f t="shared" ref="G5:G11" si="3">F5/B5*100</f>
        <v>3.2496782496782499</v>
      </c>
      <c r="H5" s="438">
        <v>2</v>
      </c>
      <c r="I5" s="437">
        <f t="shared" ref="I5:I11" si="4">H5/B5*100</f>
        <v>3.2175032175032175E-2</v>
      </c>
      <c r="J5" s="439">
        <v>0</v>
      </c>
      <c r="K5" s="439">
        <f t="shared" ref="K5:K11" si="5">J5/B5*100</f>
        <v>0</v>
      </c>
      <c r="L5" s="438">
        <v>693</v>
      </c>
      <c r="M5" s="437">
        <f t="shared" ref="M5:M11" si="6">L5/B5*100</f>
        <v>11.148648648648649</v>
      </c>
      <c r="N5" s="438">
        <v>183</v>
      </c>
      <c r="O5" s="437">
        <f t="shared" ref="O5:O11" si="7">N5/B5*100</f>
        <v>2.9440154440154442</v>
      </c>
    </row>
    <row r="6" spans="1:15" ht="26.25" customHeight="1" x14ac:dyDescent="0.2">
      <c r="A6" s="440" t="s">
        <v>613</v>
      </c>
      <c r="B6" s="441">
        <f t="shared" si="0"/>
        <v>6505</v>
      </c>
      <c r="C6" s="442">
        <f t="shared" si="1"/>
        <v>100</v>
      </c>
      <c r="D6" s="443">
        <v>5438</v>
      </c>
      <c r="E6" s="442">
        <f t="shared" si="2"/>
        <v>83.597232897770951</v>
      </c>
      <c r="F6" s="443">
        <v>161</v>
      </c>
      <c r="G6" s="442">
        <f t="shared" si="3"/>
        <v>2.475019215987702</v>
      </c>
      <c r="H6" s="443">
        <v>2</v>
      </c>
      <c r="I6" s="442">
        <f t="shared" si="4"/>
        <v>3.0745580322828595E-2</v>
      </c>
      <c r="J6" s="444">
        <v>0</v>
      </c>
      <c r="K6" s="444">
        <f t="shared" si="5"/>
        <v>0</v>
      </c>
      <c r="L6" s="443">
        <v>699</v>
      </c>
      <c r="M6" s="442">
        <f t="shared" si="6"/>
        <v>10.745580322828593</v>
      </c>
      <c r="N6" s="443">
        <v>205</v>
      </c>
      <c r="O6" s="442">
        <f t="shared" si="7"/>
        <v>3.1514219830899313</v>
      </c>
    </row>
    <row r="7" spans="1:15" ht="26.25" customHeight="1" x14ac:dyDescent="0.2">
      <c r="A7" s="440" t="s">
        <v>614</v>
      </c>
      <c r="B7" s="441">
        <f t="shared" si="0"/>
        <v>6490</v>
      </c>
      <c r="C7" s="442">
        <f t="shared" si="1"/>
        <v>100</v>
      </c>
      <c r="D7" s="443">
        <v>5511</v>
      </c>
      <c r="E7" s="442">
        <f t="shared" si="2"/>
        <v>84.915254237288138</v>
      </c>
      <c r="F7" s="443">
        <v>161</v>
      </c>
      <c r="G7" s="442">
        <f t="shared" si="3"/>
        <v>2.4807395993836674</v>
      </c>
      <c r="H7" s="443">
        <v>3</v>
      </c>
      <c r="I7" s="442">
        <f t="shared" si="4"/>
        <v>4.6224961479198766E-2</v>
      </c>
      <c r="J7" s="444">
        <v>0</v>
      </c>
      <c r="K7" s="444">
        <f t="shared" si="5"/>
        <v>0</v>
      </c>
      <c r="L7" s="443">
        <v>646</v>
      </c>
      <c r="M7" s="442">
        <f t="shared" si="6"/>
        <v>9.953775038520801</v>
      </c>
      <c r="N7" s="443">
        <v>169</v>
      </c>
      <c r="O7" s="442">
        <f t="shared" si="7"/>
        <v>2.6040061633281972</v>
      </c>
    </row>
    <row r="8" spans="1:15" ht="26.25" customHeight="1" x14ac:dyDescent="0.2">
      <c r="A8" s="440" t="s">
        <v>615</v>
      </c>
      <c r="B8" s="441">
        <f t="shared" si="0"/>
        <v>6939</v>
      </c>
      <c r="C8" s="442">
        <f t="shared" si="1"/>
        <v>100</v>
      </c>
      <c r="D8" s="443">
        <v>5856</v>
      </c>
      <c r="E8" s="442">
        <f t="shared" si="2"/>
        <v>84.392563769995675</v>
      </c>
      <c r="F8" s="443">
        <v>192</v>
      </c>
      <c r="G8" s="442">
        <f t="shared" si="3"/>
        <v>2.7669693039342844</v>
      </c>
      <c r="H8" s="443">
        <v>6</v>
      </c>
      <c r="I8" s="442">
        <f t="shared" si="4"/>
        <v>8.6467790747946388E-2</v>
      </c>
      <c r="J8" s="444">
        <v>0</v>
      </c>
      <c r="K8" s="444">
        <f t="shared" si="5"/>
        <v>0</v>
      </c>
      <c r="L8" s="443">
        <v>696</v>
      </c>
      <c r="M8" s="442">
        <f t="shared" si="6"/>
        <v>10.030263726761781</v>
      </c>
      <c r="N8" s="443">
        <v>189</v>
      </c>
      <c r="O8" s="442">
        <f t="shared" si="7"/>
        <v>2.7237354085603114</v>
      </c>
    </row>
    <row r="9" spans="1:15" ht="26.25" customHeight="1" x14ac:dyDescent="0.2">
      <c r="A9" s="440" t="s">
        <v>616</v>
      </c>
      <c r="B9" s="441">
        <f t="shared" si="0"/>
        <v>6726</v>
      </c>
      <c r="C9" s="442">
        <f t="shared" si="1"/>
        <v>100</v>
      </c>
      <c r="D9" s="443">
        <v>5600</v>
      </c>
      <c r="E9" s="442">
        <f t="shared" si="2"/>
        <v>83.258994944989595</v>
      </c>
      <c r="F9" s="443">
        <v>179</v>
      </c>
      <c r="G9" s="442">
        <f t="shared" si="3"/>
        <v>2.6613143027059172</v>
      </c>
      <c r="H9" s="443">
        <v>3</v>
      </c>
      <c r="I9" s="442">
        <f t="shared" si="4"/>
        <v>4.4603033006244429E-2</v>
      </c>
      <c r="J9" s="444">
        <v>0</v>
      </c>
      <c r="K9" s="444">
        <f t="shared" si="5"/>
        <v>0</v>
      </c>
      <c r="L9" s="443">
        <v>731</v>
      </c>
      <c r="M9" s="442">
        <f t="shared" si="6"/>
        <v>10.868272375854891</v>
      </c>
      <c r="N9" s="443">
        <v>213</v>
      </c>
      <c r="O9" s="442">
        <f t="shared" si="7"/>
        <v>3.1668153434433544</v>
      </c>
    </row>
    <row r="10" spans="1:15" ht="26.25" customHeight="1" x14ac:dyDescent="0.2">
      <c r="A10" s="440" t="s">
        <v>617</v>
      </c>
      <c r="B10" s="441">
        <f t="shared" si="0"/>
        <v>7130</v>
      </c>
      <c r="C10" s="442">
        <f t="shared" si="1"/>
        <v>100</v>
      </c>
      <c r="D10" s="443">
        <v>6029</v>
      </c>
      <c r="E10" s="442">
        <f t="shared" si="2"/>
        <v>84.558204768583451</v>
      </c>
      <c r="F10" s="443">
        <v>137</v>
      </c>
      <c r="G10" s="442">
        <f t="shared" si="3"/>
        <v>1.9214586255259469</v>
      </c>
      <c r="H10" s="443">
        <v>4</v>
      </c>
      <c r="I10" s="442">
        <f t="shared" si="4"/>
        <v>5.6100981767180931E-2</v>
      </c>
      <c r="J10" s="444">
        <v>0</v>
      </c>
      <c r="K10" s="444">
        <f t="shared" si="5"/>
        <v>0</v>
      </c>
      <c r="L10" s="443">
        <v>746</v>
      </c>
      <c r="M10" s="442">
        <f t="shared" si="6"/>
        <v>10.462833099579242</v>
      </c>
      <c r="N10" s="443">
        <v>214</v>
      </c>
      <c r="O10" s="442">
        <f t="shared" si="7"/>
        <v>3.0014025245441793</v>
      </c>
    </row>
    <row r="11" spans="1:15" ht="26.25" customHeight="1" x14ac:dyDescent="0.2">
      <c r="A11" s="440" t="s">
        <v>618</v>
      </c>
      <c r="B11" s="441">
        <f t="shared" si="0"/>
        <v>6898</v>
      </c>
      <c r="C11" s="442">
        <f t="shared" si="1"/>
        <v>100</v>
      </c>
      <c r="D11" s="443">
        <v>5821</v>
      </c>
      <c r="E11" s="442">
        <f t="shared" si="2"/>
        <v>84.386778776456936</v>
      </c>
      <c r="F11" s="443">
        <v>143</v>
      </c>
      <c r="G11" s="442">
        <f t="shared" si="3"/>
        <v>2.0730646564221513</v>
      </c>
      <c r="H11" s="443">
        <v>6</v>
      </c>
      <c r="I11" s="442">
        <f t="shared" si="4"/>
        <v>8.698173383589447E-2</v>
      </c>
      <c r="J11" s="444">
        <v>0</v>
      </c>
      <c r="K11" s="444">
        <f t="shared" si="5"/>
        <v>0</v>
      </c>
      <c r="L11" s="443">
        <v>664</v>
      </c>
      <c r="M11" s="442">
        <f t="shared" si="6"/>
        <v>9.6259785445056529</v>
      </c>
      <c r="N11" s="443">
        <v>264</v>
      </c>
      <c r="O11" s="442">
        <f t="shared" si="7"/>
        <v>3.8271962887793562</v>
      </c>
    </row>
    <row r="12" spans="1:15" ht="9.4" customHeight="1" x14ac:dyDescent="0.2">
      <c r="A12" s="26"/>
      <c r="B12" s="445"/>
      <c r="C12" s="446"/>
      <c r="D12" s="446"/>
      <c r="E12" s="447"/>
      <c r="F12" s="446"/>
      <c r="G12" s="447"/>
      <c r="H12" s="446"/>
      <c r="I12" s="447"/>
      <c r="J12" s="446"/>
      <c r="K12" s="446"/>
      <c r="L12" s="446"/>
      <c r="M12" s="447"/>
      <c r="N12" s="446"/>
      <c r="O12" s="447"/>
    </row>
    <row r="13" spans="1:15" s="18" customFormat="1" ht="26.25" customHeight="1" x14ac:dyDescent="0.2">
      <c r="A13" s="448"/>
      <c r="B13" s="690" t="s">
        <v>0</v>
      </c>
      <c r="C13" s="692"/>
      <c r="D13" s="690" t="s">
        <v>607</v>
      </c>
      <c r="E13" s="692"/>
      <c r="F13" s="690" t="s">
        <v>608</v>
      </c>
      <c r="G13" s="692"/>
      <c r="H13" s="697" t="s">
        <v>619</v>
      </c>
      <c r="I13" s="698"/>
      <c r="J13" s="690" t="s">
        <v>620</v>
      </c>
      <c r="K13" s="692"/>
      <c r="L13" s="690" t="s">
        <v>611</v>
      </c>
      <c r="M13" s="692"/>
      <c r="N13" s="690" t="s">
        <v>281</v>
      </c>
      <c r="O13" s="691"/>
    </row>
    <row r="14" spans="1:15" s="44" customFormat="1" ht="26.25" customHeight="1" x14ac:dyDescent="0.2">
      <c r="A14" s="433"/>
      <c r="B14" s="449" t="s">
        <v>41</v>
      </c>
      <c r="C14" s="450" t="s">
        <v>612</v>
      </c>
      <c r="D14" s="449" t="s">
        <v>41</v>
      </c>
      <c r="E14" s="435" t="s">
        <v>612</v>
      </c>
      <c r="F14" s="449" t="s">
        <v>41</v>
      </c>
      <c r="G14" s="435" t="s">
        <v>612</v>
      </c>
      <c r="H14" s="449" t="s">
        <v>41</v>
      </c>
      <c r="I14" s="435" t="s">
        <v>612</v>
      </c>
      <c r="J14" s="449" t="s">
        <v>41</v>
      </c>
      <c r="K14" s="450" t="s">
        <v>612</v>
      </c>
      <c r="L14" s="449" t="s">
        <v>41</v>
      </c>
      <c r="M14" s="435" t="s">
        <v>612</v>
      </c>
      <c r="N14" s="449" t="s">
        <v>41</v>
      </c>
      <c r="O14" s="435" t="s">
        <v>612</v>
      </c>
    </row>
    <row r="15" spans="1:15" ht="26.25" customHeight="1" x14ac:dyDescent="0.2">
      <c r="A15" s="182" t="s">
        <v>621</v>
      </c>
      <c r="B15" s="436">
        <f>D15+F15+H15+J15+L15+N15</f>
        <v>7368</v>
      </c>
      <c r="C15" s="437">
        <f>B15/B15*100</f>
        <v>100</v>
      </c>
      <c r="D15" s="438">
        <v>6220</v>
      </c>
      <c r="E15" s="437">
        <f>D15/B15*100</f>
        <v>84.419109663409344</v>
      </c>
      <c r="F15" s="438">
        <v>155</v>
      </c>
      <c r="G15" s="437">
        <f>F15/B15*100</f>
        <v>2.1036916395222582</v>
      </c>
      <c r="H15" s="438">
        <v>13</v>
      </c>
      <c r="I15" s="437">
        <f>H15/B15*100</f>
        <v>0.1764386536373507</v>
      </c>
      <c r="J15" s="438">
        <v>38</v>
      </c>
      <c r="K15" s="437">
        <f>J15/B15*100</f>
        <v>0.51574375678610207</v>
      </c>
      <c r="L15" s="438">
        <v>730</v>
      </c>
      <c r="M15" s="437">
        <f>L15/B15*100</f>
        <v>9.90770901194354</v>
      </c>
      <c r="N15" s="438">
        <v>212</v>
      </c>
      <c r="O15" s="437">
        <f>N15/B15*100</f>
        <v>2.8773072747014115</v>
      </c>
    </row>
    <row r="16" spans="1:15" ht="26.25" customHeight="1" x14ac:dyDescent="0.2">
      <c r="A16" s="34" t="s">
        <v>329</v>
      </c>
      <c r="B16" s="441">
        <v>7627</v>
      </c>
      <c r="C16" s="442">
        <v>100</v>
      </c>
      <c r="D16" s="443">
        <v>6363</v>
      </c>
      <c r="E16" s="442">
        <v>83.427297757965121</v>
      </c>
      <c r="F16" s="443">
        <v>156</v>
      </c>
      <c r="G16" s="442">
        <v>2.0453651501245576</v>
      </c>
      <c r="H16" s="443">
        <v>21</v>
      </c>
      <c r="I16" s="442">
        <v>0.2753376163629212</v>
      </c>
      <c r="J16" s="443">
        <v>40</v>
      </c>
      <c r="K16" s="442">
        <v>0.5244526025960401</v>
      </c>
      <c r="L16" s="443">
        <v>783</v>
      </c>
      <c r="M16" s="442">
        <v>10.266159695817491</v>
      </c>
      <c r="N16" s="443">
        <v>264</v>
      </c>
      <c r="O16" s="442">
        <v>3.4613871771338665</v>
      </c>
    </row>
    <row r="17" spans="1:17" ht="26.25" customHeight="1" x14ac:dyDescent="0.2">
      <c r="A17" s="34" t="s">
        <v>330</v>
      </c>
      <c r="B17" s="441">
        <v>7992</v>
      </c>
      <c r="C17" s="442">
        <v>100</v>
      </c>
      <c r="D17" s="443">
        <v>6728</v>
      </c>
      <c r="E17" s="442">
        <v>84.2</v>
      </c>
      <c r="F17" s="9">
        <v>181</v>
      </c>
      <c r="G17" s="442">
        <v>2.2999999999999998</v>
      </c>
      <c r="H17" s="9">
        <v>24</v>
      </c>
      <c r="I17" s="442">
        <v>0.3</v>
      </c>
      <c r="J17" s="9">
        <v>35</v>
      </c>
      <c r="K17" s="442">
        <v>0.4</v>
      </c>
      <c r="L17" s="9">
        <v>780</v>
      </c>
      <c r="M17" s="442">
        <v>9.8000000000000007</v>
      </c>
      <c r="N17" s="9">
        <v>244</v>
      </c>
      <c r="O17" s="442">
        <v>3.1</v>
      </c>
    </row>
    <row r="18" spans="1:17" ht="26.25" customHeight="1" x14ac:dyDescent="0.2">
      <c r="A18" s="34" t="s">
        <v>331</v>
      </c>
      <c r="B18" s="441">
        <v>7992</v>
      </c>
      <c r="C18" s="442">
        <v>100</v>
      </c>
      <c r="D18" s="443">
        <v>6667</v>
      </c>
      <c r="E18" s="442">
        <v>83.4</v>
      </c>
      <c r="F18" s="443">
        <v>188</v>
      </c>
      <c r="G18" s="442">
        <v>2.4</v>
      </c>
      <c r="H18" s="443">
        <v>38</v>
      </c>
      <c r="I18" s="442">
        <v>0.5</v>
      </c>
      <c r="J18" s="443">
        <v>45</v>
      </c>
      <c r="K18" s="442">
        <v>0.6</v>
      </c>
      <c r="L18" s="443">
        <v>836</v>
      </c>
      <c r="M18" s="442">
        <v>10.5</v>
      </c>
      <c r="N18" s="443">
        <v>218</v>
      </c>
      <c r="O18" s="442">
        <v>2.7</v>
      </c>
    </row>
    <row r="19" spans="1:17" ht="26.25" customHeight="1" x14ac:dyDescent="0.2">
      <c r="A19" s="34" t="s">
        <v>332</v>
      </c>
      <c r="B19" s="441">
        <v>7891</v>
      </c>
      <c r="C19" s="442">
        <v>100</v>
      </c>
      <c r="D19" s="443">
        <v>6645</v>
      </c>
      <c r="E19" s="442">
        <v>84.2</v>
      </c>
      <c r="F19" s="443">
        <v>153</v>
      </c>
      <c r="G19" s="442">
        <v>1.9</v>
      </c>
      <c r="H19" s="443">
        <v>30</v>
      </c>
      <c r="I19" s="442">
        <v>0.4</v>
      </c>
      <c r="J19" s="443">
        <v>31</v>
      </c>
      <c r="K19" s="442">
        <v>0.4</v>
      </c>
      <c r="L19" s="443">
        <v>814</v>
      </c>
      <c r="M19" s="442">
        <v>10.3</v>
      </c>
      <c r="N19" s="443">
        <v>218</v>
      </c>
      <c r="O19" s="442">
        <v>2.8</v>
      </c>
    </row>
    <row r="20" spans="1:17" ht="26.25" customHeight="1" x14ac:dyDescent="0.2">
      <c r="A20" s="34" t="s">
        <v>333</v>
      </c>
      <c r="B20" s="441">
        <v>8200</v>
      </c>
      <c r="C20" s="442">
        <v>100</v>
      </c>
      <c r="D20" s="443">
        <v>6832</v>
      </c>
      <c r="E20" s="442">
        <v>83.317073170731703</v>
      </c>
      <c r="F20" s="443">
        <v>167</v>
      </c>
      <c r="G20" s="442">
        <v>2.0365853658536586</v>
      </c>
      <c r="H20" s="443">
        <v>40</v>
      </c>
      <c r="I20" s="442">
        <v>0.48780487804878048</v>
      </c>
      <c r="J20" s="443">
        <v>35</v>
      </c>
      <c r="K20" s="442">
        <v>0.42682926829268297</v>
      </c>
      <c r="L20" s="443">
        <v>885</v>
      </c>
      <c r="M20" s="442">
        <v>10.792682926829269</v>
      </c>
      <c r="N20" s="443">
        <v>241</v>
      </c>
      <c r="O20" s="442">
        <v>2.9390243902439024</v>
      </c>
    </row>
    <row r="21" spans="1:17" ht="26.25" customHeight="1" x14ac:dyDescent="0.2">
      <c r="A21" s="34" t="s">
        <v>622</v>
      </c>
      <c r="B21" s="441">
        <v>8348</v>
      </c>
      <c r="C21" s="442">
        <v>100</v>
      </c>
      <c r="D21" s="443">
        <v>6948</v>
      </c>
      <c r="E21" s="442">
        <v>83.229516051748917</v>
      </c>
      <c r="F21" s="443">
        <v>163</v>
      </c>
      <c r="G21" s="442">
        <v>1.9525634882606613</v>
      </c>
      <c r="H21" s="443">
        <v>31</v>
      </c>
      <c r="I21" s="442">
        <v>0.37134643028270242</v>
      </c>
      <c r="J21" s="443">
        <v>45</v>
      </c>
      <c r="K21" s="442">
        <v>0.53905126976521323</v>
      </c>
      <c r="L21" s="443">
        <v>927</v>
      </c>
      <c r="M21" s="442">
        <v>11.104456157163392</v>
      </c>
      <c r="N21" s="443">
        <v>234</v>
      </c>
      <c r="O21" s="442">
        <v>2.8030666027791087</v>
      </c>
    </row>
    <row r="22" spans="1:17" s="20" customFormat="1" ht="26.25" customHeight="1" x14ac:dyDescent="0.2">
      <c r="A22" s="34" t="s">
        <v>335</v>
      </c>
      <c r="B22" s="441">
        <v>8492</v>
      </c>
      <c r="C22" s="442">
        <f>B22/B22*100</f>
        <v>100</v>
      </c>
      <c r="D22" s="45">
        <v>7160</v>
      </c>
      <c r="E22" s="442">
        <f>D22/B22*100</f>
        <v>84.314649081488454</v>
      </c>
      <c r="F22" s="9">
        <v>147</v>
      </c>
      <c r="G22" s="442">
        <f>F22/B22*100</f>
        <v>1.731040979745643</v>
      </c>
      <c r="H22" s="9">
        <v>18</v>
      </c>
      <c r="I22" s="442">
        <f>+H22/$B$30*100</f>
        <v>0.16809861785580874</v>
      </c>
      <c r="J22" s="9">
        <v>37</v>
      </c>
      <c r="K22" s="442">
        <f>+J22/$B$30*100</f>
        <v>0.34553604781471797</v>
      </c>
      <c r="L22" s="9">
        <v>882</v>
      </c>
      <c r="M22" s="442">
        <v>10.4</v>
      </c>
      <c r="N22" s="9">
        <v>248</v>
      </c>
      <c r="O22" s="442">
        <v>2.9</v>
      </c>
      <c r="P22"/>
      <c r="Q22"/>
    </row>
    <row r="23" spans="1:17" s="21" customFormat="1" ht="26.25" customHeight="1" x14ac:dyDescent="0.2">
      <c r="A23" s="34" t="s">
        <v>336</v>
      </c>
      <c r="B23" s="441">
        <v>8756</v>
      </c>
      <c r="C23" s="442">
        <v>100</v>
      </c>
      <c r="D23" s="45">
        <v>7403</v>
      </c>
      <c r="E23" s="442">
        <v>84.547738693467338</v>
      </c>
      <c r="F23" s="9">
        <v>163</v>
      </c>
      <c r="G23" s="442">
        <v>1.8615806304248514</v>
      </c>
      <c r="H23" s="9">
        <v>41</v>
      </c>
      <c r="I23" s="442">
        <v>0.46825034262220189</v>
      </c>
      <c r="J23" s="9">
        <v>49</v>
      </c>
      <c r="K23" s="442">
        <v>0.55961626313385104</v>
      </c>
      <c r="L23" s="9">
        <v>874</v>
      </c>
      <c r="M23" s="442">
        <v>9.9817268158976713</v>
      </c>
      <c r="N23" s="9">
        <v>226</v>
      </c>
      <c r="O23" s="442">
        <v>2.5810872544540886</v>
      </c>
    </row>
    <row r="24" spans="1:17" s="21" customFormat="1" ht="26.25" customHeight="1" x14ac:dyDescent="0.2">
      <c r="A24" s="34" t="s">
        <v>337</v>
      </c>
      <c r="B24" s="441">
        <v>8910</v>
      </c>
      <c r="C24" s="442">
        <v>100</v>
      </c>
      <c r="D24" s="45">
        <v>7496</v>
      </c>
      <c r="E24" s="442">
        <v>84.130190796857462</v>
      </c>
      <c r="F24" s="9">
        <v>156</v>
      </c>
      <c r="G24" s="442">
        <v>1.7508417508417509</v>
      </c>
      <c r="H24" s="9">
        <v>48</v>
      </c>
      <c r="I24" s="442">
        <v>0.53872053872053871</v>
      </c>
      <c r="J24" s="9">
        <v>53</v>
      </c>
      <c r="K24" s="442">
        <v>0.59483726150392824</v>
      </c>
      <c r="L24" s="9">
        <v>955</v>
      </c>
      <c r="M24" s="442">
        <v>10.718294051627385</v>
      </c>
      <c r="N24" s="9">
        <v>202</v>
      </c>
      <c r="O24" s="442">
        <v>2.2671156004489337</v>
      </c>
    </row>
    <row r="25" spans="1:17" s="21" customFormat="1" ht="26.25" customHeight="1" x14ac:dyDescent="0.2">
      <c r="A25" s="34" t="s">
        <v>338</v>
      </c>
      <c r="B25" s="441">
        <v>9092</v>
      </c>
      <c r="C25" s="442">
        <v>100</v>
      </c>
      <c r="D25" s="45">
        <v>7683</v>
      </c>
      <c r="E25" s="442">
        <v>84.502859656841181</v>
      </c>
      <c r="F25" s="9">
        <v>151</v>
      </c>
      <c r="G25" s="442">
        <v>1.6608007039155301</v>
      </c>
      <c r="H25" s="9">
        <v>47</v>
      </c>
      <c r="I25" s="442">
        <v>0.51693796744390674</v>
      </c>
      <c r="J25" s="9">
        <v>85</v>
      </c>
      <c r="K25" s="442">
        <v>0.93488781346238448</v>
      </c>
      <c r="L25" s="9">
        <v>912</v>
      </c>
      <c r="M25" s="442">
        <v>10.030796304443466</v>
      </c>
      <c r="N25" s="9">
        <v>214</v>
      </c>
      <c r="O25" s="442">
        <v>2.3537175538935329</v>
      </c>
    </row>
    <row r="26" spans="1:17" s="21" customFormat="1" ht="26.25" customHeight="1" x14ac:dyDescent="0.2">
      <c r="A26" s="34" t="s">
        <v>339</v>
      </c>
      <c r="B26" s="441">
        <v>9722</v>
      </c>
      <c r="C26" s="442">
        <v>100</v>
      </c>
      <c r="D26" s="45">
        <v>8121</v>
      </c>
      <c r="E26" s="442">
        <v>83.532195021600501</v>
      </c>
      <c r="F26" s="9">
        <v>151</v>
      </c>
      <c r="G26" s="442">
        <v>1.553178358362477</v>
      </c>
      <c r="H26" s="9">
        <v>49</v>
      </c>
      <c r="I26" s="442">
        <v>0.5040115202633203</v>
      </c>
      <c r="J26" s="9">
        <v>121</v>
      </c>
      <c r="K26" s="442">
        <v>1.2445998765686073</v>
      </c>
      <c r="L26" s="45">
        <v>1053</v>
      </c>
      <c r="M26" s="442">
        <v>10.831104710964821</v>
      </c>
      <c r="N26" s="9">
        <v>227</v>
      </c>
      <c r="O26" s="442">
        <v>2.3349105122402798</v>
      </c>
    </row>
    <row r="27" spans="1:17" s="21" customFormat="1" ht="26.25" customHeight="1" x14ac:dyDescent="0.2">
      <c r="A27" s="34" t="s">
        <v>340</v>
      </c>
      <c r="B27" s="441">
        <v>9289</v>
      </c>
      <c r="C27" s="442">
        <v>100</v>
      </c>
      <c r="D27" s="45">
        <v>7834</v>
      </c>
      <c r="E27" s="442">
        <v>84.336311766605661</v>
      </c>
      <c r="F27" s="9">
        <v>124</v>
      </c>
      <c r="G27" s="442">
        <v>1.3349122618150502</v>
      </c>
      <c r="H27" s="9">
        <v>33</v>
      </c>
      <c r="I27" s="442">
        <v>0.35525890838626328</v>
      </c>
      <c r="J27" s="9">
        <v>145</v>
      </c>
      <c r="K27" s="442">
        <v>1.5609861126063087</v>
      </c>
      <c r="L27" s="45">
        <v>940</v>
      </c>
      <c r="M27" s="442">
        <v>10.11949617827538</v>
      </c>
      <c r="N27" s="9">
        <v>213</v>
      </c>
      <c r="O27" s="442">
        <v>2.2930347723113362</v>
      </c>
    </row>
    <row r="28" spans="1:17" s="21" customFormat="1" ht="26.25" customHeight="1" x14ac:dyDescent="0.2">
      <c r="A28" s="34" t="s">
        <v>341</v>
      </c>
      <c r="B28" s="441">
        <v>10131</v>
      </c>
      <c r="C28" s="442">
        <v>100</v>
      </c>
      <c r="D28" s="45">
        <v>8475</v>
      </c>
      <c r="E28" s="442">
        <v>83.654130885401244</v>
      </c>
      <c r="F28" s="9">
        <v>113</v>
      </c>
      <c r="G28" s="442">
        <v>1.1153884118053499</v>
      </c>
      <c r="H28" s="9">
        <v>64</v>
      </c>
      <c r="I28" s="442">
        <v>0.63172441022603887</v>
      </c>
      <c r="J28" s="9">
        <v>164</v>
      </c>
      <c r="K28" s="442">
        <v>1.6187938012042249</v>
      </c>
      <c r="L28" s="45">
        <v>1051</v>
      </c>
      <c r="M28" s="442">
        <v>10.374099299180733</v>
      </c>
      <c r="N28" s="9">
        <v>264</v>
      </c>
      <c r="O28" s="442">
        <v>2.6058631921824107</v>
      </c>
    </row>
    <row r="29" spans="1:17" s="21" customFormat="1" ht="26.25" customHeight="1" x14ac:dyDescent="0.2">
      <c r="A29" s="34" t="s">
        <v>623</v>
      </c>
      <c r="B29" s="441">
        <v>10456</v>
      </c>
      <c r="C29" s="442">
        <v>100</v>
      </c>
      <c r="D29" s="45">
        <v>8700</v>
      </c>
      <c r="E29" s="442">
        <v>83.205814843152254</v>
      </c>
      <c r="F29" s="9">
        <v>132</v>
      </c>
      <c r="G29" s="442">
        <v>1.2624330527926548</v>
      </c>
      <c r="H29" s="9">
        <v>61</v>
      </c>
      <c r="I29" s="442">
        <v>0.58339709257842387</v>
      </c>
      <c r="J29" s="9">
        <v>192</v>
      </c>
      <c r="K29" s="442">
        <v>1.8362662586074983</v>
      </c>
      <c r="L29" s="45">
        <v>1141</v>
      </c>
      <c r="M29" s="442">
        <v>10.9123947972456</v>
      </c>
      <c r="N29" s="9">
        <v>230</v>
      </c>
      <c r="O29" s="442">
        <v>2.1996939556235655</v>
      </c>
    </row>
    <row r="30" spans="1:17" s="21" customFormat="1" ht="26.25" customHeight="1" x14ac:dyDescent="0.2">
      <c r="A30" s="34" t="s">
        <v>624</v>
      </c>
      <c r="B30" s="441">
        <v>10708</v>
      </c>
      <c r="C30" s="442">
        <v>100</v>
      </c>
      <c r="D30" s="45">
        <v>8825</v>
      </c>
      <c r="E30" s="442">
        <v>82.415016809861783</v>
      </c>
      <c r="F30" s="9">
        <v>152</v>
      </c>
      <c r="G30" s="442">
        <v>1.4194994396712739</v>
      </c>
      <c r="H30" s="9">
        <v>63</v>
      </c>
      <c r="I30" s="442">
        <v>0.58834516249533053</v>
      </c>
      <c r="J30" s="9">
        <v>262</v>
      </c>
      <c r="K30" s="442">
        <v>2.4467687710123269</v>
      </c>
      <c r="L30" s="443">
        <v>1176</v>
      </c>
      <c r="M30" s="442">
        <v>10.982443033246172</v>
      </c>
      <c r="N30" s="9">
        <v>230</v>
      </c>
      <c r="O30" s="442">
        <v>2.1479267837131117</v>
      </c>
    </row>
    <row r="31" spans="1:17" ht="25.5" customHeight="1" x14ac:dyDescent="0.2">
      <c r="A31" s="34" t="s">
        <v>625</v>
      </c>
      <c r="B31" s="441">
        <v>10849</v>
      </c>
      <c r="C31" s="442">
        <f>B31/B31*100</f>
        <v>100</v>
      </c>
      <c r="D31" s="443">
        <v>8903</v>
      </c>
      <c r="E31" s="442">
        <f>D31/B31*100</f>
        <v>82.062862936676197</v>
      </c>
      <c r="F31" s="443">
        <v>142</v>
      </c>
      <c r="G31" s="442">
        <f>F31/B31*100</f>
        <v>1.3088763941377086</v>
      </c>
      <c r="H31" s="443">
        <v>80</v>
      </c>
      <c r="I31" s="442">
        <v>0.7</v>
      </c>
      <c r="J31" s="443">
        <v>314</v>
      </c>
      <c r="K31" s="442">
        <v>2.9</v>
      </c>
      <c r="L31" s="443">
        <v>1188</v>
      </c>
      <c r="M31" s="359">
        <v>11</v>
      </c>
      <c r="N31" s="443">
        <v>222</v>
      </c>
      <c r="O31" s="359">
        <v>2</v>
      </c>
    </row>
    <row r="32" spans="1:17" s="21" customFormat="1" ht="25.5" customHeight="1" x14ac:dyDescent="0.2">
      <c r="A32" s="34" t="s">
        <v>626</v>
      </c>
      <c r="B32" s="441">
        <v>11052</v>
      </c>
      <c r="C32" s="442">
        <v>100</v>
      </c>
      <c r="D32" s="370">
        <v>8933</v>
      </c>
      <c r="E32" s="359">
        <v>80.8</v>
      </c>
      <c r="F32" s="443">
        <v>131</v>
      </c>
      <c r="G32" s="442">
        <v>1.1775280898876406</v>
      </c>
      <c r="H32" s="443">
        <v>81</v>
      </c>
      <c r="I32" s="359">
        <v>0.7</v>
      </c>
      <c r="J32" s="370">
        <v>367</v>
      </c>
      <c r="K32" s="359">
        <v>3.3</v>
      </c>
      <c r="L32" s="370">
        <v>1343</v>
      </c>
      <c r="M32" s="359">
        <v>12.2</v>
      </c>
      <c r="N32" s="370">
        <v>197</v>
      </c>
      <c r="O32" s="359">
        <v>1.8</v>
      </c>
    </row>
    <row r="33" spans="1:17" s="21" customFormat="1" ht="25.5" customHeight="1" x14ac:dyDescent="0.2">
      <c r="A33" s="34" t="s">
        <v>627</v>
      </c>
      <c r="B33" s="441">
        <v>11166</v>
      </c>
      <c r="C33" s="442">
        <v>100</v>
      </c>
      <c r="D33" s="443">
        <v>8999</v>
      </c>
      <c r="E33" s="442">
        <v>80.592871216192009</v>
      </c>
      <c r="F33" s="443">
        <v>121</v>
      </c>
      <c r="G33" s="442">
        <v>1.0836467848826796</v>
      </c>
      <c r="H33" s="443">
        <v>100</v>
      </c>
      <c r="I33" s="442">
        <v>0.933881210310048</v>
      </c>
      <c r="J33" s="443">
        <v>476</v>
      </c>
      <c r="K33" s="359">
        <v>4.3</v>
      </c>
      <c r="L33" s="443">
        <v>1236</v>
      </c>
      <c r="M33" s="359">
        <v>11.1</v>
      </c>
      <c r="N33" s="443">
        <v>234</v>
      </c>
      <c r="O33" s="359">
        <v>2.1</v>
      </c>
    </row>
    <row r="34" spans="1:17" s="21" customFormat="1" ht="25.5" customHeight="1" x14ac:dyDescent="0.2">
      <c r="A34" s="34" t="s">
        <v>628</v>
      </c>
      <c r="B34" s="441">
        <v>11521</v>
      </c>
      <c r="C34" s="442">
        <v>100</v>
      </c>
      <c r="D34" s="443">
        <v>9113</v>
      </c>
      <c r="E34" s="442">
        <v>79.099036541966839</v>
      </c>
      <c r="F34" s="443">
        <v>121</v>
      </c>
      <c r="G34" s="442">
        <v>1.0502560541619652</v>
      </c>
      <c r="H34" s="443">
        <v>139</v>
      </c>
      <c r="I34" s="442">
        <v>1.206492491971183</v>
      </c>
      <c r="J34" s="443">
        <v>518</v>
      </c>
      <c r="K34" s="359">
        <v>4.4961374880652727</v>
      </c>
      <c r="L34" s="443">
        <v>1378</v>
      </c>
      <c r="M34" s="359">
        <v>11.960767294505684</v>
      </c>
      <c r="N34" s="443">
        <v>252</v>
      </c>
      <c r="O34" s="359">
        <v>2.1873101293290511</v>
      </c>
    </row>
    <row r="35" spans="1:17" s="21" customFormat="1" ht="25.5" customHeight="1" x14ac:dyDescent="0.2">
      <c r="A35" s="34" t="s">
        <v>629</v>
      </c>
      <c r="B35" s="441">
        <v>12101</v>
      </c>
      <c r="C35" s="442">
        <v>100</v>
      </c>
      <c r="D35" s="443">
        <v>9438</v>
      </c>
      <c r="E35" s="442">
        <v>77.993554251714741</v>
      </c>
      <c r="F35" s="443">
        <v>121</v>
      </c>
      <c r="G35" s="442">
        <v>0.99991736220147087</v>
      </c>
      <c r="H35" s="443">
        <v>130</v>
      </c>
      <c r="I35" s="442">
        <v>1.0742913808776133</v>
      </c>
      <c r="J35" s="443">
        <v>673</v>
      </c>
      <c r="K35" s="359">
        <v>5.5615238410048757</v>
      </c>
      <c r="L35" s="443">
        <v>1511</v>
      </c>
      <c r="M35" s="359">
        <v>12.486571357739029</v>
      </c>
      <c r="N35" s="443">
        <v>228</v>
      </c>
      <c r="O35" s="359">
        <v>1.8841418064622757</v>
      </c>
    </row>
    <row r="36" spans="1:17" ht="9.4" customHeight="1" x14ac:dyDescent="0.2">
      <c r="A36" s="26"/>
      <c r="B36" s="445"/>
      <c r="C36" s="446"/>
      <c r="D36" s="446"/>
      <c r="E36" s="447"/>
      <c r="F36" s="446"/>
      <c r="G36" s="447"/>
      <c r="H36" s="446"/>
      <c r="I36" s="447"/>
      <c r="J36" s="446"/>
      <c r="K36" s="446"/>
      <c r="L36" s="446"/>
      <c r="M36" s="447"/>
      <c r="N36" s="446"/>
      <c r="O36" s="447"/>
    </row>
    <row r="37" spans="1:17" s="18" customFormat="1" ht="26.25" customHeight="1" x14ac:dyDescent="0.2">
      <c r="A37" s="448"/>
      <c r="B37" s="690" t="s">
        <v>0</v>
      </c>
      <c r="C37" s="692"/>
      <c r="D37" s="690" t="s">
        <v>607</v>
      </c>
      <c r="E37" s="692"/>
      <c r="F37" s="690" t="s">
        <v>608</v>
      </c>
      <c r="G37" s="692"/>
      <c r="H37" s="693" t="s">
        <v>630</v>
      </c>
      <c r="I37" s="694"/>
      <c r="J37" s="695" t="s">
        <v>631</v>
      </c>
      <c r="K37" s="696"/>
      <c r="L37" s="690" t="s">
        <v>620</v>
      </c>
      <c r="M37" s="692"/>
      <c r="N37" s="690" t="s">
        <v>611</v>
      </c>
      <c r="O37" s="692"/>
      <c r="P37" s="690" t="s">
        <v>281</v>
      </c>
      <c r="Q37" s="691"/>
    </row>
    <row r="38" spans="1:17" s="44" customFormat="1" ht="26.25" customHeight="1" x14ac:dyDescent="0.2">
      <c r="A38" s="433"/>
      <c r="B38" s="449" t="s">
        <v>41</v>
      </c>
      <c r="C38" s="450" t="s">
        <v>612</v>
      </c>
      <c r="D38" s="449" t="s">
        <v>41</v>
      </c>
      <c r="E38" s="435" t="s">
        <v>612</v>
      </c>
      <c r="F38" s="449" t="s">
        <v>41</v>
      </c>
      <c r="G38" s="435" t="s">
        <v>612</v>
      </c>
      <c r="H38" s="449" t="s">
        <v>41</v>
      </c>
      <c r="I38" s="435" t="s">
        <v>612</v>
      </c>
      <c r="J38" s="449" t="s">
        <v>41</v>
      </c>
      <c r="K38" s="435" t="s">
        <v>612</v>
      </c>
      <c r="L38" s="449" t="s">
        <v>41</v>
      </c>
      <c r="M38" s="450" t="s">
        <v>612</v>
      </c>
      <c r="N38" s="449" t="s">
        <v>41</v>
      </c>
      <c r="O38" s="435" t="s">
        <v>612</v>
      </c>
      <c r="P38" s="449" t="s">
        <v>41</v>
      </c>
      <c r="Q38" s="435" t="s">
        <v>612</v>
      </c>
    </row>
    <row r="39" spans="1:17" s="21" customFormat="1" ht="25.5" customHeight="1" x14ac:dyDescent="0.2">
      <c r="A39" s="34" t="s">
        <v>632</v>
      </c>
      <c r="B39" s="441">
        <v>12226</v>
      </c>
      <c r="C39" s="442">
        <v>100</v>
      </c>
      <c r="D39" s="443">
        <v>9424</v>
      </c>
      <c r="E39" s="442">
        <f>D39/B39*100</f>
        <v>77.081629314575494</v>
      </c>
      <c r="F39" s="443">
        <v>139</v>
      </c>
      <c r="G39" s="442">
        <f>F39/B39*100</f>
        <v>1.1369213152298381</v>
      </c>
      <c r="H39" s="443">
        <v>132</v>
      </c>
      <c r="I39" s="442">
        <f>+H39/$B$39*100</f>
        <v>1.0796662849664649</v>
      </c>
      <c r="J39" s="443">
        <v>13</v>
      </c>
      <c r="K39" s="442">
        <f>+J39/$B$39*100</f>
        <v>0.10633077048912154</v>
      </c>
      <c r="L39" s="443">
        <v>717</v>
      </c>
      <c r="M39" s="442">
        <f>+L39/$B$39*100</f>
        <v>5.8645509569769345</v>
      </c>
      <c r="N39" s="443">
        <v>1651</v>
      </c>
      <c r="O39" s="442">
        <f>+N39/$B$39*100</f>
        <v>13.504007852118436</v>
      </c>
      <c r="P39" s="443">
        <v>163</v>
      </c>
      <c r="Q39" s="442">
        <f>+P39/$B$39*100</f>
        <v>1.3332242761328317</v>
      </c>
    </row>
    <row r="40" spans="1:17" s="21" customFormat="1" ht="25.5" customHeight="1" x14ac:dyDescent="0.2">
      <c r="A40" s="34" t="s">
        <v>85</v>
      </c>
      <c r="B40" s="441">
        <v>12752</v>
      </c>
      <c r="C40" s="442">
        <v>100</v>
      </c>
      <c r="D40" s="443">
        <v>9609</v>
      </c>
      <c r="E40" s="442">
        <v>75.400000000000006</v>
      </c>
      <c r="F40" s="443">
        <v>154</v>
      </c>
      <c r="G40" s="442">
        <v>1.2</v>
      </c>
      <c r="H40" s="443">
        <v>217</v>
      </c>
      <c r="I40" s="442">
        <v>1.7</v>
      </c>
      <c r="J40" s="443">
        <v>65</v>
      </c>
      <c r="K40" s="442">
        <v>0.5</v>
      </c>
      <c r="L40" s="443">
        <v>840</v>
      </c>
      <c r="M40" s="442">
        <v>6.6</v>
      </c>
      <c r="N40" s="443">
        <v>1761</v>
      </c>
      <c r="O40" s="442">
        <v>13.8</v>
      </c>
      <c r="P40" s="443">
        <v>171</v>
      </c>
      <c r="Q40" s="442">
        <v>1.3</v>
      </c>
    </row>
    <row r="41" spans="1:17" s="21" customFormat="1" ht="25.5" customHeight="1" x14ac:dyDescent="0.2">
      <c r="A41" s="34" t="s">
        <v>633</v>
      </c>
      <c r="B41" s="441">
        <v>12588</v>
      </c>
      <c r="C41" s="442">
        <v>100</v>
      </c>
      <c r="D41" s="443">
        <v>9257</v>
      </c>
      <c r="E41" s="442">
        <v>73.538290435335242</v>
      </c>
      <c r="F41" s="443">
        <v>110</v>
      </c>
      <c r="G41" s="442">
        <v>0.87384810931045442</v>
      </c>
      <c r="H41" s="443">
        <v>217</v>
      </c>
      <c r="I41" s="442">
        <v>1.7238639974578962</v>
      </c>
      <c r="J41" s="443">
        <v>115</v>
      </c>
      <c r="K41" s="442">
        <v>0.91356847791547513</v>
      </c>
      <c r="L41" s="443">
        <v>839</v>
      </c>
      <c r="M41" s="442">
        <v>6.665077851922466</v>
      </c>
      <c r="N41" s="443">
        <v>1997</v>
      </c>
      <c r="O41" s="442">
        <v>15.864315220845249</v>
      </c>
      <c r="P41" s="443">
        <v>168</v>
      </c>
      <c r="Q41" s="442">
        <v>1.3346043851286939</v>
      </c>
    </row>
    <row r="42" spans="1:17" s="21" customFormat="1" ht="25.5" customHeight="1" x14ac:dyDescent="0.2">
      <c r="A42" s="34" t="s">
        <v>215</v>
      </c>
      <c r="B42" s="441">
        <v>13453</v>
      </c>
      <c r="C42" s="442">
        <v>100</v>
      </c>
      <c r="D42" s="443">
        <v>9598</v>
      </c>
      <c r="E42" s="442">
        <v>71.344681483683942</v>
      </c>
      <c r="F42" s="443">
        <v>115</v>
      </c>
      <c r="G42" s="442">
        <v>0.85482791942317704</v>
      </c>
      <c r="H42" s="443">
        <v>313</v>
      </c>
      <c r="I42" s="442">
        <v>2.3266185980822125</v>
      </c>
      <c r="J42" s="443">
        <v>138</v>
      </c>
      <c r="K42" s="442">
        <v>1.0257935033078125</v>
      </c>
      <c r="L42" s="443">
        <v>1009</v>
      </c>
      <c r="M42" s="442">
        <v>7.5001858321563963</v>
      </c>
      <c r="N42" s="443">
        <v>2238</v>
      </c>
      <c r="O42" s="442">
        <v>16.635694640600608</v>
      </c>
      <c r="P42" s="443">
        <v>180</v>
      </c>
      <c r="Q42" s="442">
        <v>1.3379915260536683</v>
      </c>
    </row>
    <row r="43" spans="1:17" s="21" customFormat="1" ht="25.5" customHeight="1" x14ac:dyDescent="0.2">
      <c r="A43" s="34" t="s">
        <v>634</v>
      </c>
      <c r="B43" s="441">
        <v>14468</v>
      </c>
      <c r="C43" s="442">
        <v>100</v>
      </c>
      <c r="D43" s="443">
        <v>9974</v>
      </c>
      <c r="E43" s="442">
        <v>68.938346696157041</v>
      </c>
      <c r="F43" s="443">
        <v>140</v>
      </c>
      <c r="G43" s="442">
        <v>0.96765275089853475</v>
      </c>
      <c r="H43" s="443">
        <v>397</v>
      </c>
      <c r="I43" s="442">
        <v>2.7439867293337019</v>
      </c>
      <c r="J43" s="443">
        <v>191</v>
      </c>
      <c r="K43" s="442">
        <v>1.3201548244401438</v>
      </c>
      <c r="L43" s="443">
        <v>1257</v>
      </c>
      <c r="M43" s="442">
        <v>8.6881393419961288</v>
      </c>
      <c r="N43" s="443">
        <v>2500</v>
      </c>
      <c r="O43" s="442">
        <v>17.279513408902407</v>
      </c>
      <c r="P43" s="443">
        <v>200</v>
      </c>
      <c r="Q43" s="442">
        <v>1.3823610727121924</v>
      </c>
    </row>
    <row r="44" spans="1:17" s="21" customFormat="1" ht="25.5" customHeight="1" x14ac:dyDescent="0.2">
      <c r="A44" s="378" t="s">
        <v>645</v>
      </c>
      <c r="B44" s="441">
        <f>+SUM(B46:B52)</f>
        <v>14745</v>
      </c>
      <c r="C44" s="442">
        <f>B44/B44*100</f>
        <v>100</v>
      </c>
      <c r="D44" s="443">
        <f>+SUM(D46:D52)</f>
        <v>10123</v>
      </c>
      <c r="E44" s="442">
        <f>D44/B44*100</f>
        <v>68.653780942692435</v>
      </c>
      <c r="F44" s="443">
        <f>+SUM(F46:F52)</f>
        <v>160</v>
      </c>
      <c r="G44" s="442">
        <f>F44/B44*100</f>
        <v>1.0851135978297728</v>
      </c>
      <c r="H44" s="443">
        <f>+SUM(H46:H52)</f>
        <v>393</v>
      </c>
      <c r="I44" s="442">
        <f>+H44/$B$44*100</f>
        <v>2.6653102746693795</v>
      </c>
      <c r="J44" s="443">
        <f>SUM(J46:J52)</f>
        <v>198</v>
      </c>
      <c r="K44" s="442">
        <f>+J44/$B$44*100</f>
        <v>1.3428280773143439</v>
      </c>
      <c r="L44" s="443">
        <f>+SUM(L46:L52)</f>
        <v>1375</v>
      </c>
      <c r="M44" s="442">
        <f>+L44/$B$44*100</f>
        <v>9.3251949813496111</v>
      </c>
      <c r="N44" s="443">
        <f>+SUM(N46:N52)</f>
        <v>2488</v>
      </c>
      <c r="O44" s="442">
        <f>+N44/$B$44*100</f>
        <v>16.873516446252967</v>
      </c>
      <c r="P44" s="443">
        <f>+SUM(P46:P52)</f>
        <v>206</v>
      </c>
      <c r="Q44" s="442">
        <f>+P44/$B$44*100</f>
        <v>1.3970837572058323</v>
      </c>
    </row>
    <row r="45" spans="1:17" ht="7.5" customHeight="1" x14ac:dyDescent="0.2">
      <c r="A45" s="23"/>
      <c r="B45" s="441"/>
      <c r="C45" s="442"/>
      <c r="D45" s="443"/>
      <c r="E45" s="442"/>
      <c r="F45" s="443"/>
      <c r="G45" s="442"/>
      <c r="H45" s="443"/>
      <c r="I45" s="442"/>
      <c r="J45" s="443"/>
      <c r="K45" s="442"/>
      <c r="L45" s="443"/>
      <c r="M45" s="442"/>
      <c r="N45" s="443"/>
      <c r="O45" s="442"/>
      <c r="P45" s="443"/>
      <c r="Q45" s="442"/>
    </row>
    <row r="46" spans="1:17" ht="26.25" customHeight="1" x14ac:dyDescent="0.2">
      <c r="A46" s="451" t="s">
        <v>635</v>
      </c>
      <c r="B46" s="441">
        <f>+D46+F46+H46+L46+N46+P46</f>
        <v>3003</v>
      </c>
      <c r="C46" s="442">
        <f>B46/B46*100</f>
        <v>100</v>
      </c>
      <c r="D46" s="443">
        <v>2121</v>
      </c>
      <c r="E46" s="442">
        <f>D46/B46*100</f>
        <v>70.629370629370626</v>
      </c>
      <c r="F46" s="443">
        <v>23</v>
      </c>
      <c r="G46" s="442">
        <f t="shared" ref="G46:G52" si="8">F46/B46*100</f>
        <v>0.76590076590076595</v>
      </c>
      <c r="H46" s="443">
        <v>104</v>
      </c>
      <c r="I46" s="442">
        <f t="shared" ref="I46:I52" si="9">H46/B46*100</f>
        <v>3.4632034632034632</v>
      </c>
      <c r="J46" s="9">
        <v>58</v>
      </c>
      <c r="K46" s="442">
        <f>J46/B46*100</f>
        <v>1.9314019314019315</v>
      </c>
      <c r="L46" s="443">
        <v>219</v>
      </c>
      <c r="M46" s="442">
        <f t="shared" ref="M46:M52" si="10">L46/B46*100</f>
        <v>7.2927072927072931</v>
      </c>
      <c r="N46" s="443">
        <v>512</v>
      </c>
      <c r="O46" s="442">
        <f t="shared" ref="O46:O51" si="11">N46/B46*100</f>
        <v>17.049617049617048</v>
      </c>
      <c r="P46" s="443">
        <v>24</v>
      </c>
      <c r="Q46" s="442">
        <f t="shared" ref="Q46:Q52" si="12">+P46/B46*100</f>
        <v>0.79920079920079923</v>
      </c>
    </row>
    <row r="47" spans="1:17" ht="26.25" customHeight="1" x14ac:dyDescent="0.2">
      <c r="A47" s="451" t="s">
        <v>1</v>
      </c>
      <c r="B47" s="441">
        <f t="shared" ref="B47:B52" si="13">+D47+F47+H47+L47+N47+P47</f>
        <v>2068</v>
      </c>
      <c r="C47" s="442">
        <f t="shared" ref="C47:C52" si="14">B47/B47*100</f>
        <v>100</v>
      </c>
      <c r="D47" s="443">
        <v>1383</v>
      </c>
      <c r="E47" s="442">
        <f t="shared" ref="E47:E52" si="15">D47/B47*100</f>
        <v>66.876208897485483</v>
      </c>
      <c r="F47" s="443">
        <v>23</v>
      </c>
      <c r="G47" s="442">
        <f t="shared" si="8"/>
        <v>1.1121856866537718</v>
      </c>
      <c r="H47" s="443">
        <v>67</v>
      </c>
      <c r="I47" s="442">
        <f t="shared" si="9"/>
        <v>3.2398452611218569</v>
      </c>
      <c r="J47" s="9">
        <v>32</v>
      </c>
      <c r="K47" s="442">
        <f t="shared" ref="K47:K52" si="16">J47/B47*100</f>
        <v>1.5473887814313347</v>
      </c>
      <c r="L47" s="443">
        <v>193</v>
      </c>
      <c r="M47" s="442">
        <f t="shared" si="10"/>
        <v>9.3326885880077377</v>
      </c>
      <c r="N47" s="443">
        <v>362</v>
      </c>
      <c r="O47" s="442">
        <f t="shared" si="11"/>
        <v>17.504835589941973</v>
      </c>
      <c r="P47" s="443">
        <v>40</v>
      </c>
      <c r="Q47" s="442">
        <f t="shared" si="12"/>
        <v>1.9342359767891684</v>
      </c>
    </row>
    <row r="48" spans="1:17" ht="26.25" customHeight="1" x14ac:dyDescent="0.2">
      <c r="A48" s="451" t="s">
        <v>2</v>
      </c>
      <c r="B48" s="441">
        <f t="shared" si="13"/>
        <v>1465</v>
      </c>
      <c r="C48" s="442">
        <f t="shared" si="14"/>
        <v>100</v>
      </c>
      <c r="D48" s="443">
        <v>940</v>
      </c>
      <c r="E48" s="442">
        <f>D48/B48*100</f>
        <v>64.163822525597269</v>
      </c>
      <c r="F48" s="443">
        <v>18</v>
      </c>
      <c r="G48" s="442">
        <f t="shared" si="8"/>
        <v>1.228668941979522</v>
      </c>
      <c r="H48" s="443">
        <v>27</v>
      </c>
      <c r="I48" s="442">
        <f t="shared" si="9"/>
        <v>1.8430034129692834</v>
      </c>
      <c r="J48" s="9">
        <v>12</v>
      </c>
      <c r="K48" s="442">
        <f t="shared" si="16"/>
        <v>0.8191126279863481</v>
      </c>
      <c r="L48" s="443">
        <v>164</v>
      </c>
      <c r="M48" s="442">
        <f t="shared" si="10"/>
        <v>11.194539249146757</v>
      </c>
      <c r="N48" s="443">
        <v>288</v>
      </c>
      <c r="O48" s="442">
        <f t="shared" si="11"/>
        <v>19.658703071672353</v>
      </c>
      <c r="P48" s="443">
        <v>28</v>
      </c>
      <c r="Q48" s="442">
        <f t="shared" si="12"/>
        <v>1.9112627986348121</v>
      </c>
    </row>
    <row r="49" spans="1:17" ht="26.25" customHeight="1" x14ac:dyDescent="0.2">
      <c r="A49" s="451" t="s">
        <v>636</v>
      </c>
      <c r="B49" s="441">
        <f t="shared" si="13"/>
        <v>2624</v>
      </c>
      <c r="C49" s="442">
        <f t="shared" si="14"/>
        <v>100</v>
      </c>
      <c r="D49" s="443">
        <v>1807</v>
      </c>
      <c r="E49" s="442">
        <f t="shared" si="15"/>
        <v>68.864329268292678</v>
      </c>
      <c r="F49" s="443">
        <v>28</v>
      </c>
      <c r="G49" s="442">
        <f t="shared" si="8"/>
        <v>1.0670731707317074</v>
      </c>
      <c r="H49" s="443">
        <v>73</v>
      </c>
      <c r="I49" s="442">
        <f t="shared" si="9"/>
        <v>2.7820121951219514</v>
      </c>
      <c r="J49" s="9">
        <v>26</v>
      </c>
      <c r="K49" s="442">
        <f t="shared" si="16"/>
        <v>0.99085365853658536</v>
      </c>
      <c r="L49" s="443">
        <v>264</v>
      </c>
      <c r="M49" s="442">
        <f t="shared" si="10"/>
        <v>10.060975609756099</v>
      </c>
      <c r="N49" s="443">
        <v>426</v>
      </c>
      <c r="O49" s="442">
        <f t="shared" si="11"/>
        <v>16.234756097560975</v>
      </c>
      <c r="P49" s="443">
        <v>26</v>
      </c>
      <c r="Q49" s="442">
        <f t="shared" si="12"/>
        <v>0.99085365853658536</v>
      </c>
    </row>
    <row r="50" spans="1:17" ht="26.25" customHeight="1" x14ac:dyDescent="0.2">
      <c r="A50" s="451" t="s">
        <v>3</v>
      </c>
      <c r="B50" s="441">
        <f t="shared" si="13"/>
        <v>1297</v>
      </c>
      <c r="C50" s="442">
        <f t="shared" si="14"/>
        <v>100</v>
      </c>
      <c r="D50" s="443">
        <v>871</v>
      </c>
      <c r="E50" s="442">
        <f t="shared" si="15"/>
        <v>67.154973014649187</v>
      </c>
      <c r="F50" s="443">
        <v>7</v>
      </c>
      <c r="G50" s="442">
        <f t="shared" si="8"/>
        <v>0.53970701619121042</v>
      </c>
      <c r="H50" s="443">
        <v>25</v>
      </c>
      <c r="I50" s="442">
        <f t="shared" si="9"/>
        <v>1.9275250578257519</v>
      </c>
      <c r="J50" s="9">
        <v>4</v>
      </c>
      <c r="K50" s="442">
        <f t="shared" si="16"/>
        <v>0.30840400925212025</v>
      </c>
      <c r="L50" s="443">
        <v>145</v>
      </c>
      <c r="M50" s="442">
        <f t="shared" si="10"/>
        <v>11.17964533538936</v>
      </c>
      <c r="N50" s="443">
        <v>227</v>
      </c>
      <c r="O50" s="442">
        <f t="shared" si="11"/>
        <v>17.501927525057827</v>
      </c>
      <c r="P50" s="443">
        <v>22</v>
      </c>
      <c r="Q50" s="442">
        <f t="shared" si="12"/>
        <v>1.6962220508866617</v>
      </c>
    </row>
    <row r="51" spans="1:17" ht="26.25" customHeight="1" x14ac:dyDescent="0.2">
      <c r="A51" s="451" t="s">
        <v>4</v>
      </c>
      <c r="B51" s="441">
        <f t="shared" si="13"/>
        <v>2197</v>
      </c>
      <c r="C51" s="442">
        <f t="shared" si="14"/>
        <v>100</v>
      </c>
      <c r="D51" s="443">
        <v>1450</v>
      </c>
      <c r="E51" s="442">
        <f t="shared" si="15"/>
        <v>65.999089667728711</v>
      </c>
      <c r="F51" s="443">
        <v>42</v>
      </c>
      <c r="G51" s="442">
        <f t="shared" si="8"/>
        <v>1.9116977696859356</v>
      </c>
      <c r="H51" s="443">
        <v>34</v>
      </c>
      <c r="I51" s="442">
        <f t="shared" si="9"/>
        <v>1.5475648611743287</v>
      </c>
      <c r="J51" s="9">
        <v>21</v>
      </c>
      <c r="K51" s="442">
        <f t="shared" si="16"/>
        <v>0.95584888484296782</v>
      </c>
      <c r="L51" s="443">
        <v>258</v>
      </c>
      <c r="M51" s="442">
        <f t="shared" si="10"/>
        <v>11.743286299499317</v>
      </c>
      <c r="N51" s="443">
        <v>373</v>
      </c>
      <c r="O51" s="442">
        <f t="shared" si="11"/>
        <v>16.977696859353664</v>
      </c>
      <c r="P51" s="443">
        <v>40</v>
      </c>
      <c r="Q51" s="442">
        <f t="shared" si="12"/>
        <v>1.8206645425580334</v>
      </c>
    </row>
    <row r="52" spans="1:17" ht="26.25" customHeight="1" thickBot="1" x14ac:dyDescent="0.25">
      <c r="A52" s="451" t="s">
        <v>637</v>
      </c>
      <c r="B52" s="452">
        <f t="shared" si="13"/>
        <v>2091</v>
      </c>
      <c r="C52" s="453">
        <f t="shared" si="14"/>
        <v>100</v>
      </c>
      <c r="D52" s="443">
        <v>1551</v>
      </c>
      <c r="E52" s="453">
        <f t="shared" si="15"/>
        <v>74.175035868005736</v>
      </c>
      <c r="F52" s="454">
        <v>19</v>
      </c>
      <c r="G52" s="453">
        <f t="shared" si="8"/>
        <v>0.90865614538498329</v>
      </c>
      <c r="H52" s="454">
        <v>63</v>
      </c>
      <c r="I52" s="453">
        <f t="shared" si="9"/>
        <v>3.0129124820659969</v>
      </c>
      <c r="J52" s="9">
        <v>45</v>
      </c>
      <c r="K52" s="442">
        <f t="shared" si="16"/>
        <v>2.1520803443328553</v>
      </c>
      <c r="L52" s="443">
        <v>132</v>
      </c>
      <c r="M52" s="442">
        <f t="shared" si="10"/>
        <v>6.3127690100430414</v>
      </c>
      <c r="N52" s="443">
        <v>300</v>
      </c>
      <c r="O52" s="442">
        <f>N52/B52*100</f>
        <v>14.347202295552366</v>
      </c>
      <c r="P52" s="443">
        <v>26</v>
      </c>
      <c r="Q52" s="442">
        <f t="shared" si="12"/>
        <v>1.2434241989478718</v>
      </c>
    </row>
    <row r="53" spans="1:17" x14ac:dyDescent="0.2">
      <c r="A53" s="8"/>
      <c r="B53" s="8"/>
      <c r="C53" s="196"/>
      <c r="D53" s="8"/>
      <c r="E53" s="196"/>
      <c r="F53" s="8"/>
      <c r="G53" s="196"/>
      <c r="H53" s="8"/>
      <c r="I53" s="196"/>
      <c r="J53" s="8"/>
      <c r="K53" s="196"/>
      <c r="L53" s="8"/>
      <c r="M53" s="8"/>
      <c r="N53" s="455"/>
      <c r="O53" s="455"/>
      <c r="P53" s="8"/>
      <c r="Q53" s="456" t="s">
        <v>176</v>
      </c>
    </row>
    <row r="54" spans="1:17" x14ac:dyDescent="0.2">
      <c r="E54" s="173"/>
      <c r="G54" s="173"/>
      <c r="I54" s="173"/>
      <c r="M54" s="173"/>
      <c r="O54" s="173"/>
    </row>
    <row r="56" spans="1:17" x14ac:dyDescent="0.2">
      <c r="L56" s="577"/>
      <c r="M56" s="577"/>
      <c r="N56" s="577"/>
      <c r="O56" s="577"/>
    </row>
  </sheetData>
  <mergeCells count="25">
    <mergeCell ref="P37:Q37"/>
    <mergeCell ref="L56:O56"/>
    <mergeCell ref="N13:O13"/>
    <mergeCell ref="B37:C37"/>
    <mergeCell ref="D37:E37"/>
    <mergeCell ref="F37:G37"/>
    <mergeCell ref="H37:I37"/>
    <mergeCell ref="J37:K37"/>
    <mergeCell ref="L37:M37"/>
    <mergeCell ref="N37:O37"/>
    <mergeCell ref="B13:C13"/>
    <mergeCell ref="D13:E13"/>
    <mergeCell ref="F13:G13"/>
    <mergeCell ref="H13:I13"/>
    <mergeCell ref="J13:K13"/>
    <mergeCell ref="L13:M13"/>
    <mergeCell ref="A1:K1"/>
    <mergeCell ref="L2:O2"/>
    <mergeCell ref="B3:C3"/>
    <mergeCell ref="D3:E3"/>
    <mergeCell ref="F3:G3"/>
    <mergeCell ref="H3:I3"/>
    <mergeCell ref="J3:K3"/>
    <mergeCell ref="L3:M3"/>
    <mergeCell ref="N3:O3"/>
  </mergeCells>
  <phoneticPr fontId="2"/>
  <printOptions horizontalCentered="1"/>
  <pageMargins left="0.39370078740157483" right="0.39370078740157483" top="0.78740157480314965" bottom="0.78740157480314965" header="0.51181102362204722" footer="0.39370078740157483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8E9C-655D-4E5F-BA04-36799FEBCBC7}">
  <sheetPr transitionEvaluation="1">
    <pageSetUpPr fitToPage="1"/>
  </sheetPr>
  <dimension ref="A1:S75"/>
  <sheetViews>
    <sheetView showGridLines="0" zoomScale="70" zoomScaleNormal="70" zoomScaleSheetLayoutView="100" workbookViewId="0">
      <pane ySplit="4" topLeftCell="A5" activePane="bottomLeft" state="frozen"/>
      <selection pane="bottomLeft" sqref="A1:O1"/>
    </sheetView>
  </sheetViews>
  <sheetFormatPr defaultRowHeight="17.25" x14ac:dyDescent="0.2"/>
  <cols>
    <col min="1" max="1" width="3.796875" customWidth="1"/>
    <col min="2" max="3" width="5" customWidth="1"/>
    <col min="4" max="4" width="5.796875" customWidth="1"/>
    <col min="5" max="14" width="5" customWidth="1"/>
    <col min="15" max="15" width="5.8984375" customWidth="1"/>
    <col min="16" max="16" width="5.69921875" customWidth="1"/>
    <col min="17" max="17" width="5.296875" customWidth="1"/>
    <col min="18" max="18" width="5.8984375" customWidth="1"/>
    <col min="19" max="19" width="5" customWidth="1"/>
    <col min="252" max="252" width="3.796875" customWidth="1"/>
    <col min="253" max="254" width="5" customWidth="1"/>
    <col min="255" max="255" width="5.796875" customWidth="1"/>
    <col min="256" max="265" width="5" customWidth="1"/>
    <col min="266" max="266" width="5.8984375" customWidth="1"/>
    <col min="267" max="267" width="5.69921875" customWidth="1"/>
    <col min="268" max="268" width="5.296875" customWidth="1"/>
    <col min="269" max="269" width="5.8984375" customWidth="1"/>
    <col min="270" max="270" width="5" customWidth="1"/>
    <col min="271" max="271" width="8.69921875" customWidth="1"/>
    <col min="508" max="508" width="3.796875" customWidth="1"/>
    <col min="509" max="510" width="5" customWidth="1"/>
    <col min="511" max="511" width="5.796875" customWidth="1"/>
    <col min="512" max="521" width="5" customWidth="1"/>
    <col min="522" max="522" width="5.8984375" customWidth="1"/>
    <col min="523" max="523" width="5.69921875" customWidth="1"/>
    <col min="524" max="524" width="5.296875" customWidth="1"/>
    <col min="525" max="525" width="5.8984375" customWidth="1"/>
    <col min="526" max="526" width="5" customWidth="1"/>
    <col min="527" max="527" width="8.69921875" customWidth="1"/>
    <col min="764" max="764" width="3.796875" customWidth="1"/>
    <col min="765" max="766" width="5" customWidth="1"/>
    <col min="767" max="767" width="5.796875" customWidth="1"/>
    <col min="768" max="777" width="5" customWidth="1"/>
    <col min="778" max="778" width="5.8984375" customWidth="1"/>
    <col min="779" max="779" width="5.69921875" customWidth="1"/>
    <col min="780" max="780" width="5.296875" customWidth="1"/>
    <col min="781" max="781" width="5.8984375" customWidth="1"/>
    <col min="782" max="782" width="5" customWidth="1"/>
    <col min="783" max="783" width="8.69921875" customWidth="1"/>
    <col min="1020" max="1020" width="3.796875" customWidth="1"/>
    <col min="1021" max="1022" width="5" customWidth="1"/>
    <col min="1023" max="1023" width="5.796875" customWidth="1"/>
    <col min="1024" max="1033" width="5" customWidth="1"/>
    <col min="1034" max="1034" width="5.8984375" customWidth="1"/>
    <col min="1035" max="1035" width="5.69921875" customWidth="1"/>
    <col min="1036" max="1036" width="5.296875" customWidth="1"/>
    <col min="1037" max="1037" width="5.8984375" customWidth="1"/>
    <col min="1038" max="1038" width="5" customWidth="1"/>
    <col min="1039" max="1039" width="8.69921875" customWidth="1"/>
    <col min="1276" max="1276" width="3.796875" customWidth="1"/>
    <col min="1277" max="1278" width="5" customWidth="1"/>
    <col min="1279" max="1279" width="5.796875" customWidth="1"/>
    <col min="1280" max="1289" width="5" customWidth="1"/>
    <col min="1290" max="1290" width="5.8984375" customWidth="1"/>
    <col min="1291" max="1291" width="5.69921875" customWidth="1"/>
    <col min="1292" max="1292" width="5.296875" customWidth="1"/>
    <col min="1293" max="1293" width="5.8984375" customWidth="1"/>
    <col min="1294" max="1294" width="5" customWidth="1"/>
    <col min="1295" max="1295" width="8.69921875" customWidth="1"/>
    <col min="1532" max="1532" width="3.796875" customWidth="1"/>
    <col min="1533" max="1534" width="5" customWidth="1"/>
    <col min="1535" max="1535" width="5.796875" customWidth="1"/>
    <col min="1536" max="1545" width="5" customWidth="1"/>
    <col min="1546" max="1546" width="5.8984375" customWidth="1"/>
    <col min="1547" max="1547" width="5.69921875" customWidth="1"/>
    <col min="1548" max="1548" width="5.296875" customWidth="1"/>
    <col min="1549" max="1549" width="5.8984375" customWidth="1"/>
    <col min="1550" max="1550" width="5" customWidth="1"/>
    <col min="1551" max="1551" width="8.69921875" customWidth="1"/>
    <col min="1788" max="1788" width="3.796875" customWidth="1"/>
    <col min="1789" max="1790" width="5" customWidth="1"/>
    <col min="1791" max="1791" width="5.796875" customWidth="1"/>
    <col min="1792" max="1801" width="5" customWidth="1"/>
    <col min="1802" max="1802" width="5.8984375" customWidth="1"/>
    <col min="1803" max="1803" width="5.69921875" customWidth="1"/>
    <col min="1804" max="1804" width="5.296875" customWidth="1"/>
    <col min="1805" max="1805" width="5.8984375" customWidth="1"/>
    <col min="1806" max="1806" width="5" customWidth="1"/>
    <col min="1807" max="1807" width="8.69921875" customWidth="1"/>
    <col min="2044" max="2044" width="3.796875" customWidth="1"/>
    <col min="2045" max="2046" width="5" customWidth="1"/>
    <col min="2047" max="2047" width="5.796875" customWidth="1"/>
    <col min="2048" max="2057" width="5" customWidth="1"/>
    <col min="2058" max="2058" width="5.8984375" customWidth="1"/>
    <col min="2059" max="2059" width="5.69921875" customWidth="1"/>
    <col min="2060" max="2060" width="5.296875" customWidth="1"/>
    <col min="2061" max="2061" width="5.8984375" customWidth="1"/>
    <col min="2062" max="2062" width="5" customWidth="1"/>
    <col min="2063" max="2063" width="8.69921875" customWidth="1"/>
    <col min="2300" max="2300" width="3.796875" customWidth="1"/>
    <col min="2301" max="2302" width="5" customWidth="1"/>
    <col min="2303" max="2303" width="5.796875" customWidth="1"/>
    <col min="2304" max="2313" width="5" customWidth="1"/>
    <col min="2314" max="2314" width="5.8984375" customWidth="1"/>
    <col min="2315" max="2315" width="5.69921875" customWidth="1"/>
    <col min="2316" max="2316" width="5.296875" customWidth="1"/>
    <col min="2317" max="2317" width="5.8984375" customWidth="1"/>
    <col min="2318" max="2318" width="5" customWidth="1"/>
    <col min="2319" max="2319" width="8.69921875" customWidth="1"/>
    <col min="2556" max="2556" width="3.796875" customWidth="1"/>
    <col min="2557" max="2558" width="5" customWidth="1"/>
    <col min="2559" max="2559" width="5.796875" customWidth="1"/>
    <col min="2560" max="2569" width="5" customWidth="1"/>
    <col min="2570" max="2570" width="5.8984375" customWidth="1"/>
    <col min="2571" max="2571" width="5.69921875" customWidth="1"/>
    <col min="2572" max="2572" width="5.296875" customWidth="1"/>
    <col min="2573" max="2573" width="5.8984375" customWidth="1"/>
    <col min="2574" max="2574" width="5" customWidth="1"/>
    <col min="2575" max="2575" width="8.69921875" customWidth="1"/>
    <col min="2812" max="2812" width="3.796875" customWidth="1"/>
    <col min="2813" max="2814" width="5" customWidth="1"/>
    <col min="2815" max="2815" width="5.796875" customWidth="1"/>
    <col min="2816" max="2825" width="5" customWidth="1"/>
    <col min="2826" max="2826" width="5.8984375" customWidth="1"/>
    <col min="2827" max="2827" width="5.69921875" customWidth="1"/>
    <col min="2828" max="2828" width="5.296875" customWidth="1"/>
    <col min="2829" max="2829" width="5.8984375" customWidth="1"/>
    <col min="2830" max="2830" width="5" customWidth="1"/>
    <col min="2831" max="2831" width="8.69921875" customWidth="1"/>
    <col min="3068" max="3068" width="3.796875" customWidth="1"/>
    <col min="3069" max="3070" width="5" customWidth="1"/>
    <col min="3071" max="3071" width="5.796875" customWidth="1"/>
    <col min="3072" max="3081" width="5" customWidth="1"/>
    <col min="3082" max="3082" width="5.8984375" customWidth="1"/>
    <col min="3083" max="3083" width="5.69921875" customWidth="1"/>
    <col min="3084" max="3084" width="5.296875" customWidth="1"/>
    <col min="3085" max="3085" width="5.8984375" customWidth="1"/>
    <col min="3086" max="3086" width="5" customWidth="1"/>
    <col min="3087" max="3087" width="8.69921875" customWidth="1"/>
    <col min="3324" max="3324" width="3.796875" customWidth="1"/>
    <col min="3325" max="3326" width="5" customWidth="1"/>
    <col min="3327" max="3327" width="5.796875" customWidth="1"/>
    <col min="3328" max="3337" width="5" customWidth="1"/>
    <col min="3338" max="3338" width="5.8984375" customWidth="1"/>
    <col min="3339" max="3339" width="5.69921875" customWidth="1"/>
    <col min="3340" max="3340" width="5.296875" customWidth="1"/>
    <col min="3341" max="3341" width="5.8984375" customWidth="1"/>
    <col min="3342" max="3342" width="5" customWidth="1"/>
    <col min="3343" max="3343" width="8.69921875" customWidth="1"/>
    <col min="3580" max="3580" width="3.796875" customWidth="1"/>
    <col min="3581" max="3582" width="5" customWidth="1"/>
    <col min="3583" max="3583" width="5.796875" customWidth="1"/>
    <col min="3584" max="3593" width="5" customWidth="1"/>
    <col min="3594" max="3594" width="5.8984375" customWidth="1"/>
    <col min="3595" max="3595" width="5.69921875" customWidth="1"/>
    <col min="3596" max="3596" width="5.296875" customWidth="1"/>
    <col min="3597" max="3597" width="5.8984375" customWidth="1"/>
    <col min="3598" max="3598" width="5" customWidth="1"/>
    <col min="3599" max="3599" width="8.69921875" customWidth="1"/>
    <col min="3836" max="3836" width="3.796875" customWidth="1"/>
    <col min="3837" max="3838" width="5" customWidth="1"/>
    <col min="3839" max="3839" width="5.796875" customWidth="1"/>
    <col min="3840" max="3849" width="5" customWidth="1"/>
    <col min="3850" max="3850" width="5.8984375" customWidth="1"/>
    <col min="3851" max="3851" width="5.69921875" customWidth="1"/>
    <col min="3852" max="3852" width="5.296875" customWidth="1"/>
    <col min="3853" max="3853" width="5.8984375" customWidth="1"/>
    <col min="3854" max="3854" width="5" customWidth="1"/>
    <col min="3855" max="3855" width="8.69921875" customWidth="1"/>
    <col min="4092" max="4092" width="3.796875" customWidth="1"/>
    <col min="4093" max="4094" width="5" customWidth="1"/>
    <col min="4095" max="4095" width="5.796875" customWidth="1"/>
    <col min="4096" max="4105" width="5" customWidth="1"/>
    <col min="4106" max="4106" width="5.8984375" customWidth="1"/>
    <col min="4107" max="4107" width="5.69921875" customWidth="1"/>
    <col min="4108" max="4108" width="5.296875" customWidth="1"/>
    <col min="4109" max="4109" width="5.8984375" customWidth="1"/>
    <col min="4110" max="4110" width="5" customWidth="1"/>
    <col min="4111" max="4111" width="8.69921875" customWidth="1"/>
    <col min="4348" max="4348" width="3.796875" customWidth="1"/>
    <col min="4349" max="4350" width="5" customWidth="1"/>
    <col min="4351" max="4351" width="5.796875" customWidth="1"/>
    <col min="4352" max="4361" width="5" customWidth="1"/>
    <col min="4362" max="4362" width="5.8984375" customWidth="1"/>
    <col min="4363" max="4363" width="5.69921875" customWidth="1"/>
    <col min="4364" max="4364" width="5.296875" customWidth="1"/>
    <col min="4365" max="4365" width="5.8984375" customWidth="1"/>
    <col min="4366" max="4366" width="5" customWidth="1"/>
    <col min="4367" max="4367" width="8.69921875" customWidth="1"/>
    <col min="4604" max="4604" width="3.796875" customWidth="1"/>
    <col min="4605" max="4606" width="5" customWidth="1"/>
    <col min="4607" max="4607" width="5.796875" customWidth="1"/>
    <col min="4608" max="4617" width="5" customWidth="1"/>
    <col min="4618" max="4618" width="5.8984375" customWidth="1"/>
    <col min="4619" max="4619" width="5.69921875" customWidth="1"/>
    <col min="4620" max="4620" width="5.296875" customWidth="1"/>
    <col min="4621" max="4621" width="5.8984375" customWidth="1"/>
    <col min="4622" max="4622" width="5" customWidth="1"/>
    <col min="4623" max="4623" width="8.69921875" customWidth="1"/>
    <col min="4860" max="4860" width="3.796875" customWidth="1"/>
    <col min="4861" max="4862" width="5" customWidth="1"/>
    <col min="4863" max="4863" width="5.796875" customWidth="1"/>
    <col min="4864" max="4873" width="5" customWidth="1"/>
    <col min="4874" max="4874" width="5.8984375" customWidth="1"/>
    <col min="4875" max="4875" width="5.69921875" customWidth="1"/>
    <col min="4876" max="4876" width="5.296875" customWidth="1"/>
    <col min="4877" max="4877" width="5.8984375" customWidth="1"/>
    <col min="4878" max="4878" width="5" customWidth="1"/>
    <col min="4879" max="4879" width="8.69921875" customWidth="1"/>
    <col min="5116" max="5116" width="3.796875" customWidth="1"/>
    <col min="5117" max="5118" width="5" customWidth="1"/>
    <col min="5119" max="5119" width="5.796875" customWidth="1"/>
    <col min="5120" max="5129" width="5" customWidth="1"/>
    <col min="5130" max="5130" width="5.8984375" customWidth="1"/>
    <col min="5131" max="5131" width="5.69921875" customWidth="1"/>
    <col min="5132" max="5132" width="5.296875" customWidth="1"/>
    <col min="5133" max="5133" width="5.8984375" customWidth="1"/>
    <col min="5134" max="5134" width="5" customWidth="1"/>
    <col min="5135" max="5135" width="8.69921875" customWidth="1"/>
    <col min="5372" max="5372" width="3.796875" customWidth="1"/>
    <col min="5373" max="5374" width="5" customWidth="1"/>
    <col min="5375" max="5375" width="5.796875" customWidth="1"/>
    <col min="5376" max="5385" width="5" customWidth="1"/>
    <col min="5386" max="5386" width="5.8984375" customWidth="1"/>
    <col min="5387" max="5387" width="5.69921875" customWidth="1"/>
    <col min="5388" max="5388" width="5.296875" customWidth="1"/>
    <col min="5389" max="5389" width="5.8984375" customWidth="1"/>
    <col min="5390" max="5390" width="5" customWidth="1"/>
    <col min="5391" max="5391" width="8.69921875" customWidth="1"/>
    <col min="5628" max="5628" width="3.796875" customWidth="1"/>
    <col min="5629" max="5630" width="5" customWidth="1"/>
    <col min="5631" max="5631" width="5.796875" customWidth="1"/>
    <col min="5632" max="5641" width="5" customWidth="1"/>
    <col min="5642" max="5642" width="5.8984375" customWidth="1"/>
    <col min="5643" max="5643" width="5.69921875" customWidth="1"/>
    <col min="5644" max="5644" width="5.296875" customWidth="1"/>
    <col min="5645" max="5645" width="5.8984375" customWidth="1"/>
    <col min="5646" max="5646" width="5" customWidth="1"/>
    <col min="5647" max="5647" width="8.69921875" customWidth="1"/>
    <col min="5884" max="5884" width="3.796875" customWidth="1"/>
    <col min="5885" max="5886" width="5" customWidth="1"/>
    <col min="5887" max="5887" width="5.796875" customWidth="1"/>
    <col min="5888" max="5897" width="5" customWidth="1"/>
    <col min="5898" max="5898" width="5.8984375" customWidth="1"/>
    <col min="5899" max="5899" width="5.69921875" customWidth="1"/>
    <col min="5900" max="5900" width="5.296875" customWidth="1"/>
    <col min="5901" max="5901" width="5.8984375" customWidth="1"/>
    <col min="5902" max="5902" width="5" customWidth="1"/>
    <col min="5903" max="5903" width="8.69921875" customWidth="1"/>
    <col min="6140" max="6140" width="3.796875" customWidth="1"/>
    <col min="6141" max="6142" width="5" customWidth="1"/>
    <col min="6143" max="6143" width="5.796875" customWidth="1"/>
    <col min="6144" max="6153" width="5" customWidth="1"/>
    <col min="6154" max="6154" width="5.8984375" customWidth="1"/>
    <col min="6155" max="6155" width="5.69921875" customWidth="1"/>
    <col min="6156" max="6156" width="5.296875" customWidth="1"/>
    <col min="6157" max="6157" width="5.8984375" customWidth="1"/>
    <col min="6158" max="6158" width="5" customWidth="1"/>
    <col min="6159" max="6159" width="8.69921875" customWidth="1"/>
    <col min="6396" max="6396" width="3.796875" customWidth="1"/>
    <col min="6397" max="6398" width="5" customWidth="1"/>
    <col min="6399" max="6399" width="5.796875" customWidth="1"/>
    <col min="6400" max="6409" width="5" customWidth="1"/>
    <col min="6410" max="6410" width="5.8984375" customWidth="1"/>
    <col min="6411" max="6411" width="5.69921875" customWidth="1"/>
    <col min="6412" max="6412" width="5.296875" customWidth="1"/>
    <col min="6413" max="6413" width="5.8984375" customWidth="1"/>
    <col min="6414" max="6414" width="5" customWidth="1"/>
    <col min="6415" max="6415" width="8.69921875" customWidth="1"/>
    <col min="6652" max="6652" width="3.796875" customWidth="1"/>
    <col min="6653" max="6654" width="5" customWidth="1"/>
    <col min="6655" max="6655" width="5.796875" customWidth="1"/>
    <col min="6656" max="6665" width="5" customWidth="1"/>
    <col min="6666" max="6666" width="5.8984375" customWidth="1"/>
    <col min="6667" max="6667" width="5.69921875" customWidth="1"/>
    <col min="6668" max="6668" width="5.296875" customWidth="1"/>
    <col min="6669" max="6669" width="5.8984375" customWidth="1"/>
    <col min="6670" max="6670" width="5" customWidth="1"/>
    <col min="6671" max="6671" width="8.69921875" customWidth="1"/>
    <col min="6908" max="6908" width="3.796875" customWidth="1"/>
    <col min="6909" max="6910" width="5" customWidth="1"/>
    <col min="6911" max="6911" width="5.796875" customWidth="1"/>
    <col min="6912" max="6921" width="5" customWidth="1"/>
    <col min="6922" max="6922" width="5.8984375" customWidth="1"/>
    <col min="6923" max="6923" width="5.69921875" customWidth="1"/>
    <col min="6924" max="6924" width="5.296875" customWidth="1"/>
    <col min="6925" max="6925" width="5.8984375" customWidth="1"/>
    <col min="6926" max="6926" width="5" customWidth="1"/>
    <col min="6927" max="6927" width="8.69921875" customWidth="1"/>
    <col min="7164" max="7164" width="3.796875" customWidth="1"/>
    <col min="7165" max="7166" width="5" customWidth="1"/>
    <col min="7167" max="7167" width="5.796875" customWidth="1"/>
    <col min="7168" max="7177" width="5" customWidth="1"/>
    <col min="7178" max="7178" width="5.8984375" customWidth="1"/>
    <col min="7179" max="7179" width="5.69921875" customWidth="1"/>
    <col min="7180" max="7180" width="5.296875" customWidth="1"/>
    <col min="7181" max="7181" width="5.8984375" customWidth="1"/>
    <col min="7182" max="7182" width="5" customWidth="1"/>
    <col min="7183" max="7183" width="8.69921875" customWidth="1"/>
    <col min="7420" max="7420" width="3.796875" customWidth="1"/>
    <col min="7421" max="7422" width="5" customWidth="1"/>
    <col min="7423" max="7423" width="5.796875" customWidth="1"/>
    <col min="7424" max="7433" width="5" customWidth="1"/>
    <col min="7434" max="7434" width="5.8984375" customWidth="1"/>
    <col min="7435" max="7435" width="5.69921875" customWidth="1"/>
    <col min="7436" max="7436" width="5.296875" customWidth="1"/>
    <col min="7437" max="7437" width="5.8984375" customWidth="1"/>
    <col min="7438" max="7438" width="5" customWidth="1"/>
    <col min="7439" max="7439" width="8.69921875" customWidth="1"/>
    <col min="7676" max="7676" width="3.796875" customWidth="1"/>
    <col min="7677" max="7678" width="5" customWidth="1"/>
    <col min="7679" max="7679" width="5.796875" customWidth="1"/>
    <col min="7680" max="7689" width="5" customWidth="1"/>
    <col min="7690" max="7690" width="5.8984375" customWidth="1"/>
    <col min="7691" max="7691" width="5.69921875" customWidth="1"/>
    <col min="7692" max="7692" width="5.296875" customWidth="1"/>
    <col min="7693" max="7693" width="5.8984375" customWidth="1"/>
    <col min="7694" max="7694" width="5" customWidth="1"/>
    <col min="7695" max="7695" width="8.69921875" customWidth="1"/>
    <col min="7932" max="7932" width="3.796875" customWidth="1"/>
    <col min="7933" max="7934" width="5" customWidth="1"/>
    <col min="7935" max="7935" width="5.796875" customWidth="1"/>
    <col min="7936" max="7945" width="5" customWidth="1"/>
    <col min="7946" max="7946" width="5.8984375" customWidth="1"/>
    <col min="7947" max="7947" width="5.69921875" customWidth="1"/>
    <col min="7948" max="7948" width="5.296875" customWidth="1"/>
    <col min="7949" max="7949" width="5.8984375" customWidth="1"/>
    <col min="7950" max="7950" width="5" customWidth="1"/>
    <col min="7951" max="7951" width="8.69921875" customWidth="1"/>
    <col min="8188" max="8188" width="3.796875" customWidth="1"/>
    <col min="8189" max="8190" width="5" customWidth="1"/>
    <col min="8191" max="8191" width="5.796875" customWidth="1"/>
    <col min="8192" max="8201" width="5" customWidth="1"/>
    <col min="8202" max="8202" width="5.8984375" customWidth="1"/>
    <col min="8203" max="8203" width="5.69921875" customWidth="1"/>
    <col min="8204" max="8204" width="5.296875" customWidth="1"/>
    <col min="8205" max="8205" width="5.8984375" customWidth="1"/>
    <col min="8206" max="8206" width="5" customWidth="1"/>
    <col min="8207" max="8207" width="8.69921875" customWidth="1"/>
    <col min="8444" max="8444" width="3.796875" customWidth="1"/>
    <col min="8445" max="8446" width="5" customWidth="1"/>
    <col min="8447" max="8447" width="5.796875" customWidth="1"/>
    <col min="8448" max="8457" width="5" customWidth="1"/>
    <col min="8458" max="8458" width="5.8984375" customWidth="1"/>
    <col min="8459" max="8459" width="5.69921875" customWidth="1"/>
    <col min="8460" max="8460" width="5.296875" customWidth="1"/>
    <col min="8461" max="8461" width="5.8984375" customWidth="1"/>
    <col min="8462" max="8462" width="5" customWidth="1"/>
    <col min="8463" max="8463" width="8.69921875" customWidth="1"/>
    <col min="8700" max="8700" width="3.796875" customWidth="1"/>
    <col min="8701" max="8702" width="5" customWidth="1"/>
    <col min="8703" max="8703" width="5.796875" customWidth="1"/>
    <col min="8704" max="8713" width="5" customWidth="1"/>
    <col min="8714" max="8714" width="5.8984375" customWidth="1"/>
    <col min="8715" max="8715" width="5.69921875" customWidth="1"/>
    <col min="8716" max="8716" width="5.296875" customWidth="1"/>
    <col min="8717" max="8717" width="5.8984375" customWidth="1"/>
    <col min="8718" max="8718" width="5" customWidth="1"/>
    <col min="8719" max="8719" width="8.69921875" customWidth="1"/>
    <col min="8956" max="8956" width="3.796875" customWidth="1"/>
    <col min="8957" max="8958" width="5" customWidth="1"/>
    <col min="8959" max="8959" width="5.796875" customWidth="1"/>
    <col min="8960" max="8969" width="5" customWidth="1"/>
    <col min="8970" max="8970" width="5.8984375" customWidth="1"/>
    <col min="8971" max="8971" width="5.69921875" customWidth="1"/>
    <col min="8972" max="8972" width="5.296875" customWidth="1"/>
    <col min="8973" max="8973" width="5.8984375" customWidth="1"/>
    <col min="8974" max="8974" width="5" customWidth="1"/>
    <col min="8975" max="8975" width="8.69921875" customWidth="1"/>
    <col min="9212" max="9212" width="3.796875" customWidth="1"/>
    <col min="9213" max="9214" width="5" customWidth="1"/>
    <col min="9215" max="9215" width="5.796875" customWidth="1"/>
    <col min="9216" max="9225" width="5" customWidth="1"/>
    <col min="9226" max="9226" width="5.8984375" customWidth="1"/>
    <col min="9227" max="9227" width="5.69921875" customWidth="1"/>
    <col min="9228" max="9228" width="5.296875" customWidth="1"/>
    <col min="9229" max="9229" width="5.8984375" customWidth="1"/>
    <col min="9230" max="9230" width="5" customWidth="1"/>
    <col min="9231" max="9231" width="8.69921875" customWidth="1"/>
    <col min="9468" max="9468" width="3.796875" customWidth="1"/>
    <col min="9469" max="9470" width="5" customWidth="1"/>
    <col min="9471" max="9471" width="5.796875" customWidth="1"/>
    <col min="9472" max="9481" width="5" customWidth="1"/>
    <col min="9482" max="9482" width="5.8984375" customWidth="1"/>
    <col min="9483" max="9483" width="5.69921875" customWidth="1"/>
    <col min="9484" max="9484" width="5.296875" customWidth="1"/>
    <col min="9485" max="9485" width="5.8984375" customWidth="1"/>
    <col min="9486" max="9486" width="5" customWidth="1"/>
    <col min="9487" max="9487" width="8.69921875" customWidth="1"/>
    <col min="9724" max="9724" width="3.796875" customWidth="1"/>
    <col min="9725" max="9726" width="5" customWidth="1"/>
    <col min="9727" max="9727" width="5.796875" customWidth="1"/>
    <col min="9728" max="9737" width="5" customWidth="1"/>
    <col min="9738" max="9738" width="5.8984375" customWidth="1"/>
    <col min="9739" max="9739" width="5.69921875" customWidth="1"/>
    <col min="9740" max="9740" width="5.296875" customWidth="1"/>
    <col min="9741" max="9741" width="5.8984375" customWidth="1"/>
    <col min="9742" max="9742" width="5" customWidth="1"/>
    <col min="9743" max="9743" width="8.69921875" customWidth="1"/>
    <col min="9980" max="9980" width="3.796875" customWidth="1"/>
    <col min="9981" max="9982" width="5" customWidth="1"/>
    <col min="9983" max="9983" width="5.796875" customWidth="1"/>
    <col min="9984" max="9993" width="5" customWidth="1"/>
    <col min="9994" max="9994" width="5.8984375" customWidth="1"/>
    <col min="9995" max="9995" width="5.69921875" customWidth="1"/>
    <col min="9996" max="9996" width="5.296875" customWidth="1"/>
    <col min="9997" max="9997" width="5.8984375" customWidth="1"/>
    <col min="9998" max="9998" width="5" customWidth="1"/>
    <col min="9999" max="9999" width="8.69921875" customWidth="1"/>
    <col min="10236" max="10236" width="3.796875" customWidth="1"/>
    <col min="10237" max="10238" width="5" customWidth="1"/>
    <col min="10239" max="10239" width="5.796875" customWidth="1"/>
    <col min="10240" max="10249" width="5" customWidth="1"/>
    <col min="10250" max="10250" width="5.8984375" customWidth="1"/>
    <col min="10251" max="10251" width="5.69921875" customWidth="1"/>
    <col min="10252" max="10252" width="5.296875" customWidth="1"/>
    <col min="10253" max="10253" width="5.8984375" customWidth="1"/>
    <col min="10254" max="10254" width="5" customWidth="1"/>
    <col min="10255" max="10255" width="8.69921875" customWidth="1"/>
    <col min="10492" max="10492" width="3.796875" customWidth="1"/>
    <col min="10493" max="10494" width="5" customWidth="1"/>
    <col min="10495" max="10495" width="5.796875" customWidth="1"/>
    <col min="10496" max="10505" width="5" customWidth="1"/>
    <col min="10506" max="10506" width="5.8984375" customWidth="1"/>
    <col min="10507" max="10507" width="5.69921875" customWidth="1"/>
    <col min="10508" max="10508" width="5.296875" customWidth="1"/>
    <col min="10509" max="10509" width="5.8984375" customWidth="1"/>
    <col min="10510" max="10510" width="5" customWidth="1"/>
    <col min="10511" max="10511" width="8.69921875" customWidth="1"/>
    <col min="10748" max="10748" width="3.796875" customWidth="1"/>
    <col min="10749" max="10750" width="5" customWidth="1"/>
    <col min="10751" max="10751" width="5.796875" customWidth="1"/>
    <col min="10752" max="10761" width="5" customWidth="1"/>
    <col min="10762" max="10762" width="5.8984375" customWidth="1"/>
    <col min="10763" max="10763" width="5.69921875" customWidth="1"/>
    <col min="10764" max="10764" width="5.296875" customWidth="1"/>
    <col min="10765" max="10765" width="5.8984375" customWidth="1"/>
    <col min="10766" max="10766" width="5" customWidth="1"/>
    <col min="10767" max="10767" width="8.69921875" customWidth="1"/>
    <col min="11004" max="11004" width="3.796875" customWidth="1"/>
    <col min="11005" max="11006" width="5" customWidth="1"/>
    <col min="11007" max="11007" width="5.796875" customWidth="1"/>
    <col min="11008" max="11017" width="5" customWidth="1"/>
    <col min="11018" max="11018" width="5.8984375" customWidth="1"/>
    <col min="11019" max="11019" width="5.69921875" customWidth="1"/>
    <col min="11020" max="11020" width="5.296875" customWidth="1"/>
    <col min="11021" max="11021" width="5.8984375" customWidth="1"/>
    <col min="11022" max="11022" width="5" customWidth="1"/>
    <col min="11023" max="11023" width="8.69921875" customWidth="1"/>
    <col min="11260" max="11260" width="3.796875" customWidth="1"/>
    <col min="11261" max="11262" width="5" customWidth="1"/>
    <col min="11263" max="11263" width="5.796875" customWidth="1"/>
    <col min="11264" max="11273" width="5" customWidth="1"/>
    <col min="11274" max="11274" width="5.8984375" customWidth="1"/>
    <col min="11275" max="11275" width="5.69921875" customWidth="1"/>
    <col min="11276" max="11276" width="5.296875" customWidth="1"/>
    <col min="11277" max="11277" width="5.8984375" customWidth="1"/>
    <col min="11278" max="11278" width="5" customWidth="1"/>
    <col min="11279" max="11279" width="8.69921875" customWidth="1"/>
    <col min="11516" max="11516" width="3.796875" customWidth="1"/>
    <col min="11517" max="11518" width="5" customWidth="1"/>
    <col min="11519" max="11519" width="5.796875" customWidth="1"/>
    <col min="11520" max="11529" width="5" customWidth="1"/>
    <col min="11530" max="11530" width="5.8984375" customWidth="1"/>
    <col min="11531" max="11531" width="5.69921875" customWidth="1"/>
    <col min="11532" max="11532" width="5.296875" customWidth="1"/>
    <col min="11533" max="11533" width="5.8984375" customWidth="1"/>
    <col min="11534" max="11534" width="5" customWidth="1"/>
    <col min="11535" max="11535" width="8.69921875" customWidth="1"/>
    <col min="11772" max="11772" width="3.796875" customWidth="1"/>
    <col min="11773" max="11774" width="5" customWidth="1"/>
    <col min="11775" max="11775" width="5.796875" customWidth="1"/>
    <col min="11776" max="11785" width="5" customWidth="1"/>
    <col min="11786" max="11786" width="5.8984375" customWidth="1"/>
    <col min="11787" max="11787" width="5.69921875" customWidth="1"/>
    <col min="11788" max="11788" width="5.296875" customWidth="1"/>
    <col min="11789" max="11789" width="5.8984375" customWidth="1"/>
    <col min="11790" max="11790" width="5" customWidth="1"/>
    <col min="11791" max="11791" width="8.69921875" customWidth="1"/>
    <col min="12028" max="12028" width="3.796875" customWidth="1"/>
    <col min="12029" max="12030" width="5" customWidth="1"/>
    <col min="12031" max="12031" width="5.796875" customWidth="1"/>
    <col min="12032" max="12041" width="5" customWidth="1"/>
    <col min="12042" max="12042" width="5.8984375" customWidth="1"/>
    <col min="12043" max="12043" width="5.69921875" customWidth="1"/>
    <col min="12044" max="12044" width="5.296875" customWidth="1"/>
    <col min="12045" max="12045" width="5.8984375" customWidth="1"/>
    <col min="12046" max="12046" width="5" customWidth="1"/>
    <col min="12047" max="12047" width="8.69921875" customWidth="1"/>
    <col min="12284" max="12284" width="3.796875" customWidth="1"/>
    <col min="12285" max="12286" width="5" customWidth="1"/>
    <col min="12287" max="12287" width="5.796875" customWidth="1"/>
    <col min="12288" max="12297" width="5" customWidth="1"/>
    <col min="12298" max="12298" width="5.8984375" customWidth="1"/>
    <col min="12299" max="12299" width="5.69921875" customWidth="1"/>
    <col min="12300" max="12300" width="5.296875" customWidth="1"/>
    <col min="12301" max="12301" width="5.8984375" customWidth="1"/>
    <col min="12302" max="12302" width="5" customWidth="1"/>
    <col min="12303" max="12303" width="8.69921875" customWidth="1"/>
    <col min="12540" max="12540" width="3.796875" customWidth="1"/>
    <col min="12541" max="12542" width="5" customWidth="1"/>
    <col min="12543" max="12543" width="5.796875" customWidth="1"/>
    <col min="12544" max="12553" width="5" customWidth="1"/>
    <col min="12554" max="12554" width="5.8984375" customWidth="1"/>
    <col min="12555" max="12555" width="5.69921875" customWidth="1"/>
    <col min="12556" max="12556" width="5.296875" customWidth="1"/>
    <col min="12557" max="12557" width="5.8984375" customWidth="1"/>
    <col min="12558" max="12558" width="5" customWidth="1"/>
    <col min="12559" max="12559" width="8.69921875" customWidth="1"/>
    <col min="12796" max="12796" width="3.796875" customWidth="1"/>
    <col min="12797" max="12798" width="5" customWidth="1"/>
    <col min="12799" max="12799" width="5.796875" customWidth="1"/>
    <col min="12800" max="12809" width="5" customWidth="1"/>
    <col min="12810" max="12810" width="5.8984375" customWidth="1"/>
    <col min="12811" max="12811" width="5.69921875" customWidth="1"/>
    <col min="12812" max="12812" width="5.296875" customWidth="1"/>
    <col min="12813" max="12813" width="5.8984375" customWidth="1"/>
    <col min="12814" max="12814" width="5" customWidth="1"/>
    <col min="12815" max="12815" width="8.69921875" customWidth="1"/>
    <col min="13052" max="13052" width="3.796875" customWidth="1"/>
    <col min="13053" max="13054" width="5" customWidth="1"/>
    <col min="13055" max="13055" width="5.796875" customWidth="1"/>
    <col min="13056" max="13065" width="5" customWidth="1"/>
    <col min="13066" max="13066" width="5.8984375" customWidth="1"/>
    <col min="13067" max="13067" width="5.69921875" customWidth="1"/>
    <col min="13068" max="13068" width="5.296875" customWidth="1"/>
    <col min="13069" max="13069" width="5.8984375" customWidth="1"/>
    <col min="13070" max="13070" width="5" customWidth="1"/>
    <col min="13071" max="13071" width="8.69921875" customWidth="1"/>
    <col min="13308" max="13308" width="3.796875" customWidth="1"/>
    <col min="13309" max="13310" width="5" customWidth="1"/>
    <col min="13311" max="13311" width="5.796875" customWidth="1"/>
    <col min="13312" max="13321" width="5" customWidth="1"/>
    <col min="13322" max="13322" width="5.8984375" customWidth="1"/>
    <col min="13323" max="13323" width="5.69921875" customWidth="1"/>
    <col min="13324" max="13324" width="5.296875" customWidth="1"/>
    <col min="13325" max="13325" width="5.8984375" customWidth="1"/>
    <col min="13326" max="13326" width="5" customWidth="1"/>
    <col min="13327" max="13327" width="8.69921875" customWidth="1"/>
    <col min="13564" max="13564" width="3.796875" customWidth="1"/>
    <col min="13565" max="13566" width="5" customWidth="1"/>
    <col min="13567" max="13567" width="5.796875" customWidth="1"/>
    <col min="13568" max="13577" width="5" customWidth="1"/>
    <col min="13578" max="13578" width="5.8984375" customWidth="1"/>
    <col min="13579" max="13579" width="5.69921875" customWidth="1"/>
    <col min="13580" max="13580" width="5.296875" customWidth="1"/>
    <col min="13581" max="13581" width="5.8984375" customWidth="1"/>
    <col min="13582" max="13582" width="5" customWidth="1"/>
    <col min="13583" max="13583" width="8.69921875" customWidth="1"/>
    <col min="13820" max="13820" width="3.796875" customWidth="1"/>
    <col min="13821" max="13822" width="5" customWidth="1"/>
    <col min="13823" max="13823" width="5.796875" customWidth="1"/>
    <col min="13824" max="13833" width="5" customWidth="1"/>
    <col min="13834" max="13834" width="5.8984375" customWidth="1"/>
    <col min="13835" max="13835" width="5.69921875" customWidth="1"/>
    <col min="13836" max="13836" width="5.296875" customWidth="1"/>
    <col min="13837" max="13837" width="5.8984375" customWidth="1"/>
    <col min="13838" max="13838" width="5" customWidth="1"/>
    <col min="13839" max="13839" width="8.69921875" customWidth="1"/>
    <col min="14076" max="14076" width="3.796875" customWidth="1"/>
    <col min="14077" max="14078" width="5" customWidth="1"/>
    <col min="14079" max="14079" width="5.796875" customWidth="1"/>
    <col min="14080" max="14089" width="5" customWidth="1"/>
    <col min="14090" max="14090" width="5.8984375" customWidth="1"/>
    <col min="14091" max="14091" width="5.69921875" customWidth="1"/>
    <col min="14092" max="14092" width="5.296875" customWidth="1"/>
    <col min="14093" max="14093" width="5.8984375" customWidth="1"/>
    <col min="14094" max="14094" width="5" customWidth="1"/>
    <col min="14095" max="14095" width="8.69921875" customWidth="1"/>
    <col min="14332" max="14332" width="3.796875" customWidth="1"/>
    <col min="14333" max="14334" width="5" customWidth="1"/>
    <col min="14335" max="14335" width="5.796875" customWidth="1"/>
    <col min="14336" max="14345" width="5" customWidth="1"/>
    <col min="14346" max="14346" width="5.8984375" customWidth="1"/>
    <col min="14347" max="14347" width="5.69921875" customWidth="1"/>
    <col min="14348" max="14348" width="5.296875" customWidth="1"/>
    <col min="14349" max="14349" width="5.8984375" customWidth="1"/>
    <col min="14350" max="14350" width="5" customWidth="1"/>
    <col min="14351" max="14351" width="8.69921875" customWidth="1"/>
    <col min="14588" max="14588" width="3.796875" customWidth="1"/>
    <col min="14589" max="14590" width="5" customWidth="1"/>
    <col min="14591" max="14591" width="5.796875" customWidth="1"/>
    <col min="14592" max="14601" width="5" customWidth="1"/>
    <col min="14602" max="14602" width="5.8984375" customWidth="1"/>
    <col min="14603" max="14603" width="5.69921875" customWidth="1"/>
    <col min="14604" max="14604" width="5.296875" customWidth="1"/>
    <col min="14605" max="14605" width="5.8984375" customWidth="1"/>
    <col min="14606" max="14606" width="5" customWidth="1"/>
    <col min="14607" max="14607" width="8.69921875" customWidth="1"/>
    <col min="14844" max="14844" width="3.796875" customWidth="1"/>
    <col min="14845" max="14846" width="5" customWidth="1"/>
    <col min="14847" max="14847" width="5.796875" customWidth="1"/>
    <col min="14848" max="14857" width="5" customWidth="1"/>
    <col min="14858" max="14858" width="5.8984375" customWidth="1"/>
    <col min="14859" max="14859" width="5.69921875" customWidth="1"/>
    <col min="14860" max="14860" width="5.296875" customWidth="1"/>
    <col min="14861" max="14861" width="5.8984375" customWidth="1"/>
    <col min="14862" max="14862" width="5" customWidth="1"/>
    <col min="14863" max="14863" width="8.69921875" customWidth="1"/>
    <col min="15100" max="15100" width="3.796875" customWidth="1"/>
    <col min="15101" max="15102" width="5" customWidth="1"/>
    <col min="15103" max="15103" width="5.796875" customWidth="1"/>
    <col min="15104" max="15113" width="5" customWidth="1"/>
    <col min="15114" max="15114" width="5.8984375" customWidth="1"/>
    <col min="15115" max="15115" width="5.69921875" customWidth="1"/>
    <col min="15116" max="15116" width="5.296875" customWidth="1"/>
    <col min="15117" max="15117" width="5.8984375" customWidth="1"/>
    <col min="15118" max="15118" width="5" customWidth="1"/>
    <col min="15119" max="15119" width="8.69921875" customWidth="1"/>
    <col min="15356" max="15356" width="3.796875" customWidth="1"/>
    <col min="15357" max="15358" width="5" customWidth="1"/>
    <col min="15359" max="15359" width="5.796875" customWidth="1"/>
    <col min="15360" max="15369" width="5" customWidth="1"/>
    <col min="15370" max="15370" width="5.8984375" customWidth="1"/>
    <col min="15371" max="15371" width="5.69921875" customWidth="1"/>
    <col min="15372" max="15372" width="5.296875" customWidth="1"/>
    <col min="15373" max="15373" width="5.8984375" customWidth="1"/>
    <col min="15374" max="15374" width="5" customWidth="1"/>
    <col min="15375" max="15375" width="8.69921875" customWidth="1"/>
    <col min="15612" max="15612" width="3.796875" customWidth="1"/>
    <col min="15613" max="15614" width="5" customWidth="1"/>
    <col min="15615" max="15615" width="5.796875" customWidth="1"/>
    <col min="15616" max="15625" width="5" customWidth="1"/>
    <col min="15626" max="15626" width="5.8984375" customWidth="1"/>
    <col min="15627" max="15627" width="5.69921875" customWidth="1"/>
    <col min="15628" max="15628" width="5.296875" customWidth="1"/>
    <col min="15629" max="15629" width="5.8984375" customWidth="1"/>
    <col min="15630" max="15630" width="5" customWidth="1"/>
    <col min="15631" max="15631" width="8.69921875" customWidth="1"/>
    <col min="15868" max="15868" width="3.796875" customWidth="1"/>
    <col min="15869" max="15870" width="5" customWidth="1"/>
    <col min="15871" max="15871" width="5.796875" customWidth="1"/>
    <col min="15872" max="15881" width="5" customWidth="1"/>
    <col min="15882" max="15882" width="5.8984375" customWidth="1"/>
    <col min="15883" max="15883" width="5.69921875" customWidth="1"/>
    <col min="15884" max="15884" width="5.296875" customWidth="1"/>
    <col min="15885" max="15885" width="5.8984375" customWidth="1"/>
    <col min="15886" max="15886" width="5" customWidth="1"/>
    <col min="15887" max="15887" width="8.69921875" customWidth="1"/>
    <col min="16124" max="16124" width="3.796875" customWidth="1"/>
    <col min="16125" max="16126" width="5" customWidth="1"/>
    <col min="16127" max="16127" width="5.796875" customWidth="1"/>
    <col min="16128" max="16137" width="5" customWidth="1"/>
    <col min="16138" max="16138" width="5.8984375" customWidth="1"/>
    <col min="16139" max="16139" width="5.69921875" customWidth="1"/>
    <col min="16140" max="16140" width="5.296875" customWidth="1"/>
    <col min="16141" max="16141" width="5.8984375" customWidth="1"/>
    <col min="16142" max="16142" width="5" customWidth="1"/>
    <col min="16143" max="16143" width="8.69921875" customWidth="1"/>
  </cols>
  <sheetData>
    <row r="1" spans="1:19" ht="22.5" customHeight="1" thickBot="1" x14ac:dyDescent="0.25">
      <c r="A1" s="529" t="s">
        <v>638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77" t="s">
        <v>799</v>
      </c>
      <c r="Q1" s="577"/>
      <c r="R1" s="577"/>
      <c r="S1" s="577"/>
    </row>
    <row r="2" spans="1:19" ht="18.75" customHeight="1" x14ac:dyDescent="0.2">
      <c r="A2" s="8"/>
      <c r="B2" s="540"/>
      <c r="C2" s="699"/>
      <c r="D2" s="703" t="s">
        <v>639</v>
      </c>
      <c r="E2" s="704"/>
      <c r="F2" s="704"/>
      <c r="G2" s="704"/>
      <c r="H2" s="704"/>
      <c r="I2" s="704"/>
      <c r="J2" s="704"/>
      <c r="K2" s="705"/>
      <c r="L2" s="706" t="s">
        <v>640</v>
      </c>
      <c r="M2" s="539"/>
      <c r="N2" s="539"/>
      <c r="O2" s="539"/>
      <c r="P2" s="539"/>
      <c r="Q2" s="539"/>
      <c r="R2" s="539"/>
      <c r="S2" s="539"/>
    </row>
    <row r="3" spans="1:19" ht="18.75" customHeight="1" x14ac:dyDescent="0.2">
      <c r="B3" s="700"/>
      <c r="C3" s="701"/>
      <c r="D3" s="707" t="s">
        <v>144</v>
      </c>
      <c r="E3" s="708"/>
      <c r="F3" s="708"/>
      <c r="G3" s="708"/>
      <c r="H3" s="708"/>
      <c r="I3" s="709"/>
      <c r="J3" s="710" t="s">
        <v>42</v>
      </c>
      <c r="K3" s="711"/>
      <c r="L3" s="707" t="s">
        <v>144</v>
      </c>
      <c r="M3" s="708"/>
      <c r="N3" s="708"/>
      <c r="O3" s="708"/>
      <c r="P3" s="708"/>
      <c r="Q3" s="709"/>
      <c r="R3" s="710" t="s">
        <v>42</v>
      </c>
      <c r="S3" s="714"/>
    </row>
    <row r="4" spans="1:19" ht="18.75" customHeight="1" x14ac:dyDescent="0.2">
      <c r="B4" s="674"/>
      <c r="C4" s="702"/>
      <c r="D4" s="707" t="s">
        <v>0</v>
      </c>
      <c r="E4" s="709"/>
      <c r="F4" s="707" t="s">
        <v>250</v>
      </c>
      <c r="G4" s="709"/>
      <c r="H4" s="707" t="s">
        <v>251</v>
      </c>
      <c r="I4" s="709"/>
      <c r="J4" s="712"/>
      <c r="K4" s="713"/>
      <c r="L4" s="707" t="s">
        <v>0</v>
      </c>
      <c r="M4" s="709"/>
      <c r="N4" s="707" t="s">
        <v>250</v>
      </c>
      <c r="O4" s="709"/>
      <c r="P4" s="707" t="s">
        <v>251</v>
      </c>
      <c r="Q4" s="709"/>
      <c r="R4" s="712"/>
      <c r="S4" s="715"/>
    </row>
    <row r="5" spans="1:19" x14ac:dyDescent="0.2">
      <c r="A5" s="716" t="s">
        <v>641</v>
      </c>
      <c r="B5" s="716"/>
      <c r="C5" s="717"/>
      <c r="D5" s="718">
        <v>170</v>
      </c>
      <c r="E5" s="719"/>
      <c r="F5" s="719">
        <v>99</v>
      </c>
      <c r="G5" s="719"/>
      <c r="H5" s="719">
        <v>71</v>
      </c>
      <c r="I5" s="719"/>
      <c r="J5" s="720">
        <v>10.1</v>
      </c>
      <c r="K5" s="720"/>
      <c r="L5" s="719">
        <v>121</v>
      </c>
      <c r="M5" s="719"/>
      <c r="N5" s="719">
        <v>70</v>
      </c>
      <c r="O5" s="719"/>
      <c r="P5" s="719">
        <v>51</v>
      </c>
      <c r="Q5" s="719"/>
      <c r="R5" s="720">
        <v>7.2</v>
      </c>
      <c r="S5" s="574"/>
    </row>
    <row r="6" spans="1:19" x14ac:dyDescent="0.2">
      <c r="A6" s="716" t="s">
        <v>642</v>
      </c>
      <c r="B6" s="716"/>
      <c r="C6" s="717"/>
      <c r="D6" s="718">
        <v>136</v>
      </c>
      <c r="E6" s="719"/>
      <c r="F6" s="719">
        <v>79</v>
      </c>
      <c r="G6" s="719"/>
      <c r="H6" s="719">
        <v>57</v>
      </c>
      <c r="I6" s="719"/>
      <c r="J6" s="720">
        <v>7.4</v>
      </c>
      <c r="K6" s="720"/>
      <c r="L6" s="719">
        <v>82</v>
      </c>
      <c r="M6" s="719"/>
      <c r="N6" s="719">
        <v>51</v>
      </c>
      <c r="O6" s="719"/>
      <c r="P6" s="719">
        <v>31</v>
      </c>
      <c r="Q6" s="719"/>
      <c r="R6" s="720">
        <v>4.5</v>
      </c>
      <c r="S6" s="574"/>
    </row>
    <row r="7" spans="1:19" x14ac:dyDescent="0.2">
      <c r="A7" s="716" t="s">
        <v>643</v>
      </c>
      <c r="B7" s="716"/>
      <c r="C7" s="717"/>
      <c r="D7" s="718">
        <v>109</v>
      </c>
      <c r="E7" s="719"/>
      <c r="F7" s="719">
        <v>61</v>
      </c>
      <c r="G7" s="719"/>
      <c r="H7" s="719">
        <v>48</v>
      </c>
      <c r="I7" s="719"/>
      <c r="J7" s="720">
        <v>6.4</v>
      </c>
      <c r="K7" s="720"/>
      <c r="L7" s="719">
        <v>75</v>
      </c>
      <c r="M7" s="719"/>
      <c r="N7" s="719">
        <v>40</v>
      </c>
      <c r="O7" s="719"/>
      <c r="P7" s="719">
        <v>35</v>
      </c>
      <c r="Q7" s="719"/>
      <c r="R7" s="720">
        <v>4.4000000000000004</v>
      </c>
      <c r="S7" s="574"/>
    </row>
    <row r="8" spans="1:19" x14ac:dyDescent="0.2">
      <c r="A8" s="716" t="s">
        <v>644</v>
      </c>
      <c r="B8" s="716"/>
      <c r="C8" s="717"/>
      <c r="D8" s="718">
        <v>75</v>
      </c>
      <c r="E8" s="719"/>
      <c r="F8" s="719">
        <v>42</v>
      </c>
      <c r="G8" s="719"/>
      <c r="H8" s="719">
        <v>33</v>
      </c>
      <c r="I8" s="719"/>
      <c r="J8" s="720">
        <v>4.7</v>
      </c>
      <c r="K8" s="720"/>
      <c r="L8" s="719">
        <v>40</v>
      </c>
      <c r="M8" s="719"/>
      <c r="N8" s="719">
        <v>20</v>
      </c>
      <c r="O8" s="719"/>
      <c r="P8" s="719">
        <v>20</v>
      </c>
      <c r="Q8" s="719"/>
      <c r="R8" s="720">
        <v>2.5</v>
      </c>
      <c r="S8" s="574"/>
    </row>
    <row r="9" spans="1:19" x14ac:dyDescent="0.2">
      <c r="A9" s="716" t="s">
        <v>103</v>
      </c>
      <c r="B9" s="716"/>
      <c r="C9" s="717"/>
      <c r="D9" s="718">
        <v>55</v>
      </c>
      <c r="E9" s="719"/>
      <c r="F9" s="719">
        <v>28</v>
      </c>
      <c r="G9" s="719"/>
      <c r="H9" s="719">
        <v>27</v>
      </c>
      <c r="I9" s="719"/>
      <c r="J9" s="720">
        <v>4</v>
      </c>
      <c r="K9" s="720"/>
      <c r="L9" s="719">
        <v>31</v>
      </c>
      <c r="M9" s="719"/>
      <c r="N9" s="719">
        <v>15</v>
      </c>
      <c r="O9" s="719"/>
      <c r="P9" s="719">
        <v>16</v>
      </c>
      <c r="Q9" s="719"/>
      <c r="R9" s="720">
        <v>2.2999999999999998</v>
      </c>
      <c r="S9" s="574"/>
    </row>
    <row r="10" spans="1:19" x14ac:dyDescent="0.2">
      <c r="A10" s="716" t="s">
        <v>215</v>
      </c>
      <c r="B10" s="716"/>
      <c r="C10" s="717"/>
      <c r="D10" s="718">
        <v>70</v>
      </c>
      <c r="E10" s="719"/>
      <c r="F10" s="719">
        <v>43</v>
      </c>
      <c r="G10" s="719"/>
      <c r="H10" s="719">
        <v>27</v>
      </c>
      <c r="I10" s="719"/>
      <c r="J10" s="720">
        <v>5.0999999999999996</v>
      </c>
      <c r="K10" s="720"/>
      <c r="L10" s="719">
        <v>37</v>
      </c>
      <c r="M10" s="719"/>
      <c r="N10" s="719">
        <v>22</v>
      </c>
      <c r="O10" s="719"/>
      <c r="P10" s="719">
        <v>15</v>
      </c>
      <c r="Q10" s="719"/>
      <c r="R10" s="720">
        <v>2.7</v>
      </c>
      <c r="S10" s="574"/>
    </row>
    <row r="11" spans="1:19" x14ac:dyDescent="0.2">
      <c r="A11" s="716" t="s">
        <v>634</v>
      </c>
      <c r="B11" s="716"/>
      <c r="C11" s="717"/>
      <c r="D11" s="718">
        <v>51</v>
      </c>
      <c r="E11" s="719"/>
      <c r="F11" s="719">
        <v>25</v>
      </c>
      <c r="G11" s="719"/>
      <c r="H11" s="719">
        <v>26</v>
      </c>
      <c r="I11" s="719"/>
      <c r="J11" s="720">
        <v>3.8</v>
      </c>
      <c r="K11" s="720"/>
      <c r="L11" s="719">
        <v>25</v>
      </c>
      <c r="M11" s="719"/>
      <c r="N11" s="719">
        <v>14</v>
      </c>
      <c r="O11" s="719"/>
      <c r="P11" s="719">
        <v>11</v>
      </c>
      <c r="Q11" s="719"/>
      <c r="R11" s="720">
        <v>1.8</v>
      </c>
      <c r="S11" s="574"/>
    </row>
    <row r="12" spans="1:19" x14ac:dyDescent="0.2">
      <c r="A12" s="716" t="s">
        <v>645</v>
      </c>
      <c r="B12" s="716"/>
      <c r="C12" s="717"/>
      <c r="D12" s="718">
        <v>52</v>
      </c>
      <c r="E12" s="719"/>
      <c r="F12" s="719">
        <v>33</v>
      </c>
      <c r="G12" s="719"/>
      <c r="H12" s="719">
        <v>19</v>
      </c>
      <c r="I12" s="719"/>
      <c r="J12" s="720">
        <v>3.9</v>
      </c>
      <c r="K12" s="720"/>
      <c r="L12" s="719">
        <v>27</v>
      </c>
      <c r="M12" s="719"/>
      <c r="N12" s="719">
        <v>18</v>
      </c>
      <c r="O12" s="719"/>
      <c r="P12" s="719">
        <v>9</v>
      </c>
      <c r="Q12" s="719"/>
      <c r="R12" s="720">
        <v>2</v>
      </c>
      <c r="S12" s="574"/>
    </row>
    <row r="13" spans="1:19" x14ac:dyDescent="0.2">
      <c r="A13" s="716" t="s">
        <v>646</v>
      </c>
      <c r="B13" s="716"/>
      <c r="C13" s="717"/>
      <c r="D13" s="718">
        <v>52</v>
      </c>
      <c r="E13" s="719"/>
      <c r="F13" s="719">
        <v>26</v>
      </c>
      <c r="G13" s="719"/>
      <c r="H13" s="719">
        <v>26</v>
      </c>
      <c r="I13" s="719"/>
      <c r="J13" s="720">
        <v>3.8</v>
      </c>
      <c r="K13" s="720"/>
      <c r="L13" s="719">
        <v>25</v>
      </c>
      <c r="M13" s="719"/>
      <c r="N13" s="719">
        <v>13</v>
      </c>
      <c r="O13" s="719"/>
      <c r="P13" s="719">
        <v>12</v>
      </c>
      <c r="Q13" s="719"/>
      <c r="R13" s="720">
        <v>1.8</v>
      </c>
      <c r="S13" s="574"/>
    </row>
    <row r="14" spans="1:19" x14ac:dyDescent="0.2">
      <c r="A14" s="716" t="s">
        <v>647</v>
      </c>
      <c r="B14" s="716"/>
      <c r="C14" s="717"/>
      <c r="D14" s="718">
        <v>62</v>
      </c>
      <c r="E14" s="719"/>
      <c r="F14" s="719">
        <v>36</v>
      </c>
      <c r="G14" s="719"/>
      <c r="H14" s="719">
        <v>26</v>
      </c>
      <c r="I14" s="719"/>
      <c r="J14" s="720">
        <v>4.8</v>
      </c>
      <c r="K14" s="720"/>
      <c r="L14" s="719">
        <v>26</v>
      </c>
      <c r="M14" s="719"/>
      <c r="N14" s="719">
        <v>17</v>
      </c>
      <c r="O14" s="719"/>
      <c r="P14" s="719">
        <v>9</v>
      </c>
      <c r="Q14" s="719"/>
      <c r="R14" s="720">
        <v>2</v>
      </c>
      <c r="S14" s="574"/>
    </row>
    <row r="15" spans="1:19" x14ac:dyDescent="0.2">
      <c r="A15" s="716" t="s">
        <v>648</v>
      </c>
      <c r="B15" s="716"/>
      <c r="C15" s="717"/>
      <c r="D15" s="718">
        <v>56</v>
      </c>
      <c r="E15" s="719"/>
      <c r="F15" s="719">
        <v>26</v>
      </c>
      <c r="G15" s="719"/>
      <c r="H15" s="719">
        <v>30</v>
      </c>
      <c r="I15" s="719"/>
      <c r="J15" s="720">
        <v>4.2</v>
      </c>
      <c r="K15" s="720"/>
      <c r="L15" s="719">
        <v>39</v>
      </c>
      <c r="M15" s="719"/>
      <c r="N15" s="719">
        <v>15</v>
      </c>
      <c r="O15" s="719"/>
      <c r="P15" s="719">
        <v>24</v>
      </c>
      <c r="Q15" s="719"/>
      <c r="R15" s="720">
        <v>2</v>
      </c>
      <c r="S15" s="574"/>
    </row>
    <row r="16" spans="1:19" x14ac:dyDescent="0.2">
      <c r="A16" s="716" t="s">
        <v>649</v>
      </c>
      <c r="B16" s="716"/>
      <c r="C16" s="717"/>
      <c r="D16" s="718">
        <v>49</v>
      </c>
      <c r="E16" s="719"/>
      <c r="F16" s="719">
        <v>24</v>
      </c>
      <c r="G16" s="719"/>
      <c r="H16" s="719">
        <v>25</v>
      </c>
      <c r="I16" s="719"/>
      <c r="J16" s="720">
        <v>3.8</v>
      </c>
      <c r="K16" s="720"/>
      <c r="L16" s="719">
        <v>21</v>
      </c>
      <c r="M16" s="719"/>
      <c r="N16" s="719">
        <v>10</v>
      </c>
      <c r="O16" s="719"/>
      <c r="P16" s="719">
        <v>11</v>
      </c>
      <c r="Q16" s="719"/>
      <c r="R16" s="720">
        <v>1.6</v>
      </c>
      <c r="S16" s="574"/>
    </row>
    <row r="17" spans="1:19" x14ac:dyDescent="0.2">
      <c r="A17" s="716" t="s">
        <v>650</v>
      </c>
      <c r="B17" s="716"/>
      <c r="C17" s="717"/>
      <c r="D17" s="718">
        <v>59</v>
      </c>
      <c r="E17" s="719"/>
      <c r="F17" s="719">
        <v>32</v>
      </c>
      <c r="G17" s="719"/>
      <c r="H17" s="719">
        <v>27</v>
      </c>
      <c r="I17" s="719"/>
      <c r="J17" s="720">
        <v>4.4000000000000004</v>
      </c>
      <c r="K17" s="720"/>
      <c r="L17" s="719">
        <v>34</v>
      </c>
      <c r="M17" s="719"/>
      <c r="N17" s="719">
        <v>18</v>
      </c>
      <c r="O17" s="719"/>
      <c r="P17" s="719">
        <v>16</v>
      </c>
      <c r="Q17" s="719"/>
      <c r="R17" s="720">
        <v>2.5</v>
      </c>
      <c r="S17" s="574"/>
    </row>
    <row r="18" spans="1:19" x14ac:dyDescent="0.2">
      <c r="A18" s="716" t="s">
        <v>651</v>
      </c>
      <c r="B18" s="716"/>
      <c r="C18" s="717"/>
      <c r="D18" s="718">
        <v>35</v>
      </c>
      <c r="E18" s="719"/>
      <c r="F18" s="719">
        <v>18</v>
      </c>
      <c r="G18" s="719"/>
      <c r="H18" s="719">
        <v>17</v>
      </c>
      <c r="I18" s="719"/>
      <c r="J18" s="720">
        <v>3.8</v>
      </c>
      <c r="K18" s="720"/>
      <c r="L18" s="719">
        <v>25</v>
      </c>
      <c r="M18" s="719"/>
      <c r="N18" s="719">
        <v>11</v>
      </c>
      <c r="O18" s="719"/>
      <c r="P18" s="719">
        <v>14</v>
      </c>
      <c r="Q18" s="719"/>
      <c r="R18" s="720">
        <v>1.9</v>
      </c>
      <c r="S18" s="574"/>
    </row>
    <row r="19" spans="1:19" x14ac:dyDescent="0.2">
      <c r="A19" s="716" t="s">
        <v>652</v>
      </c>
      <c r="B19" s="716"/>
      <c r="C19" s="717"/>
      <c r="D19" s="718">
        <v>46</v>
      </c>
      <c r="E19" s="719"/>
      <c r="F19" s="719">
        <v>17</v>
      </c>
      <c r="G19" s="719"/>
      <c r="H19" s="719">
        <v>29</v>
      </c>
      <c r="I19" s="719"/>
      <c r="J19" s="720">
        <v>3.5</v>
      </c>
      <c r="K19" s="720"/>
      <c r="L19" s="719">
        <v>24</v>
      </c>
      <c r="M19" s="719"/>
      <c r="N19" s="719">
        <v>9</v>
      </c>
      <c r="O19" s="719"/>
      <c r="P19" s="719">
        <v>15</v>
      </c>
      <c r="Q19" s="719"/>
      <c r="R19" s="720">
        <v>1.8</v>
      </c>
      <c r="S19" s="574"/>
    </row>
    <row r="20" spans="1:19" x14ac:dyDescent="0.2">
      <c r="A20" s="716" t="s">
        <v>653</v>
      </c>
      <c r="B20" s="716"/>
      <c r="C20" s="717"/>
      <c r="D20" s="718">
        <v>35</v>
      </c>
      <c r="E20" s="719"/>
      <c r="F20" s="719">
        <v>18</v>
      </c>
      <c r="G20" s="719"/>
      <c r="H20" s="719">
        <v>17</v>
      </c>
      <c r="I20" s="719"/>
      <c r="J20" s="720">
        <v>2.7</v>
      </c>
      <c r="K20" s="720"/>
      <c r="L20" s="719">
        <v>25</v>
      </c>
      <c r="M20" s="719"/>
      <c r="N20" s="719">
        <v>11</v>
      </c>
      <c r="O20" s="719"/>
      <c r="P20" s="719">
        <v>14</v>
      </c>
      <c r="Q20" s="719"/>
      <c r="R20" s="720">
        <v>1.9</v>
      </c>
      <c r="S20" s="574"/>
    </row>
    <row r="21" spans="1:19" x14ac:dyDescent="0.2">
      <c r="A21" s="716" t="s">
        <v>654</v>
      </c>
      <c r="B21" s="716"/>
      <c r="C21" s="717"/>
      <c r="D21" s="718">
        <v>43</v>
      </c>
      <c r="E21" s="719"/>
      <c r="F21" s="719">
        <v>27</v>
      </c>
      <c r="G21" s="719"/>
      <c r="H21" s="719">
        <v>16</v>
      </c>
      <c r="I21" s="719"/>
      <c r="J21" s="720">
        <v>3.3</v>
      </c>
      <c r="K21" s="720"/>
      <c r="L21" s="719">
        <v>19</v>
      </c>
      <c r="M21" s="719"/>
      <c r="N21" s="719">
        <v>15</v>
      </c>
      <c r="O21" s="719"/>
      <c r="P21" s="719">
        <v>4</v>
      </c>
      <c r="Q21" s="719"/>
      <c r="R21" s="720">
        <v>1.4</v>
      </c>
      <c r="S21" s="574"/>
    </row>
    <row r="22" spans="1:19" x14ac:dyDescent="0.2">
      <c r="A22" s="716" t="s">
        <v>655</v>
      </c>
      <c r="B22" s="716"/>
      <c r="C22" s="717"/>
      <c r="D22" s="718">
        <v>44</v>
      </c>
      <c r="E22" s="719"/>
      <c r="F22" s="719">
        <v>22</v>
      </c>
      <c r="G22" s="719"/>
      <c r="H22" s="719">
        <v>22</v>
      </c>
      <c r="I22" s="719"/>
      <c r="J22" s="720">
        <v>3.4</v>
      </c>
      <c r="K22" s="720"/>
      <c r="L22" s="719">
        <v>18</v>
      </c>
      <c r="M22" s="719"/>
      <c r="N22" s="719">
        <v>8</v>
      </c>
      <c r="O22" s="719"/>
      <c r="P22" s="719">
        <v>10</v>
      </c>
      <c r="Q22" s="719"/>
      <c r="R22" s="720">
        <v>1.4</v>
      </c>
      <c r="S22" s="574"/>
    </row>
    <row r="23" spans="1:19" ht="17.25" customHeight="1" x14ac:dyDescent="0.2">
      <c r="A23" s="716" t="s">
        <v>656</v>
      </c>
      <c r="B23" s="716"/>
      <c r="C23" s="717"/>
      <c r="D23" s="718">
        <v>35</v>
      </c>
      <c r="E23" s="719"/>
      <c r="F23" s="719">
        <v>22</v>
      </c>
      <c r="G23" s="719"/>
      <c r="H23" s="719">
        <v>13</v>
      </c>
      <c r="I23" s="719"/>
      <c r="J23" s="720">
        <v>2.7</v>
      </c>
      <c r="K23" s="720"/>
      <c r="L23" s="719">
        <v>20</v>
      </c>
      <c r="M23" s="719"/>
      <c r="N23" s="719">
        <v>14</v>
      </c>
      <c r="O23" s="719"/>
      <c r="P23" s="719">
        <v>6</v>
      </c>
      <c r="Q23" s="719"/>
      <c r="R23" s="720">
        <v>1.6</v>
      </c>
      <c r="S23" s="574"/>
    </row>
    <row r="24" spans="1:19" ht="17.25" customHeight="1" x14ac:dyDescent="0.2">
      <c r="A24" s="716" t="s">
        <v>336</v>
      </c>
      <c r="B24" s="716"/>
      <c r="C24" s="717"/>
      <c r="D24" s="718">
        <v>25</v>
      </c>
      <c r="E24" s="719"/>
      <c r="F24" s="719">
        <v>14</v>
      </c>
      <c r="G24" s="719"/>
      <c r="H24" s="719">
        <v>11</v>
      </c>
      <c r="I24" s="719"/>
      <c r="J24" s="720">
        <v>2</v>
      </c>
      <c r="K24" s="720"/>
      <c r="L24" s="719">
        <v>13</v>
      </c>
      <c r="M24" s="719"/>
      <c r="N24" s="719">
        <v>7</v>
      </c>
      <c r="O24" s="719"/>
      <c r="P24" s="719">
        <v>6</v>
      </c>
      <c r="Q24" s="719"/>
      <c r="R24" s="720" t="s">
        <v>657</v>
      </c>
      <c r="S24" s="574"/>
    </row>
    <row r="25" spans="1:19" ht="17.25" customHeight="1" x14ac:dyDescent="0.2">
      <c r="A25" s="716" t="s">
        <v>658</v>
      </c>
      <c r="B25" s="716"/>
      <c r="C25" s="717"/>
      <c r="D25" s="721">
        <v>24</v>
      </c>
      <c r="E25" s="722"/>
      <c r="F25" s="722">
        <v>17</v>
      </c>
      <c r="G25" s="722"/>
      <c r="H25" s="722">
        <v>7</v>
      </c>
      <c r="I25" s="722"/>
      <c r="J25" s="720">
        <v>1.8</v>
      </c>
      <c r="K25" s="720"/>
      <c r="L25" s="722">
        <v>9</v>
      </c>
      <c r="M25" s="722"/>
      <c r="N25" s="722">
        <v>6</v>
      </c>
      <c r="O25" s="722"/>
      <c r="P25" s="722">
        <v>3</v>
      </c>
      <c r="Q25" s="722"/>
      <c r="R25" s="723">
        <v>0.7</v>
      </c>
      <c r="S25" s="723"/>
    </row>
    <row r="26" spans="1:19" ht="17.25" customHeight="1" x14ac:dyDescent="0.2">
      <c r="A26" s="716" t="s">
        <v>659</v>
      </c>
      <c r="B26" s="716"/>
      <c r="C26" s="717"/>
      <c r="D26" s="721">
        <v>35</v>
      </c>
      <c r="E26" s="722"/>
      <c r="F26" s="722">
        <v>16</v>
      </c>
      <c r="G26" s="722"/>
      <c r="H26" s="722">
        <v>19</v>
      </c>
      <c r="I26" s="722"/>
      <c r="J26" s="720">
        <v>2.5</v>
      </c>
      <c r="K26" s="720"/>
      <c r="L26" s="722">
        <v>14</v>
      </c>
      <c r="M26" s="722"/>
      <c r="N26" s="722">
        <v>6</v>
      </c>
      <c r="O26" s="722"/>
      <c r="P26" s="722">
        <v>8</v>
      </c>
      <c r="Q26" s="722"/>
      <c r="R26" s="723" t="s">
        <v>657</v>
      </c>
      <c r="S26" s="723"/>
    </row>
    <row r="27" spans="1:19" ht="17.25" customHeight="1" x14ac:dyDescent="0.2">
      <c r="A27" s="716" t="s">
        <v>660</v>
      </c>
      <c r="B27" s="716"/>
      <c r="C27" s="717"/>
      <c r="D27" s="721">
        <v>30</v>
      </c>
      <c r="E27" s="722"/>
      <c r="F27" s="722">
        <v>16</v>
      </c>
      <c r="G27" s="722"/>
      <c r="H27" s="722">
        <v>14</v>
      </c>
      <c r="I27" s="722"/>
      <c r="J27" s="720">
        <v>2.1161035480002823</v>
      </c>
      <c r="K27" s="720"/>
      <c r="L27" s="722">
        <v>16</v>
      </c>
      <c r="M27" s="722"/>
      <c r="N27" s="722">
        <v>9</v>
      </c>
      <c r="O27" s="722"/>
      <c r="P27" s="722">
        <v>7</v>
      </c>
      <c r="Q27" s="722"/>
      <c r="R27" s="723" t="s">
        <v>661</v>
      </c>
      <c r="S27" s="723"/>
    </row>
    <row r="28" spans="1:19" ht="17.25" customHeight="1" x14ac:dyDescent="0.2">
      <c r="A28" s="716" t="s">
        <v>662</v>
      </c>
      <c r="B28" s="716"/>
      <c r="C28" s="717"/>
      <c r="D28" s="721">
        <v>34</v>
      </c>
      <c r="E28" s="722"/>
      <c r="F28" s="722">
        <v>25</v>
      </c>
      <c r="G28" s="722"/>
      <c r="H28" s="722">
        <v>9</v>
      </c>
      <c r="I28" s="722"/>
      <c r="J28" s="720">
        <v>2.4</v>
      </c>
      <c r="K28" s="720"/>
      <c r="L28" s="722">
        <v>12</v>
      </c>
      <c r="M28" s="722"/>
      <c r="N28" s="722">
        <v>7</v>
      </c>
      <c r="O28" s="722"/>
      <c r="P28" s="722">
        <v>5</v>
      </c>
      <c r="Q28" s="722"/>
      <c r="R28" s="723">
        <v>0.8</v>
      </c>
      <c r="S28" s="723"/>
    </row>
    <row r="29" spans="1:19" ht="17.25" customHeight="1" x14ac:dyDescent="0.2">
      <c r="A29" s="716" t="s">
        <v>663</v>
      </c>
      <c r="B29" s="716"/>
      <c r="C29" s="717"/>
      <c r="D29" s="721">
        <v>36</v>
      </c>
      <c r="E29" s="722"/>
      <c r="F29" s="722">
        <v>20</v>
      </c>
      <c r="G29" s="722"/>
      <c r="H29" s="722">
        <v>16</v>
      </c>
      <c r="I29" s="722"/>
      <c r="J29" s="720">
        <v>2.5</v>
      </c>
      <c r="K29" s="720"/>
      <c r="L29" s="722">
        <v>24</v>
      </c>
      <c r="M29" s="722"/>
      <c r="N29" s="722">
        <v>12</v>
      </c>
      <c r="O29" s="722"/>
      <c r="P29" s="722">
        <v>12</v>
      </c>
      <c r="Q29" s="722"/>
      <c r="R29" s="723">
        <v>1.7</v>
      </c>
      <c r="S29" s="723"/>
    </row>
    <row r="30" spans="1:19" ht="17.25" customHeight="1" x14ac:dyDescent="0.2">
      <c r="A30" s="716" t="s">
        <v>664</v>
      </c>
      <c r="B30" s="716"/>
      <c r="C30" s="717"/>
      <c r="D30" s="718">
        <v>45</v>
      </c>
      <c r="E30" s="724"/>
      <c r="F30" s="719">
        <v>19</v>
      </c>
      <c r="G30" s="724"/>
      <c r="H30" s="719">
        <v>26</v>
      </c>
      <c r="I30" s="724"/>
      <c r="J30" s="720">
        <v>3.1</v>
      </c>
      <c r="K30" s="720"/>
      <c r="L30" s="719">
        <v>22</v>
      </c>
      <c r="M30" s="724"/>
      <c r="N30" s="719">
        <v>8</v>
      </c>
      <c r="O30" s="724"/>
      <c r="P30" s="719">
        <v>14</v>
      </c>
      <c r="Q30" s="724"/>
      <c r="R30" s="720">
        <v>1.5</v>
      </c>
      <c r="S30" s="720"/>
    </row>
    <row r="31" spans="1:19" ht="17.25" customHeight="1" x14ac:dyDescent="0.2">
      <c r="A31" s="716" t="s">
        <v>665</v>
      </c>
      <c r="B31" s="716"/>
      <c r="C31" s="717"/>
      <c r="D31" s="718">
        <v>20</v>
      </c>
      <c r="E31" s="724"/>
      <c r="F31" s="719">
        <v>10</v>
      </c>
      <c r="G31" s="724"/>
      <c r="H31" s="719">
        <v>10</v>
      </c>
      <c r="I31" s="724"/>
      <c r="J31" s="720">
        <v>1.4</v>
      </c>
      <c r="K31" s="720"/>
      <c r="L31" s="719">
        <v>11</v>
      </c>
      <c r="M31" s="724"/>
      <c r="N31" s="719">
        <v>5</v>
      </c>
      <c r="O31" s="724"/>
      <c r="P31" s="719">
        <v>6</v>
      </c>
      <c r="Q31" s="724"/>
      <c r="R31" s="720">
        <v>0.7610876634608732</v>
      </c>
      <c r="S31" s="720"/>
    </row>
    <row r="32" spans="1:19" s="21" customFormat="1" x14ac:dyDescent="0.2">
      <c r="A32" s="716" t="s">
        <v>666</v>
      </c>
      <c r="B32" s="716"/>
      <c r="C32" s="717"/>
      <c r="D32" s="718">
        <v>41</v>
      </c>
      <c r="E32" s="719"/>
      <c r="F32" s="719">
        <v>19</v>
      </c>
      <c r="G32" s="719"/>
      <c r="H32" s="719">
        <v>22</v>
      </c>
      <c r="I32" s="719"/>
      <c r="J32" s="720">
        <v>2.8</v>
      </c>
      <c r="K32" s="720"/>
      <c r="L32" s="719">
        <v>17</v>
      </c>
      <c r="M32" s="719"/>
      <c r="N32" s="719">
        <v>8</v>
      </c>
      <c r="O32" s="719"/>
      <c r="P32" s="719">
        <v>9</v>
      </c>
      <c r="Q32" s="719"/>
      <c r="R32" s="720">
        <v>1.1000000000000001</v>
      </c>
      <c r="S32" s="574"/>
    </row>
    <row r="33" spans="1:19" x14ac:dyDescent="0.2">
      <c r="A33" s="716" t="s">
        <v>626</v>
      </c>
      <c r="B33" s="716"/>
      <c r="C33" s="717"/>
      <c r="D33" s="718">
        <v>27</v>
      </c>
      <c r="E33" s="719"/>
      <c r="F33" s="719">
        <v>12</v>
      </c>
      <c r="G33" s="719"/>
      <c r="H33" s="719">
        <v>15</v>
      </c>
      <c r="I33" s="719"/>
      <c r="J33" s="720">
        <v>1.9</v>
      </c>
      <c r="K33" s="720"/>
      <c r="L33" s="719">
        <v>12</v>
      </c>
      <c r="M33" s="719"/>
      <c r="N33" s="719">
        <v>5</v>
      </c>
      <c r="O33" s="719"/>
      <c r="P33" s="719">
        <v>7</v>
      </c>
      <c r="Q33" s="719"/>
      <c r="R33" s="720">
        <v>0.8</v>
      </c>
      <c r="S33" s="574"/>
    </row>
    <row r="34" spans="1:19" x14ac:dyDescent="0.2">
      <c r="A34" s="716" t="s">
        <v>627</v>
      </c>
      <c r="B34" s="716"/>
      <c r="C34" s="717"/>
      <c r="D34" s="721">
        <v>34</v>
      </c>
      <c r="E34" s="722"/>
      <c r="F34" s="722">
        <v>16</v>
      </c>
      <c r="G34" s="722"/>
      <c r="H34" s="722">
        <v>18</v>
      </c>
      <c r="I34" s="722"/>
      <c r="J34" s="720">
        <v>2.2977630600797458</v>
      </c>
      <c r="K34" s="720"/>
      <c r="L34" s="722">
        <v>20</v>
      </c>
      <c r="M34" s="722"/>
      <c r="N34" s="722">
        <v>7</v>
      </c>
      <c r="O34" s="722"/>
      <c r="P34" s="722">
        <v>13</v>
      </c>
      <c r="Q34" s="722"/>
      <c r="R34" s="720">
        <v>1.351625329458674</v>
      </c>
      <c r="S34" s="720"/>
    </row>
    <row r="35" spans="1:19" x14ac:dyDescent="0.2">
      <c r="A35" s="716" t="s">
        <v>628</v>
      </c>
      <c r="B35" s="716"/>
      <c r="C35" s="717"/>
      <c r="D35" s="721">
        <v>24</v>
      </c>
      <c r="E35" s="722"/>
      <c r="F35" s="722">
        <v>10</v>
      </c>
      <c r="G35" s="722"/>
      <c r="H35" s="722">
        <v>14</v>
      </c>
      <c r="I35" s="722"/>
      <c r="J35" s="720">
        <v>1.6565433462175594</v>
      </c>
      <c r="K35" s="720"/>
      <c r="L35" s="722">
        <v>6</v>
      </c>
      <c r="M35" s="722"/>
      <c r="N35" s="722">
        <v>2</v>
      </c>
      <c r="O35" s="722"/>
      <c r="P35" s="722">
        <v>4</v>
      </c>
      <c r="Q35" s="722"/>
      <c r="R35" s="720">
        <v>0.41413583655438985</v>
      </c>
      <c r="S35" s="720"/>
    </row>
    <row r="36" spans="1:19" x14ac:dyDescent="0.2">
      <c r="A36" s="716" t="s">
        <v>629</v>
      </c>
      <c r="B36" s="716"/>
      <c r="C36" s="717"/>
      <c r="D36" s="457"/>
      <c r="E36" s="5">
        <v>11</v>
      </c>
      <c r="F36" s="5"/>
      <c r="G36" s="5">
        <v>6</v>
      </c>
      <c r="H36" s="5"/>
      <c r="I36" s="5">
        <v>5</v>
      </c>
      <c r="J36" s="458"/>
      <c r="K36" s="458">
        <v>0.8</v>
      </c>
      <c r="L36" s="5"/>
      <c r="M36" s="5">
        <v>14</v>
      </c>
      <c r="N36" s="5"/>
      <c r="O36" s="5">
        <v>11</v>
      </c>
      <c r="P36" s="5"/>
      <c r="Q36" s="5">
        <v>3</v>
      </c>
      <c r="R36" s="458"/>
      <c r="S36" s="458">
        <v>1</v>
      </c>
    </row>
    <row r="37" spans="1:19" x14ac:dyDescent="0.2">
      <c r="A37" s="716" t="s">
        <v>632</v>
      </c>
      <c r="B37" s="716"/>
      <c r="C37" s="717"/>
      <c r="D37" s="457"/>
      <c r="E37" s="5">
        <v>26</v>
      </c>
      <c r="F37" s="5"/>
      <c r="G37" s="5">
        <v>17</v>
      </c>
      <c r="H37" s="5"/>
      <c r="I37" s="5">
        <v>9</v>
      </c>
      <c r="J37" s="458"/>
      <c r="K37" s="458">
        <v>1.8668772887197531</v>
      </c>
      <c r="L37" s="5"/>
      <c r="M37" s="5">
        <v>16</v>
      </c>
      <c r="N37" s="5"/>
      <c r="O37" s="5">
        <v>10</v>
      </c>
      <c r="P37" s="5"/>
      <c r="Q37" s="5">
        <v>6</v>
      </c>
      <c r="R37" s="458"/>
      <c r="S37" s="458">
        <v>1.1488475622890788</v>
      </c>
    </row>
    <row r="38" spans="1:19" x14ac:dyDescent="0.2">
      <c r="A38" s="725" t="s">
        <v>85</v>
      </c>
      <c r="B38" s="725"/>
      <c r="C38" s="726"/>
      <c r="D38" s="457"/>
      <c r="E38" s="5">
        <v>27</v>
      </c>
      <c r="F38" s="5"/>
      <c r="G38" s="5">
        <v>19</v>
      </c>
      <c r="H38" s="5"/>
      <c r="I38" s="5">
        <v>8</v>
      </c>
      <c r="J38" s="458"/>
      <c r="K38" s="458">
        <v>2</v>
      </c>
      <c r="L38" s="5"/>
      <c r="M38" s="5">
        <v>9</v>
      </c>
      <c r="N38" s="5"/>
      <c r="O38" s="5">
        <v>6</v>
      </c>
      <c r="P38" s="5"/>
      <c r="Q38" s="5">
        <v>3</v>
      </c>
      <c r="R38" s="458"/>
      <c r="S38" s="458">
        <v>0.7</v>
      </c>
    </row>
    <row r="39" spans="1:19" x14ac:dyDescent="0.2">
      <c r="A39" s="725" t="s">
        <v>667</v>
      </c>
      <c r="B39" s="725"/>
      <c r="C39" s="726"/>
      <c r="D39" s="457"/>
      <c r="E39" s="5">
        <v>25</v>
      </c>
      <c r="F39" s="5"/>
      <c r="G39" s="5">
        <v>14</v>
      </c>
      <c r="H39" s="5"/>
      <c r="I39" s="5">
        <v>11</v>
      </c>
      <c r="J39" s="458"/>
      <c r="K39" s="458">
        <v>1.9</v>
      </c>
      <c r="L39" s="5"/>
      <c r="M39" s="5">
        <v>13</v>
      </c>
      <c r="N39" s="5"/>
      <c r="O39" s="5">
        <v>7</v>
      </c>
      <c r="P39" s="5"/>
      <c r="Q39" s="5">
        <v>6</v>
      </c>
      <c r="R39" s="458"/>
      <c r="S39" s="458">
        <v>1</v>
      </c>
    </row>
    <row r="40" spans="1:19" x14ac:dyDescent="0.2">
      <c r="A40" s="725" t="s">
        <v>668</v>
      </c>
      <c r="B40" s="725"/>
      <c r="C40" s="726"/>
      <c r="D40" s="718">
        <v>13</v>
      </c>
      <c r="E40" s="719"/>
      <c r="F40" s="719">
        <v>6</v>
      </c>
      <c r="G40" s="719"/>
      <c r="H40" s="719">
        <v>7</v>
      </c>
      <c r="I40" s="719"/>
      <c r="J40" s="720">
        <v>1.0378412901165577</v>
      </c>
      <c r="K40" s="720"/>
      <c r="L40" s="719">
        <v>11</v>
      </c>
      <c r="M40" s="719"/>
      <c r="N40" s="719">
        <v>6</v>
      </c>
      <c r="O40" s="719"/>
      <c r="P40" s="719">
        <v>5</v>
      </c>
      <c r="Q40" s="719"/>
      <c r="R40" s="720">
        <v>0.87817339932939487</v>
      </c>
      <c r="S40" s="720"/>
    </row>
    <row r="41" spans="1:19" x14ac:dyDescent="0.2">
      <c r="A41" s="725" t="s">
        <v>811</v>
      </c>
      <c r="B41" s="725"/>
      <c r="C41" s="726"/>
      <c r="D41" s="718">
        <v>12</v>
      </c>
      <c r="E41" s="719"/>
      <c r="F41" s="719">
        <v>8</v>
      </c>
      <c r="G41" s="719"/>
      <c r="H41" s="719">
        <v>4</v>
      </c>
      <c r="I41" s="719"/>
      <c r="J41" s="720">
        <v>0.98376783079193308</v>
      </c>
      <c r="K41" s="720"/>
      <c r="L41" s="719">
        <v>12</v>
      </c>
      <c r="M41" s="719"/>
      <c r="N41" s="719">
        <v>6</v>
      </c>
      <c r="O41" s="719"/>
      <c r="P41" s="719">
        <v>6</v>
      </c>
      <c r="Q41" s="719"/>
      <c r="R41" s="720">
        <v>0.98376783079193308</v>
      </c>
      <c r="S41" s="720"/>
    </row>
    <row r="42" spans="1:19" x14ac:dyDescent="0.2">
      <c r="A42" s="727" t="s">
        <v>645</v>
      </c>
      <c r="B42" s="727"/>
      <c r="C42" s="728"/>
      <c r="D42" s="729">
        <v>14</v>
      </c>
      <c r="E42" s="730"/>
      <c r="F42" s="730">
        <v>9</v>
      </c>
      <c r="G42" s="730"/>
      <c r="H42" s="730">
        <v>5</v>
      </c>
      <c r="I42" s="730"/>
      <c r="J42" s="731">
        <v>1.1932157163555783</v>
      </c>
      <c r="K42" s="731"/>
      <c r="L42" s="730">
        <v>4</v>
      </c>
      <c r="M42" s="730"/>
      <c r="N42" s="730">
        <v>2</v>
      </c>
      <c r="O42" s="730"/>
      <c r="P42" s="730">
        <v>2</v>
      </c>
      <c r="Q42" s="730"/>
      <c r="R42" s="731">
        <v>0.34091877610159382</v>
      </c>
      <c r="S42" s="731"/>
    </row>
    <row r="43" spans="1:19" x14ac:dyDescent="0.2">
      <c r="A43" s="732" t="s">
        <v>217</v>
      </c>
      <c r="B43" s="732"/>
      <c r="C43" s="733"/>
      <c r="D43" s="718">
        <v>1</v>
      </c>
      <c r="E43" s="719"/>
      <c r="F43" s="719">
        <v>0</v>
      </c>
      <c r="G43" s="719"/>
      <c r="H43" s="719">
        <v>1</v>
      </c>
      <c r="I43" s="719"/>
      <c r="J43" s="720">
        <v>0.40485829959514169</v>
      </c>
      <c r="K43" s="720"/>
      <c r="L43" s="719">
        <v>0</v>
      </c>
      <c r="M43" s="719"/>
      <c r="N43" s="719">
        <v>0</v>
      </c>
      <c r="O43" s="719"/>
      <c r="P43" s="719">
        <v>0</v>
      </c>
      <c r="Q43" s="719"/>
      <c r="R43" s="720">
        <v>0</v>
      </c>
      <c r="S43" s="574"/>
    </row>
    <row r="44" spans="1:19" x14ac:dyDescent="0.2">
      <c r="A44" s="732" t="s">
        <v>218</v>
      </c>
      <c r="B44" s="732"/>
      <c r="C44" s="733"/>
      <c r="D44" s="718">
        <v>4</v>
      </c>
      <c r="E44" s="719"/>
      <c r="F44" s="719">
        <v>2</v>
      </c>
      <c r="G44" s="719"/>
      <c r="H44" s="719">
        <v>2</v>
      </c>
      <c r="I44" s="719"/>
      <c r="J44" s="720">
        <v>1.9831432821021318</v>
      </c>
      <c r="K44" s="720"/>
      <c r="L44" s="719">
        <v>1</v>
      </c>
      <c r="M44" s="719"/>
      <c r="N44" s="719">
        <v>0</v>
      </c>
      <c r="O44" s="719"/>
      <c r="P44" s="719">
        <v>1</v>
      </c>
      <c r="Q44" s="719"/>
      <c r="R44" s="720">
        <v>0.49578582052553294</v>
      </c>
      <c r="S44" s="574"/>
    </row>
    <row r="45" spans="1:19" x14ac:dyDescent="0.2">
      <c r="A45" s="732" t="s">
        <v>219</v>
      </c>
      <c r="B45" s="732"/>
      <c r="C45" s="733"/>
      <c r="D45" s="718">
        <v>1</v>
      </c>
      <c r="E45" s="719"/>
      <c r="F45" s="719">
        <v>1</v>
      </c>
      <c r="G45" s="719"/>
      <c r="H45" s="719">
        <v>0</v>
      </c>
      <c r="I45" s="719"/>
      <c r="J45" s="720" t="s">
        <v>30</v>
      </c>
      <c r="K45" s="720"/>
      <c r="L45" s="719">
        <v>1</v>
      </c>
      <c r="M45" s="719"/>
      <c r="N45" s="719">
        <v>1</v>
      </c>
      <c r="O45" s="719"/>
      <c r="P45" s="719">
        <v>0</v>
      </c>
      <c r="Q45" s="719"/>
      <c r="R45" s="720">
        <v>0.71684587813620071</v>
      </c>
      <c r="S45" s="574"/>
    </row>
    <row r="46" spans="1:19" x14ac:dyDescent="0.2">
      <c r="A46" s="732" t="s">
        <v>220</v>
      </c>
      <c r="B46" s="732"/>
      <c r="C46" s="733"/>
      <c r="D46" s="718">
        <v>4</v>
      </c>
      <c r="E46" s="719"/>
      <c r="F46" s="719">
        <v>2</v>
      </c>
      <c r="G46" s="719"/>
      <c r="H46" s="719">
        <v>2</v>
      </c>
      <c r="I46" s="719"/>
      <c r="J46" s="720">
        <v>1.9801980198019802</v>
      </c>
      <c r="K46" s="720"/>
      <c r="L46" s="719">
        <v>1</v>
      </c>
      <c r="M46" s="719"/>
      <c r="N46" s="719">
        <v>0</v>
      </c>
      <c r="O46" s="719"/>
      <c r="P46" s="719">
        <v>1</v>
      </c>
      <c r="Q46" s="719"/>
      <c r="R46" s="720">
        <v>0.49504950495049505</v>
      </c>
      <c r="S46" s="574"/>
    </row>
    <row r="47" spans="1:19" x14ac:dyDescent="0.2">
      <c r="A47" s="732" t="s">
        <v>221</v>
      </c>
      <c r="B47" s="732"/>
      <c r="C47" s="733"/>
      <c r="D47" s="718">
        <v>1</v>
      </c>
      <c r="E47" s="719"/>
      <c r="F47" s="719">
        <v>1</v>
      </c>
      <c r="G47" s="719"/>
      <c r="H47" s="719">
        <v>0</v>
      </c>
      <c r="I47" s="719"/>
      <c r="J47" s="720" t="s">
        <v>30</v>
      </c>
      <c r="K47" s="720"/>
      <c r="L47" s="719">
        <v>1</v>
      </c>
      <c r="M47" s="719"/>
      <c r="N47" s="719">
        <v>1</v>
      </c>
      <c r="O47" s="719"/>
      <c r="P47" s="719">
        <v>0</v>
      </c>
      <c r="Q47" s="719"/>
      <c r="R47" s="720">
        <v>1.2239902080783354</v>
      </c>
      <c r="S47" s="574"/>
    </row>
    <row r="48" spans="1:19" x14ac:dyDescent="0.2">
      <c r="A48" s="732" t="s">
        <v>222</v>
      </c>
      <c r="B48" s="732"/>
      <c r="C48" s="733"/>
      <c r="D48" s="718">
        <v>3</v>
      </c>
      <c r="E48" s="719"/>
      <c r="F48" s="719">
        <v>3</v>
      </c>
      <c r="G48" s="719"/>
      <c r="H48" s="719">
        <v>0</v>
      </c>
      <c r="I48" s="719"/>
      <c r="J48" s="720">
        <v>1.9672131147540983</v>
      </c>
      <c r="K48" s="720"/>
      <c r="L48" s="719">
        <v>0</v>
      </c>
      <c r="M48" s="719"/>
      <c r="N48" s="719">
        <v>0</v>
      </c>
      <c r="O48" s="719"/>
      <c r="P48" s="719">
        <v>0</v>
      </c>
      <c r="Q48" s="719"/>
      <c r="R48" s="720">
        <v>0</v>
      </c>
      <c r="S48" s="574"/>
    </row>
    <row r="49" spans="1:19" ht="18" thickBot="1" x14ac:dyDescent="0.25">
      <c r="A49" s="737" t="s">
        <v>224</v>
      </c>
      <c r="B49" s="737"/>
      <c r="C49" s="738"/>
      <c r="D49" s="739">
        <v>0</v>
      </c>
      <c r="E49" s="734"/>
      <c r="F49" s="734">
        <v>0</v>
      </c>
      <c r="G49" s="734"/>
      <c r="H49" s="734">
        <v>0</v>
      </c>
      <c r="I49" s="734"/>
      <c r="J49" s="720">
        <v>0</v>
      </c>
      <c r="K49" s="720"/>
      <c r="L49" s="719">
        <v>0</v>
      </c>
      <c r="M49" s="719"/>
      <c r="N49" s="734">
        <v>0</v>
      </c>
      <c r="O49" s="734"/>
      <c r="P49" s="734">
        <v>0</v>
      </c>
      <c r="Q49" s="734"/>
      <c r="R49" s="720" t="s">
        <v>30</v>
      </c>
      <c r="S49" s="574"/>
    </row>
    <row r="50" spans="1:19" x14ac:dyDescent="0.2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35" t="s">
        <v>669</v>
      </c>
      <c r="R50" s="735"/>
      <c r="S50" s="735"/>
    </row>
    <row r="51" spans="1:19" ht="7.5" customHeight="1" x14ac:dyDescent="0.2"/>
    <row r="52" spans="1:19" ht="3.95" customHeight="1" x14ac:dyDescent="0.2"/>
    <row r="53" spans="1:19" ht="17.25" customHeight="1" x14ac:dyDescent="0.2">
      <c r="A53" s="736" t="s">
        <v>670</v>
      </c>
      <c r="B53" s="736"/>
      <c r="C53" s="736"/>
      <c r="D53" s="736"/>
      <c r="E53" s="736"/>
      <c r="F53" s="736"/>
      <c r="G53" s="736"/>
      <c r="H53" s="736"/>
      <c r="I53" s="736"/>
      <c r="J53" s="736"/>
      <c r="K53" s="736"/>
      <c r="L53" s="736"/>
      <c r="M53" s="736"/>
      <c r="N53" s="736"/>
      <c r="O53" s="736"/>
      <c r="P53" s="736"/>
      <c r="Q53" s="736"/>
      <c r="R53" s="736"/>
    </row>
    <row r="54" spans="1:19" ht="18" thickBot="1" x14ac:dyDescent="0.25">
      <c r="P54" s="657" t="s">
        <v>785</v>
      </c>
      <c r="Q54" s="657"/>
      <c r="R54" s="657"/>
      <c r="S54" s="657"/>
    </row>
    <row r="55" spans="1:19" ht="17.25" customHeight="1" x14ac:dyDescent="0.2">
      <c r="A55" s="8"/>
      <c r="B55" s="10"/>
      <c r="C55" s="740" t="s">
        <v>252</v>
      </c>
      <c r="D55" s="740" t="s">
        <v>671</v>
      </c>
      <c r="E55" s="749" t="s">
        <v>672</v>
      </c>
      <c r="F55" s="749"/>
      <c r="G55" s="749"/>
      <c r="H55" s="749"/>
      <c r="I55" s="740" t="s">
        <v>673</v>
      </c>
      <c r="J55" s="740" t="s">
        <v>674</v>
      </c>
      <c r="K55" s="740" t="s">
        <v>675</v>
      </c>
      <c r="L55" s="740" t="s">
        <v>676</v>
      </c>
      <c r="M55" s="740" t="s">
        <v>677</v>
      </c>
      <c r="N55" s="740" t="s">
        <v>678</v>
      </c>
      <c r="O55" s="740" t="s">
        <v>812</v>
      </c>
      <c r="P55" s="740" t="s">
        <v>813</v>
      </c>
      <c r="Q55" s="740" t="s">
        <v>814</v>
      </c>
      <c r="R55" s="740" t="s">
        <v>679</v>
      </c>
      <c r="S55" s="742" t="s">
        <v>680</v>
      </c>
    </row>
    <row r="56" spans="1:19" ht="69" x14ac:dyDescent="0.2">
      <c r="B56" s="26"/>
      <c r="C56" s="741"/>
      <c r="D56" s="741"/>
      <c r="E56" s="459" t="s">
        <v>681</v>
      </c>
      <c r="F56" s="460" t="s">
        <v>682</v>
      </c>
      <c r="G56" s="460" t="s">
        <v>683</v>
      </c>
      <c r="H56" s="460" t="s">
        <v>684</v>
      </c>
      <c r="I56" s="741"/>
      <c r="J56" s="741"/>
      <c r="K56" s="741"/>
      <c r="L56" s="741"/>
      <c r="M56" s="741"/>
      <c r="N56" s="741"/>
      <c r="O56" s="741"/>
      <c r="P56" s="741"/>
      <c r="Q56" s="741"/>
      <c r="R56" s="741"/>
      <c r="S56" s="743"/>
    </row>
    <row r="57" spans="1:19" ht="6" customHeight="1" x14ac:dyDescent="0.2">
      <c r="A57" s="744" t="s">
        <v>685</v>
      </c>
      <c r="B57" s="461"/>
      <c r="C57" s="462"/>
      <c r="D57" s="462"/>
      <c r="E57" s="462"/>
      <c r="F57" s="463"/>
      <c r="G57" s="462"/>
      <c r="H57" s="462"/>
      <c r="I57" s="462"/>
      <c r="J57" s="462"/>
      <c r="K57" s="462"/>
      <c r="L57" s="462"/>
      <c r="M57" s="462"/>
      <c r="N57" s="462"/>
      <c r="O57" s="462"/>
      <c r="P57" s="462"/>
      <c r="Q57" s="462"/>
      <c r="R57" s="462"/>
      <c r="S57" s="462"/>
    </row>
    <row r="58" spans="1:19" x14ac:dyDescent="0.2">
      <c r="A58" s="745"/>
      <c r="B58" s="464" t="s">
        <v>252</v>
      </c>
      <c r="C58" s="444">
        <v>14</v>
      </c>
      <c r="D58" s="444">
        <v>4</v>
      </c>
      <c r="E58" s="444">
        <v>3</v>
      </c>
      <c r="F58" s="444">
        <v>0</v>
      </c>
      <c r="G58" s="444">
        <v>1</v>
      </c>
      <c r="H58" s="444">
        <v>0</v>
      </c>
      <c r="I58" s="444">
        <v>1</v>
      </c>
      <c r="J58" s="6">
        <v>1</v>
      </c>
      <c r="K58" s="6">
        <v>2</v>
      </c>
      <c r="L58" s="6">
        <v>1</v>
      </c>
      <c r="M58" s="6">
        <v>2</v>
      </c>
      <c r="N58" s="6">
        <v>1</v>
      </c>
      <c r="O58" s="6">
        <v>0</v>
      </c>
      <c r="P58" s="6">
        <v>0</v>
      </c>
      <c r="Q58" s="6">
        <v>1</v>
      </c>
      <c r="R58" s="6">
        <v>1</v>
      </c>
      <c r="S58" s="6">
        <v>0</v>
      </c>
    </row>
    <row r="59" spans="1:19" x14ac:dyDescent="0.2">
      <c r="A59" s="745"/>
      <c r="B59" s="465" t="s">
        <v>253</v>
      </c>
      <c r="C59" s="444">
        <v>9</v>
      </c>
      <c r="D59" s="444">
        <v>2</v>
      </c>
      <c r="E59" s="444">
        <v>2</v>
      </c>
      <c r="F59" s="444">
        <v>0</v>
      </c>
      <c r="G59" s="444">
        <v>0</v>
      </c>
      <c r="H59" s="444">
        <v>0</v>
      </c>
      <c r="I59" s="444">
        <v>0</v>
      </c>
      <c r="J59" s="6">
        <v>1</v>
      </c>
      <c r="K59" s="6">
        <v>2</v>
      </c>
      <c r="L59" s="6">
        <v>1</v>
      </c>
      <c r="M59" s="6">
        <v>1</v>
      </c>
      <c r="N59" s="6">
        <v>0</v>
      </c>
      <c r="O59" s="6">
        <v>0</v>
      </c>
      <c r="P59" s="6">
        <v>0</v>
      </c>
      <c r="Q59" s="6">
        <v>1</v>
      </c>
      <c r="R59" s="6">
        <v>1</v>
      </c>
      <c r="S59" s="6">
        <v>0</v>
      </c>
    </row>
    <row r="60" spans="1:19" x14ac:dyDescent="0.2">
      <c r="A60" s="745"/>
      <c r="B60" s="465" t="s">
        <v>254</v>
      </c>
      <c r="C60" s="444">
        <v>5</v>
      </c>
      <c r="D60" s="444">
        <v>2</v>
      </c>
      <c r="E60" s="444">
        <v>1</v>
      </c>
      <c r="F60" s="6">
        <v>0</v>
      </c>
      <c r="G60" s="444">
        <v>1</v>
      </c>
      <c r="H60" s="444">
        <v>0</v>
      </c>
      <c r="I60" s="444">
        <v>1</v>
      </c>
      <c r="J60" s="6">
        <v>0</v>
      </c>
      <c r="K60" s="6">
        <v>0</v>
      </c>
      <c r="L60" s="6">
        <v>0</v>
      </c>
      <c r="M60" s="6">
        <v>1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</row>
    <row r="61" spans="1:19" x14ac:dyDescent="0.2">
      <c r="A61" s="745"/>
      <c r="B61" s="14"/>
      <c r="C61" s="444"/>
      <c r="D61" s="444"/>
      <c r="E61" s="444"/>
      <c r="F61" s="466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</row>
    <row r="62" spans="1:19" x14ac:dyDescent="0.2">
      <c r="A62" s="745"/>
      <c r="B62" s="464" t="s">
        <v>217</v>
      </c>
      <c r="C62" s="467">
        <v>1</v>
      </c>
      <c r="D62" s="444">
        <v>0</v>
      </c>
      <c r="E62" s="444">
        <v>0</v>
      </c>
      <c r="F62" s="444">
        <v>0</v>
      </c>
      <c r="G62" s="444">
        <v>0</v>
      </c>
      <c r="H62" s="444">
        <v>0</v>
      </c>
      <c r="I62" s="444">
        <v>0</v>
      </c>
      <c r="J62" s="444">
        <v>0</v>
      </c>
      <c r="K62" s="444">
        <v>0</v>
      </c>
      <c r="L62" s="444">
        <v>0</v>
      </c>
      <c r="M62" s="444">
        <v>0</v>
      </c>
      <c r="N62" s="444">
        <v>1</v>
      </c>
      <c r="O62" s="444">
        <v>0</v>
      </c>
      <c r="P62" s="444">
        <v>0</v>
      </c>
      <c r="Q62" s="444">
        <v>0</v>
      </c>
      <c r="R62" s="444">
        <v>0</v>
      </c>
      <c r="S62" s="444">
        <v>0</v>
      </c>
    </row>
    <row r="63" spans="1:19" x14ac:dyDescent="0.2">
      <c r="A63" s="745"/>
      <c r="B63" s="464" t="s">
        <v>218</v>
      </c>
      <c r="C63" s="467">
        <v>4</v>
      </c>
      <c r="D63" s="444">
        <v>1</v>
      </c>
      <c r="E63" s="444">
        <v>1</v>
      </c>
      <c r="F63" s="6">
        <v>0</v>
      </c>
      <c r="G63" s="444">
        <v>0</v>
      </c>
      <c r="H63" s="444">
        <v>0</v>
      </c>
      <c r="I63" s="444">
        <v>0</v>
      </c>
      <c r="J63" s="444">
        <v>0</v>
      </c>
      <c r="K63" s="444">
        <v>1</v>
      </c>
      <c r="L63" s="444">
        <v>0</v>
      </c>
      <c r="M63" s="444">
        <v>1</v>
      </c>
      <c r="N63" s="444">
        <v>0</v>
      </c>
      <c r="O63" s="444">
        <v>0</v>
      </c>
      <c r="P63" s="444">
        <v>0</v>
      </c>
      <c r="Q63" s="444">
        <v>0</v>
      </c>
      <c r="R63" s="444">
        <v>1</v>
      </c>
      <c r="S63" s="6">
        <v>0</v>
      </c>
    </row>
    <row r="64" spans="1:19" x14ac:dyDescent="0.2">
      <c r="A64" s="745"/>
      <c r="B64" s="464" t="s">
        <v>219</v>
      </c>
      <c r="C64" s="467">
        <v>1</v>
      </c>
      <c r="D64" s="444">
        <v>1</v>
      </c>
      <c r="E64" s="444">
        <v>1</v>
      </c>
      <c r="F64" s="444">
        <v>0</v>
      </c>
      <c r="G64" s="444">
        <v>0</v>
      </c>
      <c r="H64" s="444">
        <v>0</v>
      </c>
      <c r="I64" s="444">
        <v>0</v>
      </c>
      <c r="J64" s="444">
        <v>0</v>
      </c>
      <c r="K64" s="444">
        <v>0</v>
      </c>
      <c r="L64" s="444">
        <v>0</v>
      </c>
      <c r="M64" s="444">
        <v>0</v>
      </c>
      <c r="N64" s="444">
        <v>0</v>
      </c>
      <c r="O64" s="444">
        <v>0</v>
      </c>
      <c r="P64" s="444">
        <v>0</v>
      </c>
      <c r="Q64" s="444">
        <v>0</v>
      </c>
      <c r="R64" s="444">
        <v>0</v>
      </c>
      <c r="S64" s="444">
        <v>0</v>
      </c>
    </row>
    <row r="65" spans="1:19" x14ac:dyDescent="0.2">
      <c r="A65" s="745"/>
      <c r="B65" s="464" t="s">
        <v>220</v>
      </c>
      <c r="C65" s="467">
        <v>4</v>
      </c>
      <c r="D65" s="444">
        <v>1</v>
      </c>
      <c r="E65" s="444">
        <v>0</v>
      </c>
      <c r="F65" s="6">
        <v>0</v>
      </c>
      <c r="G65" s="444">
        <v>1</v>
      </c>
      <c r="H65" s="444">
        <v>0</v>
      </c>
      <c r="I65" s="444">
        <v>1</v>
      </c>
      <c r="J65" s="444">
        <v>0</v>
      </c>
      <c r="K65" s="444">
        <v>0</v>
      </c>
      <c r="L65" s="444">
        <v>1</v>
      </c>
      <c r="M65" s="444">
        <v>1</v>
      </c>
      <c r="N65" s="444">
        <v>0</v>
      </c>
      <c r="O65" s="444">
        <v>0</v>
      </c>
      <c r="P65" s="444">
        <v>0</v>
      </c>
      <c r="Q65" s="444">
        <v>0</v>
      </c>
      <c r="R65" s="444">
        <v>0</v>
      </c>
      <c r="S65" s="444">
        <v>0</v>
      </c>
    </row>
    <row r="66" spans="1:19" x14ac:dyDescent="0.2">
      <c r="A66" s="745"/>
      <c r="B66" s="464" t="s">
        <v>221</v>
      </c>
      <c r="C66" s="467">
        <v>1</v>
      </c>
      <c r="D66" s="444">
        <v>1</v>
      </c>
      <c r="E66" s="6">
        <v>1</v>
      </c>
      <c r="F66" s="444">
        <v>0</v>
      </c>
      <c r="G66" s="444">
        <v>0</v>
      </c>
      <c r="H66" s="444">
        <v>0</v>
      </c>
      <c r="I66" s="444">
        <v>0</v>
      </c>
      <c r="J66" s="444">
        <v>0</v>
      </c>
      <c r="K66" s="444">
        <v>0</v>
      </c>
      <c r="L66" s="444">
        <v>0</v>
      </c>
      <c r="M66" s="444">
        <v>0</v>
      </c>
      <c r="N66" s="444">
        <v>0</v>
      </c>
      <c r="O66" s="444">
        <v>0</v>
      </c>
      <c r="P66" s="444">
        <v>0</v>
      </c>
      <c r="Q66" s="444">
        <v>0</v>
      </c>
      <c r="R66" s="444">
        <v>0</v>
      </c>
      <c r="S66" s="444">
        <v>0</v>
      </c>
    </row>
    <row r="67" spans="1:19" x14ac:dyDescent="0.2">
      <c r="A67" s="745"/>
      <c r="B67" s="464" t="s">
        <v>222</v>
      </c>
      <c r="C67" s="467">
        <v>3</v>
      </c>
      <c r="D67" s="444">
        <v>0</v>
      </c>
      <c r="E67" s="6">
        <v>0</v>
      </c>
      <c r="F67" s="444">
        <v>0</v>
      </c>
      <c r="G67" s="444">
        <v>0</v>
      </c>
      <c r="H67" s="444">
        <v>0</v>
      </c>
      <c r="I67" s="444">
        <v>0</v>
      </c>
      <c r="J67" s="444">
        <v>1</v>
      </c>
      <c r="K67" s="444">
        <v>1</v>
      </c>
      <c r="L67" s="444">
        <v>0</v>
      </c>
      <c r="M67" s="444">
        <v>0</v>
      </c>
      <c r="N67" s="444">
        <v>0</v>
      </c>
      <c r="O67" s="444">
        <v>0</v>
      </c>
      <c r="P67" s="444">
        <v>0</v>
      </c>
      <c r="Q67" s="444">
        <v>1</v>
      </c>
      <c r="R67" s="444">
        <v>0</v>
      </c>
      <c r="S67" s="444">
        <v>0</v>
      </c>
    </row>
    <row r="68" spans="1:19" ht="21.95" customHeight="1" x14ac:dyDescent="0.2">
      <c r="A68" s="745"/>
      <c r="B68" s="464" t="s">
        <v>224</v>
      </c>
      <c r="C68" s="467">
        <v>0</v>
      </c>
      <c r="D68" s="444">
        <v>0</v>
      </c>
      <c r="E68" s="444">
        <v>0</v>
      </c>
      <c r="F68" s="444">
        <v>0</v>
      </c>
      <c r="G68" s="444">
        <v>0</v>
      </c>
      <c r="H68" s="444">
        <v>0</v>
      </c>
      <c r="I68" s="444">
        <v>0</v>
      </c>
      <c r="J68" s="444">
        <v>0</v>
      </c>
      <c r="K68" s="444">
        <v>0</v>
      </c>
      <c r="L68" s="444">
        <v>0</v>
      </c>
      <c r="M68" s="444">
        <v>0</v>
      </c>
      <c r="N68" s="444">
        <v>0</v>
      </c>
      <c r="O68" s="444">
        <v>0</v>
      </c>
      <c r="P68" s="444">
        <v>0</v>
      </c>
      <c r="Q68" s="444">
        <v>0</v>
      </c>
      <c r="R68" s="444">
        <v>0</v>
      </c>
      <c r="S68" s="444">
        <v>0</v>
      </c>
    </row>
    <row r="69" spans="1:19" ht="12" customHeight="1" x14ac:dyDescent="0.2">
      <c r="A69" s="746" t="s">
        <v>686</v>
      </c>
      <c r="B69" s="468"/>
      <c r="C69" s="469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39"/>
      <c r="P69" s="470"/>
      <c r="Q69" s="470"/>
      <c r="R69" s="470"/>
      <c r="S69" s="470"/>
    </row>
    <row r="70" spans="1:19" x14ac:dyDescent="0.2">
      <c r="A70" s="747"/>
      <c r="B70" s="471" t="s">
        <v>252</v>
      </c>
      <c r="C70" s="472">
        <v>11.932157163555782</v>
      </c>
      <c r="D70" s="473">
        <v>3.409187761015938</v>
      </c>
      <c r="E70" s="473">
        <v>2.5568908207619536</v>
      </c>
      <c r="F70" s="473">
        <v>0</v>
      </c>
      <c r="G70" s="474">
        <v>0.8522969402539845</v>
      </c>
      <c r="H70" s="474">
        <v>0</v>
      </c>
      <c r="I70" s="474">
        <v>0.8522969402539845</v>
      </c>
      <c r="J70" s="474">
        <v>0.8522969402539845</v>
      </c>
      <c r="K70" s="474">
        <v>1.704593880507969</v>
      </c>
      <c r="L70" s="474">
        <v>0.8522969402539845</v>
      </c>
      <c r="M70" s="474">
        <v>1.704593880507969</v>
      </c>
      <c r="N70" s="474">
        <v>0.8522969402539845</v>
      </c>
      <c r="O70" s="474">
        <v>0</v>
      </c>
      <c r="P70" s="475">
        <v>0</v>
      </c>
      <c r="Q70" s="475">
        <v>0.8522969402539845</v>
      </c>
      <c r="R70" s="474">
        <v>0.8522969402539845</v>
      </c>
      <c r="S70" s="473">
        <v>0</v>
      </c>
    </row>
    <row r="71" spans="1:19" x14ac:dyDescent="0.2">
      <c r="A71" s="747"/>
      <c r="B71" s="476" t="s">
        <v>253</v>
      </c>
      <c r="C71" s="472">
        <v>14.756517461878996</v>
      </c>
      <c r="D71" s="473">
        <v>3.2792261026397771</v>
      </c>
      <c r="E71" s="473">
        <v>3.2792261026397771</v>
      </c>
      <c r="F71" s="473">
        <v>0</v>
      </c>
      <c r="G71" s="474">
        <v>0</v>
      </c>
      <c r="H71" s="474">
        <v>0</v>
      </c>
      <c r="I71" s="474">
        <v>0</v>
      </c>
      <c r="J71" s="474">
        <v>1.6396130513198885</v>
      </c>
      <c r="K71" s="474">
        <v>3.2792261026397771</v>
      </c>
      <c r="L71" s="474">
        <v>1.6396130513198885</v>
      </c>
      <c r="M71" s="474">
        <v>1.6396130513198885</v>
      </c>
      <c r="N71" s="474">
        <v>0</v>
      </c>
      <c r="O71" s="474">
        <v>0</v>
      </c>
      <c r="P71" s="475">
        <v>0</v>
      </c>
      <c r="Q71" s="475">
        <v>1.6396130513198885</v>
      </c>
      <c r="R71" s="474">
        <v>1.6396130513198885</v>
      </c>
      <c r="S71" s="473">
        <v>0</v>
      </c>
    </row>
    <row r="72" spans="1:19" x14ac:dyDescent="0.2">
      <c r="A72" s="747"/>
      <c r="B72" s="476" t="s">
        <v>254</v>
      </c>
      <c r="C72" s="472">
        <v>8.8746893858714948</v>
      </c>
      <c r="D72" s="473">
        <v>3.5498757543485979</v>
      </c>
      <c r="E72" s="473">
        <v>1.774937877174299</v>
      </c>
      <c r="F72" s="473">
        <v>0</v>
      </c>
      <c r="G72" s="474">
        <v>1.774937877174299</v>
      </c>
      <c r="H72" s="474">
        <v>0</v>
      </c>
      <c r="I72" s="474">
        <v>1.774937877174299</v>
      </c>
      <c r="J72" s="474">
        <v>0</v>
      </c>
      <c r="K72" s="474">
        <v>0</v>
      </c>
      <c r="L72" s="474">
        <v>0</v>
      </c>
      <c r="M72" s="474">
        <v>1.774937877174299</v>
      </c>
      <c r="N72" s="474">
        <v>1.774937877174299</v>
      </c>
      <c r="O72" s="474">
        <v>0</v>
      </c>
      <c r="P72" s="475">
        <v>0</v>
      </c>
      <c r="Q72" s="475">
        <v>0</v>
      </c>
      <c r="R72" s="474">
        <v>0</v>
      </c>
      <c r="S72" s="475">
        <v>0</v>
      </c>
    </row>
    <row r="73" spans="1:19" ht="14.25" customHeight="1" thickBot="1" x14ac:dyDescent="0.25">
      <c r="A73" s="748"/>
      <c r="B73" s="477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78"/>
      <c r="S73" s="48"/>
    </row>
    <row r="74" spans="1:19" ht="5.25" customHeight="1" x14ac:dyDescent="0.2"/>
    <row r="75" spans="1:19" x14ac:dyDescent="0.2">
      <c r="Q75" s="577" t="s">
        <v>669</v>
      </c>
      <c r="R75" s="577"/>
      <c r="S75" s="577"/>
    </row>
  </sheetData>
  <mergeCells count="408">
    <mergeCell ref="R55:R56"/>
    <mergeCell ref="S55:S56"/>
    <mergeCell ref="A57:A68"/>
    <mergeCell ref="A69:A73"/>
    <mergeCell ref="Q75:S75"/>
    <mergeCell ref="L55:L56"/>
    <mergeCell ref="M55:M56"/>
    <mergeCell ref="N55:N56"/>
    <mergeCell ref="O55:O56"/>
    <mergeCell ref="P55:P56"/>
    <mergeCell ref="Q55:Q56"/>
    <mergeCell ref="C55:C56"/>
    <mergeCell ref="D55:D56"/>
    <mergeCell ref="E55:H55"/>
    <mergeCell ref="I55:I56"/>
    <mergeCell ref="J55:J56"/>
    <mergeCell ref="K55:K56"/>
    <mergeCell ref="N49:O49"/>
    <mergeCell ref="P49:Q49"/>
    <mergeCell ref="R49:S49"/>
    <mergeCell ref="Q50:S50"/>
    <mergeCell ref="A53:R53"/>
    <mergeCell ref="P54:S54"/>
    <mergeCell ref="A49:C49"/>
    <mergeCell ref="D49:E49"/>
    <mergeCell ref="F49:G49"/>
    <mergeCell ref="H49:I49"/>
    <mergeCell ref="J49:K49"/>
    <mergeCell ref="L49:M49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A47:C47"/>
    <mergeCell ref="D47:E47"/>
    <mergeCell ref="F47:G47"/>
    <mergeCell ref="H47:I47"/>
    <mergeCell ref="J47:K47"/>
    <mergeCell ref="L47:M47"/>
    <mergeCell ref="N47:O47"/>
    <mergeCell ref="P47:Q47"/>
    <mergeCell ref="R47:S47"/>
    <mergeCell ref="N45:O45"/>
    <mergeCell ref="P45:Q45"/>
    <mergeCell ref="R45:S45"/>
    <mergeCell ref="A46:C46"/>
    <mergeCell ref="D46:E46"/>
    <mergeCell ref="F46:G46"/>
    <mergeCell ref="H46:I46"/>
    <mergeCell ref="J46:K46"/>
    <mergeCell ref="L46:M46"/>
    <mergeCell ref="N46:O46"/>
    <mergeCell ref="A45:C45"/>
    <mergeCell ref="D45:E45"/>
    <mergeCell ref="F45:G45"/>
    <mergeCell ref="H45:I45"/>
    <mergeCell ref="J45:K45"/>
    <mergeCell ref="L45:M45"/>
    <mergeCell ref="P46:Q46"/>
    <mergeCell ref="R46:S46"/>
    <mergeCell ref="A44:C44"/>
    <mergeCell ref="D44:E44"/>
    <mergeCell ref="F44:G44"/>
    <mergeCell ref="H44:I44"/>
    <mergeCell ref="J44:K44"/>
    <mergeCell ref="L44:M44"/>
    <mergeCell ref="N44:O44"/>
    <mergeCell ref="P44:Q44"/>
    <mergeCell ref="R44:S44"/>
    <mergeCell ref="A43:C43"/>
    <mergeCell ref="D43:E43"/>
    <mergeCell ref="F43:G43"/>
    <mergeCell ref="H43:I43"/>
    <mergeCell ref="J43:K43"/>
    <mergeCell ref="L43:M43"/>
    <mergeCell ref="N43:O43"/>
    <mergeCell ref="P43:Q43"/>
    <mergeCell ref="R43:S43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A39:C39"/>
    <mergeCell ref="A40:C40"/>
    <mergeCell ref="D40:E40"/>
    <mergeCell ref="F40:G40"/>
    <mergeCell ref="H40:I40"/>
    <mergeCell ref="J40:K40"/>
    <mergeCell ref="N35:O35"/>
    <mergeCell ref="P35:Q35"/>
    <mergeCell ref="R35:S35"/>
    <mergeCell ref="A36:C36"/>
    <mergeCell ref="A37:C37"/>
    <mergeCell ref="A38:C38"/>
    <mergeCell ref="A35:C35"/>
    <mergeCell ref="D35:E35"/>
    <mergeCell ref="F35:G35"/>
    <mergeCell ref="H35:I35"/>
    <mergeCell ref="J35:K35"/>
    <mergeCell ref="L35:M35"/>
    <mergeCell ref="L40:M40"/>
    <mergeCell ref="N40:O40"/>
    <mergeCell ref="P40:Q40"/>
    <mergeCell ref="R40:S40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N31:O31"/>
    <mergeCell ref="P31:Q31"/>
    <mergeCell ref="R31:S31"/>
    <mergeCell ref="A32:C32"/>
    <mergeCell ref="D32:E32"/>
    <mergeCell ref="F32:G32"/>
    <mergeCell ref="H32:I32"/>
    <mergeCell ref="J32:K32"/>
    <mergeCell ref="L32:M32"/>
    <mergeCell ref="N32:O32"/>
    <mergeCell ref="A31:C31"/>
    <mergeCell ref="D31:E31"/>
    <mergeCell ref="F31:G31"/>
    <mergeCell ref="H31:I31"/>
    <mergeCell ref="J31:K31"/>
    <mergeCell ref="L31:M31"/>
    <mergeCell ref="P32:Q32"/>
    <mergeCell ref="R32:S32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N27:O27"/>
    <mergeCell ref="P27:Q27"/>
    <mergeCell ref="R27:S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P28:Q28"/>
    <mergeCell ref="R28:S28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A24:C24"/>
    <mergeCell ref="D24:E24"/>
    <mergeCell ref="F24:G24"/>
    <mergeCell ref="H24:I24"/>
    <mergeCell ref="J24:K24"/>
    <mergeCell ref="L24:M24"/>
    <mergeCell ref="N24:O24"/>
    <mergeCell ref="P24:Q24"/>
    <mergeCell ref="R24:S24"/>
    <mergeCell ref="N22:O22"/>
    <mergeCell ref="P22:Q22"/>
    <mergeCell ref="R22:S22"/>
    <mergeCell ref="A23:C23"/>
    <mergeCell ref="D23:E23"/>
    <mergeCell ref="F23:G23"/>
    <mergeCell ref="H23:I23"/>
    <mergeCell ref="J23:K23"/>
    <mergeCell ref="L23:M23"/>
    <mergeCell ref="N23:O23"/>
    <mergeCell ref="A22:C22"/>
    <mergeCell ref="D22:E22"/>
    <mergeCell ref="F22:G22"/>
    <mergeCell ref="H22:I22"/>
    <mergeCell ref="J22:K22"/>
    <mergeCell ref="L22:M22"/>
    <mergeCell ref="P23:Q23"/>
    <mergeCell ref="R23:S23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A20:C20"/>
    <mergeCell ref="D20:E20"/>
    <mergeCell ref="F20:G20"/>
    <mergeCell ref="H20:I20"/>
    <mergeCell ref="J20:K20"/>
    <mergeCell ref="L20:M20"/>
    <mergeCell ref="N20:O20"/>
    <mergeCell ref="P20:Q20"/>
    <mergeCell ref="R20:S20"/>
    <mergeCell ref="N18:O18"/>
    <mergeCell ref="P18:Q18"/>
    <mergeCell ref="R18:S18"/>
    <mergeCell ref="A19:C19"/>
    <mergeCell ref="D19:E19"/>
    <mergeCell ref="F19:G19"/>
    <mergeCell ref="H19:I19"/>
    <mergeCell ref="J19:K19"/>
    <mergeCell ref="L19:M19"/>
    <mergeCell ref="N19:O19"/>
    <mergeCell ref="A18:C18"/>
    <mergeCell ref="D18:E18"/>
    <mergeCell ref="F18:G18"/>
    <mergeCell ref="H18:I18"/>
    <mergeCell ref="J18:K18"/>
    <mergeCell ref="L18:M18"/>
    <mergeCell ref="P19:Q19"/>
    <mergeCell ref="R19:S19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A1:O1"/>
    <mergeCell ref="P1:S1"/>
    <mergeCell ref="B2:C4"/>
    <mergeCell ref="D2:K2"/>
    <mergeCell ref="L2:S2"/>
    <mergeCell ref="D3:I3"/>
    <mergeCell ref="J3:K4"/>
    <mergeCell ref="L3:Q3"/>
    <mergeCell ref="R3:S4"/>
    <mergeCell ref="D4:E4"/>
    <mergeCell ref="F4:G4"/>
    <mergeCell ref="H4:I4"/>
    <mergeCell ref="L4:M4"/>
    <mergeCell ref="N4:O4"/>
    <mergeCell ref="P4:Q4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199F-CC88-4217-BFFE-6C9E1D4E3D01}">
  <sheetPr transitionEvaluation="1"/>
  <dimension ref="A1:K89"/>
  <sheetViews>
    <sheetView showGridLines="0" view="pageBreakPreview" zoomScaleNormal="85" zoomScaleSheetLayoutView="100" workbookViewId="0">
      <selection sqref="A1:XFD1"/>
    </sheetView>
  </sheetViews>
  <sheetFormatPr defaultColWidth="8.796875" defaultRowHeight="17.25" x14ac:dyDescent="0.2"/>
  <cols>
    <col min="1" max="1" width="8.69921875" customWidth="1"/>
    <col min="2" max="2" width="27.796875" customWidth="1"/>
    <col min="3" max="10" width="7.3984375" customWidth="1"/>
    <col min="11" max="11" width="8.69921875" customWidth="1"/>
    <col min="255" max="255" width="8.69921875" customWidth="1"/>
    <col min="256" max="256" width="27.796875" customWidth="1"/>
    <col min="257" max="264" width="7.3984375" customWidth="1"/>
    <col min="265" max="265" width="8.69921875" customWidth="1"/>
    <col min="266" max="266" width="11.5" bestFit="1" customWidth="1"/>
    <col min="511" max="511" width="8.69921875" customWidth="1"/>
    <col min="512" max="512" width="27.796875" customWidth="1"/>
    <col min="513" max="520" width="7.3984375" customWidth="1"/>
    <col min="521" max="521" width="8.69921875" customWidth="1"/>
    <col min="522" max="522" width="11.5" bestFit="1" customWidth="1"/>
    <col min="767" max="767" width="8.69921875" customWidth="1"/>
    <col min="768" max="768" width="27.796875" customWidth="1"/>
    <col min="769" max="776" width="7.3984375" customWidth="1"/>
    <col min="777" max="777" width="8.69921875" customWidth="1"/>
    <col min="778" max="778" width="11.5" bestFit="1" customWidth="1"/>
    <col min="1023" max="1023" width="8.69921875" customWidth="1"/>
    <col min="1024" max="1024" width="27.796875" customWidth="1"/>
    <col min="1025" max="1032" width="7.3984375" customWidth="1"/>
    <col min="1033" max="1033" width="8.69921875" customWidth="1"/>
    <col min="1034" max="1034" width="11.5" bestFit="1" customWidth="1"/>
    <col min="1279" max="1279" width="8.69921875" customWidth="1"/>
    <col min="1280" max="1280" width="27.796875" customWidth="1"/>
    <col min="1281" max="1288" width="7.3984375" customWidth="1"/>
    <col min="1289" max="1289" width="8.69921875" customWidth="1"/>
    <col min="1290" max="1290" width="11.5" bestFit="1" customWidth="1"/>
    <col min="1535" max="1535" width="8.69921875" customWidth="1"/>
    <col min="1536" max="1536" width="27.796875" customWidth="1"/>
    <col min="1537" max="1544" width="7.3984375" customWidth="1"/>
    <col min="1545" max="1545" width="8.69921875" customWidth="1"/>
    <col min="1546" max="1546" width="11.5" bestFit="1" customWidth="1"/>
    <col min="1791" max="1791" width="8.69921875" customWidth="1"/>
    <col min="1792" max="1792" width="27.796875" customWidth="1"/>
    <col min="1793" max="1800" width="7.3984375" customWidth="1"/>
    <col min="1801" max="1801" width="8.69921875" customWidth="1"/>
    <col min="1802" max="1802" width="11.5" bestFit="1" customWidth="1"/>
    <col min="2047" max="2047" width="8.69921875" customWidth="1"/>
    <col min="2048" max="2048" width="27.796875" customWidth="1"/>
    <col min="2049" max="2056" width="7.3984375" customWidth="1"/>
    <col min="2057" max="2057" width="8.69921875" customWidth="1"/>
    <col min="2058" max="2058" width="11.5" bestFit="1" customWidth="1"/>
    <col min="2303" max="2303" width="8.69921875" customWidth="1"/>
    <col min="2304" max="2304" width="27.796875" customWidth="1"/>
    <col min="2305" max="2312" width="7.3984375" customWidth="1"/>
    <col min="2313" max="2313" width="8.69921875" customWidth="1"/>
    <col min="2314" max="2314" width="11.5" bestFit="1" customWidth="1"/>
    <col min="2559" max="2559" width="8.69921875" customWidth="1"/>
    <col min="2560" max="2560" width="27.796875" customWidth="1"/>
    <col min="2561" max="2568" width="7.3984375" customWidth="1"/>
    <col min="2569" max="2569" width="8.69921875" customWidth="1"/>
    <col min="2570" max="2570" width="11.5" bestFit="1" customWidth="1"/>
    <col min="2815" max="2815" width="8.69921875" customWidth="1"/>
    <col min="2816" max="2816" width="27.796875" customWidth="1"/>
    <col min="2817" max="2824" width="7.3984375" customWidth="1"/>
    <col min="2825" max="2825" width="8.69921875" customWidth="1"/>
    <col min="2826" max="2826" width="11.5" bestFit="1" customWidth="1"/>
    <col min="3071" max="3071" width="8.69921875" customWidth="1"/>
    <col min="3072" max="3072" width="27.796875" customWidth="1"/>
    <col min="3073" max="3080" width="7.3984375" customWidth="1"/>
    <col min="3081" max="3081" width="8.69921875" customWidth="1"/>
    <col min="3082" max="3082" width="11.5" bestFit="1" customWidth="1"/>
    <col min="3327" max="3327" width="8.69921875" customWidth="1"/>
    <col min="3328" max="3328" width="27.796875" customWidth="1"/>
    <col min="3329" max="3336" width="7.3984375" customWidth="1"/>
    <col min="3337" max="3337" width="8.69921875" customWidth="1"/>
    <col min="3338" max="3338" width="11.5" bestFit="1" customWidth="1"/>
    <col min="3583" max="3583" width="8.69921875" customWidth="1"/>
    <col min="3584" max="3584" width="27.796875" customWidth="1"/>
    <col min="3585" max="3592" width="7.3984375" customWidth="1"/>
    <col min="3593" max="3593" width="8.69921875" customWidth="1"/>
    <col min="3594" max="3594" width="11.5" bestFit="1" customWidth="1"/>
    <col min="3839" max="3839" width="8.69921875" customWidth="1"/>
    <col min="3840" max="3840" width="27.796875" customWidth="1"/>
    <col min="3841" max="3848" width="7.3984375" customWidth="1"/>
    <col min="3849" max="3849" width="8.69921875" customWidth="1"/>
    <col min="3850" max="3850" width="11.5" bestFit="1" customWidth="1"/>
    <col min="4095" max="4095" width="8.69921875" customWidth="1"/>
    <col min="4096" max="4096" width="27.796875" customWidth="1"/>
    <col min="4097" max="4104" width="7.3984375" customWidth="1"/>
    <col min="4105" max="4105" width="8.69921875" customWidth="1"/>
    <col min="4106" max="4106" width="11.5" bestFit="1" customWidth="1"/>
    <col min="4351" max="4351" width="8.69921875" customWidth="1"/>
    <col min="4352" max="4352" width="27.796875" customWidth="1"/>
    <col min="4353" max="4360" width="7.3984375" customWidth="1"/>
    <col min="4361" max="4361" width="8.69921875" customWidth="1"/>
    <col min="4362" max="4362" width="11.5" bestFit="1" customWidth="1"/>
    <col min="4607" max="4607" width="8.69921875" customWidth="1"/>
    <col min="4608" max="4608" width="27.796875" customWidth="1"/>
    <col min="4609" max="4616" width="7.3984375" customWidth="1"/>
    <col min="4617" max="4617" width="8.69921875" customWidth="1"/>
    <col min="4618" max="4618" width="11.5" bestFit="1" customWidth="1"/>
    <col min="4863" max="4863" width="8.69921875" customWidth="1"/>
    <col min="4864" max="4864" width="27.796875" customWidth="1"/>
    <col min="4865" max="4872" width="7.3984375" customWidth="1"/>
    <col min="4873" max="4873" width="8.69921875" customWidth="1"/>
    <col min="4874" max="4874" width="11.5" bestFit="1" customWidth="1"/>
    <col min="5119" max="5119" width="8.69921875" customWidth="1"/>
    <col min="5120" max="5120" width="27.796875" customWidth="1"/>
    <col min="5121" max="5128" width="7.3984375" customWidth="1"/>
    <col min="5129" max="5129" width="8.69921875" customWidth="1"/>
    <col min="5130" max="5130" width="11.5" bestFit="1" customWidth="1"/>
    <col min="5375" max="5375" width="8.69921875" customWidth="1"/>
    <col min="5376" max="5376" width="27.796875" customWidth="1"/>
    <col min="5377" max="5384" width="7.3984375" customWidth="1"/>
    <col min="5385" max="5385" width="8.69921875" customWidth="1"/>
    <col min="5386" max="5386" width="11.5" bestFit="1" customWidth="1"/>
    <col min="5631" max="5631" width="8.69921875" customWidth="1"/>
    <col min="5632" max="5632" width="27.796875" customWidth="1"/>
    <col min="5633" max="5640" width="7.3984375" customWidth="1"/>
    <col min="5641" max="5641" width="8.69921875" customWidth="1"/>
    <col min="5642" max="5642" width="11.5" bestFit="1" customWidth="1"/>
    <col min="5887" max="5887" width="8.69921875" customWidth="1"/>
    <col min="5888" max="5888" width="27.796875" customWidth="1"/>
    <col min="5889" max="5896" width="7.3984375" customWidth="1"/>
    <col min="5897" max="5897" width="8.69921875" customWidth="1"/>
    <col min="5898" max="5898" width="11.5" bestFit="1" customWidth="1"/>
    <col min="6143" max="6143" width="8.69921875" customWidth="1"/>
    <col min="6144" max="6144" width="27.796875" customWidth="1"/>
    <col min="6145" max="6152" width="7.3984375" customWidth="1"/>
    <col min="6153" max="6153" width="8.69921875" customWidth="1"/>
    <col min="6154" max="6154" width="11.5" bestFit="1" customWidth="1"/>
    <col min="6399" max="6399" width="8.69921875" customWidth="1"/>
    <col min="6400" max="6400" width="27.796875" customWidth="1"/>
    <col min="6401" max="6408" width="7.3984375" customWidth="1"/>
    <col min="6409" max="6409" width="8.69921875" customWidth="1"/>
    <col min="6410" max="6410" width="11.5" bestFit="1" customWidth="1"/>
    <col min="6655" max="6655" width="8.69921875" customWidth="1"/>
    <col min="6656" max="6656" width="27.796875" customWidth="1"/>
    <col min="6657" max="6664" width="7.3984375" customWidth="1"/>
    <col min="6665" max="6665" width="8.69921875" customWidth="1"/>
    <col min="6666" max="6666" width="11.5" bestFit="1" customWidth="1"/>
    <col min="6911" max="6911" width="8.69921875" customWidth="1"/>
    <col min="6912" max="6912" width="27.796875" customWidth="1"/>
    <col min="6913" max="6920" width="7.3984375" customWidth="1"/>
    <col min="6921" max="6921" width="8.69921875" customWidth="1"/>
    <col min="6922" max="6922" width="11.5" bestFit="1" customWidth="1"/>
    <col min="7167" max="7167" width="8.69921875" customWidth="1"/>
    <col min="7168" max="7168" width="27.796875" customWidth="1"/>
    <col min="7169" max="7176" width="7.3984375" customWidth="1"/>
    <col min="7177" max="7177" width="8.69921875" customWidth="1"/>
    <col min="7178" max="7178" width="11.5" bestFit="1" customWidth="1"/>
    <col min="7423" max="7423" width="8.69921875" customWidth="1"/>
    <col min="7424" max="7424" width="27.796875" customWidth="1"/>
    <col min="7425" max="7432" width="7.3984375" customWidth="1"/>
    <col min="7433" max="7433" width="8.69921875" customWidth="1"/>
    <col min="7434" max="7434" width="11.5" bestFit="1" customWidth="1"/>
    <col min="7679" max="7679" width="8.69921875" customWidth="1"/>
    <col min="7680" max="7680" width="27.796875" customWidth="1"/>
    <col min="7681" max="7688" width="7.3984375" customWidth="1"/>
    <col min="7689" max="7689" width="8.69921875" customWidth="1"/>
    <col min="7690" max="7690" width="11.5" bestFit="1" customWidth="1"/>
    <col min="7935" max="7935" width="8.69921875" customWidth="1"/>
    <col min="7936" max="7936" width="27.796875" customWidth="1"/>
    <col min="7937" max="7944" width="7.3984375" customWidth="1"/>
    <col min="7945" max="7945" width="8.69921875" customWidth="1"/>
    <col min="7946" max="7946" width="11.5" bestFit="1" customWidth="1"/>
    <col min="8191" max="8191" width="8.69921875" customWidth="1"/>
    <col min="8192" max="8192" width="27.796875" customWidth="1"/>
    <col min="8193" max="8200" width="7.3984375" customWidth="1"/>
    <col min="8201" max="8201" width="8.69921875" customWidth="1"/>
    <col min="8202" max="8202" width="11.5" bestFit="1" customWidth="1"/>
    <col min="8447" max="8447" width="8.69921875" customWidth="1"/>
    <col min="8448" max="8448" width="27.796875" customWidth="1"/>
    <col min="8449" max="8456" width="7.3984375" customWidth="1"/>
    <col min="8457" max="8457" width="8.69921875" customWidth="1"/>
    <col min="8458" max="8458" width="11.5" bestFit="1" customWidth="1"/>
    <col min="8703" max="8703" width="8.69921875" customWidth="1"/>
    <col min="8704" max="8704" width="27.796875" customWidth="1"/>
    <col min="8705" max="8712" width="7.3984375" customWidth="1"/>
    <col min="8713" max="8713" width="8.69921875" customWidth="1"/>
    <col min="8714" max="8714" width="11.5" bestFit="1" customWidth="1"/>
    <col min="8959" max="8959" width="8.69921875" customWidth="1"/>
    <col min="8960" max="8960" width="27.796875" customWidth="1"/>
    <col min="8961" max="8968" width="7.3984375" customWidth="1"/>
    <col min="8969" max="8969" width="8.69921875" customWidth="1"/>
    <col min="8970" max="8970" width="11.5" bestFit="1" customWidth="1"/>
    <col min="9215" max="9215" width="8.69921875" customWidth="1"/>
    <col min="9216" max="9216" width="27.796875" customWidth="1"/>
    <col min="9217" max="9224" width="7.3984375" customWidth="1"/>
    <col min="9225" max="9225" width="8.69921875" customWidth="1"/>
    <col min="9226" max="9226" width="11.5" bestFit="1" customWidth="1"/>
    <col min="9471" max="9471" width="8.69921875" customWidth="1"/>
    <col min="9472" max="9472" width="27.796875" customWidth="1"/>
    <col min="9473" max="9480" width="7.3984375" customWidth="1"/>
    <col min="9481" max="9481" width="8.69921875" customWidth="1"/>
    <col min="9482" max="9482" width="11.5" bestFit="1" customWidth="1"/>
    <col min="9727" max="9727" width="8.69921875" customWidth="1"/>
    <col min="9728" max="9728" width="27.796875" customWidth="1"/>
    <col min="9729" max="9736" width="7.3984375" customWidth="1"/>
    <col min="9737" max="9737" width="8.69921875" customWidth="1"/>
    <col min="9738" max="9738" width="11.5" bestFit="1" customWidth="1"/>
    <col min="9983" max="9983" width="8.69921875" customWidth="1"/>
    <col min="9984" max="9984" width="27.796875" customWidth="1"/>
    <col min="9985" max="9992" width="7.3984375" customWidth="1"/>
    <col min="9993" max="9993" width="8.69921875" customWidth="1"/>
    <col min="9994" max="9994" width="11.5" bestFit="1" customWidth="1"/>
    <col min="10239" max="10239" width="8.69921875" customWidth="1"/>
    <col min="10240" max="10240" width="27.796875" customWidth="1"/>
    <col min="10241" max="10248" width="7.3984375" customWidth="1"/>
    <col min="10249" max="10249" width="8.69921875" customWidth="1"/>
    <col min="10250" max="10250" width="11.5" bestFit="1" customWidth="1"/>
    <col min="10495" max="10495" width="8.69921875" customWidth="1"/>
    <col min="10496" max="10496" width="27.796875" customWidth="1"/>
    <col min="10497" max="10504" width="7.3984375" customWidth="1"/>
    <col min="10505" max="10505" width="8.69921875" customWidth="1"/>
    <col min="10506" max="10506" width="11.5" bestFit="1" customWidth="1"/>
    <col min="10751" max="10751" width="8.69921875" customWidth="1"/>
    <col min="10752" max="10752" width="27.796875" customWidth="1"/>
    <col min="10753" max="10760" width="7.3984375" customWidth="1"/>
    <col min="10761" max="10761" width="8.69921875" customWidth="1"/>
    <col min="10762" max="10762" width="11.5" bestFit="1" customWidth="1"/>
    <col min="11007" max="11007" width="8.69921875" customWidth="1"/>
    <col min="11008" max="11008" width="27.796875" customWidth="1"/>
    <col min="11009" max="11016" width="7.3984375" customWidth="1"/>
    <col min="11017" max="11017" width="8.69921875" customWidth="1"/>
    <col min="11018" max="11018" width="11.5" bestFit="1" customWidth="1"/>
    <col min="11263" max="11263" width="8.69921875" customWidth="1"/>
    <col min="11264" max="11264" width="27.796875" customWidth="1"/>
    <col min="11265" max="11272" width="7.3984375" customWidth="1"/>
    <col min="11273" max="11273" width="8.69921875" customWidth="1"/>
    <col min="11274" max="11274" width="11.5" bestFit="1" customWidth="1"/>
    <col min="11519" max="11519" width="8.69921875" customWidth="1"/>
    <col min="11520" max="11520" width="27.796875" customWidth="1"/>
    <col min="11521" max="11528" width="7.3984375" customWidth="1"/>
    <col min="11529" max="11529" width="8.69921875" customWidth="1"/>
    <col min="11530" max="11530" width="11.5" bestFit="1" customWidth="1"/>
    <col min="11775" max="11775" width="8.69921875" customWidth="1"/>
    <col min="11776" max="11776" width="27.796875" customWidth="1"/>
    <col min="11777" max="11784" width="7.3984375" customWidth="1"/>
    <col min="11785" max="11785" width="8.69921875" customWidth="1"/>
    <col min="11786" max="11786" width="11.5" bestFit="1" customWidth="1"/>
    <col min="12031" max="12031" width="8.69921875" customWidth="1"/>
    <col min="12032" max="12032" width="27.796875" customWidth="1"/>
    <col min="12033" max="12040" width="7.3984375" customWidth="1"/>
    <col min="12041" max="12041" width="8.69921875" customWidth="1"/>
    <col min="12042" max="12042" width="11.5" bestFit="1" customWidth="1"/>
    <col min="12287" max="12287" width="8.69921875" customWidth="1"/>
    <col min="12288" max="12288" width="27.796875" customWidth="1"/>
    <col min="12289" max="12296" width="7.3984375" customWidth="1"/>
    <col min="12297" max="12297" width="8.69921875" customWidth="1"/>
    <col min="12298" max="12298" width="11.5" bestFit="1" customWidth="1"/>
    <col min="12543" max="12543" width="8.69921875" customWidth="1"/>
    <col min="12544" max="12544" width="27.796875" customWidth="1"/>
    <col min="12545" max="12552" width="7.3984375" customWidth="1"/>
    <col min="12553" max="12553" width="8.69921875" customWidth="1"/>
    <col min="12554" max="12554" width="11.5" bestFit="1" customWidth="1"/>
    <col min="12799" max="12799" width="8.69921875" customWidth="1"/>
    <col min="12800" max="12800" width="27.796875" customWidth="1"/>
    <col min="12801" max="12808" width="7.3984375" customWidth="1"/>
    <col min="12809" max="12809" width="8.69921875" customWidth="1"/>
    <col min="12810" max="12810" width="11.5" bestFit="1" customWidth="1"/>
    <col min="13055" max="13055" width="8.69921875" customWidth="1"/>
    <col min="13056" max="13056" width="27.796875" customWidth="1"/>
    <col min="13057" max="13064" width="7.3984375" customWidth="1"/>
    <col min="13065" max="13065" width="8.69921875" customWidth="1"/>
    <col min="13066" max="13066" width="11.5" bestFit="1" customWidth="1"/>
    <col min="13311" max="13311" width="8.69921875" customWidth="1"/>
    <col min="13312" max="13312" width="27.796875" customWidth="1"/>
    <col min="13313" max="13320" width="7.3984375" customWidth="1"/>
    <col min="13321" max="13321" width="8.69921875" customWidth="1"/>
    <col min="13322" max="13322" width="11.5" bestFit="1" customWidth="1"/>
    <col min="13567" max="13567" width="8.69921875" customWidth="1"/>
    <col min="13568" max="13568" width="27.796875" customWidth="1"/>
    <col min="13569" max="13576" width="7.3984375" customWidth="1"/>
    <col min="13577" max="13577" width="8.69921875" customWidth="1"/>
    <col min="13578" max="13578" width="11.5" bestFit="1" customWidth="1"/>
    <col min="13823" max="13823" width="8.69921875" customWidth="1"/>
    <col min="13824" max="13824" width="27.796875" customWidth="1"/>
    <col min="13825" max="13832" width="7.3984375" customWidth="1"/>
    <col min="13833" max="13833" width="8.69921875" customWidth="1"/>
    <col min="13834" max="13834" width="11.5" bestFit="1" customWidth="1"/>
    <col min="14079" max="14079" width="8.69921875" customWidth="1"/>
    <col min="14080" max="14080" width="27.796875" customWidth="1"/>
    <col min="14081" max="14088" width="7.3984375" customWidth="1"/>
    <col min="14089" max="14089" width="8.69921875" customWidth="1"/>
    <col min="14090" max="14090" width="11.5" bestFit="1" customWidth="1"/>
    <col min="14335" max="14335" width="8.69921875" customWidth="1"/>
    <col min="14336" max="14336" width="27.796875" customWidth="1"/>
    <col min="14337" max="14344" width="7.3984375" customWidth="1"/>
    <col min="14345" max="14345" width="8.69921875" customWidth="1"/>
    <col min="14346" max="14346" width="11.5" bestFit="1" customWidth="1"/>
    <col min="14591" max="14591" width="8.69921875" customWidth="1"/>
    <col min="14592" max="14592" width="27.796875" customWidth="1"/>
    <col min="14593" max="14600" width="7.3984375" customWidth="1"/>
    <col min="14601" max="14601" width="8.69921875" customWidth="1"/>
    <col min="14602" max="14602" width="11.5" bestFit="1" customWidth="1"/>
    <col min="14847" max="14847" width="8.69921875" customWidth="1"/>
    <col min="14848" max="14848" width="27.796875" customWidth="1"/>
    <col min="14849" max="14856" width="7.3984375" customWidth="1"/>
    <col min="14857" max="14857" width="8.69921875" customWidth="1"/>
    <col min="14858" max="14858" width="11.5" bestFit="1" customWidth="1"/>
    <col min="15103" max="15103" width="8.69921875" customWidth="1"/>
    <col min="15104" max="15104" width="27.796875" customWidth="1"/>
    <col min="15105" max="15112" width="7.3984375" customWidth="1"/>
    <col min="15113" max="15113" width="8.69921875" customWidth="1"/>
    <col min="15114" max="15114" width="11.5" bestFit="1" customWidth="1"/>
    <col min="15359" max="15359" width="8.69921875" customWidth="1"/>
    <col min="15360" max="15360" width="27.796875" customWidth="1"/>
    <col min="15361" max="15368" width="7.3984375" customWidth="1"/>
    <col min="15369" max="15369" width="8.69921875" customWidth="1"/>
    <col min="15370" max="15370" width="11.5" bestFit="1" customWidth="1"/>
    <col min="15615" max="15615" width="8.69921875" customWidth="1"/>
    <col min="15616" max="15616" width="27.796875" customWidth="1"/>
    <col min="15617" max="15624" width="7.3984375" customWidth="1"/>
    <col min="15625" max="15625" width="8.69921875" customWidth="1"/>
    <col min="15626" max="15626" width="11.5" bestFit="1" customWidth="1"/>
    <col min="15871" max="15871" width="8.69921875" customWidth="1"/>
    <col min="15872" max="15872" width="27.796875" customWidth="1"/>
    <col min="15873" max="15880" width="7.3984375" customWidth="1"/>
    <col min="15881" max="15881" width="8.69921875" customWidth="1"/>
    <col min="15882" max="15882" width="11.5" bestFit="1" customWidth="1"/>
    <col min="16127" max="16127" width="8.69921875" customWidth="1"/>
    <col min="16128" max="16128" width="27.796875" customWidth="1"/>
    <col min="16129" max="16136" width="7.3984375" customWidth="1"/>
    <col min="16137" max="16137" width="8.69921875" customWidth="1"/>
    <col min="16138" max="16138" width="11.5" bestFit="1" customWidth="1"/>
  </cols>
  <sheetData>
    <row r="1" spans="1:11" ht="19.5" thickBot="1" x14ac:dyDescent="0.25">
      <c r="A1" s="529" t="s">
        <v>687</v>
      </c>
      <c r="B1" s="529"/>
      <c r="C1" s="529"/>
      <c r="D1" s="529"/>
      <c r="E1" s="529"/>
      <c r="F1" s="529"/>
      <c r="G1" s="529"/>
      <c r="H1" s="529"/>
      <c r="I1" s="576" t="s">
        <v>785</v>
      </c>
      <c r="J1" s="576"/>
    </row>
    <row r="2" spans="1:11" x14ac:dyDescent="0.2">
      <c r="A2" s="751" t="s">
        <v>360</v>
      </c>
      <c r="B2" s="752" t="s">
        <v>40</v>
      </c>
      <c r="C2" s="754" t="s">
        <v>688</v>
      </c>
      <c r="D2" s="755"/>
      <c r="E2" s="756"/>
      <c r="F2" s="757" t="s">
        <v>689</v>
      </c>
      <c r="G2" s="754" t="s">
        <v>690</v>
      </c>
      <c r="H2" s="755"/>
      <c r="I2" s="756"/>
      <c r="J2" s="759" t="s">
        <v>691</v>
      </c>
    </row>
    <row r="3" spans="1:11" x14ac:dyDescent="0.2">
      <c r="A3" s="713"/>
      <c r="B3" s="753"/>
      <c r="C3" s="479" t="s">
        <v>0</v>
      </c>
      <c r="D3" s="479" t="s">
        <v>250</v>
      </c>
      <c r="E3" s="479" t="s">
        <v>251</v>
      </c>
      <c r="F3" s="758"/>
      <c r="G3" s="479" t="s">
        <v>0</v>
      </c>
      <c r="H3" s="479" t="s">
        <v>250</v>
      </c>
      <c r="I3" s="479" t="s">
        <v>251</v>
      </c>
      <c r="J3" s="760"/>
      <c r="K3" s="480"/>
    </row>
    <row r="4" spans="1:11" s="21" customFormat="1" x14ac:dyDescent="0.2">
      <c r="A4" s="46"/>
      <c r="B4" s="481" t="s">
        <v>0</v>
      </c>
      <c r="C4" s="482">
        <v>14</v>
      </c>
      <c r="D4" s="482">
        <v>9</v>
      </c>
      <c r="E4" s="482">
        <v>5</v>
      </c>
      <c r="F4" s="483">
        <v>11.932157163555782</v>
      </c>
      <c r="G4" s="482">
        <v>4</v>
      </c>
      <c r="H4" s="482">
        <v>2</v>
      </c>
      <c r="I4" s="482">
        <v>2</v>
      </c>
      <c r="J4" s="483">
        <v>3.409187761015938</v>
      </c>
    </row>
    <row r="5" spans="1:11" s="21" customFormat="1" ht="5.25" customHeight="1" x14ac:dyDescent="0.2">
      <c r="A5" s="47"/>
      <c r="B5" s="484"/>
      <c r="C5" s="485"/>
      <c r="D5" s="486"/>
      <c r="E5" s="486"/>
      <c r="F5" s="487"/>
      <c r="G5" s="486"/>
      <c r="H5" s="486"/>
      <c r="I5" s="486"/>
      <c r="J5" s="487"/>
    </row>
    <row r="6" spans="1:11" x14ac:dyDescent="0.2">
      <c r="A6" s="488" t="s">
        <v>692</v>
      </c>
      <c r="B6" s="489" t="s">
        <v>387</v>
      </c>
      <c r="C6" s="490">
        <v>0</v>
      </c>
      <c r="D6" s="462">
        <v>0</v>
      </c>
      <c r="E6" s="462">
        <v>0</v>
      </c>
      <c r="F6" s="491">
        <v>0</v>
      </c>
      <c r="G6" s="462">
        <v>0</v>
      </c>
      <c r="H6" s="462">
        <v>0</v>
      </c>
      <c r="I6" s="462">
        <v>0</v>
      </c>
      <c r="J6" s="491">
        <v>0</v>
      </c>
    </row>
    <row r="7" spans="1:11" ht="2.25" customHeight="1" x14ac:dyDescent="0.2">
      <c r="A7" s="488"/>
      <c r="B7" s="489"/>
      <c r="C7" s="490"/>
      <c r="D7" s="462"/>
      <c r="E7" s="462"/>
      <c r="F7" s="491"/>
      <c r="G7" s="462">
        <v>0</v>
      </c>
      <c r="H7" s="462"/>
      <c r="I7" s="462"/>
      <c r="J7" s="491">
        <v>0</v>
      </c>
    </row>
    <row r="8" spans="1:11" x14ac:dyDescent="0.2">
      <c r="A8" s="488" t="s">
        <v>693</v>
      </c>
      <c r="B8" s="489" t="s">
        <v>394</v>
      </c>
      <c r="C8" s="490">
        <v>1</v>
      </c>
      <c r="D8" s="462">
        <v>0</v>
      </c>
      <c r="E8" s="462">
        <v>1</v>
      </c>
      <c r="F8" s="491">
        <v>0.8522969402539845</v>
      </c>
      <c r="G8" s="462">
        <v>1</v>
      </c>
      <c r="H8" s="462">
        <v>0</v>
      </c>
      <c r="I8" s="462">
        <v>1</v>
      </c>
      <c r="J8" s="491">
        <v>0.8522969402539845</v>
      </c>
    </row>
    <row r="9" spans="1:11" ht="2.25" customHeight="1" x14ac:dyDescent="0.2">
      <c r="A9" s="488"/>
      <c r="B9" s="489"/>
      <c r="C9" s="490"/>
      <c r="D9" s="462"/>
      <c r="E9" s="462"/>
      <c r="F9" s="491"/>
      <c r="G9" s="462">
        <v>0</v>
      </c>
      <c r="H9" s="462"/>
      <c r="I9" s="462"/>
      <c r="J9" s="491">
        <v>0</v>
      </c>
    </row>
    <row r="10" spans="1:11" x14ac:dyDescent="0.2">
      <c r="A10" s="488" t="s">
        <v>694</v>
      </c>
      <c r="B10" s="489" t="s">
        <v>695</v>
      </c>
      <c r="C10" s="490">
        <v>0</v>
      </c>
      <c r="D10" s="462">
        <v>0</v>
      </c>
      <c r="E10" s="462">
        <v>0</v>
      </c>
      <c r="F10" s="491">
        <v>0</v>
      </c>
      <c r="G10" s="462">
        <v>0</v>
      </c>
      <c r="H10" s="462">
        <v>0</v>
      </c>
      <c r="I10" s="462">
        <v>0</v>
      </c>
      <c r="J10" s="491">
        <v>0</v>
      </c>
    </row>
    <row r="11" spans="1:11" ht="2.25" customHeight="1" x14ac:dyDescent="0.2">
      <c r="A11" s="488"/>
      <c r="B11" s="489"/>
      <c r="C11" s="490"/>
      <c r="D11" s="462"/>
      <c r="E11" s="462"/>
      <c r="F11" s="491"/>
      <c r="G11" s="462">
        <v>0</v>
      </c>
      <c r="H11" s="462"/>
      <c r="I11" s="462"/>
      <c r="J11" s="491">
        <v>0</v>
      </c>
    </row>
    <row r="12" spans="1:11" x14ac:dyDescent="0.2">
      <c r="A12" s="488" t="s">
        <v>696</v>
      </c>
      <c r="B12" s="489" t="s">
        <v>697</v>
      </c>
      <c r="C12" s="490">
        <v>0</v>
      </c>
      <c r="D12" s="462">
        <v>0</v>
      </c>
      <c r="E12" s="462">
        <v>0</v>
      </c>
      <c r="F12" s="491">
        <v>0</v>
      </c>
      <c r="G12" s="462">
        <v>0</v>
      </c>
      <c r="H12" s="462">
        <v>0</v>
      </c>
      <c r="I12" s="462">
        <v>0</v>
      </c>
      <c r="J12" s="491">
        <v>0</v>
      </c>
    </row>
    <row r="13" spans="1:11" ht="2.25" customHeight="1" x14ac:dyDescent="0.2">
      <c r="A13" s="488"/>
      <c r="B13" s="489"/>
      <c r="C13" s="490"/>
      <c r="D13" s="462"/>
      <c r="E13" s="462"/>
      <c r="F13" s="491"/>
      <c r="G13" s="462">
        <v>0</v>
      </c>
      <c r="H13" s="462"/>
      <c r="I13" s="462"/>
      <c r="J13" s="491">
        <v>0</v>
      </c>
    </row>
    <row r="14" spans="1:11" x14ac:dyDescent="0.2">
      <c r="A14" s="488" t="s">
        <v>698</v>
      </c>
      <c r="B14" s="489" t="s">
        <v>699</v>
      </c>
      <c r="C14" s="490">
        <v>0</v>
      </c>
      <c r="D14" s="462">
        <v>0</v>
      </c>
      <c r="E14" s="462">
        <v>0</v>
      </c>
      <c r="F14" s="491">
        <v>0</v>
      </c>
      <c r="G14" s="462">
        <v>0</v>
      </c>
      <c r="H14" s="462">
        <v>0</v>
      </c>
      <c r="I14" s="462">
        <v>0</v>
      </c>
      <c r="J14" s="491">
        <v>0</v>
      </c>
    </row>
    <row r="15" spans="1:11" ht="2.25" customHeight="1" x14ac:dyDescent="0.2">
      <c r="A15" s="488"/>
      <c r="B15" s="489"/>
      <c r="C15" s="490"/>
      <c r="D15" s="462"/>
      <c r="E15" s="462"/>
      <c r="F15" s="491"/>
      <c r="G15" s="462">
        <v>0</v>
      </c>
      <c r="H15" s="462"/>
      <c r="I15" s="462"/>
      <c r="J15" s="491">
        <v>0</v>
      </c>
    </row>
    <row r="16" spans="1:11" x14ac:dyDescent="0.2">
      <c r="A16" s="488" t="s">
        <v>700</v>
      </c>
      <c r="B16" s="489" t="s">
        <v>90</v>
      </c>
      <c r="C16" s="490">
        <v>0</v>
      </c>
      <c r="D16" s="462">
        <v>0</v>
      </c>
      <c r="E16" s="462">
        <v>0</v>
      </c>
      <c r="F16" s="491">
        <v>0</v>
      </c>
      <c r="G16" s="462">
        <v>0</v>
      </c>
      <c r="H16" s="462">
        <v>0</v>
      </c>
      <c r="I16" s="462">
        <v>0</v>
      </c>
      <c r="J16" s="491">
        <v>0</v>
      </c>
    </row>
    <row r="17" spans="1:10" x14ac:dyDescent="0.2">
      <c r="A17" s="488" t="s">
        <v>701</v>
      </c>
      <c r="B17" s="489" t="s">
        <v>702</v>
      </c>
      <c r="C17" s="490">
        <v>0</v>
      </c>
      <c r="D17" s="462">
        <v>0</v>
      </c>
      <c r="E17" s="462">
        <v>0</v>
      </c>
      <c r="F17" s="491">
        <v>0</v>
      </c>
      <c r="G17" s="462">
        <v>0</v>
      </c>
      <c r="H17" s="462">
        <v>0</v>
      </c>
      <c r="I17" s="462">
        <v>0</v>
      </c>
      <c r="J17" s="491">
        <v>0</v>
      </c>
    </row>
    <row r="18" spans="1:10" x14ac:dyDescent="0.2">
      <c r="A18" s="488" t="s">
        <v>703</v>
      </c>
      <c r="B18" s="489" t="s">
        <v>704</v>
      </c>
      <c r="C18" s="490">
        <v>0</v>
      </c>
      <c r="D18" s="462">
        <v>0</v>
      </c>
      <c r="E18" s="462">
        <v>0</v>
      </c>
      <c r="F18" s="491">
        <v>0</v>
      </c>
      <c r="G18" s="462">
        <v>0</v>
      </c>
      <c r="H18" s="462">
        <v>0</v>
      </c>
      <c r="I18" s="462">
        <v>0</v>
      </c>
      <c r="J18" s="491">
        <v>0</v>
      </c>
    </row>
    <row r="19" spans="1:10" ht="2.25" customHeight="1" x14ac:dyDescent="0.2">
      <c r="A19" s="488"/>
      <c r="B19" s="489"/>
      <c r="C19" s="490"/>
      <c r="D19" s="462"/>
      <c r="E19" s="462"/>
      <c r="F19" s="491"/>
      <c r="G19" s="462">
        <v>0</v>
      </c>
      <c r="H19" s="462"/>
      <c r="I19" s="462"/>
      <c r="J19" s="491">
        <v>0</v>
      </c>
    </row>
    <row r="20" spans="1:10" x14ac:dyDescent="0.2">
      <c r="A20" s="488" t="s">
        <v>705</v>
      </c>
      <c r="B20" s="489" t="s">
        <v>706</v>
      </c>
      <c r="C20" s="490">
        <v>0</v>
      </c>
      <c r="D20" s="462">
        <v>0</v>
      </c>
      <c r="E20" s="462">
        <v>0</v>
      </c>
      <c r="F20" s="491">
        <v>0</v>
      </c>
      <c r="G20" s="462">
        <v>0</v>
      </c>
      <c r="H20" s="462">
        <v>0</v>
      </c>
      <c r="I20" s="462">
        <v>0</v>
      </c>
      <c r="J20" s="491">
        <v>0</v>
      </c>
    </row>
    <row r="21" spans="1:10" ht="2.25" customHeight="1" x14ac:dyDescent="0.2">
      <c r="A21" s="488"/>
      <c r="B21" s="489"/>
      <c r="C21" s="490"/>
      <c r="D21" s="462"/>
      <c r="E21" s="462"/>
      <c r="F21" s="491"/>
      <c r="G21" s="462">
        <v>0</v>
      </c>
      <c r="H21" s="462"/>
      <c r="I21" s="462"/>
      <c r="J21" s="491">
        <v>0</v>
      </c>
    </row>
    <row r="22" spans="1:10" x14ac:dyDescent="0.2">
      <c r="A22" s="488" t="s">
        <v>707</v>
      </c>
      <c r="B22" s="489" t="s">
        <v>708</v>
      </c>
      <c r="C22" s="490">
        <v>0</v>
      </c>
      <c r="D22" s="462">
        <v>0</v>
      </c>
      <c r="E22" s="462">
        <v>0</v>
      </c>
      <c r="F22" s="491">
        <v>0</v>
      </c>
      <c r="G22" s="462">
        <v>0</v>
      </c>
      <c r="H22" s="462">
        <v>0</v>
      </c>
      <c r="I22" s="462">
        <v>0</v>
      </c>
      <c r="J22" s="491">
        <v>0</v>
      </c>
    </row>
    <row r="23" spans="1:10" ht="2.25" customHeight="1" x14ac:dyDescent="0.2">
      <c r="A23" s="488"/>
      <c r="B23" s="489"/>
      <c r="C23" s="490"/>
      <c r="D23" s="462"/>
      <c r="E23" s="462"/>
      <c r="F23" s="491"/>
      <c r="G23" s="462">
        <v>0</v>
      </c>
      <c r="H23" s="462"/>
      <c r="I23" s="462"/>
      <c r="J23" s="491">
        <v>0</v>
      </c>
    </row>
    <row r="24" spans="1:10" x14ac:dyDescent="0.2">
      <c r="A24" s="488" t="s">
        <v>709</v>
      </c>
      <c r="B24" s="489" t="s">
        <v>710</v>
      </c>
      <c r="C24" s="490">
        <v>0</v>
      </c>
      <c r="D24" s="462">
        <v>0</v>
      </c>
      <c r="E24" s="462">
        <v>0</v>
      </c>
      <c r="F24" s="491">
        <v>0</v>
      </c>
      <c r="G24" s="462">
        <v>0</v>
      </c>
      <c r="H24" s="462">
        <v>0</v>
      </c>
      <c r="I24" s="462">
        <v>0</v>
      </c>
      <c r="J24" s="491">
        <v>0</v>
      </c>
    </row>
    <row r="25" spans="1:10" ht="2.25" customHeight="1" x14ac:dyDescent="0.2">
      <c r="A25" s="488"/>
      <c r="B25" s="489"/>
      <c r="C25" s="490"/>
      <c r="D25" s="462"/>
      <c r="E25" s="462"/>
      <c r="F25" s="491"/>
      <c r="G25" s="462">
        <v>0</v>
      </c>
      <c r="H25" s="462"/>
      <c r="I25" s="462"/>
      <c r="J25" s="491">
        <v>0</v>
      </c>
    </row>
    <row r="26" spans="1:10" x14ac:dyDescent="0.2">
      <c r="A26" s="488" t="s">
        <v>711</v>
      </c>
      <c r="B26" s="489" t="s">
        <v>493</v>
      </c>
      <c r="C26" s="490">
        <v>0</v>
      </c>
      <c r="D26" s="462">
        <v>0</v>
      </c>
      <c r="E26" s="462">
        <v>0</v>
      </c>
      <c r="F26" s="491">
        <v>0</v>
      </c>
      <c r="G26" s="462">
        <v>0</v>
      </c>
      <c r="H26" s="462">
        <v>0</v>
      </c>
      <c r="I26" s="462">
        <v>0</v>
      </c>
      <c r="J26" s="491">
        <v>0</v>
      </c>
    </row>
    <row r="27" spans="1:10" ht="2.25" customHeight="1" x14ac:dyDescent="0.2">
      <c r="A27" s="488"/>
      <c r="B27" s="489"/>
      <c r="C27" s="490"/>
      <c r="D27" s="462"/>
      <c r="E27" s="462"/>
      <c r="F27" s="491"/>
      <c r="G27" s="462">
        <v>0</v>
      </c>
      <c r="H27" s="462"/>
      <c r="I27" s="462"/>
      <c r="J27" s="491">
        <v>0</v>
      </c>
    </row>
    <row r="28" spans="1:10" x14ac:dyDescent="0.2">
      <c r="A28" s="488" t="s">
        <v>712</v>
      </c>
      <c r="B28" s="489" t="s">
        <v>713</v>
      </c>
      <c r="C28" s="490">
        <v>0</v>
      </c>
      <c r="D28" s="462">
        <v>0</v>
      </c>
      <c r="E28" s="462">
        <v>0</v>
      </c>
      <c r="F28" s="491">
        <v>0</v>
      </c>
      <c r="G28" s="462">
        <v>0</v>
      </c>
      <c r="H28" s="462">
        <v>0</v>
      </c>
      <c r="I28" s="462">
        <v>0</v>
      </c>
      <c r="J28" s="491">
        <v>0</v>
      </c>
    </row>
    <row r="29" spans="1:10" ht="2.25" customHeight="1" x14ac:dyDescent="0.2">
      <c r="A29" s="488"/>
      <c r="B29" s="489"/>
      <c r="C29" s="490"/>
      <c r="D29" s="462"/>
      <c r="E29" s="462"/>
      <c r="F29" s="491"/>
      <c r="G29" s="462">
        <v>0</v>
      </c>
      <c r="H29" s="462"/>
      <c r="I29" s="462"/>
      <c r="J29" s="491">
        <v>0</v>
      </c>
    </row>
    <row r="30" spans="1:10" x14ac:dyDescent="0.2">
      <c r="A30" s="488" t="s">
        <v>714</v>
      </c>
      <c r="B30" s="489" t="s">
        <v>715</v>
      </c>
      <c r="C30" s="490">
        <v>0</v>
      </c>
      <c r="D30" s="462">
        <v>0</v>
      </c>
      <c r="E30" s="462">
        <v>0</v>
      </c>
      <c r="F30" s="491">
        <v>0</v>
      </c>
      <c r="G30" s="462">
        <v>0</v>
      </c>
      <c r="H30" s="462">
        <v>0</v>
      </c>
      <c r="I30" s="462">
        <v>0</v>
      </c>
      <c r="J30" s="491">
        <v>0</v>
      </c>
    </row>
    <row r="31" spans="1:10" ht="2.25" customHeight="1" x14ac:dyDescent="0.2">
      <c r="A31" s="488"/>
      <c r="B31" s="489"/>
      <c r="C31" s="490"/>
      <c r="D31" s="462"/>
      <c r="E31" s="462"/>
      <c r="F31" s="491"/>
      <c r="G31" s="462">
        <v>0</v>
      </c>
      <c r="H31" s="462"/>
      <c r="I31" s="462"/>
      <c r="J31" s="491">
        <v>0</v>
      </c>
    </row>
    <row r="32" spans="1:10" x14ac:dyDescent="0.2">
      <c r="A32" s="488" t="s">
        <v>716</v>
      </c>
      <c r="B32" s="489" t="s">
        <v>717</v>
      </c>
      <c r="C32" s="490">
        <v>1</v>
      </c>
      <c r="D32" s="462">
        <v>1</v>
      </c>
      <c r="E32" s="462">
        <v>0</v>
      </c>
      <c r="F32" s="491">
        <v>0.8522969402539845</v>
      </c>
      <c r="G32" s="462">
        <v>0</v>
      </c>
      <c r="H32" s="462">
        <v>0</v>
      </c>
      <c r="I32" s="462">
        <v>0</v>
      </c>
      <c r="J32" s="491">
        <v>0</v>
      </c>
    </row>
    <row r="33" spans="1:10" ht="2.25" customHeight="1" x14ac:dyDescent="0.2">
      <c r="A33" s="488"/>
      <c r="B33" s="489"/>
      <c r="C33" s="490"/>
      <c r="D33" s="462"/>
      <c r="E33" s="462"/>
      <c r="F33" s="491"/>
      <c r="G33" s="462">
        <v>0</v>
      </c>
      <c r="H33" s="462"/>
      <c r="I33" s="462"/>
      <c r="J33" s="491">
        <v>0</v>
      </c>
    </row>
    <row r="34" spans="1:10" x14ac:dyDescent="0.2">
      <c r="A34" s="488" t="s">
        <v>718</v>
      </c>
      <c r="B34" s="489" t="s">
        <v>57</v>
      </c>
      <c r="C34" s="490">
        <v>0</v>
      </c>
      <c r="D34" s="462">
        <v>0</v>
      </c>
      <c r="E34" s="462">
        <v>0</v>
      </c>
      <c r="F34" s="491">
        <v>0</v>
      </c>
      <c r="G34" s="462">
        <v>0</v>
      </c>
      <c r="H34" s="462">
        <v>0</v>
      </c>
      <c r="I34" s="462">
        <v>0</v>
      </c>
      <c r="J34" s="491">
        <v>0</v>
      </c>
    </row>
    <row r="35" spans="1:10" ht="2.25" customHeight="1" x14ac:dyDescent="0.2">
      <c r="A35" s="488"/>
      <c r="B35" s="489"/>
      <c r="C35" s="490"/>
      <c r="D35" s="462"/>
      <c r="E35" s="462"/>
      <c r="F35" s="491"/>
      <c r="G35" s="462">
        <v>0</v>
      </c>
      <c r="H35" s="462"/>
      <c r="I35" s="462"/>
      <c r="J35" s="491">
        <v>0</v>
      </c>
    </row>
    <row r="36" spans="1:10" x14ac:dyDescent="0.2">
      <c r="A36" s="488" t="s">
        <v>719</v>
      </c>
      <c r="B36" s="489" t="s">
        <v>544</v>
      </c>
      <c r="C36" s="490">
        <v>0</v>
      </c>
      <c r="D36" s="462">
        <v>0</v>
      </c>
      <c r="E36" s="462">
        <v>0</v>
      </c>
      <c r="F36" s="491">
        <v>0</v>
      </c>
      <c r="G36" s="462">
        <v>0</v>
      </c>
      <c r="H36" s="462">
        <v>0</v>
      </c>
      <c r="I36" s="462">
        <v>0</v>
      </c>
      <c r="J36" s="491">
        <v>0</v>
      </c>
    </row>
    <row r="37" spans="1:10" ht="2.25" customHeight="1" x14ac:dyDescent="0.2">
      <c r="A37" s="488"/>
      <c r="B37" s="489"/>
      <c r="C37" s="490"/>
      <c r="D37" s="462"/>
      <c r="E37" s="462">
        <v>0</v>
      </c>
      <c r="F37" s="491"/>
      <c r="G37" s="462">
        <v>0</v>
      </c>
      <c r="H37" s="462"/>
      <c r="I37" s="462"/>
      <c r="J37" s="491">
        <v>0</v>
      </c>
    </row>
    <row r="38" spans="1:10" x14ac:dyDescent="0.2">
      <c r="A38" s="488" t="s">
        <v>720</v>
      </c>
      <c r="B38" s="489" t="s">
        <v>60</v>
      </c>
      <c r="C38" s="490">
        <v>0</v>
      </c>
      <c r="D38" s="462">
        <v>0</v>
      </c>
      <c r="E38" s="462">
        <v>0</v>
      </c>
      <c r="F38" s="491">
        <v>0</v>
      </c>
      <c r="G38" s="462">
        <v>0</v>
      </c>
      <c r="H38" s="462">
        <v>0</v>
      </c>
      <c r="I38" s="462">
        <v>0</v>
      </c>
      <c r="J38" s="491">
        <v>0</v>
      </c>
    </row>
    <row r="39" spans="1:10" ht="2.25" customHeight="1" x14ac:dyDescent="0.2">
      <c r="A39" s="488"/>
      <c r="B39" s="489"/>
      <c r="C39" s="490"/>
      <c r="D39" s="462"/>
      <c r="E39" s="462"/>
      <c r="F39" s="491"/>
      <c r="G39" s="462">
        <v>0</v>
      </c>
      <c r="H39" s="462"/>
      <c r="I39" s="462"/>
      <c r="J39" s="491">
        <v>0</v>
      </c>
    </row>
    <row r="40" spans="1:10" x14ac:dyDescent="0.2">
      <c r="A40" s="488" t="s">
        <v>721</v>
      </c>
      <c r="B40" s="489" t="s">
        <v>229</v>
      </c>
      <c r="C40" s="490">
        <v>0</v>
      </c>
      <c r="D40" s="462">
        <v>0</v>
      </c>
      <c r="E40" s="462">
        <v>0</v>
      </c>
      <c r="F40" s="491">
        <v>0</v>
      </c>
      <c r="G40" s="462">
        <v>0</v>
      </c>
      <c r="H40" s="462">
        <v>0</v>
      </c>
      <c r="I40" s="462">
        <v>0</v>
      </c>
      <c r="J40" s="491">
        <v>0</v>
      </c>
    </row>
    <row r="41" spans="1:10" ht="2.25" customHeight="1" x14ac:dyDescent="0.2">
      <c r="A41" s="488"/>
      <c r="B41" s="489"/>
      <c r="C41" s="490"/>
      <c r="D41" s="462"/>
      <c r="E41" s="462"/>
      <c r="F41" s="491"/>
      <c r="G41" s="462">
        <v>0</v>
      </c>
      <c r="H41" s="462"/>
      <c r="I41" s="462"/>
      <c r="J41" s="491">
        <v>0</v>
      </c>
    </row>
    <row r="42" spans="1:10" x14ac:dyDescent="0.2">
      <c r="A42" s="488" t="s">
        <v>722</v>
      </c>
      <c r="B42" s="489" t="s">
        <v>553</v>
      </c>
      <c r="C42" s="490">
        <v>0</v>
      </c>
      <c r="D42" s="462">
        <v>0</v>
      </c>
      <c r="E42" s="462">
        <v>0</v>
      </c>
      <c r="F42" s="491">
        <v>0</v>
      </c>
      <c r="G42" s="462">
        <v>0</v>
      </c>
      <c r="H42" s="462">
        <v>0</v>
      </c>
      <c r="I42" s="462">
        <v>0</v>
      </c>
      <c r="J42" s="491">
        <v>0</v>
      </c>
    </row>
    <row r="43" spans="1:10" ht="2.25" customHeight="1" x14ac:dyDescent="0.2">
      <c r="A43" s="488"/>
      <c r="B43" s="489"/>
      <c r="C43" s="490"/>
      <c r="D43" s="462"/>
      <c r="E43" s="462"/>
      <c r="F43" s="491"/>
      <c r="G43" s="462">
        <v>0</v>
      </c>
      <c r="H43" s="462"/>
      <c r="I43" s="462"/>
      <c r="J43" s="491">
        <v>0</v>
      </c>
    </row>
    <row r="44" spans="1:10" x14ac:dyDescent="0.2">
      <c r="A44" s="488" t="s">
        <v>723</v>
      </c>
      <c r="B44" s="489" t="s">
        <v>94</v>
      </c>
      <c r="C44" s="490">
        <v>0</v>
      </c>
      <c r="D44" s="462">
        <v>0</v>
      </c>
      <c r="E44" s="462">
        <v>0</v>
      </c>
      <c r="F44" s="491">
        <v>0</v>
      </c>
      <c r="G44" s="462">
        <v>0</v>
      </c>
      <c r="H44" s="462">
        <v>0</v>
      </c>
      <c r="I44" s="462">
        <v>0</v>
      </c>
      <c r="J44" s="491">
        <v>0</v>
      </c>
    </row>
    <row r="45" spans="1:10" ht="2.25" customHeight="1" x14ac:dyDescent="0.2">
      <c r="A45" s="488"/>
      <c r="B45" s="489"/>
      <c r="C45" s="490"/>
      <c r="D45" s="462"/>
      <c r="E45" s="462"/>
      <c r="F45" s="491"/>
      <c r="G45" s="462">
        <v>0</v>
      </c>
      <c r="H45" s="462"/>
      <c r="I45" s="462"/>
      <c r="J45" s="491">
        <v>0</v>
      </c>
    </row>
    <row r="46" spans="1:10" x14ac:dyDescent="0.2">
      <c r="A46" s="488" t="s">
        <v>724</v>
      </c>
      <c r="B46" s="489" t="s">
        <v>93</v>
      </c>
      <c r="C46" s="490">
        <v>0</v>
      </c>
      <c r="D46" s="462">
        <v>0</v>
      </c>
      <c r="E46" s="462">
        <v>0</v>
      </c>
      <c r="F46" s="491">
        <v>0</v>
      </c>
      <c r="G46" s="462">
        <v>0</v>
      </c>
      <c r="H46" s="462">
        <v>0</v>
      </c>
      <c r="I46" s="462">
        <v>0</v>
      </c>
      <c r="J46" s="491">
        <v>0</v>
      </c>
    </row>
    <row r="47" spans="1:10" ht="2.25" customHeight="1" x14ac:dyDescent="0.2">
      <c r="A47" s="488"/>
      <c r="B47" s="489"/>
      <c r="C47" s="490"/>
      <c r="D47" s="462"/>
      <c r="E47" s="462"/>
      <c r="F47" s="491"/>
      <c r="G47" s="462">
        <v>0</v>
      </c>
      <c r="H47" s="462"/>
      <c r="I47" s="462"/>
      <c r="J47" s="491">
        <v>0</v>
      </c>
    </row>
    <row r="48" spans="1:10" x14ac:dyDescent="0.2">
      <c r="A48" s="488" t="s">
        <v>725</v>
      </c>
      <c r="B48" s="489" t="s">
        <v>567</v>
      </c>
      <c r="C48" s="490">
        <v>1</v>
      </c>
      <c r="D48" s="462">
        <v>0</v>
      </c>
      <c r="E48" s="462">
        <v>1</v>
      </c>
      <c r="F48" s="491">
        <v>0.8522969402539845</v>
      </c>
      <c r="G48" s="462">
        <v>1</v>
      </c>
      <c r="H48" s="462">
        <v>0</v>
      </c>
      <c r="I48" s="462">
        <v>1</v>
      </c>
      <c r="J48" s="491">
        <v>0.8522969402539845</v>
      </c>
    </row>
    <row r="49" spans="1:10" x14ac:dyDescent="0.2">
      <c r="A49" s="488" t="s">
        <v>726</v>
      </c>
      <c r="B49" s="489" t="s">
        <v>727</v>
      </c>
      <c r="C49" s="490">
        <v>0</v>
      </c>
      <c r="D49" s="462">
        <v>0</v>
      </c>
      <c r="E49" s="462">
        <v>0</v>
      </c>
      <c r="F49" s="491">
        <v>0</v>
      </c>
      <c r="G49" s="462">
        <v>0</v>
      </c>
      <c r="H49" s="462">
        <v>0</v>
      </c>
      <c r="I49" s="462">
        <v>0</v>
      </c>
      <c r="J49" s="491">
        <v>0</v>
      </c>
    </row>
    <row r="50" spans="1:10" x14ac:dyDescent="0.2">
      <c r="A50" s="488" t="s">
        <v>728</v>
      </c>
      <c r="B50" s="489" t="s">
        <v>729</v>
      </c>
      <c r="C50" s="490">
        <v>0</v>
      </c>
      <c r="D50" s="462">
        <v>0</v>
      </c>
      <c r="E50" s="462">
        <v>0</v>
      </c>
      <c r="F50" s="491">
        <v>0</v>
      </c>
      <c r="G50" s="462">
        <v>0</v>
      </c>
      <c r="H50" s="462">
        <v>0</v>
      </c>
      <c r="I50" s="462">
        <v>0</v>
      </c>
      <c r="J50" s="491">
        <v>0</v>
      </c>
    </row>
    <row r="51" spans="1:10" x14ac:dyDescent="0.2">
      <c r="A51" s="488" t="s">
        <v>730</v>
      </c>
      <c r="B51" s="489" t="s">
        <v>731</v>
      </c>
      <c r="C51" s="490">
        <v>1</v>
      </c>
      <c r="D51" s="462">
        <v>0</v>
      </c>
      <c r="E51" s="462">
        <v>1</v>
      </c>
      <c r="F51" s="491">
        <v>0.8522969402539845</v>
      </c>
      <c r="G51" s="462">
        <v>1</v>
      </c>
      <c r="H51" s="462">
        <v>0</v>
      </c>
      <c r="I51" s="462">
        <v>1</v>
      </c>
      <c r="J51" s="491">
        <v>0.8522969402539845</v>
      </c>
    </row>
    <row r="52" spans="1:10" x14ac:dyDescent="0.2">
      <c r="A52" s="488" t="s">
        <v>732</v>
      </c>
      <c r="B52" s="489" t="s">
        <v>733</v>
      </c>
      <c r="C52" s="490">
        <v>0</v>
      </c>
      <c r="D52" s="462">
        <v>0</v>
      </c>
      <c r="E52" s="462">
        <v>0</v>
      </c>
      <c r="F52" s="491">
        <v>0</v>
      </c>
      <c r="G52" s="462">
        <v>0</v>
      </c>
      <c r="H52" s="462">
        <v>0</v>
      </c>
      <c r="I52" s="462">
        <v>0</v>
      </c>
      <c r="J52" s="491">
        <v>0</v>
      </c>
    </row>
    <row r="53" spans="1:10" x14ac:dyDescent="0.2">
      <c r="A53" s="488" t="s">
        <v>734</v>
      </c>
      <c r="B53" s="489" t="s">
        <v>735</v>
      </c>
      <c r="C53" s="490">
        <v>0</v>
      </c>
      <c r="D53" s="462">
        <v>0</v>
      </c>
      <c r="E53" s="462">
        <v>0</v>
      </c>
      <c r="F53" s="491">
        <v>0</v>
      </c>
      <c r="G53" s="462">
        <v>0</v>
      </c>
      <c r="H53" s="462">
        <v>0</v>
      </c>
      <c r="I53" s="462">
        <v>0</v>
      </c>
      <c r="J53" s="491">
        <v>0</v>
      </c>
    </row>
    <row r="54" spans="1:10" x14ac:dyDescent="0.2">
      <c r="A54" s="488" t="s">
        <v>736</v>
      </c>
      <c r="B54" s="489" t="s">
        <v>737</v>
      </c>
      <c r="C54" s="490">
        <v>0</v>
      </c>
      <c r="D54" s="462">
        <v>0</v>
      </c>
      <c r="E54" s="462">
        <v>0</v>
      </c>
      <c r="F54" s="491">
        <v>0</v>
      </c>
      <c r="G54" s="462">
        <v>0</v>
      </c>
      <c r="H54" s="462">
        <v>0</v>
      </c>
      <c r="I54" s="462">
        <v>0</v>
      </c>
      <c r="J54" s="491">
        <v>0</v>
      </c>
    </row>
    <row r="55" spans="1:10" x14ac:dyDescent="0.2">
      <c r="A55" s="488" t="s">
        <v>738</v>
      </c>
      <c r="B55" s="489" t="s">
        <v>739</v>
      </c>
      <c r="C55" s="490">
        <v>0</v>
      </c>
      <c r="D55" s="462">
        <v>0</v>
      </c>
      <c r="E55" s="462">
        <v>0</v>
      </c>
      <c r="F55" s="491">
        <v>0</v>
      </c>
      <c r="G55" s="462">
        <v>0</v>
      </c>
      <c r="H55" s="462">
        <v>0</v>
      </c>
      <c r="I55" s="462">
        <v>0</v>
      </c>
      <c r="J55" s="491">
        <v>0</v>
      </c>
    </row>
    <row r="56" spans="1:10" x14ac:dyDescent="0.2">
      <c r="A56" s="488" t="s">
        <v>740</v>
      </c>
      <c r="B56" s="489" t="s">
        <v>741</v>
      </c>
      <c r="C56" s="490">
        <v>0</v>
      </c>
      <c r="D56" s="462">
        <v>0</v>
      </c>
      <c r="E56" s="462">
        <v>0</v>
      </c>
      <c r="F56" s="491">
        <v>0</v>
      </c>
      <c r="G56" s="462">
        <v>0</v>
      </c>
      <c r="H56" s="462">
        <v>0</v>
      </c>
      <c r="I56" s="462">
        <v>0</v>
      </c>
      <c r="J56" s="491">
        <v>0</v>
      </c>
    </row>
    <row r="57" spans="1:10" x14ac:dyDescent="0.2">
      <c r="A57" s="488" t="s">
        <v>742</v>
      </c>
      <c r="B57" s="489" t="s">
        <v>743</v>
      </c>
      <c r="C57" s="490">
        <v>0</v>
      </c>
      <c r="D57" s="462">
        <v>0</v>
      </c>
      <c r="E57" s="462">
        <v>0</v>
      </c>
      <c r="F57" s="491">
        <v>0</v>
      </c>
      <c r="G57" s="462">
        <v>0</v>
      </c>
      <c r="H57" s="462">
        <v>0</v>
      </c>
      <c r="I57" s="462">
        <v>0</v>
      </c>
      <c r="J57" s="491">
        <v>0</v>
      </c>
    </row>
    <row r="58" spans="1:10" x14ac:dyDescent="0.2">
      <c r="A58" s="488" t="s">
        <v>744</v>
      </c>
      <c r="B58" s="489" t="s">
        <v>745</v>
      </c>
      <c r="C58" s="490">
        <v>0</v>
      </c>
      <c r="D58" s="462">
        <v>0</v>
      </c>
      <c r="E58" s="462">
        <v>0</v>
      </c>
      <c r="F58" s="491">
        <v>0</v>
      </c>
      <c r="G58" s="462">
        <v>0</v>
      </c>
      <c r="H58" s="462">
        <v>0</v>
      </c>
      <c r="I58" s="462">
        <v>0</v>
      </c>
      <c r="J58" s="491">
        <v>0</v>
      </c>
    </row>
    <row r="59" spans="1:10" x14ac:dyDescent="0.2">
      <c r="A59" s="488" t="s">
        <v>746</v>
      </c>
      <c r="B59" s="489" t="s">
        <v>747</v>
      </c>
      <c r="C59" s="490">
        <v>0</v>
      </c>
      <c r="D59" s="462">
        <v>0</v>
      </c>
      <c r="E59" s="462">
        <v>0</v>
      </c>
      <c r="F59" s="491">
        <v>0</v>
      </c>
      <c r="G59" s="462">
        <v>0</v>
      </c>
      <c r="H59" s="462">
        <v>0</v>
      </c>
      <c r="I59" s="462">
        <v>0</v>
      </c>
      <c r="J59" s="491">
        <v>0</v>
      </c>
    </row>
    <row r="60" spans="1:10" ht="2.25" customHeight="1" x14ac:dyDescent="0.2">
      <c r="A60" s="488"/>
      <c r="B60" s="489"/>
      <c r="C60" s="490"/>
      <c r="D60" s="462"/>
      <c r="E60" s="462"/>
      <c r="F60" s="491"/>
      <c r="G60" s="462">
        <v>0</v>
      </c>
      <c r="H60" s="462">
        <v>0</v>
      </c>
      <c r="I60" s="462"/>
      <c r="J60" s="491">
        <v>0</v>
      </c>
    </row>
    <row r="61" spans="1:10" x14ac:dyDescent="0.2">
      <c r="A61" s="488" t="s">
        <v>748</v>
      </c>
      <c r="B61" s="489" t="s">
        <v>749</v>
      </c>
      <c r="C61" s="490">
        <v>6</v>
      </c>
      <c r="D61" s="462">
        <v>4</v>
      </c>
      <c r="E61" s="462">
        <v>2</v>
      </c>
      <c r="F61" s="491">
        <v>5.1137816415239072</v>
      </c>
      <c r="G61" s="462">
        <v>2</v>
      </c>
      <c r="H61" s="462">
        <v>2</v>
      </c>
      <c r="I61" s="462">
        <v>0</v>
      </c>
      <c r="J61" s="491">
        <v>1.704593880507969</v>
      </c>
    </row>
    <row r="62" spans="1:10" x14ac:dyDescent="0.2">
      <c r="A62" s="488" t="s">
        <v>750</v>
      </c>
      <c r="B62" s="489" t="s">
        <v>751</v>
      </c>
      <c r="C62" s="490">
        <v>0</v>
      </c>
      <c r="D62" s="462">
        <v>0</v>
      </c>
      <c r="E62" s="462">
        <v>0</v>
      </c>
      <c r="F62" s="491">
        <v>0</v>
      </c>
      <c r="G62" s="462">
        <v>0</v>
      </c>
      <c r="H62" s="462">
        <v>0</v>
      </c>
      <c r="I62" s="462">
        <v>0</v>
      </c>
      <c r="J62" s="491">
        <v>0</v>
      </c>
    </row>
    <row r="63" spans="1:10" x14ac:dyDescent="0.2">
      <c r="A63" s="488" t="s">
        <v>752</v>
      </c>
      <c r="B63" s="489" t="s">
        <v>581</v>
      </c>
      <c r="C63" s="490">
        <v>1</v>
      </c>
      <c r="D63" s="462">
        <v>1</v>
      </c>
      <c r="E63" s="462">
        <v>0</v>
      </c>
      <c r="F63" s="491">
        <v>0.8522969402539845</v>
      </c>
      <c r="G63" s="462">
        <v>0</v>
      </c>
      <c r="H63" s="462">
        <v>0</v>
      </c>
      <c r="I63" s="462">
        <v>0</v>
      </c>
      <c r="J63" s="491">
        <v>0</v>
      </c>
    </row>
    <row r="64" spans="1:10" x14ac:dyDescent="0.2">
      <c r="A64" s="488" t="s">
        <v>753</v>
      </c>
      <c r="B64" s="492" t="s">
        <v>754</v>
      </c>
      <c r="C64" s="490">
        <v>1</v>
      </c>
      <c r="D64" s="462">
        <v>1</v>
      </c>
      <c r="E64" s="462">
        <v>0</v>
      </c>
      <c r="F64" s="491">
        <v>0.8522969402539845</v>
      </c>
      <c r="G64" s="462">
        <v>1</v>
      </c>
      <c r="H64" s="462">
        <v>1</v>
      </c>
      <c r="I64" s="462">
        <v>0</v>
      </c>
      <c r="J64" s="491">
        <v>0.8522969402539845</v>
      </c>
    </row>
    <row r="65" spans="1:10" x14ac:dyDescent="0.2">
      <c r="A65" s="488" t="s">
        <v>755</v>
      </c>
      <c r="B65" s="489" t="s">
        <v>756</v>
      </c>
      <c r="C65" s="490">
        <v>0</v>
      </c>
      <c r="D65" s="462">
        <v>0</v>
      </c>
      <c r="E65" s="462">
        <v>0</v>
      </c>
      <c r="F65" s="491">
        <v>0</v>
      </c>
      <c r="G65" s="462">
        <v>0</v>
      </c>
      <c r="H65" s="462">
        <v>0</v>
      </c>
      <c r="I65" s="462">
        <v>0</v>
      </c>
      <c r="J65" s="491">
        <v>0</v>
      </c>
    </row>
    <row r="66" spans="1:10" x14ac:dyDescent="0.2">
      <c r="A66" s="488" t="s">
        <v>757</v>
      </c>
      <c r="B66" s="489" t="s">
        <v>758</v>
      </c>
      <c r="C66" s="490">
        <v>0</v>
      </c>
      <c r="D66" s="462">
        <v>0</v>
      </c>
      <c r="E66" s="462">
        <v>0</v>
      </c>
      <c r="F66" s="491">
        <v>0</v>
      </c>
      <c r="G66" s="462">
        <v>0</v>
      </c>
      <c r="H66" s="462">
        <v>0</v>
      </c>
      <c r="I66" s="462">
        <v>0</v>
      </c>
      <c r="J66" s="491">
        <v>0</v>
      </c>
    </row>
    <row r="67" spans="1:10" x14ac:dyDescent="0.2">
      <c r="A67" s="488" t="s">
        <v>759</v>
      </c>
      <c r="B67" s="489" t="s">
        <v>760</v>
      </c>
      <c r="C67" s="490">
        <v>0</v>
      </c>
      <c r="D67" s="462">
        <v>0</v>
      </c>
      <c r="E67" s="462">
        <v>0</v>
      </c>
      <c r="F67" s="491">
        <v>0</v>
      </c>
      <c r="G67" s="462">
        <v>0</v>
      </c>
      <c r="H67" s="462">
        <v>0</v>
      </c>
      <c r="I67" s="462">
        <v>0</v>
      </c>
      <c r="J67" s="491">
        <v>0</v>
      </c>
    </row>
    <row r="68" spans="1:10" x14ac:dyDescent="0.2">
      <c r="A68" s="488" t="s">
        <v>761</v>
      </c>
      <c r="B68" s="489" t="s">
        <v>762</v>
      </c>
      <c r="C68" s="490">
        <v>0</v>
      </c>
      <c r="D68" s="462">
        <v>0</v>
      </c>
      <c r="E68" s="462">
        <v>0</v>
      </c>
      <c r="F68" s="491">
        <v>0</v>
      </c>
      <c r="G68" s="462">
        <v>0</v>
      </c>
      <c r="H68" s="462">
        <v>0</v>
      </c>
      <c r="I68" s="462">
        <v>0</v>
      </c>
      <c r="J68" s="491">
        <v>0</v>
      </c>
    </row>
    <row r="69" spans="1:10" x14ac:dyDescent="0.2">
      <c r="A69" s="488" t="s">
        <v>763</v>
      </c>
      <c r="B69" s="489" t="s">
        <v>764</v>
      </c>
      <c r="C69" s="490">
        <v>4</v>
      </c>
      <c r="D69" s="462">
        <v>2</v>
      </c>
      <c r="E69" s="462">
        <v>2</v>
      </c>
      <c r="F69" s="491">
        <v>3.409187761015938</v>
      </c>
      <c r="G69" s="462">
        <v>1</v>
      </c>
      <c r="H69" s="462">
        <v>1</v>
      </c>
      <c r="I69" s="462">
        <v>0</v>
      </c>
      <c r="J69" s="493">
        <v>0.8522969402539845</v>
      </c>
    </row>
    <row r="70" spans="1:10" ht="2.25" customHeight="1" x14ac:dyDescent="0.2">
      <c r="A70" s="488"/>
      <c r="B70" s="489"/>
      <c r="C70" s="490"/>
      <c r="D70" s="462"/>
      <c r="E70" s="462"/>
      <c r="F70" s="491"/>
      <c r="G70" s="462">
        <v>0</v>
      </c>
      <c r="H70" s="462"/>
      <c r="I70" s="462"/>
      <c r="J70" s="491">
        <v>0</v>
      </c>
    </row>
    <row r="71" spans="1:10" x14ac:dyDescent="0.2">
      <c r="A71" s="488" t="s">
        <v>765</v>
      </c>
      <c r="B71" s="489" t="s">
        <v>589</v>
      </c>
      <c r="C71" s="490">
        <v>0</v>
      </c>
      <c r="D71" s="462">
        <v>0</v>
      </c>
      <c r="E71" s="462">
        <v>0</v>
      </c>
      <c r="F71" s="491">
        <v>0</v>
      </c>
      <c r="G71" s="462">
        <v>0</v>
      </c>
      <c r="H71" s="462">
        <v>0</v>
      </c>
      <c r="I71" s="462">
        <v>0</v>
      </c>
      <c r="J71" s="491">
        <v>0</v>
      </c>
    </row>
    <row r="72" spans="1:10" ht="2.25" customHeight="1" x14ac:dyDescent="0.2">
      <c r="A72" s="488"/>
      <c r="B72" s="489"/>
      <c r="C72" s="490"/>
      <c r="D72" s="462"/>
      <c r="E72" s="462"/>
      <c r="F72" s="491"/>
      <c r="G72" s="462">
        <v>0</v>
      </c>
      <c r="H72" s="462"/>
      <c r="I72" s="462"/>
      <c r="J72" s="491">
        <v>0</v>
      </c>
    </row>
    <row r="73" spans="1:10" x14ac:dyDescent="0.2">
      <c r="A73" s="488" t="s">
        <v>766</v>
      </c>
      <c r="B73" s="489" t="s">
        <v>767</v>
      </c>
      <c r="C73" s="490">
        <v>5</v>
      </c>
      <c r="D73" s="462">
        <v>4</v>
      </c>
      <c r="E73" s="462">
        <v>1</v>
      </c>
      <c r="F73" s="491">
        <v>4.2614847012699224</v>
      </c>
      <c r="G73" s="462">
        <v>0</v>
      </c>
      <c r="H73" s="462">
        <v>0</v>
      </c>
      <c r="I73" s="462">
        <v>0</v>
      </c>
      <c r="J73" s="491">
        <v>0</v>
      </c>
    </row>
    <row r="74" spans="1:10" ht="2.25" customHeight="1" x14ac:dyDescent="0.2">
      <c r="A74" s="488"/>
      <c r="B74" s="489"/>
      <c r="C74" s="490"/>
      <c r="D74" s="462"/>
      <c r="E74" s="462"/>
      <c r="F74" s="491"/>
      <c r="G74" s="462">
        <v>0</v>
      </c>
      <c r="H74" s="462"/>
      <c r="I74" s="462"/>
      <c r="J74" s="491">
        <v>0</v>
      </c>
    </row>
    <row r="75" spans="1:10" x14ac:dyDescent="0.2">
      <c r="A75" s="488" t="s">
        <v>768</v>
      </c>
      <c r="B75" s="489" t="s">
        <v>64</v>
      </c>
      <c r="C75" s="490">
        <v>0</v>
      </c>
      <c r="D75" s="462">
        <v>0</v>
      </c>
      <c r="E75" s="462">
        <v>0</v>
      </c>
      <c r="F75" s="491">
        <v>0</v>
      </c>
      <c r="G75" s="462">
        <v>0</v>
      </c>
      <c r="H75" s="462">
        <v>0</v>
      </c>
      <c r="I75" s="462">
        <v>0</v>
      </c>
      <c r="J75" s="491">
        <v>0</v>
      </c>
    </row>
    <row r="76" spans="1:10" x14ac:dyDescent="0.2">
      <c r="A76" s="488" t="s">
        <v>769</v>
      </c>
      <c r="B76" s="489" t="s">
        <v>594</v>
      </c>
      <c r="C76" s="490">
        <v>0</v>
      </c>
      <c r="D76" s="462">
        <v>0</v>
      </c>
      <c r="E76" s="462">
        <v>0</v>
      </c>
      <c r="F76" s="491">
        <v>0</v>
      </c>
      <c r="G76" s="462">
        <v>0</v>
      </c>
      <c r="H76" s="462">
        <v>0</v>
      </c>
      <c r="I76" s="462">
        <v>0</v>
      </c>
      <c r="J76" s="491">
        <v>0</v>
      </c>
    </row>
    <row r="77" spans="1:10" x14ac:dyDescent="0.2">
      <c r="A77" s="488" t="s">
        <v>770</v>
      </c>
      <c r="B77" s="489" t="s">
        <v>771</v>
      </c>
      <c r="C77" s="490">
        <v>0</v>
      </c>
      <c r="D77" s="462">
        <v>0</v>
      </c>
      <c r="E77" s="462">
        <v>0</v>
      </c>
      <c r="F77" s="491">
        <v>0</v>
      </c>
      <c r="G77" s="462">
        <v>0</v>
      </c>
      <c r="H77" s="462">
        <v>0</v>
      </c>
      <c r="I77" s="462">
        <v>0</v>
      </c>
      <c r="J77" s="491">
        <v>0</v>
      </c>
    </row>
    <row r="78" spans="1:10" x14ac:dyDescent="0.2">
      <c r="A78" s="488" t="s">
        <v>772</v>
      </c>
      <c r="B78" s="489" t="s">
        <v>596</v>
      </c>
      <c r="C78" s="490">
        <v>0</v>
      </c>
      <c r="D78" s="462">
        <v>0</v>
      </c>
      <c r="E78" s="462">
        <v>0</v>
      </c>
      <c r="F78" s="491">
        <v>0</v>
      </c>
      <c r="G78" s="462">
        <v>0</v>
      </c>
      <c r="H78" s="462">
        <v>0</v>
      </c>
      <c r="I78" s="462">
        <v>0</v>
      </c>
      <c r="J78" s="491">
        <v>0</v>
      </c>
    </row>
    <row r="79" spans="1:10" x14ac:dyDescent="0.2">
      <c r="A79" s="488" t="s">
        <v>773</v>
      </c>
      <c r="B79" s="489" t="s">
        <v>774</v>
      </c>
      <c r="C79" s="490">
        <v>0</v>
      </c>
      <c r="D79" s="462">
        <v>0</v>
      </c>
      <c r="E79" s="462">
        <v>0</v>
      </c>
      <c r="F79" s="491">
        <v>0</v>
      </c>
      <c r="G79" s="462">
        <v>0</v>
      </c>
      <c r="H79" s="462">
        <v>0</v>
      </c>
      <c r="I79" s="462">
        <v>0</v>
      </c>
      <c r="J79" s="491">
        <v>0</v>
      </c>
    </row>
    <row r="80" spans="1:10" x14ac:dyDescent="0.2">
      <c r="A80" s="488" t="s">
        <v>775</v>
      </c>
      <c r="B80" s="489" t="s">
        <v>776</v>
      </c>
      <c r="C80" s="490">
        <v>0</v>
      </c>
      <c r="D80" s="462">
        <v>0</v>
      </c>
      <c r="E80" s="462">
        <v>0</v>
      </c>
      <c r="F80" s="491">
        <v>0</v>
      </c>
      <c r="G80" s="462">
        <v>0</v>
      </c>
      <c r="H80" s="462">
        <v>0</v>
      </c>
      <c r="I80" s="462">
        <v>0</v>
      </c>
      <c r="J80" s="491">
        <v>0</v>
      </c>
    </row>
    <row r="81" spans="1:10" x14ac:dyDescent="0.2">
      <c r="A81" s="488" t="s">
        <v>777</v>
      </c>
      <c r="B81" s="489" t="s">
        <v>778</v>
      </c>
      <c r="C81" s="490">
        <v>0</v>
      </c>
      <c r="D81" s="462">
        <v>0</v>
      </c>
      <c r="E81" s="462">
        <v>0</v>
      </c>
      <c r="F81" s="491">
        <v>0</v>
      </c>
      <c r="G81" s="462">
        <v>0</v>
      </c>
      <c r="H81" s="462">
        <v>0</v>
      </c>
      <c r="I81" s="462">
        <v>0</v>
      </c>
      <c r="J81" s="491">
        <v>0</v>
      </c>
    </row>
    <row r="82" spans="1:10" x14ac:dyDescent="0.2">
      <c r="A82" s="488" t="s">
        <v>779</v>
      </c>
      <c r="B82" s="489" t="s">
        <v>780</v>
      </c>
      <c r="C82" s="490">
        <v>0</v>
      </c>
      <c r="D82" s="462">
        <v>0</v>
      </c>
      <c r="E82" s="462">
        <v>0</v>
      </c>
      <c r="F82" s="491">
        <v>0</v>
      </c>
      <c r="G82" s="462">
        <v>0</v>
      </c>
      <c r="H82" s="462">
        <v>0</v>
      </c>
      <c r="I82" s="462">
        <v>0</v>
      </c>
      <c r="J82" s="491">
        <v>0</v>
      </c>
    </row>
    <row r="83" spans="1:10" x14ac:dyDescent="0.2">
      <c r="A83" s="488" t="s">
        <v>781</v>
      </c>
      <c r="B83" s="489" t="s">
        <v>601</v>
      </c>
      <c r="C83" s="490">
        <v>0</v>
      </c>
      <c r="D83" s="462">
        <v>0</v>
      </c>
      <c r="E83" s="462">
        <v>0</v>
      </c>
      <c r="F83" s="491">
        <v>0</v>
      </c>
      <c r="G83" s="462">
        <v>0</v>
      </c>
      <c r="H83" s="462">
        <v>0</v>
      </c>
      <c r="I83" s="462">
        <v>0</v>
      </c>
      <c r="J83" s="491">
        <v>0</v>
      </c>
    </row>
    <row r="84" spans="1:10" ht="2.25" customHeight="1" x14ac:dyDescent="0.2">
      <c r="A84" s="488"/>
      <c r="B84" s="489"/>
      <c r="C84" s="490"/>
      <c r="D84" s="462"/>
      <c r="E84" s="462"/>
      <c r="F84" s="491"/>
      <c r="G84" s="462">
        <v>0</v>
      </c>
      <c r="H84" s="462"/>
      <c r="I84" s="462"/>
      <c r="J84" s="491">
        <v>0</v>
      </c>
    </row>
    <row r="85" spans="1:10" x14ac:dyDescent="0.2">
      <c r="A85" s="488" t="s">
        <v>782</v>
      </c>
      <c r="B85" s="489" t="s">
        <v>299</v>
      </c>
      <c r="C85" s="490">
        <v>0</v>
      </c>
      <c r="D85" s="462">
        <v>0</v>
      </c>
      <c r="E85" s="462">
        <v>0</v>
      </c>
      <c r="F85" s="491">
        <v>0</v>
      </c>
      <c r="G85" s="462">
        <v>0</v>
      </c>
      <c r="H85" s="462">
        <v>0</v>
      </c>
      <c r="I85" s="462">
        <v>0</v>
      </c>
      <c r="J85" s="491">
        <v>0</v>
      </c>
    </row>
    <row r="86" spans="1:10" ht="2.25" customHeight="1" x14ac:dyDescent="0.2">
      <c r="A86" s="488"/>
      <c r="B86" s="489"/>
      <c r="C86" s="490"/>
      <c r="D86" s="462"/>
      <c r="E86" s="462"/>
      <c r="F86" s="491"/>
      <c r="G86" s="462">
        <v>0</v>
      </c>
      <c r="H86" s="462"/>
      <c r="I86" s="462"/>
      <c r="J86" s="491">
        <v>0</v>
      </c>
    </row>
    <row r="87" spans="1:10" x14ac:dyDescent="0.2">
      <c r="A87" s="488" t="s">
        <v>783</v>
      </c>
      <c r="B87" s="489" t="s">
        <v>300</v>
      </c>
      <c r="C87" s="490">
        <v>0</v>
      </c>
      <c r="D87" s="462">
        <v>0</v>
      </c>
      <c r="E87" s="462">
        <v>0</v>
      </c>
      <c r="F87" s="491">
        <v>0</v>
      </c>
      <c r="G87" s="462">
        <v>0</v>
      </c>
      <c r="H87" s="462">
        <v>0</v>
      </c>
      <c r="I87" s="462">
        <v>0</v>
      </c>
      <c r="J87" s="491">
        <v>0</v>
      </c>
    </row>
    <row r="88" spans="1:10" ht="2.25" customHeight="1" thickBot="1" x14ac:dyDescent="0.25">
      <c r="A88" s="494"/>
      <c r="B88" s="477"/>
      <c r="C88" s="495"/>
      <c r="D88" s="496"/>
      <c r="E88" s="496"/>
      <c r="F88" s="462"/>
      <c r="G88" s="497"/>
      <c r="H88" s="497"/>
      <c r="I88" s="497"/>
      <c r="J88" s="498"/>
    </row>
    <row r="89" spans="1:10" x14ac:dyDescent="0.2">
      <c r="A89" s="8"/>
      <c r="B89" s="8"/>
      <c r="C89" s="195"/>
      <c r="D89" s="195"/>
      <c r="E89" s="195"/>
      <c r="F89" s="196"/>
      <c r="G89" s="195"/>
      <c r="H89" s="750" t="s">
        <v>669</v>
      </c>
      <c r="I89" s="750"/>
      <c r="J89" s="750"/>
    </row>
  </sheetData>
  <mergeCells count="9">
    <mergeCell ref="H89:J89"/>
    <mergeCell ref="A1:H1"/>
    <mergeCell ref="I1:J1"/>
    <mergeCell ref="A2:A3"/>
    <mergeCell ref="B2:B3"/>
    <mergeCell ref="C2:E2"/>
    <mergeCell ref="F2:F3"/>
    <mergeCell ref="G2:I2"/>
    <mergeCell ref="J2:J3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FC35-D63A-4123-ADE7-7E7A462CB2E7}">
  <sheetPr transitionEvaluation="1">
    <pageSetUpPr fitToPage="1"/>
  </sheetPr>
  <dimension ref="A1:M65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G1"/>
    </sheetView>
  </sheetViews>
  <sheetFormatPr defaultRowHeight="17.25" x14ac:dyDescent="0.2"/>
  <cols>
    <col min="1" max="1" width="8.69921875" style="503" customWidth="1"/>
    <col min="2" max="9" width="9" style="503" customWidth="1"/>
    <col min="10" max="10" width="9.69921875" style="503" customWidth="1"/>
    <col min="11" max="12" width="8.69921875" style="503" customWidth="1"/>
    <col min="13" max="256" width="8.796875" style="503"/>
    <col min="257" max="257" width="8.69921875" style="503" customWidth="1"/>
    <col min="258" max="265" width="9" style="503" customWidth="1"/>
    <col min="266" max="266" width="9.69921875" style="503" customWidth="1"/>
    <col min="267" max="268" width="8.69921875" style="503" customWidth="1"/>
    <col min="269" max="512" width="8.796875" style="503"/>
    <col min="513" max="513" width="8.69921875" style="503" customWidth="1"/>
    <col min="514" max="521" width="9" style="503" customWidth="1"/>
    <col min="522" max="522" width="9.69921875" style="503" customWidth="1"/>
    <col min="523" max="524" width="8.69921875" style="503" customWidth="1"/>
    <col min="525" max="768" width="8.796875" style="503"/>
    <col min="769" max="769" width="8.69921875" style="503" customWidth="1"/>
    <col min="770" max="777" width="9" style="503" customWidth="1"/>
    <col min="778" max="778" width="9.69921875" style="503" customWidth="1"/>
    <col min="779" max="780" width="8.69921875" style="503" customWidth="1"/>
    <col min="781" max="1024" width="8.796875" style="503"/>
    <col min="1025" max="1025" width="8.69921875" style="503" customWidth="1"/>
    <col min="1026" max="1033" width="9" style="503" customWidth="1"/>
    <col min="1034" max="1034" width="9.69921875" style="503" customWidth="1"/>
    <col min="1035" max="1036" width="8.69921875" style="503" customWidth="1"/>
    <col min="1037" max="1280" width="8.796875" style="503"/>
    <col min="1281" max="1281" width="8.69921875" style="503" customWidth="1"/>
    <col min="1282" max="1289" width="9" style="503" customWidth="1"/>
    <col min="1290" max="1290" width="9.69921875" style="503" customWidth="1"/>
    <col min="1291" max="1292" width="8.69921875" style="503" customWidth="1"/>
    <col min="1293" max="1536" width="8.796875" style="503"/>
    <col min="1537" max="1537" width="8.69921875" style="503" customWidth="1"/>
    <col min="1538" max="1545" width="9" style="503" customWidth="1"/>
    <col min="1546" max="1546" width="9.69921875" style="503" customWidth="1"/>
    <col min="1547" max="1548" width="8.69921875" style="503" customWidth="1"/>
    <col min="1549" max="1792" width="8.796875" style="503"/>
    <col min="1793" max="1793" width="8.69921875" style="503" customWidth="1"/>
    <col min="1794" max="1801" width="9" style="503" customWidth="1"/>
    <col min="1802" max="1802" width="9.69921875" style="503" customWidth="1"/>
    <col min="1803" max="1804" width="8.69921875" style="503" customWidth="1"/>
    <col min="1805" max="2048" width="8.796875" style="503"/>
    <col min="2049" max="2049" width="8.69921875" style="503" customWidth="1"/>
    <col min="2050" max="2057" width="9" style="503" customWidth="1"/>
    <col min="2058" max="2058" width="9.69921875" style="503" customWidth="1"/>
    <col min="2059" max="2060" width="8.69921875" style="503" customWidth="1"/>
    <col min="2061" max="2304" width="8.796875" style="503"/>
    <col min="2305" max="2305" width="8.69921875" style="503" customWidth="1"/>
    <col min="2306" max="2313" width="9" style="503" customWidth="1"/>
    <col min="2314" max="2314" width="9.69921875" style="503" customWidth="1"/>
    <col min="2315" max="2316" width="8.69921875" style="503" customWidth="1"/>
    <col min="2317" max="2560" width="8.796875" style="503"/>
    <col min="2561" max="2561" width="8.69921875" style="503" customWidth="1"/>
    <col min="2562" max="2569" width="9" style="503" customWidth="1"/>
    <col min="2570" max="2570" width="9.69921875" style="503" customWidth="1"/>
    <col min="2571" max="2572" width="8.69921875" style="503" customWidth="1"/>
    <col min="2573" max="2816" width="8.796875" style="503"/>
    <col min="2817" max="2817" width="8.69921875" style="503" customWidth="1"/>
    <col min="2818" max="2825" width="9" style="503" customWidth="1"/>
    <col min="2826" max="2826" width="9.69921875" style="503" customWidth="1"/>
    <col min="2827" max="2828" width="8.69921875" style="503" customWidth="1"/>
    <col min="2829" max="3072" width="8.796875" style="503"/>
    <col min="3073" max="3073" width="8.69921875" style="503" customWidth="1"/>
    <col min="3074" max="3081" width="9" style="503" customWidth="1"/>
    <col min="3082" max="3082" width="9.69921875" style="503" customWidth="1"/>
    <col min="3083" max="3084" width="8.69921875" style="503" customWidth="1"/>
    <col min="3085" max="3328" width="8.796875" style="503"/>
    <col min="3329" max="3329" width="8.69921875" style="503" customWidth="1"/>
    <col min="3330" max="3337" width="9" style="503" customWidth="1"/>
    <col min="3338" max="3338" width="9.69921875" style="503" customWidth="1"/>
    <col min="3339" max="3340" width="8.69921875" style="503" customWidth="1"/>
    <col min="3341" max="3584" width="8.796875" style="503"/>
    <col min="3585" max="3585" width="8.69921875" style="503" customWidth="1"/>
    <col min="3586" max="3593" width="9" style="503" customWidth="1"/>
    <col min="3594" max="3594" width="9.69921875" style="503" customWidth="1"/>
    <col min="3595" max="3596" width="8.69921875" style="503" customWidth="1"/>
    <col min="3597" max="3840" width="8.796875" style="503"/>
    <col min="3841" max="3841" width="8.69921875" style="503" customWidth="1"/>
    <col min="3842" max="3849" width="9" style="503" customWidth="1"/>
    <col min="3850" max="3850" width="9.69921875" style="503" customWidth="1"/>
    <col min="3851" max="3852" width="8.69921875" style="503" customWidth="1"/>
    <col min="3853" max="4096" width="8.796875" style="503"/>
    <col min="4097" max="4097" width="8.69921875" style="503" customWidth="1"/>
    <col min="4098" max="4105" width="9" style="503" customWidth="1"/>
    <col min="4106" max="4106" width="9.69921875" style="503" customWidth="1"/>
    <col min="4107" max="4108" width="8.69921875" style="503" customWidth="1"/>
    <col min="4109" max="4352" width="8.796875" style="503"/>
    <col min="4353" max="4353" width="8.69921875" style="503" customWidth="1"/>
    <col min="4354" max="4361" width="9" style="503" customWidth="1"/>
    <col min="4362" max="4362" width="9.69921875" style="503" customWidth="1"/>
    <col min="4363" max="4364" width="8.69921875" style="503" customWidth="1"/>
    <col min="4365" max="4608" width="8.796875" style="503"/>
    <col min="4609" max="4609" width="8.69921875" style="503" customWidth="1"/>
    <col min="4610" max="4617" width="9" style="503" customWidth="1"/>
    <col min="4618" max="4618" width="9.69921875" style="503" customWidth="1"/>
    <col min="4619" max="4620" width="8.69921875" style="503" customWidth="1"/>
    <col min="4621" max="4864" width="8.796875" style="503"/>
    <col min="4865" max="4865" width="8.69921875" style="503" customWidth="1"/>
    <col min="4866" max="4873" width="9" style="503" customWidth="1"/>
    <col min="4874" max="4874" width="9.69921875" style="503" customWidth="1"/>
    <col min="4875" max="4876" width="8.69921875" style="503" customWidth="1"/>
    <col min="4877" max="5120" width="8.796875" style="503"/>
    <col min="5121" max="5121" width="8.69921875" style="503" customWidth="1"/>
    <col min="5122" max="5129" width="9" style="503" customWidth="1"/>
    <col min="5130" max="5130" width="9.69921875" style="503" customWidth="1"/>
    <col min="5131" max="5132" width="8.69921875" style="503" customWidth="1"/>
    <col min="5133" max="5376" width="8.796875" style="503"/>
    <col min="5377" max="5377" width="8.69921875" style="503" customWidth="1"/>
    <col min="5378" max="5385" width="9" style="503" customWidth="1"/>
    <col min="5386" max="5386" width="9.69921875" style="503" customWidth="1"/>
    <col min="5387" max="5388" width="8.69921875" style="503" customWidth="1"/>
    <col min="5389" max="5632" width="8.796875" style="503"/>
    <col min="5633" max="5633" width="8.69921875" style="503" customWidth="1"/>
    <col min="5634" max="5641" width="9" style="503" customWidth="1"/>
    <col min="5642" max="5642" width="9.69921875" style="503" customWidth="1"/>
    <col min="5643" max="5644" width="8.69921875" style="503" customWidth="1"/>
    <col min="5645" max="5888" width="8.796875" style="503"/>
    <col min="5889" max="5889" width="8.69921875" style="503" customWidth="1"/>
    <col min="5890" max="5897" width="9" style="503" customWidth="1"/>
    <col min="5898" max="5898" width="9.69921875" style="503" customWidth="1"/>
    <col min="5899" max="5900" width="8.69921875" style="503" customWidth="1"/>
    <col min="5901" max="6144" width="8.796875" style="503"/>
    <col min="6145" max="6145" width="8.69921875" style="503" customWidth="1"/>
    <col min="6146" max="6153" width="9" style="503" customWidth="1"/>
    <col min="6154" max="6154" width="9.69921875" style="503" customWidth="1"/>
    <col min="6155" max="6156" width="8.69921875" style="503" customWidth="1"/>
    <col min="6157" max="6400" width="8.796875" style="503"/>
    <col min="6401" max="6401" width="8.69921875" style="503" customWidth="1"/>
    <col min="6402" max="6409" width="9" style="503" customWidth="1"/>
    <col min="6410" max="6410" width="9.69921875" style="503" customWidth="1"/>
    <col min="6411" max="6412" width="8.69921875" style="503" customWidth="1"/>
    <col min="6413" max="6656" width="8.796875" style="503"/>
    <col min="6657" max="6657" width="8.69921875" style="503" customWidth="1"/>
    <col min="6658" max="6665" width="9" style="503" customWidth="1"/>
    <col min="6666" max="6666" width="9.69921875" style="503" customWidth="1"/>
    <col min="6667" max="6668" width="8.69921875" style="503" customWidth="1"/>
    <col min="6669" max="6912" width="8.796875" style="503"/>
    <col min="6913" max="6913" width="8.69921875" style="503" customWidth="1"/>
    <col min="6914" max="6921" width="9" style="503" customWidth="1"/>
    <col min="6922" max="6922" width="9.69921875" style="503" customWidth="1"/>
    <col min="6923" max="6924" width="8.69921875" style="503" customWidth="1"/>
    <col min="6925" max="7168" width="8.796875" style="503"/>
    <col min="7169" max="7169" width="8.69921875" style="503" customWidth="1"/>
    <col min="7170" max="7177" width="9" style="503" customWidth="1"/>
    <col min="7178" max="7178" width="9.69921875" style="503" customWidth="1"/>
    <col min="7179" max="7180" width="8.69921875" style="503" customWidth="1"/>
    <col min="7181" max="7424" width="8.796875" style="503"/>
    <col min="7425" max="7425" width="8.69921875" style="503" customWidth="1"/>
    <col min="7426" max="7433" width="9" style="503" customWidth="1"/>
    <col min="7434" max="7434" width="9.69921875" style="503" customWidth="1"/>
    <col min="7435" max="7436" width="8.69921875" style="503" customWidth="1"/>
    <col min="7437" max="7680" width="8.796875" style="503"/>
    <col min="7681" max="7681" width="8.69921875" style="503" customWidth="1"/>
    <col min="7682" max="7689" width="9" style="503" customWidth="1"/>
    <col min="7690" max="7690" width="9.69921875" style="503" customWidth="1"/>
    <col min="7691" max="7692" width="8.69921875" style="503" customWidth="1"/>
    <col min="7693" max="7936" width="8.796875" style="503"/>
    <col min="7937" max="7937" width="8.69921875" style="503" customWidth="1"/>
    <col min="7938" max="7945" width="9" style="503" customWidth="1"/>
    <col min="7946" max="7946" width="9.69921875" style="503" customWidth="1"/>
    <col min="7947" max="7948" width="8.69921875" style="503" customWidth="1"/>
    <col min="7949" max="8192" width="8.796875" style="503"/>
    <col min="8193" max="8193" width="8.69921875" style="503" customWidth="1"/>
    <col min="8194" max="8201" width="9" style="503" customWidth="1"/>
    <col min="8202" max="8202" width="9.69921875" style="503" customWidth="1"/>
    <col min="8203" max="8204" width="8.69921875" style="503" customWidth="1"/>
    <col min="8205" max="8448" width="8.796875" style="503"/>
    <col min="8449" max="8449" width="8.69921875" style="503" customWidth="1"/>
    <col min="8450" max="8457" width="9" style="503" customWidth="1"/>
    <col min="8458" max="8458" width="9.69921875" style="503" customWidth="1"/>
    <col min="8459" max="8460" width="8.69921875" style="503" customWidth="1"/>
    <col min="8461" max="8704" width="8.796875" style="503"/>
    <col min="8705" max="8705" width="8.69921875" style="503" customWidth="1"/>
    <col min="8706" max="8713" width="9" style="503" customWidth="1"/>
    <col min="8714" max="8714" width="9.69921875" style="503" customWidth="1"/>
    <col min="8715" max="8716" width="8.69921875" style="503" customWidth="1"/>
    <col min="8717" max="8960" width="8.796875" style="503"/>
    <col min="8961" max="8961" width="8.69921875" style="503" customWidth="1"/>
    <col min="8962" max="8969" width="9" style="503" customWidth="1"/>
    <col min="8970" max="8970" width="9.69921875" style="503" customWidth="1"/>
    <col min="8971" max="8972" width="8.69921875" style="503" customWidth="1"/>
    <col min="8973" max="9216" width="8.796875" style="503"/>
    <col min="9217" max="9217" width="8.69921875" style="503" customWidth="1"/>
    <col min="9218" max="9225" width="9" style="503" customWidth="1"/>
    <col min="9226" max="9226" width="9.69921875" style="503" customWidth="1"/>
    <col min="9227" max="9228" width="8.69921875" style="503" customWidth="1"/>
    <col min="9229" max="9472" width="8.796875" style="503"/>
    <col min="9473" max="9473" width="8.69921875" style="503" customWidth="1"/>
    <col min="9474" max="9481" width="9" style="503" customWidth="1"/>
    <col min="9482" max="9482" width="9.69921875" style="503" customWidth="1"/>
    <col min="9483" max="9484" width="8.69921875" style="503" customWidth="1"/>
    <col min="9485" max="9728" width="8.796875" style="503"/>
    <col min="9729" max="9729" width="8.69921875" style="503" customWidth="1"/>
    <col min="9730" max="9737" width="9" style="503" customWidth="1"/>
    <col min="9738" max="9738" width="9.69921875" style="503" customWidth="1"/>
    <col min="9739" max="9740" width="8.69921875" style="503" customWidth="1"/>
    <col min="9741" max="9984" width="8.796875" style="503"/>
    <col min="9985" max="9985" width="8.69921875" style="503" customWidth="1"/>
    <col min="9986" max="9993" width="9" style="503" customWidth="1"/>
    <col min="9994" max="9994" width="9.69921875" style="503" customWidth="1"/>
    <col min="9995" max="9996" width="8.69921875" style="503" customWidth="1"/>
    <col min="9997" max="10240" width="8.796875" style="503"/>
    <col min="10241" max="10241" width="8.69921875" style="503" customWidth="1"/>
    <col min="10242" max="10249" width="9" style="503" customWidth="1"/>
    <col min="10250" max="10250" width="9.69921875" style="503" customWidth="1"/>
    <col min="10251" max="10252" width="8.69921875" style="503" customWidth="1"/>
    <col min="10253" max="10496" width="8.796875" style="503"/>
    <col min="10497" max="10497" width="8.69921875" style="503" customWidth="1"/>
    <col min="10498" max="10505" width="9" style="503" customWidth="1"/>
    <col min="10506" max="10506" width="9.69921875" style="503" customWidth="1"/>
    <col min="10507" max="10508" width="8.69921875" style="503" customWidth="1"/>
    <col min="10509" max="10752" width="8.796875" style="503"/>
    <col min="10753" max="10753" width="8.69921875" style="503" customWidth="1"/>
    <col min="10754" max="10761" width="9" style="503" customWidth="1"/>
    <col min="10762" max="10762" width="9.69921875" style="503" customWidth="1"/>
    <col min="10763" max="10764" width="8.69921875" style="503" customWidth="1"/>
    <col min="10765" max="11008" width="8.796875" style="503"/>
    <col min="11009" max="11009" width="8.69921875" style="503" customWidth="1"/>
    <col min="11010" max="11017" width="9" style="503" customWidth="1"/>
    <col min="11018" max="11018" width="9.69921875" style="503" customWidth="1"/>
    <col min="11019" max="11020" width="8.69921875" style="503" customWidth="1"/>
    <col min="11021" max="11264" width="8.796875" style="503"/>
    <col min="11265" max="11265" width="8.69921875" style="503" customWidth="1"/>
    <col min="11266" max="11273" width="9" style="503" customWidth="1"/>
    <col min="11274" max="11274" width="9.69921875" style="503" customWidth="1"/>
    <col min="11275" max="11276" width="8.69921875" style="503" customWidth="1"/>
    <col min="11277" max="11520" width="8.796875" style="503"/>
    <col min="11521" max="11521" width="8.69921875" style="503" customWidth="1"/>
    <col min="11522" max="11529" width="9" style="503" customWidth="1"/>
    <col min="11530" max="11530" width="9.69921875" style="503" customWidth="1"/>
    <col min="11531" max="11532" width="8.69921875" style="503" customWidth="1"/>
    <col min="11533" max="11776" width="8.796875" style="503"/>
    <col min="11777" max="11777" width="8.69921875" style="503" customWidth="1"/>
    <col min="11778" max="11785" width="9" style="503" customWidth="1"/>
    <col min="11786" max="11786" width="9.69921875" style="503" customWidth="1"/>
    <col min="11787" max="11788" width="8.69921875" style="503" customWidth="1"/>
    <col min="11789" max="12032" width="8.796875" style="503"/>
    <col min="12033" max="12033" width="8.69921875" style="503" customWidth="1"/>
    <col min="12034" max="12041" width="9" style="503" customWidth="1"/>
    <col min="12042" max="12042" width="9.69921875" style="503" customWidth="1"/>
    <col min="12043" max="12044" width="8.69921875" style="503" customWidth="1"/>
    <col min="12045" max="12288" width="8.796875" style="503"/>
    <col min="12289" max="12289" width="8.69921875" style="503" customWidth="1"/>
    <col min="12290" max="12297" width="9" style="503" customWidth="1"/>
    <col min="12298" max="12298" width="9.69921875" style="503" customWidth="1"/>
    <col min="12299" max="12300" width="8.69921875" style="503" customWidth="1"/>
    <col min="12301" max="12544" width="8.796875" style="503"/>
    <col min="12545" max="12545" width="8.69921875" style="503" customWidth="1"/>
    <col min="12546" max="12553" width="9" style="503" customWidth="1"/>
    <col min="12554" max="12554" width="9.69921875" style="503" customWidth="1"/>
    <col min="12555" max="12556" width="8.69921875" style="503" customWidth="1"/>
    <col min="12557" max="12800" width="8.796875" style="503"/>
    <col min="12801" max="12801" width="8.69921875" style="503" customWidth="1"/>
    <col min="12802" max="12809" width="9" style="503" customWidth="1"/>
    <col min="12810" max="12810" width="9.69921875" style="503" customWidth="1"/>
    <col min="12811" max="12812" width="8.69921875" style="503" customWidth="1"/>
    <col min="12813" max="13056" width="8.796875" style="503"/>
    <col min="13057" max="13057" width="8.69921875" style="503" customWidth="1"/>
    <col min="13058" max="13065" width="9" style="503" customWidth="1"/>
    <col min="13066" max="13066" width="9.69921875" style="503" customWidth="1"/>
    <col min="13067" max="13068" width="8.69921875" style="503" customWidth="1"/>
    <col min="13069" max="13312" width="8.796875" style="503"/>
    <col min="13313" max="13313" width="8.69921875" style="503" customWidth="1"/>
    <col min="13314" max="13321" width="9" style="503" customWidth="1"/>
    <col min="13322" max="13322" width="9.69921875" style="503" customWidth="1"/>
    <col min="13323" max="13324" width="8.69921875" style="503" customWidth="1"/>
    <col min="13325" max="13568" width="8.796875" style="503"/>
    <col min="13569" max="13569" width="8.69921875" style="503" customWidth="1"/>
    <col min="13570" max="13577" width="9" style="503" customWidth="1"/>
    <col min="13578" max="13578" width="9.69921875" style="503" customWidth="1"/>
    <col min="13579" max="13580" width="8.69921875" style="503" customWidth="1"/>
    <col min="13581" max="13824" width="8.796875" style="503"/>
    <col min="13825" max="13825" width="8.69921875" style="503" customWidth="1"/>
    <col min="13826" max="13833" width="9" style="503" customWidth="1"/>
    <col min="13834" max="13834" width="9.69921875" style="503" customWidth="1"/>
    <col min="13835" max="13836" width="8.69921875" style="503" customWidth="1"/>
    <col min="13837" max="14080" width="8.796875" style="503"/>
    <col min="14081" max="14081" width="8.69921875" style="503" customWidth="1"/>
    <col min="14082" max="14089" width="9" style="503" customWidth="1"/>
    <col min="14090" max="14090" width="9.69921875" style="503" customWidth="1"/>
    <col min="14091" max="14092" width="8.69921875" style="503" customWidth="1"/>
    <col min="14093" max="14336" width="8.796875" style="503"/>
    <col min="14337" max="14337" width="8.69921875" style="503" customWidth="1"/>
    <col min="14338" max="14345" width="9" style="503" customWidth="1"/>
    <col min="14346" max="14346" width="9.69921875" style="503" customWidth="1"/>
    <col min="14347" max="14348" width="8.69921875" style="503" customWidth="1"/>
    <col min="14349" max="14592" width="8.796875" style="503"/>
    <col min="14593" max="14593" width="8.69921875" style="503" customWidth="1"/>
    <col min="14594" max="14601" width="9" style="503" customWidth="1"/>
    <col min="14602" max="14602" width="9.69921875" style="503" customWidth="1"/>
    <col min="14603" max="14604" width="8.69921875" style="503" customWidth="1"/>
    <col min="14605" max="14848" width="8.796875" style="503"/>
    <col min="14849" max="14849" width="8.69921875" style="503" customWidth="1"/>
    <col min="14850" max="14857" width="9" style="503" customWidth="1"/>
    <col min="14858" max="14858" width="9.69921875" style="503" customWidth="1"/>
    <col min="14859" max="14860" width="8.69921875" style="503" customWidth="1"/>
    <col min="14861" max="15104" width="8.796875" style="503"/>
    <col min="15105" max="15105" width="8.69921875" style="503" customWidth="1"/>
    <col min="15106" max="15113" width="9" style="503" customWidth="1"/>
    <col min="15114" max="15114" width="9.69921875" style="503" customWidth="1"/>
    <col min="15115" max="15116" width="8.69921875" style="503" customWidth="1"/>
    <col min="15117" max="15360" width="8.796875" style="503"/>
    <col min="15361" max="15361" width="8.69921875" style="503" customWidth="1"/>
    <col min="15362" max="15369" width="9" style="503" customWidth="1"/>
    <col min="15370" max="15370" width="9.69921875" style="503" customWidth="1"/>
    <col min="15371" max="15372" width="8.69921875" style="503" customWidth="1"/>
    <col min="15373" max="15616" width="8.796875" style="503"/>
    <col min="15617" max="15617" width="8.69921875" style="503" customWidth="1"/>
    <col min="15618" max="15625" width="9" style="503" customWidth="1"/>
    <col min="15626" max="15626" width="9.69921875" style="503" customWidth="1"/>
    <col min="15627" max="15628" width="8.69921875" style="503" customWidth="1"/>
    <col min="15629" max="15872" width="8.796875" style="503"/>
    <col min="15873" max="15873" width="8.69921875" style="503" customWidth="1"/>
    <col min="15874" max="15881" width="9" style="503" customWidth="1"/>
    <col min="15882" max="15882" width="9.69921875" style="503" customWidth="1"/>
    <col min="15883" max="15884" width="8.69921875" style="503" customWidth="1"/>
    <col min="15885" max="16128" width="8.796875" style="503"/>
    <col min="16129" max="16129" width="8.69921875" style="503" customWidth="1"/>
    <col min="16130" max="16137" width="9" style="503" customWidth="1"/>
    <col min="16138" max="16138" width="9.69921875" style="503" customWidth="1"/>
    <col min="16139" max="16140" width="8.69921875" style="503" customWidth="1"/>
    <col min="16141" max="16384" width="8.796875" style="503"/>
  </cols>
  <sheetData>
    <row r="1" spans="1:10" ht="22.5" customHeight="1" x14ac:dyDescent="0.2">
      <c r="A1" s="527" t="s">
        <v>815</v>
      </c>
      <c r="B1" s="527"/>
      <c r="C1" s="527"/>
      <c r="D1" s="527"/>
      <c r="E1" s="527"/>
      <c r="F1" s="527"/>
      <c r="G1" s="527"/>
    </row>
    <row r="2" spans="1:10" ht="18" thickBot="1" x14ac:dyDescent="0.25">
      <c r="A2" s="761"/>
      <c r="B2" s="24"/>
      <c r="C2" s="24"/>
      <c r="D2" s="24"/>
      <c r="E2" s="24"/>
      <c r="F2" s="24"/>
      <c r="G2" s="24"/>
      <c r="H2" s="24"/>
      <c r="I2" s="576" t="s">
        <v>816</v>
      </c>
      <c r="J2" s="576"/>
    </row>
    <row r="3" spans="1:10" s="18" customFormat="1" ht="30.75" customHeight="1" x14ac:dyDescent="0.2">
      <c r="A3" s="22"/>
      <c r="B3" s="762" t="s">
        <v>312</v>
      </c>
      <c r="C3" s="763"/>
      <c r="D3" s="763"/>
      <c r="E3" s="763"/>
      <c r="F3" s="763"/>
      <c r="G3" s="764"/>
      <c r="H3" s="762" t="s">
        <v>313</v>
      </c>
      <c r="I3" s="763"/>
      <c r="J3" s="763"/>
    </row>
    <row r="4" spans="1:10" s="18" customFormat="1" ht="30.75" customHeight="1" x14ac:dyDescent="0.2">
      <c r="A4" s="765"/>
      <c r="B4" s="766" t="s">
        <v>817</v>
      </c>
      <c r="C4" s="767"/>
      <c r="D4" s="768"/>
      <c r="E4" s="766" t="s">
        <v>818</v>
      </c>
      <c r="F4" s="767"/>
      <c r="G4" s="768"/>
      <c r="H4" s="766" t="s">
        <v>818</v>
      </c>
      <c r="I4" s="767"/>
      <c r="J4" s="767"/>
    </row>
    <row r="5" spans="1:10" s="44" customFormat="1" ht="30.75" customHeight="1" x14ac:dyDescent="0.2">
      <c r="A5" s="506"/>
      <c r="B5" s="505" t="s">
        <v>0</v>
      </c>
      <c r="C5" s="505" t="s">
        <v>819</v>
      </c>
      <c r="D5" s="499" t="s">
        <v>820</v>
      </c>
      <c r="E5" s="505" t="s">
        <v>0</v>
      </c>
      <c r="F5" s="505" t="s">
        <v>819</v>
      </c>
      <c r="G5" s="499" t="s">
        <v>820</v>
      </c>
      <c r="H5" s="505" t="s">
        <v>0</v>
      </c>
      <c r="I5" s="505" t="s">
        <v>819</v>
      </c>
      <c r="J5" s="499" t="s">
        <v>820</v>
      </c>
    </row>
    <row r="6" spans="1:10" s="44" customFormat="1" ht="7.5" customHeight="1" x14ac:dyDescent="0.2">
      <c r="A6" s="507"/>
      <c r="B6" s="504"/>
      <c r="C6" s="507"/>
      <c r="D6" s="769"/>
      <c r="E6" s="507"/>
      <c r="F6" s="507"/>
      <c r="G6" s="769"/>
      <c r="H6" s="507"/>
      <c r="I6" s="507"/>
      <c r="J6" s="769"/>
    </row>
    <row r="7" spans="1:10" ht="22.5" customHeight="1" x14ac:dyDescent="0.2">
      <c r="A7" s="502" t="s">
        <v>821</v>
      </c>
      <c r="B7" s="203">
        <f t="shared" ref="B7:B33" si="0">C7+D7</f>
        <v>584</v>
      </c>
      <c r="C7" s="212">
        <v>463</v>
      </c>
      <c r="D7" s="212">
        <v>121</v>
      </c>
      <c r="E7" s="173">
        <f t="shared" ref="E7:E33" si="1">F7+G7</f>
        <v>53.4</v>
      </c>
      <c r="F7" s="173">
        <v>42.3</v>
      </c>
      <c r="G7" s="173">
        <v>11.1</v>
      </c>
      <c r="H7" s="173">
        <f t="shared" ref="H7:H33" si="2">I7+J7</f>
        <v>41.4</v>
      </c>
      <c r="I7" s="173">
        <v>30.8</v>
      </c>
      <c r="J7" s="173">
        <v>10.6</v>
      </c>
    </row>
    <row r="8" spans="1:10" ht="7.5" customHeight="1" x14ac:dyDescent="0.2">
      <c r="A8" s="502"/>
      <c r="B8" s="203"/>
      <c r="C8" s="212"/>
      <c r="D8" s="212"/>
      <c r="E8" s="173"/>
      <c r="F8" s="173"/>
      <c r="G8" s="173"/>
      <c r="H8" s="173"/>
      <c r="I8" s="173"/>
      <c r="J8" s="173"/>
    </row>
    <row r="9" spans="1:10" ht="22.5" customHeight="1" x14ac:dyDescent="0.2">
      <c r="A9" s="502" t="s">
        <v>822</v>
      </c>
      <c r="B9" s="203">
        <f t="shared" si="0"/>
        <v>253</v>
      </c>
      <c r="C9" s="212">
        <v>145</v>
      </c>
      <c r="D9" s="212">
        <v>108</v>
      </c>
      <c r="E9" s="173">
        <f t="shared" si="1"/>
        <v>35.1</v>
      </c>
      <c r="F9" s="173">
        <v>27.8</v>
      </c>
      <c r="G9" s="173">
        <v>7.3</v>
      </c>
      <c r="H9" s="173">
        <f t="shared" si="2"/>
        <v>30.099999999999998</v>
      </c>
      <c r="I9" s="173">
        <v>21.9</v>
      </c>
      <c r="J9" s="173">
        <v>8.1999999999999993</v>
      </c>
    </row>
    <row r="10" spans="1:10" ht="7.5" customHeight="1" x14ac:dyDescent="0.2">
      <c r="A10" s="502"/>
      <c r="B10" s="203"/>
      <c r="C10" s="212"/>
      <c r="D10" s="212"/>
      <c r="E10" s="173"/>
      <c r="F10" s="173"/>
      <c r="G10" s="173"/>
      <c r="H10" s="173"/>
      <c r="I10" s="173"/>
      <c r="J10" s="173"/>
    </row>
    <row r="11" spans="1:10" ht="22.5" customHeight="1" x14ac:dyDescent="0.2">
      <c r="A11" s="502" t="s">
        <v>641</v>
      </c>
      <c r="B11" s="203">
        <f t="shared" si="0"/>
        <v>438</v>
      </c>
      <c r="C11" s="212">
        <v>317</v>
      </c>
      <c r="D11" s="212">
        <v>121</v>
      </c>
      <c r="E11" s="173">
        <f t="shared" si="1"/>
        <v>24</v>
      </c>
      <c r="F11" s="173">
        <v>16.8</v>
      </c>
      <c r="G11" s="173">
        <v>7.2</v>
      </c>
      <c r="H11" s="173">
        <f t="shared" si="2"/>
        <v>21.6</v>
      </c>
      <c r="I11" s="173">
        <v>15</v>
      </c>
      <c r="J11" s="173">
        <v>6.6</v>
      </c>
    </row>
    <row r="12" spans="1:10" ht="7.5" customHeight="1" x14ac:dyDescent="0.2">
      <c r="A12" s="502"/>
      <c r="B12" s="203"/>
      <c r="C12" s="212"/>
      <c r="D12" s="212"/>
      <c r="E12" s="173"/>
      <c r="F12" s="173"/>
      <c r="G12" s="173"/>
      <c r="H12" s="173"/>
      <c r="I12" s="173"/>
      <c r="J12" s="173"/>
    </row>
    <row r="13" spans="1:10" ht="24.75" customHeight="1" x14ac:dyDescent="0.2">
      <c r="A13" s="502" t="s">
        <v>642</v>
      </c>
      <c r="B13" s="203">
        <f t="shared" si="0"/>
        <v>246</v>
      </c>
      <c r="C13" s="212">
        <v>188</v>
      </c>
      <c r="D13" s="212">
        <v>58</v>
      </c>
      <c r="E13" s="173">
        <f t="shared" si="1"/>
        <v>13.5</v>
      </c>
      <c r="F13" s="173">
        <v>10.4</v>
      </c>
      <c r="G13" s="173">
        <v>3.1</v>
      </c>
      <c r="H13" s="173">
        <f t="shared" si="2"/>
        <v>16.100000000000001</v>
      </c>
      <c r="I13" s="173">
        <v>10.7</v>
      </c>
      <c r="J13" s="173">
        <v>5.4</v>
      </c>
    </row>
    <row r="14" spans="1:10" ht="7.5" customHeight="1" x14ac:dyDescent="0.2">
      <c r="A14" s="502"/>
      <c r="B14" s="203"/>
      <c r="C14" s="212"/>
      <c r="D14" s="212"/>
      <c r="E14" s="173"/>
      <c r="F14" s="173"/>
      <c r="G14" s="173"/>
      <c r="H14" s="173"/>
      <c r="I14" s="173"/>
      <c r="J14" s="173"/>
    </row>
    <row r="15" spans="1:10" ht="24.75" customHeight="1" x14ac:dyDescent="0.2">
      <c r="A15" s="502" t="s">
        <v>643</v>
      </c>
      <c r="B15" s="203">
        <f t="shared" si="0"/>
        <v>332</v>
      </c>
      <c r="C15" s="212">
        <v>272</v>
      </c>
      <c r="D15" s="212">
        <v>60</v>
      </c>
      <c r="E15" s="173">
        <f t="shared" si="1"/>
        <v>19.2</v>
      </c>
      <c r="F15" s="173">
        <v>15.7</v>
      </c>
      <c r="G15" s="173">
        <v>3.5</v>
      </c>
      <c r="H15" s="173">
        <f t="shared" si="2"/>
        <v>20.299999999999997</v>
      </c>
      <c r="I15" s="173">
        <v>16.399999999999999</v>
      </c>
      <c r="J15" s="173">
        <v>3.9</v>
      </c>
    </row>
    <row r="16" spans="1:10" ht="7.5" customHeight="1" x14ac:dyDescent="0.2">
      <c r="A16" s="502"/>
      <c r="B16" s="203"/>
      <c r="C16" s="212"/>
      <c r="D16" s="212"/>
      <c r="E16" s="173"/>
      <c r="F16" s="173"/>
      <c r="G16" s="173"/>
      <c r="H16" s="173"/>
      <c r="I16" s="173"/>
      <c r="J16" s="173"/>
    </row>
    <row r="17" spans="1:10" ht="24.75" customHeight="1" x14ac:dyDescent="0.2">
      <c r="A17" s="502" t="s">
        <v>644</v>
      </c>
      <c r="B17" s="203">
        <f t="shared" si="0"/>
        <v>277</v>
      </c>
      <c r="C17" s="212">
        <v>244</v>
      </c>
      <c r="D17" s="212">
        <v>33</v>
      </c>
      <c r="E17" s="173">
        <f t="shared" si="1"/>
        <v>17.3</v>
      </c>
      <c r="F17" s="173">
        <v>15.2</v>
      </c>
      <c r="G17" s="173">
        <v>2.1</v>
      </c>
      <c r="H17" s="173">
        <f t="shared" si="2"/>
        <v>15.5</v>
      </c>
      <c r="I17" s="173">
        <v>12.9</v>
      </c>
      <c r="J17" s="173">
        <v>2.6</v>
      </c>
    </row>
    <row r="18" spans="1:10" ht="7.5" customHeight="1" x14ac:dyDescent="0.2">
      <c r="A18" s="502"/>
      <c r="B18" s="203"/>
      <c r="C18" s="212"/>
      <c r="D18" s="212"/>
      <c r="E18" s="173"/>
      <c r="F18" s="173"/>
      <c r="G18" s="173"/>
      <c r="H18" s="173"/>
      <c r="I18" s="173"/>
      <c r="J18" s="173"/>
    </row>
    <row r="19" spans="1:10" ht="24.75" customHeight="1" x14ac:dyDescent="0.2">
      <c r="A19" s="502" t="s">
        <v>316</v>
      </c>
      <c r="B19" s="203">
        <f t="shared" si="0"/>
        <v>191</v>
      </c>
      <c r="C19" s="212">
        <v>170</v>
      </c>
      <c r="D19" s="212">
        <v>21</v>
      </c>
      <c r="E19" s="173">
        <f t="shared" si="1"/>
        <v>13.5</v>
      </c>
      <c r="F19" s="173">
        <v>12</v>
      </c>
      <c r="G19" s="173">
        <v>1.5</v>
      </c>
      <c r="H19" s="173">
        <f t="shared" si="2"/>
        <v>12.1</v>
      </c>
      <c r="I19" s="173">
        <v>10.199999999999999</v>
      </c>
      <c r="J19" s="173">
        <v>1.9</v>
      </c>
    </row>
    <row r="20" spans="1:10" ht="24.75" customHeight="1" x14ac:dyDescent="0.2">
      <c r="A20" s="502" t="s">
        <v>633</v>
      </c>
      <c r="B20" s="203">
        <f t="shared" si="0"/>
        <v>184</v>
      </c>
      <c r="C20" s="212">
        <v>161</v>
      </c>
      <c r="D20" s="212">
        <v>23</v>
      </c>
      <c r="E20" s="173">
        <f t="shared" si="1"/>
        <v>13.399999999999999</v>
      </c>
      <c r="F20" s="173">
        <v>11.7</v>
      </c>
      <c r="G20" s="173">
        <v>1.7</v>
      </c>
      <c r="H20" s="173">
        <f t="shared" si="2"/>
        <v>11.1</v>
      </c>
      <c r="I20" s="173">
        <v>9.1999999999999993</v>
      </c>
      <c r="J20" s="173">
        <v>1.9</v>
      </c>
    </row>
    <row r="21" spans="1:10" ht="24.75" customHeight="1" x14ac:dyDescent="0.2">
      <c r="A21" s="502" t="s">
        <v>215</v>
      </c>
      <c r="B21" s="203">
        <f t="shared" si="0"/>
        <v>119</v>
      </c>
      <c r="C21" s="212">
        <v>96</v>
      </c>
      <c r="D21" s="212">
        <v>23</v>
      </c>
      <c r="E21" s="173">
        <f t="shared" si="1"/>
        <v>8.6</v>
      </c>
      <c r="F21" s="173">
        <v>6.9</v>
      </c>
      <c r="G21" s="173">
        <v>1.7</v>
      </c>
      <c r="H21" s="173">
        <f t="shared" si="2"/>
        <v>8.5</v>
      </c>
      <c r="I21" s="173">
        <v>6.7</v>
      </c>
      <c r="J21" s="173">
        <v>1.8</v>
      </c>
    </row>
    <row r="22" spans="1:10" ht="24.75" customHeight="1" x14ac:dyDescent="0.2">
      <c r="A22" s="502" t="s">
        <v>634</v>
      </c>
      <c r="B22" s="203">
        <f t="shared" si="0"/>
        <v>87</v>
      </c>
      <c r="C22" s="212">
        <v>70</v>
      </c>
      <c r="D22" s="212">
        <v>17</v>
      </c>
      <c r="E22" s="173">
        <f t="shared" si="1"/>
        <v>6.3999999999999995</v>
      </c>
      <c r="F22" s="173">
        <v>5.0999999999999996</v>
      </c>
      <c r="G22" s="173">
        <v>1.3</v>
      </c>
      <c r="H22" s="173">
        <f t="shared" si="2"/>
        <v>8.2000000000000011</v>
      </c>
      <c r="I22" s="173">
        <v>6.4</v>
      </c>
      <c r="J22" s="173">
        <v>1.8</v>
      </c>
    </row>
    <row r="23" spans="1:10" ht="24.75" customHeight="1" x14ac:dyDescent="0.2">
      <c r="A23" s="502" t="s">
        <v>645</v>
      </c>
      <c r="B23" s="203">
        <f t="shared" si="0"/>
        <v>88</v>
      </c>
      <c r="C23" s="212">
        <v>66</v>
      </c>
      <c r="D23" s="212">
        <v>22</v>
      </c>
      <c r="E23" s="173">
        <f t="shared" si="1"/>
        <v>6.7</v>
      </c>
      <c r="F23" s="173">
        <v>5</v>
      </c>
      <c r="G23" s="173">
        <v>1.7</v>
      </c>
      <c r="H23" s="173">
        <f t="shared" si="2"/>
        <v>7.7</v>
      </c>
      <c r="I23" s="173">
        <v>6</v>
      </c>
      <c r="J23" s="173">
        <v>1.7</v>
      </c>
    </row>
    <row r="24" spans="1:10" ht="7.5" customHeight="1" x14ac:dyDescent="0.2">
      <c r="A24" s="502"/>
      <c r="B24" s="203"/>
      <c r="C24" s="212"/>
      <c r="D24" s="212"/>
      <c r="E24" s="173"/>
      <c r="F24" s="173"/>
      <c r="G24" s="173"/>
      <c r="H24" s="173"/>
      <c r="I24" s="173"/>
      <c r="J24" s="173"/>
    </row>
    <row r="25" spans="1:10" ht="24.75" customHeight="1" x14ac:dyDescent="0.2">
      <c r="A25" s="502" t="s">
        <v>646</v>
      </c>
      <c r="B25" s="203">
        <f t="shared" si="0"/>
        <v>100</v>
      </c>
      <c r="C25" s="212">
        <v>84</v>
      </c>
      <c r="D25" s="212">
        <v>16</v>
      </c>
      <c r="E25" s="173">
        <f t="shared" si="1"/>
        <v>7.3</v>
      </c>
      <c r="F25" s="173">
        <v>6.1</v>
      </c>
      <c r="G25" s="173">
        <v>1.2</v>
      </c>
      <c r="H25" s="173">
        <f t="shared" si="2"/>
        <v>7.5</v>
      </c>
      <c r="I25" s="173">
        <v>5.8</v>
      </c>
      <c r="J25" s="173">
        <v>1.7</v>
      </c>
    </row>
    <row r="26" spans="1:10" ht="24.75" customHeight="1" x14ac:dyDescent="0.2">
      <c r="A26" s="502" t="s">
        <v>647</v>
      </c>
      <c r="B26" s="203">
        <f t="shared" si="0"/>
        <v>92</v>
      </c>
      <c r="C26" s="212">
        <v>74</v>
      </c>
      <c r="D26" s="212">
        <v>18</v>
      </c>
      <c r="E26" s="173">
        <f t="shared" si="1"/>
        <v>7.1</v>
      </c>
      <c r="F26" s="173">
        <v>5.7</v>
      </c>
      <c r="G26" s="173">
        <v>1.4</v>
      </c>
      <c r="H26" s="173">
        <f t="shared" si="2"/>
        <v>7</v>
      </c>
      <c r="I26" s="173">
        <v>5.5</v>
      </c>
      <c r="J26" s="173">
        <v>1.5</v>
      </c>
    </row>
    <row r="27" spans="1:10" ht="24.75" customHeight="1" x14ac:dyDescent="0.2">
      <c r="A27" s="502" t="s">
        <v>648</v>
      </c>
      <c r="B27" s="203">
        <f t="shared" si="0"/>
        <v>99</v>
      </c>
      <c r="C27" s="212">
        <v>75</v>
      </c>
      <c r="D27" s="212">
        <v>24</v>
      </c>
      <c r="E27" s="173">
        <f t="shared" si="1"/>
        <v>7.3999999999999995</v>
      </c>
      <c r="F27" s="173">
        <v>5.6</v>
      </c>
      <c r="G27" s="173">
        <v>1.8</v>
      </c>
      <c r="H27" s="173">
        <f t="shared" si="2"/>
        <v>6.6</v>
      </c>
      <c r="I27" s="173">
        <v>5.2</v>
      </c>
      <c r="J27" s="173">
        <v>1.4</v>
      </c>
    </row>
    <row r="28" spans="1:10" ht="24.75" customHeight="1" x14ac:dyDescent="0.2">
      <c r="A28" s="502" t="s">
        <v>649</v>
      </c>
      <c r="B28" s="203">
        <f t="shared" si="0"/>
        <v>67</v>
      </c>
      <c r="C28" s="212">
        <v>54</v>
      </c>
      <c r="D28" s="212">
        <v>13</v>
      </c>
      <c r="E28" s="173">
        <f t="shared" si="1"/>
        <v>5.0999999999999996</v>
      </c>
      <c r="F28" s="173">
        <v>4.0999999999999996</v>
      </c>
      <c r="G28" s="173">
        <v>1</v>
      </c>
      <c r="H28" s="173">
        <f t="shared" si="2"/>
        <v>6.4</v>
      </c>
      <c r="I28" s="173">
        <v>5</v>
      </c>
      <c r="J28" s="173">
        <v>1.4</v>
      </c>
    </row>
    <row r="29" spans="1:10" ht="24.75" customHeight="1" x14ac:dyDescent="0.2">
      <c r="A29" s="502" t="s">
        <v>329</v>
      </c>
      <c r="B29" s="203">
        <f t="shared" si="0"/>
        <v>90</v>
      </c>
      <c r="C29" s="212">
        <v>61</v>
      </c>
      <c r="D29" s="212">
        <v>29</v>
      </c>
      <c r="E29" s="173">
        <f t="shared" si="1"/>
        <v>6.7</v>
      </c>
      <c r="F29" s="173">
        <v>4.5</v>
      </c>
      <c r="G29" s="173">
        <v>2.2000000000000002</v>
      </c>
      <c r="H29" s="173">
        <f t="shared" si="2"/>
        <v>6.1999999999999993</v>
      </c>
      <c r="I29" s="173">
        <v>4.8</v>
      </c>
      <c r="J29" s="173">
        <v>1.4</v>
      </c>
    </row>
    <row r="30" spans="1:10" ht="7.5" customHeight="1" x14ac:dyDescent="0.2">
      <c r="A30" s="502"/>
      <c r="B30" s="203"/>
      <c r="C30" s="212"/>
      <c r="D30" s="212"/>
      <c r="E30" s="173"/>
      <c r="F30" s="173"/>
      <c r="G30" s="173"/>
      <c r="H30" s="173"/>
      <c r="I30" s="173"/>
      <c r="J30" s="173"/>
    </row>
    <row r="31" spans="1:10" ht="24.75" customHeight="1" x14ac:dyDescent="0.2">
      <c r="A31" s="502" t="s">
        <v>330</v>
      </c>
      <c r="B31" s="15">
        <f t="shared" si="0"/>
        <v>86</v>
      </c>
      <c r="C31" s="503">
        <v>66</v>
      </c>
      <c r="D31" s="503">
        <v>20</v>
      </c>
      <c r="E31" s="173">
        <f t="shared" si="1"/>
        <v>6.6</v>
      </c>
      <c r="F31" s="173">
        <v>5.0999999999999996</v>
      </c>
      <c r="G31" s="173">
        <v>1.5</v>
      </c>
      <c r="H31" s="173">
        <f t="shared" si="2"/>
        <v>6</v>
      </c>
      <c r="I31" s="173">
        <v>4.7</v>
      </c>
      <c r="J31" s="173">
        <v>1.3</v>
      </c>
    </row>
    <row r="32" spans="1:10" ht="24.75" customHeight="1" x14ac:dyDescent="0.2">
      <c r="A32" s="502" t="s">
        <v>331</v>
      </c>
      <c r="B32" s="15">
        <f t="shared" si="0"/>
        <v>70</v>
      </c>
      <c r="C32" s="503">
        <v>51</v>
      </c>
      <c r="D32" s="503">
        <v>19</v>
      </c>
      <c r="E32" s="173">
        <f t="shared" si="1"/>
        <v>5.3</v>
      </c>
      <c r="F32" s="173">
        <v>3.9</v>
      </c>
      <c r="G32" s="173">
        <v>1.4</v>
      </c>
      <c r="H32" s="173">
        <f t="shared" si="2"/>
        <v>5.8</v>
      </c>
      <c r="I32" s="173">
        <v>4.5</v>
      </c>
      <c r="J32" s="173">
        <v>1.3</v>
      </c>
    </row>
    <row r="33" spans="1:13" ht="24.75" customHeight="1" x14ac:dyDescent="0.2">
      <c r="A33" s="502" t="s">
        <v>332</v>
      </c>
      <c r="B33" s="15">
        <f t="shared" si="0"/>
        <v>69</v>
      </c>
      <c r="C33" s="503">
        <v>47</v>
      </c>
      <c r="D33" s="503">
        <v>22</v>
      </c>
      <c r="E33" s="173">
        <f t="shared" si="1"/>
        <v>5.2</v>
      </c>
      <c r="F33" s="173">
        <v>3.5</v>
      </c>
      <c r="G33" s="173">
        <v>1.7</v>
      </c>
      <c r="H33" s="173">
        <f t="shared" si="2"/>
        <v>5.5</v>
      </c>
      <c r="I33" s="173">
        <v>4.3</v>
      </c>
      <c r="J33" s="173">
        <v>1.2</v>
      </c>
    </row>
    <row r="34" spans="1:13" ht="24.75" customHeight="1" x14ac:dyDescent="0.2">
      <c r="A34" s="502" t="s">
        <v>333</v>
      </c>
      <c r="B34" s="15">
        <f>C34+D34</f>
        <v>56</v>
      </c>
      <c r="C34" s="503">
        <v>42</v>
      </c>
      <c r="D34" s="503">
        <v>14</v>
      </c>
      <c r="E34" s="173">
        <v>4.3</v>
      </c>
      <c r="F34" s="173">
        <v>3.2</v>
      </c>
      <c r="G34" s="173">
        <v>1.1000000000000001</v>
      </c>
      <c r="H34" s="173">
        <f>I34+J34</f>
        <v>5.5</v>
      </c>
      <c r="I34" s="173">
        <v>4.3</v>
      </c>
      <c r="J34" s="173">
        <v>1.2</v>
      </c>
    </row>
    <row r="35" spans="1:13" ht="24.75" customHeight="1" x14ac:dyDescent="0.2">
      <c r="A35" s="502" t="s">
        <v>622</v>
      </c>
      <c r="B35" s="15">
        <f>+C35+D35</f>
        <v>69</v>
      </c>
      <c r="C35" s="503">
        <v>51</v>
      </c>
      <c r="D35" s="503">
        <v>18</v>
      </c>
      <c r="E35" s="173">
        <v>5.3</v>
      </c>
      <c r="F35" s="173">
        <v>3.9</v>
      </c>
      <c r="G35" s="173">
        <v>1.4</v>
      </c>
      <c r="H35" s="173">
        <v>5.3</v>
      </c>
      <c r="I35" s="173">
        <v>4.0999999999999996</v>
      </c>
      <c r="J35" s="173">
        <v>1.2</v>
      </c>
    </row>
    <row r="36" spans="1:13" ht="7.5" customHeight="1" x14ac:dyDescent="0.2">
      <c r="A36" s="502"/>
      <c r="B36" s="15"/>
      <c r="E36" s="173"/>
      <c r="F36" s="173"/>
      <c r="G36" s="173"/>
      <c r="H36" s="173"/>
      <c r="I36" s="173"/>
      <c r="J36" s="173"/>
    </row>
    <row r="37" spans="1:13" ht="24.75" customHeight="1" x14ac:dyDescent="0.2">
      <c r="A37" s="502" t="s">
        <v>656</v>
      </c>
      <c r="B37" s="15">
        <v>60</v>
      </c>
      <c r="C37" s="503">
        <v>43</v>
      </c>
      <c r="D37" s="503">
        <v>17</v>
      </c>
      <c r="E37" s="173">
        <v>4.7</v>
      </c>
      <c r="F37" s="173">
        <v>3.3</v>
      </c>
      <c r="G37" s="173">
        <v>1.3</v>
      </c>
      <c r="H37" s="173">
        <f>I37+J37</f>
        <v>5</v>
      </c>
      <c r="I37" s="173">
        <v>3.9</v>
      </c>
      <c r="J37" s="173">
        <v>1.1000000000000001</v>
      </c>
    </row>
    <row r="38" spans="1:13" ht="24.75" customHeight="1" x14ac:dyDescent="0.2">
      <c r="A38" s="502" t="s">
        <v>336</v>
      </c>
      <c r="B38" s="15">
        <v>59</v>
      </c>
      <c r="C38" s="503">
        <v>49</v>
      </c>
      <c r="D38" s="503">
        <v>10</v>
      </c>
      <c r="E38" s="173">
        <v>4.7</v>
      </c>
      <c r="F38" s="173">
        <v>3.9</v>
      </c>
      <c r="G38" s="173">
        <v>0.8</v>
      </c>
      <c r="H38" s="173">
        <v>4.8</v>
      </c>
      <c r="I38" s="173">
        <v>3.8</v>
      </c>
      <c r="J38" s="173">
        <v>1</v>
      </c>
    </row>
    <row r="39" spans="1:13" ht="24.75" customHeight="1" x14ac:dyDescent="0.2">
      <c r="A39" s="502" t="s">
        <v>337</v>
      </c>
      <c r="B39" s="15">
        <v>48</v>
      </c>
      <c r="C39" s="503">
        <v>39</v>
      </c>
      <c r="D39" s="503">
        <v>9</v>
      </c>
      <c r="E39" s="503">
        <v>3.6</v>
      </c>
      <c r="F39" s="503">
        <v>2.9</v>
      </c>
      <c r="G39" s="503">
        <v>0.7</v>
      </c>
      <c r="H39" s="173">
        <v>4.7</v>
      </c>
      <c r="I39" s="503">
        <v>3.7</v>
      </c>
      <c r="J39" s="173">
        <v>1</v>
      </c>
    </row>
    <row r="40" spans="1:13" ht="24.75" customHeight="1" x14ac:dyDescent="0.2">
      <c r="A40" s="502" t="s">
        <v>659</v>
      </c>
      <c r="B40" s="15">
        <v>56</v>
      </c>
      <c r="C40" s="503">
        <v>44</v>
      </c>
      <c r="D40" s="503">
        <v>12</v>
      </c>
      <c r="E40" s="173">
        <v>4</v>
      </c>
      <c r="F40" s="503">
        <v>3.2</v>
      </c>
      <c r="G40" s="503">
        <v>0.9</v>
      </c>
      <c r="H40" s="173">
        <v>4.5</v>
      </c>
      <c r="I40" s="503">
        <v>3.5</v>
      </c>
      <c r="J40" s="173">
        <v>1</v>
      </c>
    </row>
    <row r="41" spans="1:13" s="20" customFormat="1" ht="24.75" customHeight="1" x14ac:dyDescent="0.2">
      <c r="A41" s="502" t="s">
        <v>660</v>
      </c>
      <c r="B41" s="15">
        <v>61</v>
      </c>
      <c r="C41" s="503">
        <v>47</v>
      </c>
      <c r="D41" s="503">
        <v>14</v>
      </c>
      <c r="E41" s="173">
        <v>4.3</v>
      </c>
      <c r="F41" s="503">
        <v>3.3</v>
      </c>
      <c r="G41" s="173">
        <v>1</v>
      </c>
      <c r="H41" s="173">
        <v>4.3</v>
      </c>
      <c r="I41" s="503">
        <v>3.4</v>
      </c>
      <c r="J41" s="173">
        <v>0.9</v>
      </c>
      <c r="K41" s="503"/>
      <c r="L41" s="503"/>
      <c r="M41" s="503"/>
    </row>
    <row r="42" spans="1:13" ht="7.5" customHeight="1" x14ac:dyDescent="0.2">
      <c r="A42" s="502"/>
      <c r="B42" s="203"/>
      <c r="C42" s="212"/>
      <c r="D42" s="212"/>
      <c r="E42" s="173"/>
      <c r="F42" s="173"/>
      <c r="G42" s="173"/>
      <c r="H42" s="173"/>
      <c r="I42" s="173"/>
      <c r="J42" s="173"/>
    </row>
    <row r="43" spans="1:13" s="20" customFormat="1" ht="24.75" customHeight="1" x14ac:dyDescent="0.2">
      <c r="A43" s="502" t="s">
        <v>662</v>
      </c>
      <c r="B43" s="15">
        <v>56</v>
      </c>
      <c r="C43" s="503">
        <v>44</v>
      </c>
      <c r="D43" s="503">
        <v>12</v>
      </c>
      <c r="E43" s="173">
        <v>3.9</v>
      </c>
      <c r="F43" s="503">
        <v>3.1</v>
      </c>
      <c r="G43" s="173">
        <v>0.8</v>
      </c>
      <c r="H43" s="173">
        <v>4.2</v>
      </c>
      <c r="I43" s="503">
        <v>3.4</v>
      </c>
      <c r="J43" s="173">
        <v>0.8</v>
      </c>
      <c r="K43" s="503"/>
      <c r="L43" s="503"/>
      <c r="M43" s="503"/>
    </row>
    <row r="44" spans="1:13" s="20" customFormat="1" ht="24.75" customHeight="1" x14ac:dyDescent="0.2">
      <c r="A44" s="502" t="s">
        <v>663</v>
      </c>
      <c r="B44" s="15">
        <v>67</v>
      </c>
      <c r="C44" s="503">
        <v>48</v>
      </c>
      <c r="D44" s="503">
        <v>19</v>
      </c>
      <c r="E44" s="173">
        <v>4.5999999999999996</v>
      </c>
      <c r="F44" s="503">
        <v>3.3</v>
      </c>
      <c r="G44" s="173">
        <v>1.3</v>
      </c>
      <c r="H44" s="173">
        <v>4.2</v>
      </c>
      <c r="I44" s="503">
        <v>3.4</v>
      </c>
      <c r="J44" s="173">
        <v>0.8</v>
      </c>
      <c r="K44" s="503"/>
      <c r="L44" s="503"/>
      <c r="M44" s="503"/>
    </row>
    <row r="45" spans="1:13" s="20" customFormat="1" ht="24.75" customHeight="1" x14ac:dyDescent="0.2">
      <c r="A45" s="502" t="s">
        <v>664</v>
      </c>
      <c r="B45" s="15">
        <v>78</v>
      </c>
      <c r="C45" s="503">
        <v>61</v>
      </c>
      <c r="D45" s="503">
        <v>17</v>
      </c>
      <c r="E45" s="173">
        <v>5.4</v>
      </c>
      <c r="F45" s="503">
        <v>4.2</v>
      </c>
      <c r="G45" s="173">
        <v>1.2</v>
      </c>
      <c r="H45" s="173">
        <v>4.0999999999999996</v>
      </c>
      <c r="I45" s="503">
        <v>3.3</v>
      </c>
      <c r="J45" s="173">
        <v>0.8</v>
      </c>
      <c r="K45" s="503"/>
      <c r="L45" s="503"/>
      <c r="M45" s="503"/>
    </row>
    <row r="46" spans="1:13" s="20" customFormat="1" ht="24.75" customHeight="1" x14ac:dyDescent="0.2">
      <c r="A46" s="502" t="s">
        <v>665</v>
      </c>
      <c r="B46" s="15">
        <v>49</v>
      </c>
      <c r="C46" s="503">
        <v>41</v>
      </c>
      <c r="D46" s="503">
        <v>8</v>
      </c>
      <c r="E46" s="173">
        <v>3.4</v>
      </c>
      <c r="F46" s="503">
        <v>2.8</v>
      </c>
      <c r="G46" s="173">
        <v>0.6</v>
      </c>
      <c r="H46" s="173">
        <v>4</v>
      </c>
      <c r="I46" s="503">
        <v>3.2</v>
      </c>
      <c r="J46" s="173">
        <v>0.8</v>
      </c>
      <c r="K46" s="503"/>
      <c r="L46" s="503"/>
      <c r="M46" s="503"/>
    </row>
    <row r="47" spans="1:13" s="20" customFormat="1" ht="24.75" customHeight="1" x14ac:dyDescent="0.2">
      <c r="A47" s="502" t="s">
        <v>666</v>
      </c>
      <c r="B47" s="15">
        <v>61</v>
      </c>
      <c r="C47" s="503">
        <v>46</v>
      </c>
      <c r="D47" s="503">
        <v>15</v>
      </c>
      <c r="E47" s="503">
        <v>4.0999999999999996</v>
      </c>
      <c r="F47" s="503">
        <v>3.1</v>
      </c>
      <c r="G47" s="173">
        <v>1</v>
      </c>
      <c r="H47" s="173">
        <v>3.7</v>
      </c>
      <c r="I47" s="173">
        <v>3</v>
      </c>
      <c r="J47" s="173">
        <v>0.7</v>
      </c>
      <c r="K47" s="503"/>
      <c r="L47" s="503"/>
      <c r="M47" s="503"/>
    </row>
    <row r="48" spans="1:13" s="21" customFormat="1" ht="24.75" customHeight="1" x14ac:dyDescent="0.2">
      <c r="A48" s="502" t="s">
        <v>626</v>
      </c>
      <c r="B48" s="15">
        <v>45</v>
      </c>
      <c r="C48" s="503">
        <v>36</v>
      </c>
      <c r="D48" s="503">
        <v>9</v>
      </c>
      <c r="E48" s="503">
        <v>3.1</v>
      </c>
      <c r="F48" s="503">
        <v>2.5</v>
      </c>
      <c r="G48" s="173">
        <v>0.6</v>
      </c>
      <c r="H48" s="173">
        <v>3.7</v>
      </c>
      <c r="I48" s="173">
        <v>3</v>
      </c>
      <c r="J48" s="173">
        <v>0.7</v>
      </c>
      <c r="K48" s="503"/>
    </row>
    <row r="49" spans="1:13" ht="24.75" customHeight="1" x14ac:dyDescent="0.2">
      <c r="A49" s="502" t="s">
        <v>627</v>
      </c>
      <c r="B49" s="15">
        <v>66</v>
      </c>
      <c r="C49" s="503">
        <v>48</v>
      </c>
      <c r="D49" s="503">
        <v>18</v>
      </c>
      <c r="E49" s="503">
        <v>4.4000000000000004</v>
      </c>
      <c r="F49" s="503">
        <v>3.2</v>
      </c>
      <c r="G49" s="173">
        <v>1.2</v>
      </c>
      <c r="H49" s="173">
        <v>3.7</v>
      </c>
      <c r="I49" s="173">
        <v>3</v>
      </c>
      <c r="J49" s="173">
        <v>0.7</v>
      </c>
    </row>
    <row r="50" spans="1:13" ht="24.75" customHeight="1" x14ac:dyDescent="0.2">
      <c r="A50" s="502" t="s">
        <v>628</v>
      </c>
      <c r="B50" s="15">
        <v>52</v>
      </c>
      <c r="C50" s="503">
        <v>47</v>
      </c>
      <c r="D50" s="503">
        <v>5</v>
      </c>
      <c r="E50" s="503">
        <v>3.6</v>
      </c>
      <c r="F50" s="503">
        <v>3.2</v>
      </c>
      <c r="G50" s="173">
        <v>0.3</v>
      </c>
      <c r="H50" s="173">
        <v>3.6</v>
      </c>
      <c r="I50" s="173">
        <v>2.9</v>
      </c>
      <c r="J50" s="173">
        <v>0.7</v>
      </c>
    </row>
    <row r="51" spans="1:13" ht="24.75" customHeight="1" x14ac:dyDescent="0.2">
      <c r="A51" s="502" t="s">
        <v>629</v>
      </c>
      <c r="B51" s="15">
        <v>51</v>
      </c>
      <c r="C51" s="503">
        <v>41</v>
      </c>
      <c r="D51" s="503">
        <v>10</v>
      </c>
      <c r="E51" s="503">
        <v>3.5</v>
      </c>
      <c r="F51" s="503">
        <v>2.8</v>
      </c>
      <c r="G51" s="173">
        <v>0.7</v>
      </c>
      <c r="H51" s="173">
        <v>3.5</v>
      </c>
      <c r="I51" s="173">
        <v>2.8</v>
      </c>
      <c r="J51" s="173">
        <v>0.7</v>
      </c>
    </row>
    <row r="52" spans="1:13" ht="24.75" customHeight="1" x14ac:dyDescent="0.2">
      <c r="A52" s="502" t="s">
        <v>632</v>
      </c>
      <c r="B52" s="15">
        <v>49</v>
      </c>
      <c r="C52" s="503">
        <v>37</v>
      </c>
      <c r="D52" s="503">
        <v>12</v>
      </c>
      <c r="E52" s="503">
        <v>3.5</v>
      </c>
      <c r="F52" s="503">
        <v>2.6</v>
      </c>
      <c r="G52" s="173">
        <v>0.9</v>
      </c>
      <c r="H52" s="173">
        <v>3.3</v>
      </c>
      <c r="I52" s="173">
        <v>2.6</v>
      </c>
      <c r="J52" s="173">
        <v>0.7</v>
      </c>
    </row>
    <row r="53" spans="1:13" s="21" customFormat="1" ht="24.75" customHeight="1" x14ac:dyDescent="0.2">
      <c r="A53" s="502" t="s">
        <v>350</v>
      </c>
      <c r="B53" s="15">
        <v>40</v>
      </c>
      <c r="C53" s="503">
        <v>35</v>
      </c>
      <c r="D53" s="503">
        <v>5</v>
      </c>
      <c r="E53" s="770">
        <v>3</v>
      </c>
      <c r="F53" s="503">
        <v>2.6</v>
      </c>
      <c r="G53" s="173">
        <v>0.4</v>
      </c>
      <c r="H53" s="173">
        <v>3.4</v>
      </c>
      <c r="I53" s="173">
        <v>2.7</v>
      </c>
      <c r="J53" s="173">
        <v>0.7</v>
      </c>
      <c r="K53" s="503"/>
    </row>
    <row r="54" spans="1:13" s="21" customFormat="1" ht="24.75" customHeight="1" x14ac:dyDescent="0.2">
      <c r="A54" s="31" t="s">
        <v>633</v>
      </c>
      <c r="B54" s="503">
        <v>32</v>
      </c>
      <c r="C54" s="503">
        <v>25</v>
      </c>
      <c r="D54" s="503">
        <v>7</v>
      </c>
      <c r="E54" s="770">
        <v>2.4</v>
      </c>
      <c r="F54" s="503">
        <v>1.9</v>
      </c>
      <c r="G54" s="173">
        <v>0.5</v>
      </c>
      <c r="H54" s="173">
        <v>3.2</v>
      </c>
      <c r="I54" s="173">
        <v>2.5</v>
      </c>
      <c r="J54" s="173">
        <v>0.7</v>
      </c>
      <c r="K54" s="503"/>
    </row>
    <row r="55" spans="1:13" s="21" customFormat="1" ht="24.75" customHeight="1" x14ac:dyDescent="0.2">
      <c r="A55" s="31" t="s">
        <v>215</v>
      </c>
      <c r="B55" s="503">
        <v>32</v>
      </c>
      <c r="C55" s="503">
        <v>24</v>
      </c>
      <c r="D55" s="503">
        <v>8</v>
      </c>
      <c r="E55" s="770">
        <v>2.5</v>
      </c>
      <c r="F55" s="503">
        <v>1.9</v>
      </c>
      <c r="G55" s="173">
        <v>0.6</v>
      </c>
      <c r="H55" s="173">
        <v>3.4</v>
      </c>
      <c r="I55" s="173">
        <v>2.7</v>
      </c>
      <c r="J55" s="173">
        <v>0.6</v>
      </c>
      <c r="K55" s="503"/>
    </row>
    <row r="56" spans="1:13" s="21" customFormat="1" ht="24.75" customHeight="1" x14ac:dyDescent="0.2">
      <c r="A56" s="31" t="s">
        <v>634</v>
      </c>
      <c r="B56" s="503">
        <v>40</v>
      </c>
      <c r="C56" s="503">
        <v>36</v>
      </c>
      <c r="D56" s="503">
        <v>4</v>
      </c>
      <c r="E56" s="770">
        <v>3.3</v>
      </c>
      <c r="F56" s="503">
        <v>2.9</v>
      </c>
      <c r="G56" s="173">
        <v>0.3</v>
      </c>
      <c r="H56" s="173">
        <v>3.3</v>
      </c>
      <c r="I56" s="173">
        <v>2.7</v>
      </c>
      <c r="J56" s="173">
        <v>0.6</v>
      </c>
      <c r="K56" s="503"/>
    </row>
    <row r="57" spans="1:13" s="21" customFormat="1" ht="24.75" customHeight="1" x14ac:dyDescent="0.2">
      <c r="A57" s="771" t="s">
        <v>645</v>
      </c>
      <c r="B57" s="21">
        <v>28</v>
      </c>
      <c r="C57" s="21">
        <v>25</v>
      </c>
      <c r="D57" s="21">
        <v>3</v>
      </c>
      <c r="E57" s="21">
        <v>2.4</v>
      </c>
      <c r="F57" s="21">
        <v>2.1</v>
      </c>
      <c r="G57" s="21">
        <v>0.3</v>
      </c>
      <c r="H57" s="21">
        <v>3.3</v>
      </c>
      <c r="I57" s="21">
        <v>2.7</v>
      </c>
      <c r="J57" s="21">
        <v>0.6</v>
      </c>
      <c r="K57" s="503"/>
    </row>
    <row r="58" spans="1:13" ht="7.5" customHeight="1" thickBot="1" x14ac:dyDescent="0.25">
      <c r="A58" s="24"/>
      <c r="B58" s="772"/>
      <c r="C58" s="48"/>
      <c r="D58" s="48"/>
      <c r="E58" s="453"/>
      <c r="F58" s="453"/>
      <c r="G58" s="453"/>
      <c r="H58" s="453"/>
      <c r="I58" s="453"/>
      <c r="J58" s="453"/>
    </row>
    <row r="59" spans="1:13" ht="22.5" customHeight="1" x14ac:dyDescent="0.2">
      <c r="A59" s="773" t="s">
        <v>823</v>
      </c>
      <c r="B59" s="773"/>
      <c r="C59" s="773"/>
      <c r="D59" s="773"/>
      <c r="E59" s="773"/>
      <c r="F59" s="773"/>
      <c r="G59" s="773"/>
      <c r="H59" s="773"/>
      <c r="I59" s="773"/>
      <c r="J59" s="773"/>
    </row>
    <row r="60" spans="1:13" ht="22.5" customHeight="1" x14ac:dyDescent="0.2">
      <c r="A60" s="25" t="s">
        <v>824</v>
      </c>
      <c r="B60" s="500"/>
      <c r="C60" s="500"/>
      <c r="D60" s="500"/>
      <c r="E60" s="500"/>
      <c r="F60" s="500"/>
      <c r="G60" s="500"/>
      <c r="H60" s="500"/>
      <c r="I60" s="500"/>
      <c r="J60" s="500"/>
      <c r="K60" s="501"/>
      <c r="L60" s="724"/>
      <c r="M60" s="724"/>
    </row>
    <row r="61" spans="1:13" x14ac:dyDescent="0.2">
      <c r="A61" s="774" t="s">
        <v>825</v>
      </c>
      <c r="B61" s="774"/>
      <c r="C61" s="774"/>
      <c r="D61" s="774"/>
      <c r="E61" s="774"/>
      <c r="F61" s="774"/>
      <c r="G61" s="774"/>
      <c r="H61" s="774"/>
      <c r="I61" s="774"/>
      <c r="J61" s="774"/>
    </row>
    <row r="62" spans="1:13" x14ac:dyDescent="0.2">
      <c r="H62" s="686" t="s">
        <v>826</v>
      </c>
      <c r="I62" s="700"/>
      <c r="J62" s="700"/>
    </row>
    <row r="63" spans="1:13" x14ac:dyDescent="0.2">
      <c r="B63" s="775"/>
    </row>
    <row r="64" spans="1:13" x14ac:dyDescent="0.2">
      <c r="B64" s="775"/>
    </row>
    <row r="65" spans="2:2" x14ac:dyDescent="0.2">
      <c r="B65" s="776"/>
    </row>
  </sheetData>
  <mergeCells count="11">
    <mergeCell ref="A59:J59"/>
    <mergeCell ref="L60:M60"/>
    <mergeCell ref="A61:J61"/>
    <mergeCell ref="H62:J62"/>
    <mergeCell ref="A1:G1"/>
    <mergeCell ref="I2:J2"/>
    <mergeCell ref="B3:G3"/>
    <mergeCell ref="H3:J3"/>
    <mergeCell ref="B4:D4"/>
    <mergeCell ref="E4:G4"/>
    <mergeCell ref="H4:J4"/>
  </mergeCells>
  <phoneticPr fontId="2"/>
  <printOptions horizontalCentered="1"/>
  <pageMargins left="0.59055118110236227" right="0.59055118110236227" top="0.59055118110236227" bottom="0.78740157480314965" header="0.51181102362204722" footer="0.39370078740157483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14,15</vt:lpstr>
      <vt:lpstr>16,17</vt:lpstr>
      <vt:lpstr>18,19</vt:lpstr>
      <vt:lpstr>20,21</vt:lpstr>
      <vt:lpstr>22</vt:lpstr>
      <vt:lpstr>23,24</vt:lpstr>
      <vt:lpstr>25</vt:lpstr>
      <vt:lpstr>26-39</vt:lpstr>
      <vt:lpstr>40</vt:lpstr>
      <vt:lpstr>41</vt:lpstr>
      <vt:lpstr>42</vt:lpstr>
      <vt:lpstr>43</vt:lpstr>
      <vt:lpstr>'16,17'!Print_Area</vt:lpstr>
      <vt:lpstr>'18,19'!Print_Area</vt:lpstr>
      <vt:lpstr>'20,21'!Print_Area</vt:lpstr>
      <vt:lpstr>'22'!Print_Area</vt:lpstr>
      <vt:lpstr>'23,24'!Print_Area</vt:lpstr>
      <vt:lpstr>'25'!Print_Area</vt:lpstr>
      <vt:lpstr>'26-39'!Print_Area</vt:lpstr>
      <vt:lpstr>'40'!Print_Area</vt:lpstr>
      <vt:lpstr>'41'!Print_Area</vt:lpstr>
      <vt:lpstr>'42'!Print_Area</vt:lpstr>
      <vt:lpstr>'43'!Print_Area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河村　佳祐</cp:lastModifiedBy>
  <cp:lastPrinted>2024-03-27T06:12:10Z</cp:lastPrinted>
  <dcterms:created xsi:type="dcterms:W3CDTF">2004-04-03T03:27:09Z</dcterms:created>
  <dcterms:modified xsi:type="dcterms:W3CDTF">2025-09-16T08:00:54Z</dcterms:modified>
</cp:coreProperties>
</file>