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codeName="ThisWorkbook"/>
  <mc:AlternateContent xmlns:mc="http://schemas.openxmlformats.org/markup-compatibility/2006">
    <mc:Choice Requires="x15">
      <x15ac:absPath xmlns:x15ac="http://schemas.microsoft.com/office/spreadsheetml/2010/11/ac" url="K:\共有（医療支援係）\01 在宅医療\04　調査\社会資源調査\R05\19　印刷データとHP掲載データ\HP掲載用【0229時点】\専門職\"/>
    </mc:Choice>
  </mc:AlternateContent>
  <bookViews>
    <workbookView xWindow="0" yWindow="0" windowWidth="16605" windowHeight="7470" tabRatio="731"/>
  </bookViews>
  <sheets>
    <sheet name="認共" sheetId="221" r:id="rId1"/>
  </sheets>
  <definedNames>
    <definedName name="_xlnm._FilterDatabase" localSheetId="0" hidden="1">認共!$B$3:$BF$112</definedName>
    <definedName name="_xlnm._FilterDatabase" hidden="1">#N/A</definedName>
    <definedName name="_xlnm.Print_Area" localSheetId="0">認共!$A$1:$AA$112</definedName>
    <definedName name="_xlnm.Print_Titles" localSheetId="0">認共!$1:$3</definedName>
    <definedName name="T1会員名簿" localSheetId="0">#REF!</definedName>
    <definedName name="T1会員名簿">#REF!</definedName>
    <definedName name="会員名簿" localSheetId="0">#REF!</definedName>
    <definedName name="会員名簿">#REF!</definedName>
    <definedName name="会員名簿1" localSheetId="0">#REF!</definedName>
    <definedName name="会員名簿1">#REF!</definedName>
    <definedName name="原本" localSheetId="0">#REF!</definedName>
    <definedName name="原本">#REF!</definedName>
  </definedNames>
  <calcPr calcId="162913"/>
</workbook>
</file>

<file path=xl/calcChain.xml><?xml version="1.0" encoding="utf-8"?>
<calcChain xmlns="http://schemas.openxmlformats.org/spreadsheetml/2006/main">
  <c r="H111" i="221" l="1"/>
  <c r="H112" i="221"/>
  <c r="H110" i="221"/>
  <c r="H109" i="221"/>
  <c r="H108" i="221"/>
  <c r="H105" i="221"/>
  <c r="H104" i="221"/>
  <c r="H103" i="221"/>
  <c r="H101" i="221"/>
  <c r="H100" i="221"/>
  <c r="H94" i="221"/>
  <c r="H90" i="221"/>
  <c r="H93" i="221"/>
  <c r="H89" i="221"/>
  <c r="H86" i="221"/>
  <c r="H85" i="221"/>
  <c r="H83" i="221"/>
  <c r="H79" i="221"/>
  <c r="H78" i="221"/>
  <c r="H77" i="221"/>
  <c r="H74" i="221"/>
  <c r="H71" i="221"/>
  <c r="H70" i="221"/>
  <c r="H68" i="221"/>
  <c r="H66" i="221"/>
  <c r="H65" i="221"/>
  <c r="H61" i="221"/>
  <c r="H60" i="221"/>
  <c r="H58" i="221"/>
  <c r="H55" i="221"/>
  <c r="H57" i="221"/>
  <c r="H56" i="221"/>
  <c r="H52" i="221"/>
  <c r="H51" i="221"/>
  <c r="H48" i="221"/>
  <c r="H49" i="221"/>
  <c r="H47" i="221"/>
  <c r="H46" i="221"/>
  <c r="H45" i="221"/>
  <c r="H44" i="221"/>
  <c r="H42" i="221"/>
  <c r="H41" i="221"/>
  <c r="H37" i="221"/>
  <c r="H34" i="221"/>
  <c r="H33" i="221"/>
  <c r="H32" i="221"/>
  <c r="H29" i="221"/>
  <c r="H28" i="221"/>
  <c r="H24" i="221"/>
  <c r="H23" i="221"/>
  <c r="H20" i="221"/>
  <c r="H17" i="221"/>
  <c r="H12" i="221"/>
  <c r="H11" i="221"/>
  <c r="H9" i="221"/>
  <c r="H8" i="221"/>
  <c r="H7" i="221"/>
  <c r="H6" i="221"/>
</calcChain>
</file>

<file path=xl/sharedStrings.xml><?xml version="1.0" encoding="utf-8"?>
<sst xmlns="http://schemas.openxmlformats.org/spreadsheetml/2006/main" count="1654" uniqueCount="649">
  <si>
    <t>所在地</t>
    <rPh sb="0" eb="3">
      <t>ショザイチ</t>
    </rPh>
    <phoneticPr fontId="1"/>
  </si>
  <si>
    <t>青葉</t>
  </si>
  <si>
    <t>西新</t>
  </si>
  <si>
    <t>愛宕</t>
  </si>
  <si>
    <t>姪浜</t>
  </si>
  <si>
    <t>原</t>
  </si>
  <si>
    <t>舞鶴</t>
  </si>
  <si>
    <t>有田</t>
  </si>
  <si>
    <t>原西</t>
  </si>
  <si>
    <t>有住</t>
  </si>
  <si>
    <t>飯倉</t>
  </si>
  <si>
    <t>飯原</t>
  </si>
  <si>
    <t>金武</t>
  </si>
  <si>
    <t>壱岐南</t>
  </si>
  <si>
    <t>下山門</t>
  </si>
  <si>
    <t>西陵</t>
  </si>
  <si>
    <t>壱岐</t>
  </si>
  <si>
    <t>石丸</t>
  </si>
  <si>
    <t>元岡</t>
  </si>
  <si>
    <t>西高宮</t>
  </si>
  <si>
    <t>今宿</t>
  </si>
  <si>
    <t>今津</t>
  </si>
  <si>
    <t>早良</t>
  </si>
  <si>
    <t>内浜</t>
  </si>
  <si>
    <t>七隈</t>
  </si>
  <si>
    <t>野芥</t>
  </si>
  <si>
    <t>東月隈</t>
  </si>
  <si>
    <t>吉塚</t>
  </si>
  <si>
    <t>大池</t>
  </si>
  <si>
    <t>大楠</t>
  </si>
  <si>
    <t>玉川</t>
  </si>
  <si>
    <t>塩原</t>
  </si>
  <si>
    <t>三宅</t>
  </si>
  <si>
    <t>筑紫丘</t>
  </si>
  <si>
    <t>弥永</t>
  </si>
  <si>
    <t>小笹</t>
  </si>
  <si>
    <t>笹丘</t>
  </si>
  <si>
    <t>北崎</t>
  </si>
  <si>
    <t>小田部</t>
  </si>
  <si>
    <t>東箱崎</t>
  </si>
  <si>
    <t>香椎下原</t>
  </si>
  <si>
    <t>千早</t>
  </si>
  <si>
    <t>月隈</t>
  </si>
  <si>
    <t>柏原</t>
  </si>
  <si>
    <t>花畑</t>
  </si>
  <si>
    <t>鶴田</t>
  </si>
  <si>
    <t>香住丘</t>
  </si>
  <si>
    <t>片江</t>
  </si>
  <si>
    <t>金山</t>
  </si>
  <si>
    <t>多々良</t>
  </si>
  <si>
    <t>春住</t>
  </si>
  <si>
    <t>和白東</t>
  </si>
  <si>
    <t>賀茂</t>
  </si>
  <si>
    <t>奈多</t>
  </si>
  <si>
    <t>春吉</t>
  </si>
  <si>
    <t>筥松</t>
  </si>
  <si>
    <t>西花畑</t>
  </si>
  <si>
    <t>和白</t>
  </si>
  <si>
    <t>田村</t>
  </si>
  <si>
    <t>四箇田</t>
  </si>
  <si>
    <t>入部</t>
  </si>
  <si>
    <t>別府</t>
  </si>
  <si>
    <t>若久</t>
  </si>
  <si>
    <t>堤</t>
  </si>
  <si>
    <t>田隈</t>
  </si>
  <si>
    <t>田島</t>
  </si>
  <si>
    <t>鳥飼</t>
  </si>
  <si>
    <t>東花畑</t>
  </si>
  <si>
    <t>長住</t>
  </si>
  <si>
    <t>名島</t>
  </si>
  <si>
    <t>能古</t>
  </si>
  <si>
    <t>野多目</t>
  </si>
  <si>
    <t>箱崎</t>
  </si>
  <si>
    <t>松島</t>
  </si>
  <si>
    <t>八田</t>
  </si>
  <si>
    <t>福浜</t>
  </si>
  <si>
    <t>福重</t>
  </si>
  <si>
    <t>室見</t>
  </si>
  <si>
    <t>若宮</t>
  </si>
  <si>
    <t>三苫</t>
  </si>
  <si>
    <t>東若久</t>
  </si>
  <si>
    <t>横手</t>
  </si>
  <si>
    <t>〒・住所</t>
    <rPh sb="2" eb="4">
      <t>ジュウショ</t>
    </rPh>
    <phoneticPr fontId="1"/>
  </si>
  <si>
    <t>①TEL
②FAX</t>
    <phoneticPr fontId="1"/>
  </si>
  <si>
    <t>ホーム
ページ</t>
    <phoneticPr fontId="14"/>
  </si>
  <si>
    <t>気管切開</t>
    <rPh sb="0" eb="2">
      <t>キカン</t>
    </rPh>
    <rPh sb="2" eb="4">
      <t>セッカイ</t>
    </rPh>
    <phoneticPr fontId="1"/>
  </si>
  <si>
    <t>有</t>
    <rPh sb="0" eb="1">
      <t>アリ</t>
    </rPh>
    <phoneticPr fontId="14"/>
  </si>
  <si>
    <t>可</t>
  </si>
  <si>
    <t>東1</t>
  </si>
  <si>
    <t>要相談</t>
  </si>
  <si>
    <t/>
  </si>
  <si>
    <t>東2</t>
  </si>
  <si>
    <t>東3</t>
  </si>
  <si>
    <t>東4</t>
  </si>
  <si>
    <t>東10</t>
  </si>
  <si>
    <t>東5</t>
  </si>
  <si>
    <t>東6</t>
  </si>
  <si>
    <t>東7</t>
  </si>
  <si>
    <t>東8</t>
  </si>
  <si>
    <t>東9</t>
  </si>
  <si>
    <t>照葉北</t>
  </si>
  <si>
    <t>東11</t>
  </si>
  <si>
    <t>博多
2</t>
    <phoneticPr fontId="14"/>
  </si>
  <si>
    <t>博多
3</t>
    <phoneticPr fontId="14"/>
  </si>
  <si>
    <t>博多
4</t>
    <phoneticPr fontId="14"/>
  </si>
  <si>
    <t>博多
8</t>
    <phoneticPr fontId="14"/>
  </si>
  <si>
    <t>中央
1</t>
    <phoneticPr fontId="14"/>
  </si>
  <si>
    <t>中央
2</t>
    <phoneticPr fontId="14"/>
  </si>
  <si>
    <t>中央
3</t>
    <phoneticPr fontId="14"/>
  </si>
  <si>
    <t>810-0003
春吉2-15-18</t>
  </si>
  <si>
    <t>可</t>
    <phoneticPr fontId="14"/>
  </si>
  <si>
    <t>中央
4</t>
    <phoneticPr fontId="14"/>
  </si>
  <si>
    <t>中央
5</t>
    <phoneticPr fontId="14"/>
  </si>
  <si>
    <t>南1</t>
  </si>
  <si>
    <t>南2</t>
  </si>
  <si>
    <t>南3</t>
  </si>
  <si>
    <t>南4</t>
  </si>
  <si>
    <t>南5</t>
  </si>
  <si>
    <t>南6</t>
  </si>
  <si>
    <t>南7</t>
  </si>
  <si>
    <t>南8</t>
  </si>
  <si>
    <t>南9</t>
  </si>
  <si>
    <t>815-0082
大楠1-17-7</t>
  </si>
  <si>
    <t>南10</t>
  </si>
  <si>
    <t>南11</t>
  </si>
  <si>
    <t>①554-7833
②554-7833</t>
  </si>
  <si>
    <t>城南
1</t>
    <phoneticPr fontId="14"/>
  </si>
  <si>
    <t>城南
2</t>
    <phoneticPr fontId="14"/>
  </si>
  <si>
    <t>城南
3</t>
    <phoneticPr fontId="14"/>
  </si>
  <si>
    <t>城南
4</t>
    <phoneticPr fontId="14"/>
  </si>
  <si>
    <t>814-0153
樋井川6-15-1</t>
  </si>
  <si>
    <t>城南
5</t>
    <phoneticPr fontId="14"/>
  </si>
  <si>
    <t>早良
1</t>
    <phoneticPr fontId="14"/>
  </si>
  <si>
    <t>早良
2</t>
    <phoneticPr fontId="14"/>
  </si>
  <si>
    <t>早良
3</t>
    <phoneticPr fontId="14"/>
  </si>
  <si>
    <t>早良
4</t>
    <phoneticPr fontId="14"/>
  </si>
  <si>
    <t>早良
5</t>
    <phoneticPr fontId="14"/>
  </si>
  <si>
    <t>早良
6</t>
    <phoneticPr fontId="14"/>
  </si>
  <si>
    <t>早良
7</t>
    <phoneticPr fontId="14"/>
  </si>
  <si>
    <t>早良
8</t>
    <phoneticPr fontId="14"/>
  </si>
  <si>
    <t>早良
9</t>
    <phoneticPr fontId="14"/>
  </si>
  <si>
    <t>西1</t>
  </si>
  <si>
    <t>西2</t>
  </si>
  <si>
    <t>819-0005
内浜2-6-7</t>
  </si>
  <si>
    <t>①882-3321
②882-3306</t>
  </si>
  <si>
    <t>西3</t>
  </si>
  <si>
    <t>西4</t>
  </si>
  <si>
    <t>西5</t>
  </si>
  <si>
    <t>819-0165
今津3810</t>
  </si>
  <si>
    <t>西6</t>
  </si>
  <si>
    <t>西7</t>
  </si>
  <si>
    <t>西8</t>
  </si>
  <si>
    <t>西都北</t>
  </si>
  <si>
    <t>訪看</t>
  </si>
  <si>
    <t>認共・小多</t>
  </si>
  <si>
    <t>認ﾃﾞｲ</t>
  </si>
  <si>
    <t>認共</t>
  </si>
  <si>
    <t>日佐</t>
  </si>
  <si>
    <t>居介・訪介・通介</t>
  </si>
  <si>
    <t>通介・看多</t>
  </si>
  <si>
    <t>居介・訪介</t>
  </si>
  <si>
    <t>住有</t>
  </si>
  <si>
    <t>通介・特施</t>
  </si>
  <si>
    <t>814-0103
鳥飼6-7-14</t>
  </si>
  <si>
    <t>通介</t>
  </si>
  <si>
    <t>813-0043
名島1-5-22</t>
  </si>
  <si>
    <t>訪介・通介・住有</t>
  </si>
  <si>
    <t>短生・特養</t>
  </si>
  <si>
    <t>810-0066
福浜2-1-5</t>
  </si>
  <si>
    <t>810-0074
大手門2-5-15</t>
  </si>
  <si>
    <t>①726-6333
②726-6336</t>
  </si>
  <si>
    <t>居介・通介</t>
  </si>
  <si>
    <t>小多・ｻ高住</t>
  </si>
  <si>
    <t>814-0033
有田6-2-5</t>
  </si>
  <si>
    <t>ｻ高住</t>
  </si>
  <si>
    <t>①883-2223
②883-2617</t>
  </si>
  <si>
    <t>819-0043
野方1-16-26</t>
  </si>
  <si>
    <t>包括</t>
    <rPh sb="0" eb="2">
      <t>ホウカツ</t>
    </rPh>
    <phoneticPr fontId="14"/>
  </si>
  <si>
    <t>校区</t>
    <rPh sb="0" eb="2">
      <t>コウク</t>
    </rPh>
    <phoneticPr fontId="14"/>
  </si>
  <si>
    <t>施設名</t>
    <rPh sb="0" eb="2">
      <t>シセツ</t>
    </rPh>
    <rPh sb="2" eb="3">
      <t>メイ</t>
    </rPh>
    <phoneticPr fontId="1"/>
  </si>
  <si>
    <t>対応や体制</t>
    <rPh sb="0" eb="2">
      <t>タイオウ</t>
    </rPh>
    <rPh sb="3" eb="5">
      <t>タイセイ</t>
    </rPh>
    <phoneticPr fontId="1"/>
  </si>
  <si>
    <t>医療処置を必要とする入居者に対する対応や体制</t>
    <rPh sb="0" eb="2">
      <t>イリョウ</t>
    </rPh>
    <rPh sb="2" eb="4">
      <t>ショチ</t>
    </rPh>
    <rPh sb="5" eb="7">
      <t>ヒツヨウ</t>
    </rPh>
    <rPh sb="10" eb="13">
      <t>ニュウキョシャ</t>
    </rPh>
    <rPh sb="14" eb="15">
      <t>タイ</t>
    </rPh>
    <rPh sb="17" eb="19">
      <t>タイオウ</t>
    </rPh>
    <rPh sb="20" eb="22">
      <t>タイセイ</t>
    </rPh>
    <phoneticPr fontId="1"/>
  </si>
  <si>
    <t>併設事業所</t>
    <rPh sb="0" eb="2">
      <t>ヘイセツ</t>
    </rPh>
    <rPh sb="2" eb="5">
      <t>ジギョウショ</t>
    </rPh>
    <phoneticPr fontId="14"/>
  </si>
  <si>
    <t>施設の特色
（75字以内）</t>
    <rPh sb="0" eb="2">
      <t>シセツ</t>
    </rPh>
    <rPh sb="3" eb="5">
      <t>トクショク</t>
    </rPh>
    <rPh sb="9" eb="10">
      <t>ジ</t>
    </rPh>
    <rPh sb="10" eb="12">
      <t>イナイ</t>
    </rPh>
    <phoneticPr fontId="1"/>
  </si>
  <si>
    <t>認知症</t>
    <rPh sb="0" eb="3">
      <t>ニンチショウ</t>
    </rPh>
    <phoneticPr fontId="1"/>
  </si>
  <si>
    <t>看取り</t>
    <rPh sb="0" eb="2">
      <t>ミト</t>
    </rPh>
    <phoneticPr fontId="1"/>
  </si>
  <si>
    <t>ショート
ステイ</t>
    <phoneticPr fontId="1"/>
  </si>
  <si>
    <t>インスリン
投与</t>
    <rPh sb="6" eb="8">
      <t>トウヨ</t>
    </rPh>
    <phoneticPr fontId="1"/>
  </si>
  <si>
    <t>ペース
メーカー</t>
    <phoneticPr fontId="1"/>
  </si>
  <si>
    <t>透析</t>
    <rPh sb="0" eb="2">
      <t>トウセキ</t>
    </rPh>
    <phoneticPr fontId="1"/>
  </si>
  <si>
    <t>たん吸引</t>
    <rPh sb="2" eb="4">
      <t>キュウイン</t>
    </rPh>
    <phoneticPr fontId="1"/>
  </si>
  <si>
    <t>胃ろう</t>
    <rPh sb="0" eb="1">
      <t>イ</t>
    </rPh>
    <phoneticPr fontId="1"/>
  </si>
  <si>
    <t>膀胱留置
カテーテル</t>
    <rPh sb="0" eb="2">
      <t>ボウコウ</t>
    </rPh>
    <rPh sb="2" eb="4">
      <t>リュウチ</t>
    </rPh>
    <phoneticPr fontId="1"/>
  </si>
  <si>
    <t>(鼻腔)
経管栄養</t>
    <rPh sb="1" eb="3">
      <t>ビクウ</t>
    </rPh>
    <rPh sb="5" eb="7">
      <t>ケイカン</t>
    </rPh>
    <rPh sb="7" eb="9">
      <t>エイヨウ</t>
    </rPh>
    <phoneticPr fontId="1"/>
  </si>
  <si>
    <t>中心静脈
栄養</t>
    <phoneticPr fontId="1"/>
  </si>
  <si>
    <t>ストーマ</t>
    <phoneticPr fontId="1"/>
  </si>
  <si>
    <t>神経難病</t>
    <rPh sb="0" eb="4">
      <t>シンケイナンビョウ</t>
    </rPh>
    <phoneticPr fontId="1"/>
  </si>
  <si>
    <t>褥瘡</t>
    <rPh sb="0" eb="2">
      <t>ジョクソウ</t>
    </rPh>
    <phoneticPr fontId="1"/>
  </si>
  <si>
    <t>在宅酸素</t>
    <rPh sb="0" eb="4">
      <t>ザイタクサンソ</t>
    </rPh>
    <phoneticPr fontId="1"/>
  </si>
  <si>
    <t>人工呼吸器
管理</t>
    <rPh sb="0" eb="2">
      <t>ジンコウ</t>
    </rPh>
    <rPh sb="2" eb="5">
      <t>コキュウキ</t>
    </rPh>
    <rPh sb="6" eb="8">
      <t>カンリ</t>
    </rPh>
    <phoneticPr fontId="1"/>
  </si>
  <si>
    <t>照葉北</t>
    <rPh sb="0" eb="2">
      <t>テリハ</t>
    </rPh>
    <rPh sb="2" eb="3">
      <t>キタ</t>
    </rPh>
    <phoneticPr fontId="14"/>
  </si>
  <si>
    <t>813-0017
香椎照葉3-4-3</t>
  </si>
  <si>
    <t>①663-8500
②663-8501</t>
  </si>
  <si>
    <t>815-0048
若久団地9-1</t>
  </si>
  <si>
    <t>814-0111
茶山3-9-1</t>
  </si>
  <si>
    <t>①834-2217
②834-2240</t>
  </si>
  <si>
    <t>通介・短生・特養・認共・小多</t>
  </si>
  <si>
    <t>ライフケアしかた</t>
  </si>
  <si>
    <t>811-1103
四箇6-12-41</t>
  </si>
  <si>
    <t>①811-6661
②811-6664</t>
  </si>
  <si>
    <t>813-0024
名子1-1-5</t>
  </si>
  <si>
    <t>認知症対応型共同生活介護一覧　　令和５年12月現在</t>
    <phoneticPr fontId="14"/>
  </si>
  <si>
    <t>グループホーム三苫駅前</t>
  </si>
  <si>
    <t>811-0201
三苫4-8-1</t>
  </si>
  <si>
    <t>①410-7233
②410-7232</t>
  </si>
  <si>
    <t>小多・住有</t>
  </si>
  <si>
    <t>その方に合わせた支援を行い、介護を受けることが心地よいと思って頂けるように心掛けています。自立のための活動と、介助のバランスを大切にしています。</t>
    <phoneticPr fontId="14"/>
  </si>
  <si>
    <t>和やか　みとま</t>
  </si>
  <si>
    <t>811-0201
三苫5-8-20</t>
  </si>
  <si>
    <t>①692-8482
②692-8492</t>
  </si>
  <si>
    <t>和やか　わじろ</t>
  </si>
  <si>
    <t>811-0202
和白6-1-20</t>
  </si>
  <si>
    <t>①607-5503
②607-5513</t>
  </si>
  <si>
    <t>グループホームさつき</t>
  </si>
  <si>
    <t>811-0204
奈多3-4-16</t>
  </si>
  <si>
    <t>①605-5350
②605-5356</t>
  </si>
  <si>
    <t>アップルハートくつろぎ福岡東</t>
  </si>
  <si>
    <t>811-0214
和白東1-29-21</t>
  </si>
  <si>
    <t>①607-5550
②607-5580</t>
  </si>
  <si>
    <t>ご利用者様の想いに寄り添った介護を行なっています。家庭的な雰囲気の中で、ご自身で出来ることを行いながら楽しく過ごして頂いています。</t>
    <phoneticPr fontId="14"/>
  </si>
  <si>
    <t>グループホーム　アソシエ和白</t>
  </si>
  <si>
    <t>811-0214
和白東1-25-11</t>
  </si>
  <si>
    <t>①608-6112
②608-6113</t>
  </si>
  <si>
    <t>小多</t>
  </si>
  <si>
    <t>施設裏には公園があり、一本橋で行くことができます。静かな環境で、リビングにはいつも陽が差し明るい施設です。また、月一回施設で子供食堂を開催しています。</t>
    <phoneticPr fontId="14"/>
  </si>
  <si>
    <t>グループホーム菜の花</t>
  </si>
  <si>
    <t>811-0214
和白東4-6-26</t>
  </si>
  <si>
    <t>①405-0555
②405-0556</t>
  </si>
  <si>
    <t>施設の理念に基づき、地域の一員として、地域との関わりを大切にすると共に、家族や入居者の思いをくみ取り、個々に応じた対応を行う様に心掛けている。</t>
    <phoneticPr fontId="14"/>
  </si>
  <si>
    <t>グループホーム唐原</t>
  </si>
  <si>
    <t>813-0001
唐原3-6-8</t>
  </si>
  <si>
    <t>①663-8201
②663-8202</t>
  </si>
  <si>
    <t>グループホーム フレンド香住ヶ丘</t>
  </si>
  <si>
    <t>813-0003
香住ヶ丘2-3-23</t>
  </si>
  <si>
    <t>①674-0050
②674-0051</t>
  </si>
  <si>
    <t>閑静な住宅街に位置し、ご利用者様が自分らしいご生活を送れるよう、一人ひとりに合った支援を心掛けています。</t>
    <phoneticPr fontId="14"/>
  </si>
  <si>
    <t>グループホーム花うさぎ千早</t>
  </si>
  <si>
    <t>813-0044
千早4-13-27</t>
  </si>
  <si>
    <t>①674-1800
②674-1805</t>
  </si>
  <si>
    <t>居介・訪介・通介・認共・小多・住有</t>
  </si>
  <si>
    <t>利便性の良さと目の前には千早公園があり、又施設からの公園を一望できるダイニングがあり温暖な日には散歩や行事など行っています。</t>
    <phoneticPr fontId="14"/>
  </si>
  <si>
    <t>グループホームあざみ苑</t>
  </si>
  <si>
    <t>813-0036
若宮4-2-48</t>
  </si>
  <si>
    <t>①663-8119
②663-8141</t>
  </si>
  <si>
    <t>認知症高齢者が暮らしと心のケアを受けられる第二の我が家です。福岡市東区の北東部に位置し、市道千早土井線に面した生活利便に富んだ地域にあります。</t>
    <phoneticPr fontId="14"/>
  </si>
  <si>
    <t>グループホーム「ばらいろ」</t>
  </si>
  <si>
    <t>①691-8271
②691-8887</t>
  </si>
  <si>
    <t>通ﾘ・老健</t>
  </si>
  <si>
    <t>グループホーム「ばらいろ」は、緑豊かな福岡市東区名子にあります。少人数の家庭的な雰囲気の中で、自立した生活がいきいきと楽しく営めるよう援助いたします。</t>
    <phoneticPr fontId="14"/>
  </si>
  <si>
    <t>グループホームあおば</t>
  </si>
  <si>
    <t>813-0025
青葉7-13-41</t>
  </si>
  <si>
    <t>①691-7921
②691-7928</t>
  </si>
  <si>
    <t>原土井病院の関連施設で、病院と連携をとりながら健康管理に努めています。季節が味わえる食レクや行事を行うなど、変化のある生活を送っています。</t>
    <phoneticPr fontId="14"/>
  </si>
  <si>
    <t>グループホーム青葉の里</t>
  </si>
  <si>
    <t>813-0032
土井4-5-16</t>
  </si>
  <si>
    <t>①691-8263
②691-8264</t>
  </si>
  <si>
    <t>少人数だから、共同生活する方やスタッフと顔なじみの関係で安心して落ち着いた生活ができ、その方に寄り添った心のケアや生活のサポートができます。</t>
    <phoneticPr fontId="14"/>
  </si>
  <si>
    <t>グループホームいやし屋本舗</t>
  </si>
  <si>
    <t>813-0032
土井1-25-7 (ｹｱﾚｼﾞﾃﾞﾝｽ青葉)</t>
  </si>
  <si>
    <t>①691-1036
②691-1037</t>
  </si>
  <si>
    <t>居介・認共・小多・住有・ｻ高住</t>
  </si>
  <si>
    <t>9人9色のライフスタイルを尊重したサポート体制。</t>
    <phoneticPr fontId="14"/>
  </si>
  <si>
    <t>グループホーム土井駅南</t>
  </si>
  <si>
    <t>813-0032
土井3-12-20</t>
  </si>
  <si>
    <t>①410-9785
②410-9786</t>
  </si>
  <si>
    <t>ニチイケアセンター土井</t>
  </si>
  <si>
    <t>813-0036
若宮1-27-24</t>
  </si>
  <si>
    <t>①674-1551
②674-1552</t>
  </si>
  <si>
    <t>笑顔がたえない事業所を第一に考えてご利用者様へ接しています。娘息子孫の様に一つの家族として接しています。</t>
    <phoneticPr fontId="14"/>
  </si>
  <si>
    <t>グループホーム　トリニテ松崎</t>
  </si>
  <si>
    <t>813-0035
松崎2-7-21</t>
  </si>
  <si>
    <t>①663-0508
②663-0512</t>
  </si>
  <si>
    <t>母体が医療法人ということもあり、医療面でのサポートが充実、緊急時の対応も万全です。</t>
  </si>
  <si>
    <t>グループホームラペ名島</t>
  </si>
  <si>
    <t>①663-8403
②663-8600</t>
  </si>
  <si>
    <t>保育園と隣接しておりリビングに園児たちの遊び声が聞こえます。施設の目の前には海があり天気が良い日は海岸を散歩しております。</t>
    <phoneticPr fontId="14"/>
  </si>
  <si>
    <t>グループホーム千手</t>
  </si>
  <si>
    <t>813-0043
名島1-6-13</t>
  </si>
  <si>
    <t>①663-9111
②663-9112</t>
  </si>
  <si>
    <t>居介・訪介・訪看・通介・小多・住有</t>
  </si>
  <si>
    <t>入居者様とそのご家族が「千手でよかった」と思って頂けるよう「その人らしさ」を大切に常に寄り添い安心して過ごして頂けるように支援してまいります。</t>
    <phoneticPr fontId="14"/>
  </si>
  <si>
    <t>介護サービス九州株式会社　つくしんぼのグループホーム</t>
  </si>
  <si>
    <t>812-0051
箱崎ふ頭3-6-26</t>
  </si>
  <si>
    <t>①643-5566
②985-9827</t>
  </si>
  <si>
    <t>居介・訪介・認共</t>
  </si>
  <si>
    <t>一人ひとりの個性感情情緒を理解把握し、ともに生き、生活します。心がやすらぐ介護をめざして、それが私たちのお届けしたいことです。</t>
    <phoneticPr fontId="14"/>
  </si>
  <si>
    <t>グループホーム　ゆふの宮</t>
  </si>
  <si>
    <t>812-0053
箱崎3-5-42　ｴﾌﾀｽ4F</t>
  </si>
  <si>
    <t>①632-5301
②632-5302</t>
  </si>
  <si>
    <t>平成4年8月開設の新しくきれいな施設です。箱崎駅から徒歩3分と利便性が良く、筥崎宮や桜の咲く公園も近くにあり、四季を楽しみながら生活できます。</t>
    <phoneticPr fontId="14"/>
  </si>
  <si>
    <t>グループホーム香椎下原</t>
  </si>
  <si>
    <t>813-0002
下原2-15-31</t>
  </si>
  <si>
    <t>①674-1233
②674-1235</t>
  </si>
  <si>
    <t>訪介・小多・住有</t>
  </si>
  <si>
    <t>住宅街にあり広い敷地と四季折々の季節を感じられる自然環境に恵まれた施設です。地域とは円満な関係が築けており、その中で出来る事を積極的に取り組んでいます。</t>
    <rPh sb="26" eb="28">
      <t>カンキョウ</t>
    </rPh>
    <phoneticPr fontId="14"/>
  </si>
  <si>
    <t>グループホーム照葉</t>
  </si>
  <si>
    <t>短生・特養・地介</t>
  </si>
  <si>
    <t>照葉けいあいホーム</t>
  </si>
  <si>
    <t>813-0017
香椎照葉7-8-1</t>
  </si>
  <si>
    <t>①405-4056
②674-6711</t>
  </si>
  <si>
    <t>令和5年4月に開設した認知症対応型グループホームになります。閑静な住宅街で保育園が隣接しており、入居者と園児の笑顔がたえない環境となっております。</t>
    <phoneticPr fontId="14"/>
  </si>
  <si>
    <t>グループホームウイング</t>
  </si>
  <si>
    <t>812-0063
原田4-16-1</t>
  </si>
  <si>
    <t>①629-5100
②629-5100</t>
  </si>
  <si>
    <t>近所に、はこざき公園や川があり気候が良い日はご利用者様と一緒に散歩へ行き、春は桜鑑賞、川では魚や亀を見る事ができます。冬には鴨も見る事ができます。</t>
    <phoneticPr fontId="14"/>
  </si>
  <si>
    <t>愛の家グループホーム筥松</t>
  </si>
  <si>
    <t>812-0067
筥松新町3-3</t>
  </si>
  <si>
    <t>①626-8030
②626-8032</t>
  </si>
  <si>
    <t>全利用者様のしたい事・希望と叶える事を最優先とするグループホームであり続けます。「自由と楽しみのある暮らし」の支援。</t>
    <phoneticPr fontId="14"/>
  </si>
  <si>
    <t>グループホーム月華</t>
  </si>
  <si>
    <t>812-0014
比恵町12-21</t>
  </si>
  <si>
    <t>①477-3123
②477-3122</t>
  </si>
  <si>
    <t>母体の医院との協力体制も整っており、急変時など24時間体制で対応している。昼間は、看護職員が常勤し、専門的立場からの健康管理を行っている。</t>
    <phoneticPr fontId="14"/>
  </si>
  <si>
    <t>ユトリア博多</t>
  </si>
  <si>
    <t>812-0016
博多駅南3-4-36</t>
  </si>
  <si>
    <t>①260-1502
②260-1503</t>
  </si>
  <si>
    <t>在宅クリニック、訪問看護ステーションが併設しています。業務提携をしており看護師の協力を得た24時間サポート体制。お看取りまで対応しています。</t>
    <phoneticPr fontId="14"/>
  </si>
  <si>
    <t>グループホーム　愛心</t>
  </si>
  <si>
    <t>812-0858
月隈6-16-11-1</t>
  </si>
  <si>
    <t>①503-9008
②503-8988</t>
  </si>
  <si>
    <t>居介・通介・短生・特養・認共・地介・軽費</t>
  </si>
  <si>
    <t>「楽しく・美しく・いつまでも・地域と共に」の基本理念のもとスタッフ一丸となりご入居者の支援に努めている。毎日の家事活動・余暇活動を生活リハビリとしている。</t>
    <phoneticPr fontId="14"/>
  </si>
  <si>
    <t>グループホームアート園</t>
  </si>
  <si>
    <t>812-0861
浦田1-12-12</t>
  </si>
  <si>
    <t>①503-3477
②503-3481</t>
  </si>
  <si>
    <t>令和5年の校区内敬老会には参加し徐々にですが以前のようになるよう取り組んでいます。又施設内でのレクリエーション等を行っております。</t>
    <phoneticPr fontId="14"/>
  </si>
  <si>
    <t>グループホーム彩友</t>
  </si>
  <si>
    <t>812-0041
吉塚1-33-10</t>
  </si>
  <si>
    <t>①402-8668
②621-6284</t>
  </si>
  <si>
    <t>居介・小多</t>
  </si>
  <si>
    <t>医療法人が運営する施設で、医療協力体制が整っています。また地域に根差した取り組みとして、地域の医院・薬局等と共同で地域サロンの運営に取り組んでいます。</t>
    <phoneticPr fontId="14"/>
  </si>
  <si>
    <t>グループホーム　ラペ福浜</t>
  </si>
  <si>
    <t>①781-8034
②781-8072</t>
  </si>
  <si>
    <t>家庭的で笑い声の絶えないグループホームです。</t>
  </si>
  <si>
    <t>ライフケア大手門　ケアハウス</t>
  </si>
  <si>
    <t>居介・通介・短生・特養・認共</t>
  </si>
  <si>
    <t>福岡市中央区天神にほど近い場所にある複合型高齢者施設です。近くには大濠公園や市立美術館があり都市部でも緑と福岡の文化が身近に感じる事が出来ます。</t>
    <phoneticPr fontId="14"/>
  </si>
  <si>
    <t>グループホーム福岡天神南さくらそう</t>
  </si>
  <si>
    <t>①738-6066
②762-5600</t>
  </si>
  <si>
    <t>可能な限り、入居者様の最期まで寄り添えるように精一杯支援をさせていただきます。また、食事イベントはもちろんのこと毎日の食に力を入れている。</t>
    <phoneticPr fontId="14"/>
  </si>
  <si>
    <t>グループホームここのつの実</t>
  </si>
  <si>
    <t>810-0034
笹丘1-34-21</t>
  </si>
  <si>
    <t>①712-5877
②712-5877</t>
  </si>
  <si>
    <t>9名のご入居者さまに家庭的な雰囲気の中、ご自分のペースで過ごして頂ける様に心がけております。</t>
    <phoneticPr fontId="14"/>
  </si>
  <si>
    <t>笹丘ふれあい館</t>
  </si>
  <si>
    <t>810-0034
笹丘1-15-1</t>
  </si>
  <si>
    <t>①716-7307
②716-7347</t>
  </si>
  <si>
    <t>小学校の目の前にあり子供達の声が聞こえる環境です。笹丘ふれあい館ではその方らしい生活を送る事が出来るように努めています。</t>
    <phoneticPr fontId="14"/>
  </si>
  <si>
    <t>グループホームピアおざさ</t>
  </si>
  <si>
    <t>810-0033
小笹1-14-2</t>
  </si>
  <si>
    <t>①525-7352
②525-7353</t>
  </si>
  <si>
    <t>地域住民とのつながりを構築し、支えあう体制を実現し、家族、私達だから出来る事を協働で取り組み支援します。又自分達が入りたくなるホーム作りをしていきます。</t>
    <phoneticPr fontId="14"/>
  </si>
  <si>
    <t>グループホーム清水の里</t>
  </si>
  <si>
    <t>815-0031
清水3-5-13</t>
  </si>
  <si>
    <t>①551-0008
②551-0022</t>
  </si>
  <si>
    <t>理学療法士、作業療法士が在籍しております。リハビリの視点を持ちながら、認知症ケアに努めています。</t>
    <phoneticPr fontId="14"/>
  </si>
  <si>
    <t>グループホーム　花うさぎ塩原</t>
  </si>
  <si>
    <t>815-0032
塩原2-2-8</t>
  </si>
  <si>
    <t>①511-1111
②511-1113</t>
  </si>
  <si>
    <t>時間に追われない介護。その人らしさを尊重する事を目標にしています。</t>
  </si>
  <si>
    <t>であいの郷長住</t>
  </si>
  <si>
    <t>811-1362
長住6-7-29</t>
  </si>
  <si>
    <t>①512-2562
②512-2562</t>
  </si>
  <si>
    <t>閑静な住宅街にあり、地域行事にもたくさん参加。定員6名のゆっくりご自身のペースで過ごす事が出来ます。</t>
    <phoneticPr fontId="14"/>
  </si>
  <si>
    <t>ふれあいの家　長住</t>
  </si>
  <si>
    <t>811-1362
長住1-7-8</t>
  </si>
  <si>
    <t>①554-2610
②554-2612</t>
  </si>
  <si>
    <t>認共</t>
    <phoneticPr fontId="14"/>
  </si>
  <si>
    <t>その人らしさの実現に向け、入居者様お一人お一人の思いに沿った支援を、全スタッフで取り組んでいます。</t>
    <phoneticPr fontId="14"/>
  </si>
  <si>
    <t>グループホームたのしい家野多目</t>
  </si>
  <si>
    <t>811-1347
野多目2-12-1</t>
  </si>
  <si>
    <t>①554-3421
②562-5421</t>
  </si>
  <si>
    <t>都市高速沿いの住宅街に馴染み建っています。周囲を田んぼに囲まれ自然も豊かな環境です。</t>
    <phoneticPr fontId="14"/>
  </si>
  <si>
    <t>グループホーム花うさぎ大橋</t>
  </si>
  <si>
    <t>815-0033
大橋3-19-15</t>
  </si>
  <si>
    <t>①511-1112
②552-5111</t>
  </si>
  <si>
    <t>グループホーム花うさぎ大橋では入居者の方々の歩まれてこられた人生を尊重し、最期までその人らしく安全安楽に生活できるよう支援させて頂いています。</t>
    <phoneticPr fontId="14"/>
  </si>
  <si>
    <t>三丁目グループホーム</t>
  </si>
  <si>
    <t>811-1311
横手3-2-8</t>
  </si>
  <si>
    <t>①588-6120
②588-6122</t>
  </si>
  <si>
    <t>家庭的な馴染みのある環境で少人数による親しみのある人間関係づくり、尊厳を大切にし、あるがまま受け入れる温かい雰囲気づくりを大切にしています。</t>
    <phoneticPr fontId="14"/>
  </si>
  <si>
    <t>医療法人　福弘会　日佐宅老所</t>
  </si>
  <si>
    <t>811-1314
的場2-31-21</t>
  </si>
  <si>
    <t>①501-4111
②501-4111</t>
  </si>
  <si>
    <t>職員一人ひとりが「笑顔」「思いやり」「気づき」を持ち、私達自身と自分の家族が利用したい、地域に根差したホームつくりを目指しています。</t>
    <phoneticPr fontId="14"/>
  </si>
  <si>
    <t>グループホーム柳瀬</t>
  </si>
  <si>
    <t>811-1321
柳瀬1-8-24</t>
  </si>
  <si>
    <t>①588-6360
②588-6361</t>
  </si>
  <si>
    <t>家庭的で明るく清潔感のある、いつも明るく笑顔に溢れている事業所です。</t>
  </si>
  <si>
    <t>高齢者グループホーム心の丘</t>
  </si>
  <si>
    <t>811-1352
鶴田1-10-20</t>
  </si>
  <si>
    <t>①710-2370
②710-2371</t>
  </si>
  <si>
    <t>地域の皆様にとって気軽に足を運んで頂くことのできる事業所を目指しています。お気軽にご相談下さい。</t>
    <phoneticPr fontId="14"/>
  </si>
  <si>
    <t>グループホーム　ライフエイド柏原</t>
  </si>
  <si>
    <t>811-1353
柏原1-2-46</t>
  </si>
  <si>
    <t>①565-2457
②565-0934</t>
  </si>
  <si>
    <t>訪ﾘ・通ﾘ・短生・特養・老健・看多・住有</t>
  </si>
  <si>
    <t>母体の原病院と医療連携が整っている。施設内ホールは対面キッチンで料理をする為、その姿が見え懐かしい匂いがする家庭的な空間になっています。</t>
    <phoneticPr fontId="14"/>
  </si>
  <si>
    <t>グループホームライフエイド柏原ミルテ</t>
  </si>
  <si>
    <t>811-1353
柏原1-2-4</t>
  </si>
  <si>
    <t>①567-6310
②567-6311</t>
  </si>
  <si>
    <t>特施</t>
  </si>
  <si>
    <t>アットホームな雰囲気でスタッフは入居者やご家族と信頼関係を築けるよう心がけています。</t>
    <phoneticPr fontId="14"/>
  </si>
  <si>
    <t>ふくよかの家、大平寺</t>
  </si>
  <si>
    <t>811-1354
大平寺2-13-30</t>
  </si>
  <si>
    <t>①567-6600
②567-6601</t>
  </si>
  <si>
    <t>通介・短生・特施・認共</t>
  </si>
  <si>
    <t>緑にも囲まれる自然環境の中で介護と隣接診療所で医療健康管理。本人が主人公となり家庭的な中で喜怒哀楽を共にし運動・菜園・外出・行事・地域も大切にします。</t>
    <phoneticPr fontId="14"/>
  </si>
  <si>
    <t>グループホーム アソシエ野間大池</t>
  </si>
  <si>
    <t>815-0041
野間4-18-5</t>
  </si>
  <si>
    <t>①554-3825
②554-3826</t>
  </si>
  <si>
    <t>内科・歯科・訪問看護・訪問リハビリテーション等の協力医療機関があり、日々の生活において、生活機能訓練を実施しております。</t>
    <phoneticPr fontId="14"/>
  </si>
  <si>
    <t>若久福祉の里</t>
  </si>
  <si>
    <t>815-0042
若久4-8-13</t>
  </si>
  <si>
    <t>①555-3386
②555-3387</t>
  </si>
  <si>
    <t>家庭的で明るい</t>
  </si>
  <si>
    <t>グループホーム大池</t>
  </si>
  <si>
    <t>815-0074
寺塚2-8-10</t>
  </si>
  <si>
    <t>①511-2300
②511-2076</t>
  </si>
  <si>
    <t>グループホームひまわり大楠</t>
  </si>
  <si>
    <t>①753-8331
②753-7825</t>
  </si>
  <si>
    <t>居介・訪看・訪ﾘ・通介・認共・小多</t>
  </si>
  <si>
    <t>地域密着型のグループホームです。利用者の思いや希望を尊重し、できること、やりたいことを支援をしながら継続していく生活を大切にしています。</t>
    <phoneticPr fontId="14"/>
  </si>
  <si>
    <t>ふれあいの家高宮</t>
  </si>
  <si>
    <t>815-0083
高宮2-18-15</t>
  </si>
  <si>
    <t>①521-5982
②521-5984</t>
  </si>
  <si>
    <t>地域の中で交流を深めながら、ゆっくりとした時間の中で、穏やかに過ごして頂けるように入居者様に寄り添って日々支援をしております。</t>
    <phoneticPr fontId="14"/>
  </si>
  <si>
    <t>グループホーム 光の丘</t>
  </si>
  <si>
    <t>①984-0013
②984-0022</t>
  </si>
  <si>
    <t>特養</t>
  </si>
  <si>
    <t>病院が母体にあり他にも特養や老健などの施設があり連携を図っている。かかりつけ医が近隣のため入居者各々に主治医がいて急変時等迅速に対応できる。</t>
    <rPh sb="3" eb="5">
      <t>ボタイ</t>
    </rPh>
    <phoneticPr fontId="14"/>
  </si>
  <si>
    <t>グループホーム柳河内</t>
  </si>
  <si>
    <t>815-0063
柳河内2-6-57</t>
  </si>
  <si>
    <t>①562-3007
②562-3008</t>
  </si>
  <si>
    <t>閑静な住宅街にあり、地域と共にその方を支える事業所です。こじんまりとアットホームな空間で、その人らしく生活出来ます。</t>
    <phoneticPr fontId="14"/>
  </si>
  <si>
    <t>グループホームのため</t>
  </si>
  <si>
    <t>811-1347
野多目5-20-12</t>
  </si>
  <si>
    <t>①565-0300
②565-0300</t>
  </si>
  <si>
    <t>家庭的な雰囲気の中で利用者の当たり前の生活を大切にします。看護師常駐。</t>
    <phoneticPr fontId="14"/>
  </si>
  <si>
    <t>グループホームめぐみ</t>
  </si>
  <si>
    <t>811-1355
桧原1-17-16</t>
  </si>
  <si>
    <t>医療ニーズのある方も受け入れております。私たちなりに出来る事を掛かり付け医師と力を合わせ支援しています。入居者様方に家族的な支援を心掛けています。</t>
    <phoneticPr fontId="14"/>
  </si>
  <si>
    <t>であいの郷　桧原</t>
  </si>
  <si>
    <t>811-1355
桧原7-56-20</t>
  </si>
  <si>
    <t>①212-1111
②212-1111</t>
  </si>
  <si>
    <t>kaigodeai.com</t>
  </si>
  <si>
    <t>スタッフとの交流を通して、その人らしい生活が営めるようにサポートしています。</t>
  </si>
  <si>
    <t>グループホームとりかい</t>
  </si>
  <si>
    <t>①831-6088
②400-5151</t>
  </si>
  <si>
    <t>居介・訪介・訪看・訪ﾘ・通ﾘ・短生・老健・小多・住有</t>
  </si>
  <si>
    <t>家庭的な雰囲気の中で個人を尊重し、その能力を日常生活に活かし、生活できる様支援している。訪問診療・訪問看護のサービスを利用し、看取りまで行っている。</t>
    <phoneticPr fontId="14"/>
  </si>
  <si>
    <t>グループホーム　ウィズライフ別府</t>
  </si>
  <si>
    <t>814-0104
別府3-7-18</t>
  </si>
  <si>
    <t>①833-4150
②833-4154</t>
  </si>
  <si>
    <t>利用者個々に合わせたケアの実施を行っています。</t>
  </si>
  <si>
    <t>別府</t>
    <rPh sb="0" eb="2">
      <t>ベフ</t>
    </rPh>
    <phoneticPr fontId="14"/>
  </si>
  <si>
    <t>ふれあいの家田島</t>
  </si>
  <si>
    <t xml:space="preserve"> 814-0113
田島2-21-6</t>
  </si>
  <si>
    <t>①831-4773
②831-4773</t>
  </si>
  <si>
    <t>その人らしさの支援を理念とするグループホームで、現在の入居者様は女性の方ばかりで、皆様お話し好きなため笑顔多く楽しく生活されています。</t>
    <phoneticPr fontId="14"/>
  </si>
  <si>
    <t>グループホームめおといわ「はなみずき」</t>
  </si>
  <si>
    <t>814-0131
松山2-8-3</t>
  </si>
  <si>
    <t>①407-0297
②407-0264</t>
  </si>
  <si>
    <t>居介・訪介・訪看・通介・小多・松山診療所</t>
  </si>
  <si>
    <t>同法人が運営する夫婦石病院、訪問看護ステーションとの医療連携が充実しています。</t>
  </si>
  <si>
    <t>グループホームたのしい家七隈</t>
  </si>
  <si>
    <t>814-0133
七隈7-8-15</t>
  </si>
  <si>
    <t>①874-2321
②864-5121</t>
  </si>
  <si>
    <t>緑や花に囲まれた施設です。色々な方々と共同生活をしながら出来る事をそれぞれにしていただき、楽しく生活しています。</t>
    <phoneticPr fontId="14"/>
  </si>
  <si>
    <t>シティ・ホーム神松寺</t>
  </si>
  <si>
    <t>814-0121
神松寺1-7-1</t>
  </si>
  <si>
    <t>①874-1294
②874-2940</t>
  </si>
  <si>
    <t>通介・軽費</t>
  </si>
  <si>
    <t>1ユニット（9名）のみのグループホームで、1日をゆっくりと過ごすことが出来ます。又、お食事も好評頂いており、医療面もしっかりサポートさせて頂きます。</t>
    <phoneticPr fontId="14"/>
  </si>
  <si>
    <t>グループホーム　竹の庵</t>
  </si>
  <si>
    <t>814-0142
片江1-20-10</t>
  </si>
  <si>
    <t>①865-5444
②865-8338</t>
  </si>
  <si>
    <t>木造の建物でおだやかに過ごしていただけるＧＨです。地域活動にも参加したりと、長く愛される施設を目指し、これからも利用者様と共に歩んでまいります。</t>
    <phoneticPr fontId="14"/>
  </si>
  <si>
    <t>グループホーム　ひいの郷</t>
  </si>
  <si>
    <t>814-0153
樋井川4-10-10</t>
  </si>
  <si>
    <t>①801-0547
②801-0548</t>
  </si>
  <si>
    <t>通ﾘ・ｻ高住</t>
  </si>
  <si>
    <t>地域との行事交流が根付いてきており地域密着型施設として更に努めています。職員は高齢者介護と認知症介護の高いスキルをもって入居者様の生活を支えています。</t>
    <phoneticPr fontId="14"/>
  </si>
  <si>
    <t>グループホームわかば</t>
  </si>
  <si>
    <t>①861-1021
②801-8884</t>
  </si>
  <si>
    <t>高宮外科内科医院の敷地内にあり、美味しい手作りのお食事に家庭的な雰囲気の中でご自分らしく暮らしていただけます。</t>
    <phoneticPr fontId="14"/>
  </si>
  <si>
    <t>ケアタウン茶山グループホーム</t>
  </si>
  <si>
    <t>広い敷地に特別養護老人ホーム・小規模多機能型居宅介護・デイサービス・保育園と多種多様な事業所があり様々な人々が行きかい笑顔が溢れる事業所。</t>
    <phoneticPr fontId="14"/>
  </si>
  <si>
    <t>グループホーム　むろみ</t>
  </si>
  <si>
    <t>814-0015
室見5-10-34</t>
  </si>
  <si>
    <t>①836-8181
②836-8180</t>
  </si>
  <si>
    <t>地下鉄室見駅から徒歩3分の閉静な住宅街に立地していることから、ご面会にも便利で落ちついた雰囲気の中で過ごすことができます。</t>
    <phoneticPr fontId="14"/>
  </si>
  <si>
    <t>すみれの花</t>
  </si>
  <si>
    <t>814-0021
荒江3-20-3</t>
  </si>
  <si>
    <t>①833-1880
②822-0573</t>
  </si>
  <si>
    <t>短生・特養・認共・小多</t>
  </si>
  <si>
    <t>グループホームこたべ</t>
  </si>
  <si>
    <t>814-0032
小田部1-21-17</t>
  </si>
  <si>
    <t>①832-7811
②832-7812</t>
  </si>
  <si>
    <t>閑静な住宅街に立っており、比較的に新しく、看護師も常駐しております。協力医療機関との連携もあり、手厚い医療が受けられるようにもなってます。</t>
    <phoneticPr fontId="14"/>
  </si>
  <si>
    <t>グループホームぱせり</t>
  </si>
  <si>
    <t>814-0022
原5-9-30</t>
  </si>
  <si>
    <t>①852-1400
②852-1600</t>
  </si>
  <si>
    <t>落ち着いた住宅街の中にあり、認知症があってもその人らしく生活できるような環境を職員全員で考え、ご家族様とも相談して支援を提供しております。</t>
    <phoneticPr fontId="14"/>
  </si>
  <si>
    <t>グループホーム　ピアありた</t>
  </si>
  <si>
    <t>814-0033
有田7-1-20</t>
  </si>
  <si>
    <t>①833-1183
②833-1163</t>
  </si>
  <si>
    <t>近くに室見川があり、河畔では春にはお花見ができます。日が差すリビングはとても明るいです。毎日、体操やレクは欠かせません。工夫を凝らした行事も行います。</t>
    <phoneticPr fontId="14"/>
  </si>
  <si>
    <t>すこやかほ～む有住</t>
  </si>
  <si>
    <t>814-0033
有田7-24-7</t>
  </si>
  <si>
    <t>①833-8810
②833-8811</t>
  </si>
  <si>
    <t>認知症の方が安心できる家庭的な住まいです。</t>
  </si>
  <si>
    <t>グループホーム　おあしすありた</t>
  </si>
  <si>
    <t>①801-1122
②801-1400</t>
  </si>
  <si>
    <t>地域とのつながりを大切にし、住み慣れた場所で穏やかに安心できる生活を送って頂けるように支援しています。また医療連携も充実しております。</t>
    <phoneticPr fontId="14"/>
  </si>
  <si>
    <t>グループホーム　ポート賀茂</t>
    <phoneticPr fontId="14"/>
  </si>
  <si>
    <t>814-0164
賀茂4-41-30</t>
  </si>
  <si>
    <t>①874-8000
②874-7000</t>
  </si>
  <si>
    <t>居介・訪介・短生・特養・認共・ｻ高住</t>
  </si>
  <si>
    <t>社会福祉法人グリーンコープ　グループホーム早良・和（のどか）</t>
  </si>
  <si>
    <t>814-0165
次郎丸6-11-30</t>
  </si>
  <si>
    <t>①874-3298
②874-2293</t>
  </si>
  <si>
    <t>食と環境の安心安全を守り大切にし、個別のケアを行っています。住んでいる街を住みたい街にという思いで地域に根ざした施設です。</t>
    <phoneticPr fontId="14"/>
  </si>
  <si>
    <t>アソシエ飯倉</t>
  </si>
  <si>
    <t>814-0161
飯倉5-21-4</t>
  </si>
  <si>
    <t>①874-1716
②874-1727</t>
  </si>
  <si>
    <t>街中にあるので、買い物などしやすい環境です。往診を協力医院に頼むこともできます。</t>
  </si>
  <si>
    <t>さわやかグループホームいいくら</t>
  </si>
  <si>
    <t>814-0161
飯倉4-8-7</t>
  </si>
  <si>
    <t>①874-9200
②874-9201</t>
  </si>
  <si>
    <t>1階に地域交流ホールがあり、地域の会議、サロンの利用や福岡市高齢者生き活きパートナー団体として地域交流の場となっている。地域密着の事業所である。</t>
    <phoneticPr fontId="14"/>
  </si>
  <si>
    <t>利用者にとっても家族にとっても、満ち足りて安心できる日々のために、職員一人ひとりの真心と確かな介護技術でサポートします。</t>
    <phoneticPr fontId="14"/>
  </si>
  <si>
    <t>グループホームあおい</t>
  </si>
  <si>
    <t>811-1121
西入部2-7-20</t>
  </si>
  <si>
    <t>①803-0381
②803-0389</t>
  </si>
  <si>
    <t>昔の懐かしさが残る環境に恵まれ園庭には畑もある。24時間対応の訪問看護、内科、歯科等の医療機関との連携をとり健康管理、看とりケアを、おこなっている。</t>
    <phoneticPr fontId="14"/>
  </si>
  <si>
    <t>グループホーム　ふれあい</t>
  </si>
  <si>
    <t>811-1122
早良1-5-51</t>
  </si>
  <si>
    <t>①804-8500
②804-8511</t>
  </si>
  <si>
    <t>同一法人内には24時間救急医療病院やリハビリ強化療院、2つの老健センターや特養等、様々な状態に合わせた施設運営を行っております。</t>
    <phoneticPr fontId="14"/>
  </si>
  <si>
    <t>ウィズライフ西新</t>
  </si>
  <si>
    <t>814-0003
城西2-9-18</t>
  </si>
  <si>
    <t>①841-8406
②841-8410</t>
  </si>
  <si>
    <t>家庭的な環境の下、少人数の認知症高齢者が、スタッフと共に共同生活を営みながら、できるだけ自立的な生活を送ることができます。</t>
    <phoneticPr fontId="14"/>
  </si>
  <si>
    <t>グループホーム　ポート野芥</t>
  </si>
  <si>
    <t>814-0171
野芥8-7-1</t>
  </si>
  <si>
    <t>①872-8811
②872-8822</t>
  </si>
  <si>
    <t>居介・訪介・通介・特養・ｻ高住</t>
  </si>
  <si>
    <t>グループホームピアたぐま</t>
  </si>
  <si>
    <t>814-0174
田隈2-21-31</t>
  </si>
  <si>
    <t>①407-3301
②407-3302</t>
  </si>
  <si>
    <t>認知症になっても、心穏やかに他の方と交わりながら、 その方がいるからホームや仲間があるという存在になるように、 一緒に考えていきます。</t>
    <phoneticPr fontId="14"/>
  </si>
  <si>
    <t>グループホーム　第二幸せの枝</t>
  </si>
  <si>
    <t>814-0175
田村7-24-84</t>
  </si>
  <si>
    <t>①874-3185
②874-3186</t>
  </si>
  <si>
    <t>グループホーム幸せの枝</t>
  </si>
  <si>
    <t>814-0175
田村4-19-24</t>
  </si>
  <si>
    <t>①863-1556
②863-1587</t>
  </si>
  <si>
    <t>静かな住宅街にあります。介護スタッフは経験豊富で対応し、異常の早期発見に努めています。食事も一人ひとり好き嫌いをお聞きしキッチンで作り、あたたかい品を提供しています。</t>
    <phoneticPr fontId="14"/>
  </si>
  <si>
    <t>グループホームみんなの家</t>
  </si>
  <si>
    <t>819-0012
能古324-1</t>
  </si>
  <si>
    <t>①894-1305
②894-1307</t>
  </si>
  <si>
    <t>能古島という自然に囲まれた環境の中でゆっとりした時間を過ごせます。</t>
    <phoneticPr fontId="14"/>
  </si>
  <si>
    <t>グループホーム　テラシス桜花</t>
  </si>
  <si>
    <t>819-0015
愛宕2-19-6</t>
  </si>
  <si>
    <t>①881-7008
②881-7080</t>
  </si>
  <si>
    <t>古民家風でアットホームな明るい雰囲気のグループホームです。日本庭園や家庭菜園もあり、より実生活に近い生活と家庭的なケアを実現します。</t>
    <phoneticPr fontId="14"/>
  </si>
  <si>
    <t>グループホーム楽居</t>
  </si>
  <si>
    <t>居介・訪看・通介・定随</t>
  </si>
  <si>
    <t>グループホーム多久庵</t>
  </si>
  <si>
    <t>819-0005
内浜2-4-9</t>
  </si>
  <si>
    <t>①881-1500
②881-1500</t>
  </si>
  <si>
    <t>運営母体が医療法人である為、急な体調不良時にも医療的バックアップを受ける事ができ、安心した生活を送る事ができる。</t>
    <phoneticPr fontId="14"/>
  </si>
  <si>
    <t>グループホームかけはし</t>
  </si>
  <si>
    <t>819-0007
愛宕南2-13-23</t>
  </si>
  <si>
    <t>①882-1000
②881-1111</t>
  </si>
  <si>
    <t>グループホームさくらの家</t>
  </si>
  <si>
    <t>819-0022
福重1-5-13</t>
  </si>
  <si>
    <t>①882-3999
②883-1851</t>
  </si>
  <si>
    <t>純日本家屋の木造建築にて和を基調とした暮らしやすい建物で細やかな介護を行っている。</t>
    <phoneticPr fontId="14"/>
  </si>
  <si>
    <t>グループホーム安養</t>
  </si>
  <si>
    <t>819-0055
生の松原3-13-15</t>
  </si>
  <si>
    <t>①881-9904
②881-9454</t>
  </si>
  <si>
    <t>訪介・軽費</t>
  </si>
  <si>
    <t>買物を含め外出する機会が多く季節の花見学や行事へも積極的に参加し、気分転換がしっかりできる支援を行い、入居者様も職員も笑顔の絶えない毎日を過ごしております。</t>
    <phoneticPr fontId="14"/>
  </si>
  <si>
    <t>グループホームいいもり</t>
  </si>
  <si>
    <t>819-0037
飯盛664ｰ1</t>
  </si>
  <si>
    <t>①811-9080
②811-9081</t>
  </si>
  <si>
    <t>アダーズ野方</t>
  </si>
  <si>
    <t>819-0043
野方2-8-20</t>
  </si>
  <si>
    <t>①812-0004
②834-2024</t>
  </si>
  <si>
    <t>全室完全個室。平屋作りで窓も多く明るい空間です。１年を通し様々なレクレーションを行い、入居者様が楽しく過ごせる工夫をおこなっています。</t>
    <phoneticPr fontId="14"/>
  </si>
  <si>
    <t>グループホーム　ほんわかハウス新館</t>
  </si>
  <si>
    <t>819-0162
今宿青木792-4</t>
  </si>
  <si>
    <t>①805-8800
②805-8801</t>
  </si>
  <si>
    <t>住宅地に囲まれており、気候の良い日は散歩にもお誘いしております。</t>
  </si>
  <si>
    <t>グループホームシーサイド</t>
  </si>
  <si>
    <t>①806-9067
②806-9067</t>
  </si>
  <si>
    <t>居介・訪ﾘ・通ﾘ・短療・介護医療院</t>
  </si>
  <si>
    <t>病院併設なので、急変時でも素早く対応できるため安心です。また、季節に合わせた様々なイベントも利用者様、ご家族様に喜ばれています。</t>
    <phoneticPr fontId="14"/>
  </si>
  <si>
    <t>海の花</t>
  </si>
  <si>
    <t>819-0165
今津6015</t>
  </si>
  <si>
    <t>①407-6118
②407-5726</t>
  </si>
  <si>
    <t>短生・地介</t>
  </si>
  <si>
    <t>海に囲まれた施設でリゾートのような事業所です。また、昨年オープンしたこともあり施設内はとても綺麗です。</t>
    <phoneticPr fontId="14"/>
  </si>
  <si>
    <t>グループホーム　まふぇー</t>
  </si>
  <si>
    <t>819-0202
大字西浦1038-1</t>
  </si>
  <si>
    <t>①809-1239
②809-1239</t>
  </si>
  <si>
    <t>認通</t>
  </si>
  <si>
    <t>自然豊かな環境のグループホームです。一人一人の生活を大事にし、また、近くに漁港があり新鮮な刺し身が食すことができる施設としても知られています。</t>
    <phoneticPr fontId="14"/>
  </si>
  <si>
    <t>グループホームいしまる</t>
  </si>
  <si>
    <t>819-0025
石丸2-4-6</t>
  </si>
  <si>
    <t>①885-1234
②885-2000</t>
  </si>
  <si>
    <t>昔ながらの特徴を活かした木造平屋建てとなっています。地域の中で暮らし続けるということを念頭に、家庭的な雰囲気の中笑顔溢れる毎日を送っていただきます。</t>
    <phoneticPr fontId="14"/>
  </si>
  <si>
    <t>グループホーム花安養</t>
  </si>
  <si>
    <t>819-0052
下山門2-16-15</t>
  </si>
  <si>
    <t>①881-0095
②881-0555</t>
  </si>
  <si>
    <t>平成24年4月に開設したグループホームです。近くには川や畑があり季節を感じながら生活でき、共有スペースは広く、開放感あるグループホームになっております。</t>
    <phoneticPr fontId="14"/>
  </si>
  <si>
    <t>グループホーム　フラワーガーデン</t>
  </si>
  <si>
    <t>819-0041
拾六町1‐21‐11</t>
  </si>
  <si>
    <t>居介・通介・短生・特施</t>
  </si>
  <si>
    <t>老人ホームらしくない老人ホームを目指しています。</t>
  </si>
  <si>
    <t>日の出会認知症高齢者グループホームひだまり</t>
  </si>
  <si>
    <t>①812-5032
②812-5034</t>
  </si>
  <si>
    <t>居介・訪ﾘ・通ﾘ・老健・認共・ｻ高住</t>
  </si>
  <si>
    <t>福岡市西区の利便性の良い静かな住宅地の中に22年前に開設した1ユニット定員9名の地域密着型グループホームです。</t>
    <phoneticPr fontId="14"/>
  </si>
  <si>
    <t>グループホーム　田尻の里</t>
  </si>
  <si>
    <t>819-0370
丸川1-1520</t>
  </si>
  <si>
    <t>①806-4111
②806-8788</t>
  </si>
  <si>
    <t>入居者の方々の日常のお手伝いをしております。職員も入居者の方々も、笑顔でおられるような環境作りを目指しています。</t>
    <phoneticPr fontId="14"/>
  </si>
  <si>
    <t>グループホーム怡土</t>
  </si>
  <si>
    <t>819-0379
北原2-15-10</t>
  </si>
  <si>
    <t>①807-7576
②807-7579</t>
  </si>
  <si>
    <t>軽費</t>
  </si>
  <si>
    <t>法人で特別養護老人ホーム４施設を運営している。グループ法人に医療機関や老人保健施設も運営しており医療・介護体制も充実している。</t>
    <phoneticPr fontId="14"/>
  </si>
  <si>
    <t>香住丘</t>
    <phoneticPr fontId="1"/>
  </si>
  <si>
    <t>堅粕</t>
    <rPh sb="0" eb="1">
      <t>カタ</t>
    </rPh>
    <rPh sb="1" eb="2">
      <t>カス</t>
    </rPh>
    <phoneticPr fontId="1"/>
  </si>
  <si>
    <t>ホームページのURL</t>
    <phoneticPr fontId="14"/>
  </si>
  <si>
    <t>寛ぎの中でゆったり楽しくその人らしく一人ひとりの思いや希望をかなえられるように努力し、その方の生活習慣を大切に継続できるように支援します。</t>
    <phoneticPr fontId="1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</si>
</sst>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3"/>
      <charset val="128"/>
      <scheme val="minor"/>
    </font>
    <font>
      <b/>
      <sz val="11"/>
      <color theme="1"/>
      <name val="ＭＳ Ｐゴシック"/>
      <family val="3"/>
      <charset val="128"/>
      <scheme val="minor"/>
    </font>
    <font>
      <sz val="11"/>
      <name val="ＭＳ Ｐゴシック"/>
      <family val="3"/>
      <charset val="128"/>
    </font>
    <font>
      <sz val="10"/>
      <name val="ＭＳ Ｐゴシック"/>
      <family val="3"/>
      <charset val="128"/>
    </font>
    <font>
      <sz val="11"/>
      <name val="ＭＳ Ｐ明朝"/>
      <family val="1"/>
      <charset val="128"/>
    </font>
    <font>
      <sz val="11"/>
      <color indexed="8"/>
      <name val="ＭＳ Ｐゴシック"/>
      <family val="3"/>
      <charset val="128"/>
    </font>
    <font>
      <sz val="11"/>
      <color theme="1"/>
      <name val="ＭＳ Ｐゴシック"/>
      <family val="2"/>
      <charset val="128"/>
      <scheme val="minor"/>
    </font>
    <font>
      <sz val="11"/>
      <color theme="1"/>
      <name val="ＭＳ Ｐゴシック"/>
      <family val="2"/>
      <scheme val="minor"/>
    </font>
    <font>
      <sz val="10"/>
      <color theme="1"/>
      <name val="ＭＳ Ｐゴシック"/>
      <family val="3"/>
      <charset val="128"/>
    </font>
    <font>
      <sz val="9"/>
      <color theme="1"/>
      <name val="ＭＳ Ｐゴシック"/>
      <family val="3"/>
      <charset val="128"/>
    </font>
    <font>
      <b/>
      <sz val="16"/>
      <color theme="1"/>
      <name val="ＭＳ Ｐゴシック"/>
      <family val="3"/>
      <charset val="128"/>
      <scheme val="minor"/>
    </font>
    <font>
      <sz val="9"/>
      <color theme="1"/>
      <name val="ＭＳ Ｐゴシック"/>
      <family val="3"/>
      <charset val="128"/>
      <scheme val="minor"/>
    </font>
    <font>
      <sz val="6"/>
      <name val="ＭＳ Ｐゴシック"/>
      <family val="3"/>
      <charset val="128"/>
      <scheme val="minor"/>
    </font>
    <font>
      <u/>
      <sz val="11"/>
      <color theme="10"/>
      <name val="ＭＳ Ｐゴシック"/>
      <family val="2"/>
      <scheme val="minor"/>
    </font>
  </fonts>
  <fills count="4">
    <fill>
      <patternFill patternType="none"/>
    </fill>
    <fill>
      <patternFill patternType="gray125"/>
    </fill>
    <fill>
      <patternFill patternType="solid">
        <fgColor theme="0"/>
        <bgColor indexed="64"/>
      </patternFill>
    </fill>
    <fill>
      <patternFill patternType="solid">
        <fgColor theme="8" tint="0.59999389629810485"/>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theme="4"/>
      </top>
      <bottom style="double">
        <color theme="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s>
  <cellStyleXfs count="22">
    <xf numFmtId="0" fontId="0" fillId="0" borderId="0">
      <alignment vertical="center"/>
    </xf>
    <xf numFmtId="0" fontId="4" fillId="0" borderId="0">
      <alignment vertical="center"/>
    </xf>
    <xf numFmtId="0" fontId="4" fillId="0" borderId="0">
      <alignment vertical="center"/>
    </xf>
    <xf numFmtId="0" fontId="4" fillId="0" borderId="0"/>
    <xf numFmtId="38" fontId="4" fillId="0" borderId="0" applyFont="0" applyFill="0" applyBorder="0" applyAlignment="0" applyProtection="0"/>
    <xf numFmtId="0" fontId="6" fillId="0" borderId="0"/>
    <xf numFmtId="9" fontId="4" fillId="0" borderId="0" applyFont="0" applyFill="0" applyBorder="0" applyAlignment="0" applyProtection="0"/>
    <xf numFmtId="0" fontId="7" fillId="0" borderId="0"/>
    <xf numFmtId="0" fontId="5" fillId="0" borderId="0"/>
    <xf numFmtId="0" fontId="3" fillId="0" borderId="4" applyNumberFormat="0" applyFill="0" applyAlignment="0" applyProtection="0">
      <alignment vertical="center"/>
    </xf>
    <xf numFmtId="0" fontId="5" fillId="0" borderId="0"/>
    <xf numFmtId="0" fontId="2" fillId="0" borderId="0">
      <alignment vertical="center"/>
    </xf>
    <xf numFmtId="0" fontId="2" fillId="0" borderId="0">
      <alignment vertical="center"/>
    </xf>
    <xf numFmtId="0" fontId="8" fillId="0" borderId="0">
      <alignment vertical="center"/>
    </xf>
    <xf numFmtId="0" fontId="9" fillId="0" borderId="0"/>
    <xf numFmtId="0" fontId="8" fillId="0" borderId="0">
      <alignment vertical="center"/>
    </xf>
    <xf numFmtId="0" fontId="8" fillId="0" borderId="0">
      <alignment vertical="center"/>
    </xf>
    <xf numFmtId="0" fontId="9" fillId="0" borderId="0"/>
    <xf numFmtId="0" fontId="8" fillId="0" borderId="0">
      <alignment vertical="center"/>
    </xf>
    <xf numFmtId="0" fontId="2" fillId="0" borderId="0">
      <alignment vertical="center"/>
    </xf>
    <xf numFmtId="0" fontId="15" fillId="0" borderId="0" applyNumberFormat="0" applyFill="0" applyBorder="0" applyAlignment="0" applyProtection="0"/>
    <xf numFmtId="0" fontId="8" fillId="0" borderId="0">
      <alignment vertical="center"/>
    </xf>
  </cellStyleXfs>
  <cellXfs count="33">
    <xf numFmtId="0" fontId="0" fillId="0" borderId="0" xfId="0">
      <alignment vertical="center"/>
    </xf>
    <xf numFmtId="0" fontId="13" fillId="0" borderId="0" xfId="17" applyFont="1"/>
    <xf numFmtId="0" fontId="12" fillId="0" borderId="0" xfId="17" applyFont="1" applyAlignment="1">
      <alignment horizontal="left"/>
    </xf>
    <xf numFmtId="0" fontId="13" fillId="0" borderId="0" xfId="17" applyFont="1" applyAlignment="1">
      <alignment horizontal="center"/>
    </xf>
    <xf numFmtId="0" fontId="13" fillId="0" borderId="0" xfId="17" applyFont="1" applyAlignment="1">
      <alignment vertical="center"/>
    </xf>
    <xf numFmtId="0" fontId="13" fillId="0" borderId="0" xfId="17" applyFont="1" applyAlignment="1">
      <alignment horizontal="center" vertical="center" wrapText="1"/>
    </xf>
    <xf numFmtId="0" fontId="13" fillId="3" borderId="2" xfId="17" applyFont="1" applyFill="1" applyBorder="1" applyAlignment="1">
      <alignment horizontal="center" vertical="center" wrapText="1"/>
    </xf>
    <xf numFmtId="0" fontId="13" fillId="3" borderId="2" xfId="17" applyFont="1" applyFill="1" applyBorder="1" applyAlignment="1">
      <alignment horizontal="center" vertical="center" textRotation="255" wrapText="1"/>
    </xf>
    <xf numFmtId="0" fontId="13" fillId="2" borderId="1" xfId="17" applyFont="1" applyFill="1" applyBorder="1" applyAlignment="1">
      <alignment horizontal="center" vertical="center" wrapText="1"/>
    </xf>
    <xf numFmtId="0" fontId="13" fillId="2" borderId="1" xfId="17" applyFont="1" applyFill="1" applyBorder="1" applyAlignment="1">
      <alignment horizontal="left" vertical="center" wrapText="1"/>
    </xf>
    <xf numFmtId="0" fontId="11" fillId="3" borderId="2" xfId="18" applyFont="1" applyFill="1" applyBorder="1" applyAlignment="1">
      <alignment horizontal="center" vertical="center" wrapText="1"/>
    </xf>
    <xf numFmtId="0" fontId="13" fillId="0" borderId="0" xfId="17" applyFont="1" applyAlignment="1">
      <alignment wrapText="1"/>
    </xf>
    <xf numFmtId="0" fontId="10" fillId="0" borderId="0" xfId="17" applyFont="1" applyAlignment="1">
      <alignment vertical="center"/>
    </xf>
    <xf numFmtId="0" fontId="10" fillId="0" borderId="1" xfId="17" applyFont="1" applyBorder="1" applyAlignment="1">
      <alignment horizontal="center" vertical="center" wrapText="1"/>
    </xf>
    <xf numFmtId="0" fontId="10" fillId="0" borderId="1" xfId="17" applyFont="1" applyBorder="1" applyAlignment="1">
      <alignment horizontal="left" vertical="center" wrapText="1"/>
    </xf>
    <xf numFmtId="0" fontId="10" fillId="0" borderId="1" xfId="17" applyFont="1" applyBorder="1" applyAlignment="1">
      <alignment horizontal="center" vertical="center"/>
    </xf>
    <xf numFmtId="0" fontId="13" fillId="3" borderId="1" xfId="17" applyFont="1" applyFill="1" applyBorder="1" applyAlignment="1">
      <alignment horizontal="center" vertical="center" wrapText="1"/>
    </xf>
    <xf numFmtId="0" fontId="13" fillId="2" borderId="8" xfId="17" applyFont="1" applyFill="1" applyBorder="1" applyAlignment="1">
      <alignment vertical="center" shrinkToFit="1"/>
    </xf>
    <xf numFmtId="0" fontId="13" fillId="2" borderId="1" xfId="17" applyFont="1" applyFill="1" applyBorder="1" applyAlignment="1">
      <alignment vertical="center" shrinkToFit="1"/>
    </xf>
    <xf numFmtId="0" fontId="13" fillId="0" borderId="0" xfId="17" applyFont="1" applyBorder="1" applyAlignment="1">
      <alignment vertical="center"/>
    </xf>
    <xf numFmtId="0" fontId="13" fillId="0" borderId="0" xfId="17" applyFont="1" applyBorder="1" applyAlignment="1">
      <alignment horizontal="center" vertical="center" wrapText="1"/>
    </xf>
    <xf numFmtId="0" fontId="13" fillId="2" borderId="9" xfId="17" applyFont="1" applyFill="1" applyBorder="1" applyAlignment="1">
      <alignment vertical="center"/>
    </xf>
    <xf numFmtId="0" fontId="13" fillId="0" borderId="0" xfId="17" applyFont="1" applyBorder="1"/>
    <xf numFmtId="0" fontId="13" fillId="3" borderId="1" xfId="17" applyFont="1" applyFill="1" applyBorder="1" applyAlignment="1">
      <alignment horizontal="center" vertical="center" wrapText="1"/>
    </xf>
    <xf numFmtId="0" fontId="13" fillId="3" borderId="2" xfId="17" applyFont="1" applyFill="1" applyBorder="1" applyAlignment="1">
      <alignment horizontal="center" vertical="center"/>
    </xf>
    <xf numFmtId="0" fontId="13" fillId="3" borderId="2" xfId="17" applyFont="1" applyFill="1" applyBorder="1" applyAlignment="1">
      <alignment horizontal="center" vertical="center" wrapText="1"/>
    </xf>
    <xf numFmtId="0" fontId="13" fillId="3" borderId="9" xfId="17" applyFont="1" applyFill="1" applyBorder="1" applyAlignment="1">
      <alignment horizontal="center" vertical="center" textRotation="255"/>
    </xf>
    <xf numFmtId="0" fontId="13" fillId="3" borderId="2" xfId="17" applyFont="1" applyFill="1" applyBorder="1" applyAlignment="1">
      <alignment horizontal="center" vertical="center" textRotation="255" wrapText="1"/>
    </xf>
    <xf numFmtId="0" fontId="13" fillId="3" borderId="3" xfId="17" applyFont="1" applyFill="1" applyBorder="1" applyAlignment="1">
      <alignment horizontal="center" vertical="center" textRotation="255" wrapText="1"/>
    </xf>
    <xf numFmtId="0" fontId="13" fillId="3" borderId="6" xfId="17" applyFont="1" applyFill="1" applyBorder="1" applyAlignment="1">
      <alignment horizontal="center" vertical="center"/>
    </xf>
    <xf numFmtId="0" fontId="13" fillId="3" borderId="7" xfId="17" applyFont="1" applyFill="1" applyBorder="1" applyAlignment="1">
      <alignment horizontal="center" vertical="center"/>
    </xf>
    <xf numFmtId="0" fontId="13" fillId="3" borderId="5" xfId="17" applyFont="1" applyFill="1" applyBorder="1" applyAlignment="1">
      <alignment horizontal="center" vertical="center"/>
    </xf>
    <xf numFmtId="0" fontId="13" fillId="3" borderId="1" xfId="17" applyFont="1" applyFill="1" applyBorder="1" applyAlignment="1">
      <alignment horizontal="center" vertical="center"/>
    </xf>
  </cellXfs>
  <cellStyles count="22">
    <cellStyle name="パーセント 2" xfId="6"/>
    <cellStyle name="ハイパーリンク 2" xfId="20"/>
    <cellStyle name="桁区切り 2" xfId="4"/>
    <cellStyle name="集計 2" xfId="9"/>
    <cellStyle name="標準" xfId="0" builtinId="0"/>
    <cellStyle name="標準 2" xfId="1"/>
    <cellStyle name="標準 2 2" xfId="10"/>
    <cellStyle name="標準 2 2 2" xfId="16"/>
    <cellStyle name="標準 2 2 3" xfId="19"/>
    <cellStyle name="標準 2 3" xfId="12"/>
    <cellStyle name="標準 2 4" xfId="13"/>
    <cellStyle name="標準 2 4 2" xfId="15"/>
    <cellStyle name="標準 2 5" xfId="17"/>
    <cellStyle name="標準 3" xfId="2"/>
    <cellStyle name="標準 3 2" xfId="18"/>
    <cellStyle name="標準 3 3" xfId="21"/>
    <cellStyle name="標準 4" xfId="3"/>
    <cellStyle name="標準 5" xfId="7"/>
    <cellStyle name="標準 6" xfId="8"/>
    <cellStyle name="標準 7" xfId="11"/>
    <cellStyle name="標準 8" xfId="14"/>
    <cellStyle name="標準（通学区域一覧表）" xfId="5"/>
  </cellStyles>
  <dxfs count="0"/>
  <tableStyles count="0" defaultTableStyle="TableStyleMedium2" defaultPivotStyle="PivotStyleLight16"/>
  <colors>
    <mruColors>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a:spPr>
      <a:bodyPr vertOverflow="clip" wrap="square" lIns="64008" tIns="32004" rIns="0" bIns="32004" anchor="ctr" upright="1"/>
      <a:lstStyle>
        <a:defPPr algn="l" rtl="0">
          <a:lnSpc>
            <a:spcPct val="150000"/>
          </a:lnSpc>
          <a:defRPr sz="1200" b="1" i="0" baseline="0">
            <a:effectLst/>
            <a:latin typeface="HG丸ｺﾞｼｯｸM-PRO" panose="020F0600000000000000" pitchFamily="50" charset="-128"/>
            <a:ea typeface="HG丸ｺﾞｼｯｸM-PRO" panose="020F0600000000000000" pitchFamily="50" charset="-128"/>
            <a:cs typeface="+mn-cs"/>
          </a:defRPr>
        </a:defPPr>
      </a:lstStyle>
    </a:spDef>
    <a:txDef>
      <a:spPr>
        <a:noFill/>
        <a:ln w="9525" cmpd="sng">
          <a:noFill/>
        </a:ln>
      </a:spPr>
      <a:bodyPr vertOverflow="clip" horzOverflow="clip" wrap="square" lIns="180000" tIns="0" rIns="180000" bIns="0" rtlCol="0" anchor="ctr" anchorCtr="0"/>
      <a:lstStyle>
        <a:defPPr>
          <a:defRPr kumimoji="1" sz="1100"/>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F112"/>
  <sheetViews>
    <sheetView tabSelected="1" view="pageBreakPreview" zoomScale="86" zoomScaleNormal="100" zoomScaleSheetLayoutView="86" workbookViewId="0">
      <pane xSplit="1" ySplit="3" topLeftCell="B49" activePane="bottomRight" state="frozen"/>
      <selection pane="topRight" activeCell="B1" sqref="B1"/>
      <selection pane="bottomLeft" activeCell="A4" sqref="A4"/>
      <selection pane="bottomRight" activeCell="AA56" sqref="AA56"/>
    </sheetView>
  </sheetViews>
  <sheetFormatPr defaultColWidth="9" defaultRowHeight="11.25" x14ac:dyDescent="0.15"/>
  <cols>
    <col min="1" max="1" width="4.5" style="1" customWidth="1"/>
    <col min="2" max="3" width="4.5" style="3" customWidth="1"/>
    <col min="4" max="4" width="20.625" style="11" customWidth="1"/>
    <col min="5" max="5" width="14.625" style="3" customWidth="1"/>
    <col min="6" max="6" width="10.625" style="3" customWidth="1"/>
    <col min="7" max="7" width="6.125" style="3" customWidth="1"/>
    <col min="8" max="8" width="35.875" style="1" bestFit="1" customWidth="1"/>
    <col min="9" max="21" width="4.5" style="3" customWidth="1"/>
    <col min="22" max="25" width="4.5" style="1" customWidth="1"/>
    <col min="26" max="26" width="13.625" style="1" customWidth="1"/>
    <col min="27" max="27" width="28.625" style="1" customWidth="1"/>
    <col min="28" max="16384" width="9" style="1"/>
  </cols>
  <sheetData>
    <row r="1" spans="1:58" ht="22.5" customHeight="1" x14ac:dyDescent="0.2">
      <c r="B1" s="2" t="s">
        <v>211</v>
      </c>
    </row>
    <row r="2" spans="1:58" s="4" customFormat="1" x14ac:dyDescent="0.15">
      <c r="B2" s="27" t="s">
        <v>177</v>
      </c>
      <c r="C2" s="27" t="s">
        <v>178</v>
      </c>
      <c r="D2" s="23" t="s">
        <v>179</v>
      </c>
      <c r="E2" s="29" t="s">
        <v>0</v>
      </c>
      <c r="F2" s="30"/>
      <c r="G2" s="30"/>
      <c r="H2" s="31"/>
      <c r="I2" s="32" t="s">
        <v>180</v>
      </c>
      <c r="J2" s="32"/>
      <c r="K2" s="32"/>
      <c r="L2" s="32" t="s">
        <v>181</v>
      </c>
      <c r="M2" s="32"/>
      <c r="N2" s="32"/>
      <c r="O2" s="32"/>
      <c r="P2" s="32"/>
      <c r="Q2" s="32"/>
      <c r="R2" s="32"/>
      <c r="S2" s="32"/>
      <c r="T2" s="32"/>
      <c r="U2" s="32"/>
      <c r="V2" s="32"/>
      <c r="W2" s="32"/>
      <c r="X2" s="32"/>
      <c r="Y2" s="32"/>
      <c r="Z2" s="23" t="s">
        <v>182</v>
      </c>
      <c r="AA2" s="23" t="s">
        <v>183</v>
      </c>
      <c r="AB2" s="26"/>
      <c r="AC2" s="19"/>
      <c r="AD2" s="19"/>
      <c r="AE2" s="19"/>
      <c r="AF2" s="19"/>
      <c r="AG2" s="19"/>
      <c r="AH2" s="19"/>
      <c r="AI2" s="19"/>
      <c r="AJ2" s="19"/>
      <c r="AK2" s="19"/>
      <c r="AL2" s="19"/>
      <c r="AM2" s="19"/>
      <c r="AN2" s="19"/>
      <c r="AO2" s="19"/>
      <c r="AP2" s="19"/>
      <c r="AQ2" s="19"/>
      <c r="AR2" s="19"/>
      <c r="AS2" s="19"/>
      <c r="AT2" s="19"/>
      <c r="AU2" s="19"/>
      <c r="AV2" s="19"/>
      <c r="AW2" s="19"/>
      <c r="AX2" s="19"/>
      <c r="AY2" s="19"/>
      <c r="AZ2" s="19"/>
      <c r="BA2" s="19"/>
      <c r="BB2" s="19"/>
      <c r="BC2" s="19"/>
      <c r="BD2" s="19"/>
      <c r="BE2" s="19"/>
      <c r="BF2" s="19"/>
    </row>
    <row r="3" spans="1:58" s="5" customFormat="1" ht="79.5" customHeight="1" x14ac:dyDescent="0.15">
      <c r="B3" s="28"/>
      <c r="C3" s="28"/>
      <c r="D3" s="25"/>
      <c r="E3" s="10" t="s">
        <v>82</v>
      </c>
      <c r="F3" s="10" t="s">
        <v>83</v>
      </c>
      <c r="G3" s="6" t="s">
        <v>84</v>
      </c>
      <c r="H3" s="16" t="s">
        <v>647</v>
      </c>
      <c r="I3" s="7" t="s">
        <v>184</v>
      </c>
      <c r="J3" s="7" t="s">
        <v>185</v>
      </c>
      <c r="K3" s="7" t="s">
        <v>186</v>
      </c>
      <c r="L3" s="7" t="s">
        <v>187</v>
      </c>
      <c r="M3" s="7" t="s">
        <v>188</v>
      </c>
      <c r="N3" s="7" t="s">
        <v>189</v>
      </c>
      <c r="O3" s="7" t="s">
        <v>190</v>
      </c>
      <c r="P3" s="7" t="s">
        <v>191</v>
      </c>
      <c r="Q3" s="7" t="s">
        <v>192</v>
      </c>
      <c r="R3" s="7" t="s">
        <v>193</v>
      </c>
      <c r="S3" s="7" t="s">
        <v>194</v>
      </c>
      <c r="T3" s="7" t="s">
        <v>195</v>
      </c>
      <c r="U3" s="7" t="s">
        <v>196</v>
      </c>
      <c r="V3" s="7" t="s">
        <v>85</v>
      </c>
      <c r="W3" s="7" t="s">
        <v>197</v>
      </c>
      <c r="X3" s="7" t="s">
        <v>198</v>
      </c>
      <c r="Y3" s="7" t="s">
        <v>199</v>
      </c>
      <c r="Z3" s="24"/>
      <c r="AA3" s="25"/>
      <c r="AB3" s="26"/>
      <c r="AC3" s="20"/>
      <c r="AD3" s="20"/>
      <c r="AE3" s="20"/>
      <c r="AF3" s="20"/>
      <c r="AG3" s="20"/>
      <c r="AH3" s="20"/>
      <c r="AI3" s="20"/>
      <c r="AJ3" s="20"/>
      <c r="AK3" s="20"/>
      <c r="AL3" s="20"/>
      <c r="AM3" s="20"/>
      <c r="AN3" s="20"/>
      <c r="AO3" s="20"/>
      <c r="AP3" s="20"/>
      <c r="AQ3" s="20"/>
      <c r="AR3" s="20"/>
      <c r="AS3" s="20"/>
      <c r="AT3" s="20"/>
      <c r="AU3" s="20"/>
      <c r="AV3" s="20"/>
      <c r="AW3" s="20"/>
      <c r="AX3" s="20"/>
      <c r="AY3" s="20"/>
      <c r="AZ3" s="20"/>
      <c r="BA3" s="20"/>
      <c r="BB3" s="20"/>
      <c r="BC3" s="20"/>
      <c r="BD3" s="20"/>
      <c r="BE3" s="20"/>
      <c r="BF3" s="20"/>
    </row>
    <row r="4" spans="1:58" ht="27.95" customHeight="1" x14ac:dyDescent="0.15">
      <c r="A4" s="12"/>
      <c r="B4" s="13" t="s">
        <v>88</v>
      </c>
      <c r="C4" s="13" t="s">
        <v>53</v>
      </c>
      <c r="D4" s="14" t="s">
        <v>223</v>
      </c>
      <c r="E4" s="14" t="s">
        <v>224</v>
      </c>
      <c r="F4" s="14" t="s">
        <v>225</v>
      </c>
      <c r="G4" s="15"/>
      <c r="H4" s="17"/>
      <c r="I4" s="8" t="s">
        <v>87</v>
      </c>
      <c r="J4" s="8" t="s">
        <v>89</v>
      </c>
      <c r="K4" s="8"/>
      <c r="L4" s="8" t="s">
        <v>87</v>
      </c>
      <c r="M4" s="8" t="s">
        <v>87</v>
      </c>
      <c r="N4" s="8"/>
      <c r="O4" s="8"/>
      <c r="P4" s="8"/>
      <c r="Q4" s="8"/>
      <c r="R4" s="8"/>
      <c r="S4" s="8"/>
      <c r="T4" s="8"/>
      <c r="U4" s="8"/>
      <c r="V4" s="8"/>
      <c r="W4" s="8"/>
      <c r="X4" s="8"/>
      <c r="Y4" s="8"/>
      <c r="Z4" s="9"/>
      <c r="AA4" s="9"/>
      <c r="AB4" s="21"/>
      <c r="AC4" s="22"/>
      <c r="AD4" s="22"/>
      <c r="AE4" s="22"/>
      <c r="AF4" s="22"/>
      <c r="AG4" s="22"/>
      <c r="AH4" s="22"/>
      <c r="AI4" s="22"/>
      <c r="AJ4" s="22"/>
      <c r="AK4" s="22"/>
      <c r="AL4" s="22"/>
      <c r="AM4" s="22"/>
      <c r="AN4" s="22"/>
      <c r="AO4" s="22"/>
      <c r="AP4" s="22"/>
      <c r="AQ4" s="22"/>
      <c r="AR4" s="22"/>
      <c r="AS4" s="22"/>
      <c r="AT4" s="22"/>
      <c r="AU4" s="22"/>
      <c r="AV4" s="22"/>
      <c r="AW4" s="22"/>
      <c r="AX4" s="22"/>
      <c r="AY4" s="22"/>
      <c r="AZ4" s="22"/>
      <c r="BA4" s="22"/>
      <c r="BB4" s="22"/>
      <c r="BC4" s="22"/>
      <c r="BD4" s="22"/>
      <c r="BE4" s="22"/>
      <c r="BF4" s="22"/>
    </row>
    <row r="5" spans="1:58" ht="69.95" customHeight="1" x14ac:dyDescent="0.15">
      <c r="A5" s="12"/>
      <c r="B5" s="13" t="s">
        <v>88</v>
      </c>
      <c r="C5" s="13" t="s">
        <v>79</v>
      </c>
      <c r="D5" s="14" t="s">
        <v>212</v>
      </c>
      <c r="E5" s="14" t="s">
        <v>213</v>
      </c>
      <c r="F5" s="14" t="s">
        <v>214</v>
      </c>
      <c r="G5" s="15"/>
      <c r="H5" s="18"/>
      <c r="I5" s="8" t="s">
        <v>87</v>
      </c>
      <c r="J5" s="8" t="s">
        <v>87</v>
      </c>
      <c r="K5" s="8"/>
      <c r="L5" s="8"/>
      <c r="M5" s="8" t="s">
        <v>87</v>
      </c>
      <c r="N5" s="8"/>
      <c r="O5" s="8"/>
      <c r="P5" s="8"/>
      <c r="Q5" s="8"/>
      <c r="R5" s="8"/>
      <c r="S5" s="8"/>
      <c r="T5" s="8" t="s">
        <v>89</v>
      </c>
      <c r="U5" s="8" t="s">
        <v>89</v>
      </c>
      <c r="V5" s="8"/>
      <c r="W5" s="8" t="s">
        <v>89</v>
      </c>
      <c r="X5" s="8" t="s">
        <v>89</v>
      </c>
      <c r="Y5" s="8"/>
      <c r="Z5" s="9" t="s">
        <v>215</v>
      </c>
      <c r="AA5" s="9" t="s">
        <v>216</v>
      </c>
      <c r="AB5" s="21"/>
      <c r="AC5" s="22"/>
      <c r="AD5" s="22"/>
      <c r="AE5" s="22"/>
      <c r="AF5" s="22"/>
      <c r="AG5" s="22"/>
      <c r="AH5" s="22"/>
      <c r="AI5" s="22"/>
      <c r="AJ5" s="22"/>
      <c r="AK5" s="22"/>
      <c r="AL5" s="22"/>
      <c r="AM5" s="22"/>
      <c r="AN5" s="22"/>
      <c r="AO5" s="22"/>
      <c r="AP5" s="22"/>
      <c r="AQ5" s="22"/>
      <c r="AR5" s="22"/>
      <c r="AS5" s="22"/>
      <c r="AT5" s="22"/>
      <c r="AU5" s="22"/>
      <c r="AV5" s="22"/>
      <c r="AW5" s="22"/>
      <c r="AX5" s="22"/>
      <c r="AY5" s="22"/>
      <c r="AZ5" s="22"/>
      <c r="BA5" s="22"/>
      <c r="BB5" s="22"/>
      <c r="BC5" s="22"/>
      <c r="BD5" s="22"/>
      <c r="BE5" s="22"/>
      <c r="BF5" s="22"/>
    </row>
    <row r="6" spans="1:58" ht="27.95" customHeight="1" x14ac:dyDescent="0.15">
      <c r="A6" s="12"/>
      <c r="B6" s="13" t="s">
        <v>88</v>
      </c>
      <c r="C6" s="13" t="s">
        <v>79</v>
      </c>
      <c r="D6" s="14" t="s">
        <v>217</v>
      </c>
      <c r="E6" s="14" t="s">
        <v>218</v>
      </c>
      <c r="F6" s="14" t="s">
        <v>219</v>
      </c>
      <c r="G6" s="15" t="s">
        <v>86</v>
      </c>
      <c r="H6" s="18" t="str">
        <f>HYPERLINK("#", "https://hikari-fukushi.com")</f>
        <v>https://hikari-fukushi.com</v>
      </c>
      <c r="I6" s="8" t="s">
        <v>87</v>
      </c>
      <c r="J6" s="8" t="s">
        <v>87</v>
      </c>
      <c r="K6" s="8"/>
      <c r="L6" s="8" t="s">
        <v>87</v>
      </c>
      <c r="M6" s="8" t="s">
        <v>87</v>
      </c>
      <c r="N6" s="8" t="s">
        <v>87</v>
      </c>
      <c r="O6" s="8" t="s">
        <v>87</v>
      </c>
      <c r="P6" s="8"/>
      <c r="Q6" s="8" t="s">
        <v>87</v>
      </c>
      <c r="R6" s="8"/>
      <c r="S6" s="8"/>
      <c r="T6" s="8"/>
      <c r="U6" s="8" t="s">
        <v>89</v>
      </c>
      <c r="V6" s="8"/>
      <c r="W6" s="8" t="s">
        <v>89</v>
      </c>
      <c r="X6" s="8" t="s">
        <v>87</v>
      </c>
      <c r="Y6" s="8"/>
      <c r="Z6" s="9"/>
      <c r="AA6" s="9"/>
      <c r="AB6" s="21"/>
      <c r="AC6" s="22"/>
      <c r="AD6" s="22"/>
      <c r="AE6" s="22"/>
      <c r="AF6" s="22"/>
      <c r="AG6" s="22"/>
      <c r="AH6" s="22"/>
      <c r="AI6" s="22"/>
      <c r="AJ6" s="22"/>
      <c r="AK6" s="22"/>
      <c r="AL6" s="22"/>
      <c r="AM6" s="22"/>
      <c r="AN6" s="22"/>
      <c r="AO6" s="22"/>
      <c r="AP6" s="22"/>
      <c r="AQ6" s="22"/>
      <c r="AR6" s="22"/>
      <c r="AS6" s="22"/>
      <c r="AT6" s="22"/>
      <c r="AU6" s="22"/>
      <c r="AV6" s="22"/>
      <c r="AW6" s="22"/>
      <c r="AX6" s="22"/>
      <c r="AY6" s="22"/>
      <c r="AZ6" s="22"/>
      <c r="BA6" s="22"/>
      <c r="BB6" s="22"/>
      <c r="BC6" s="22"/>
      <c r="BD6" s="22"/>
      <c r="BE6" s="22"/>
      <c r="BF6" s="22"/>
    </row>
    <row r="7" spans="1:58" ht="27.95" customHeight="1" x14ac:dyDescent="0.15">
      <c r="A7" s="12"/>
      <c r="B7" s="13" t="s">
        <v>88</v>
      </c>
      <c r="C7" s="13" t="s">
        <v>57</v>
      </c>
      <c r="D7" s="14" t="s">
        <v>220</v>
      </c>
      <c r="E7" s="14" t="s">
        <v>221</v>
      </c>
      <c r="F7" s="14" t="s">
        <v>222</v>
      </c>
      <c r="G7" s="15" t="s">
        <v>86</v>
      </c>
      <c r="H7" s="18" t="str">
        <f>HYPERLINK("#", "https://hikari-fukushi.com")</f>
        <v>https://hikari-fukushi.com</v>
      </c>
      <c r="I7" s="8" t="s">
        <v>87</v>
      </c>
      <c r="J7" s="8" t="s">
        <v>87</v>
      </c>
      <c r="K7" s="8"/>
      <c r="L7" s="8" t="s">
        <v>87</v>
      </c>
      <c r="M7" s="8" t="s">
        <v>87</v>
      </c>
      <c r="N7" s="8" t="s">
        <v>87</v>
      </c>
      <c r="O7" s="8" t="s">
        <v>87</v>
      </c>
      <c r="P7" s="8"/>
      <c r="Q7" s="8" t="s">
        <v>87</v>
      </c>
      <c r="R7" s="8"/>
      <c r="S7" s="8"/>
      <c r="T7" s="8"/>
      <c r="U7" s="8" t="s">
        <v>89</v>
      </c>
      <c r="V7" s="8"/>
      <c r="W7" s="8" t="s">
        <v>89</v>
      </c>
      <c r="X7" s="8" t="s">
        <v>87</v>
      </c>
      <c r="Y7" s="8"/>
      <c r="Z7" s="9"/>
      <c r="AA7" s="9"/>
      <c r="AB7" s="21"/>
      <c r="AC7" s="22"/>
      <c r="AD7" s="22"/>
      <c r="AE7" s="22"/>
      <c r="AF7" s="22"/>
      <c r="AG7" s="22"/>
      <c r="AH7" s="22"/>
      <c r="AI7" s="22"/>
      <c r="AJ7" s="22"/>
      <c r="AK7" s="22"/>
      <c r="AL7" s="22"/>
      <c r="AM7" s="22"/>
      <c r="AN7" s="22"/>
      <c r="AO7" s="22"/>
      <c r="AP7" s="22"/>
      <c r="AQ7" s="22"/>
      <c r="AR7" s="22"/>
      <c r="AS7" s="22"/>
      <c r="AT7" s="22"/>
      <c r="AU7" s="22"/>
      <c r="AV7" s="22"/>
      <c r="AW7" s="22"/>
      <c r="AX7" s="22"/>
      <c r="AY7" s="22"/>
      <c r="AZ7" s="22"/>
      <c r="BA7" s="22"/>
      <c r="BB7" s="22"/>
      <c r="BC7" s="22"/>
      <c r="BD7" s="22"/>
      <c r="BE7" s="22"/>
      <c r="BF7" s="22"/>
    </row>
    <row r="8" spans="1:58" ht="56.1" customHeight="1" x14ac:dyDescent="0.15">
      <c r="A8" s="12"/>
      <c r="B8" s="13" t="s">
        <v>91</v>
      </c>
      <c r="C8" s="13" t="s">
        <v>51</v>
      </c>
      <c r="D8" s="14" t="s">
        <v>226</v>
      </c>
      <c r="E8" s="14" t="s">
        <v>227</v>
      </c>
      <c r="F8" s="14" t="s">
        <v>228</v>
      </c>
      <c r="G8" s="15" t="s">
        <v>86</v>
      </c>
      <c r="H8" s="18" t="str">
        <f>HYPERLINK("#", "http://www.aso-kaigo.jp")</f>
        <v>http://www.aso-kaigo.jp</v>
      </c>
      <c r="I8" s="8" t="s">
        <v>87</v>
      </c>
      <c r="J8" s="8" t="s">
        <v>87</v>
      </c>
      <c r="K8" s="8"/>
      <c r="L8" s="8"/>
      <c r="M8" s="8"/>
      <c r="N8" s="8"/>
      <c r="O8" s="8"/>
      <c r="P8" s="8"/>
      <c r="Q8" s="8"/>
      <c r="R8" s="8"/>
      <c r="S8" s="8"/>
      <c r="T8" s="8"/>
      <c r="U8" s="8"/>
      <c r="V8" s="8"/>
      <c r="W8" s="8" t="s">
        <v>87</v>
      </c>
      <c r="X8" s="8" t="s">
        <v>89</v>
      </c>
      <c r="Y8" s="8"/>
      <c r="Z8" s="9"/>
      <c r="AA8" s="9" t="s">
        <v>229</v>
      </c>
      <c r="AB8" s="21"/>
      <c r="AC8" s="22"/>
      <c r="AD8" s="22"/>
      <c r="AE8" s="22"/>
      <c r="AF8" s="22"/>
      <c r="AG8" s="22"/>
      <c r="AH8" s="22"/>
      <c r="AI8" s="22"/>
      <c r="AJ8" s="22"/>
      <c r="AK8" s="22"/>
      <c r="AL8" s="22"/>
      <c r="AM8" s="22"/>
      <c r="AN8" s="22"/>
      <c r="AO8" s="22"/>
      <c r="AP8" s="22"/>
      <c r="AQ8" s="22"/>
      <c r="AR8" s="22"/>
      <c r="AS8" s="22"/>
      <c r="AT8" s="22"/>
      <c r="AU8" s="22"/>
      <c r="AV8" s="22"/>
      <c r="AW8" s="22"/>
      <c r="AX8" s="22"/>
      <c r="AY8" s="22"/>
      <c r="AZ8" s="22"/>
      <c r="BA8" s="22"/>
      <c r="BB8" s="22"/>
      <c r="BC8" s="22"/>
      <c r="BD8" s="22"/>
      <c r="BE8" s="22"/>
      <c r="BF8" s="22"/>
    </row>
    <row r="9" spans="1:58" ht="69.95" customHeight="1" x14ac:dyDescent="0.15">
      <c r="A9" s="12"/>
      <c r="B9" s="13" t="s">
        <v>91</v>
      </c>
      <c r="C9" s="13" t="s">
        <v>51</v>
      </c>
      <c r="D9" s="14" t="s">
        <v>230</v>
      </c>
      <c r="E9" s="14" t="s">
        <v>231</v>
      </c>
      <c r="F9" s="14" t="s">
        <v>232</v>
      </c>
      <c r="G9" s="15" t="s">
        <v>86</v>
      </c>
      <c r="H9" s="18" t="str">
        <f>HYPERLINK("#", "http://associe-group.jp/publics/index/24/")</f>
        <v>http://associe-group.jp/publics/index/24/</v>
      </c>
      <c r="I9" s="8" t="s">
        <v>87</v>
      </c>
      <c r="J9" s="8" t="s">
        <v>87</v>
      </c>
      <c r="K9" s="8"/>
      <c r="L9" s="8" t="s">
        <v>89</v>
      </c>
      <c r="M9" s="8" t="s">
        <v>89</v>
      </c>
      <c r="N9" s="8" t="s">
        <v>89</v>
      </c>
      <c r="O9" s="8"/>
      <c r="P9" s="8"/>
      <c r="Q9" s="8" t="s">
        <v>87</v>
      </c>
      <c r="R9" s="8"/>
      <c r="S9" s="8"/>
      <c r="T9" s="8"/>
      <c r="U9" s="8"/>
      <c r="V9" s="8"/>
      <c r="W9" s="8" t="s">
        <v>87</v>
      </c>
      <c r="X9" s="8" t="s">
        <v>87</v>
      </c>
      <c r="Y9" s="8"/>
      <c r="Z9" s="9" t="s">
        <v>233</v>
      </c>
      <c r="AA9" s="9" t="s">
        <v>234</v>
      </c>
      <c r="AB9" s="21"/>
      <c r="AC9" s="22"/>
      <c r="AD9" s="22"/>
      <c r="AE9" s="22"/>
      <c r="AF9" s="22"/>
      <c r="AG9" s="22"/>
      <c r="AH9" s="22"/>
      <c r="AI9" s="22"/>
      <c r="AJ9" s="22"/>
      <c r="AK9" s="22"/>
      <c r="AL9" s="22"/>
      <c r="AM9" s="22"/>
      <c r="AN9" s="22"/>
      <c r="AO9" s="22"/>
      <c r="AP9" s="22"/>
      <c r="AQ9" s="22"/>
      <c r="AR9" s="22"/>
      <c r="AS9" s="22"/>
      <c r="AT9" s="22"/>
      <c r="AU9" s="22"/>
      <c r="AV9" s="22"/>
      <c r="AW9" s="22"/>
      <c r="AX9" s="22"/>
      <c r="AY9" s="22"/>
      <c r="AZ9" s="22"/>
      <c r="BA9" s="22"/>
      <c r="BB9" s="22"/>
      <c r="BC9" s="22"/>
      <c r="BD9" s="22"/>
      <c r="BE9" s="22"/>
      <c r="BF9" s="22"/>
    </row>
    <row r="10" spans="1:58" ht="69.95" customHeight="1" x14ac:dyDescent="0.15">
      <c r="A10" s="3"/>
      <c r="B10" s="13" t="s">
        <v>91</v>
      </c>
      <c r="C10" s="13" t="s">
        <v>51</v>
      </c>
      <c r="D10" s="14" t="s">
        <v>235</v>
      </c>
      <c r="E10" s="14" t="s">
        <v>236</v>
      </c>
      <c r="F10" s="14" t="s">
        <v>237</v>
      </c>
      <c r="G10" s="15"/>
      <c r="H10" s="18"/>
      <c r="I10" s="8" t="s">
        <v>87</v>
      </c>
      <c r="J10" s="8" t="s">
        <v>89</v>
      </c>
      <c r="K10" s="8"/>
      <c r="L10" s="8"/>
      <c r="M10" s="8" t="s">
        <v>110</v>
      </c>
      <c r="N10" s="8"/>
      <c r="O10" s="8"/>
      <c r="P10" s="8"/>
      <c r="Q10" s="8" t="s">
        <v>89</v>
      </c>
      <c r="R10" s="8"/>
      <c r="S10" s="8"/>
      <c r="T10" s="8"/>
      <c r="U10" s="8"/>
      <c r="V10" s="8"/>
      <c r="W10" s="8"/>
      <c r="X10" s="8"/>
      <c r="Y10" s="8"/>
      <c r="Z10" s="9"/>
      <c r="AA10" s="9" t="s">
        <v>238</v>
      </c>
      <c r="AB10" s="21"/>
      <c r="AC10" s="22"/>
      <c r="AD10" s="22"/>
      <c r="AE10" s="22"/>
      <c r="AF10" s="22"/>
      <c r="AG10" s="22"/>
      <c r="AH10" s="22"/>
      <c r="AI10" s="22"/>
      <c r="AJ10" s="22"/>
      <c r="AK10" s="22"/>
      <c r="AL10" s="22"/>
      <c r="AM10" s="22"/>
      <c r="AN10" s="22"/>
      <c r="AO10" s="22"/>
      <c r="AP10" s="22"/>
      <c r="AQ10" s="22"/>
      <c r="AR10" s="22"/>
      <c r="AS10" s="22"/>
      <c r="AT10" s="22"/>
      <c r="AU10" s="22"/>
      <c r="AV10" s="22"/>
      <c r="AW10" s="22"/>
      <c r="AX10" s="22"/>
      <c r="AY10" s="22"/>
      <c r="AZ10" s="22"/>
      <c r="BA10" s="22"/>
      <c r="BB10" s="22"/>
      <c r="BC10" s="22"/>
      <c r="BD10" s="22"/>
      <c r="BE10" s="22"/>
      <c r="BF10" s="22"/>
    </row>
    <row r="11" spans="1:58" ht="27.95" customHeight="1" x14ac:dyDescent="0.15">
      <c r="A11" s="12"/>
      <c r="B11" s="13" t="s">
        <v>92</v>
      </c>
      <c r="C11" s="13" t="s">
        <v>46</v>
      </c>
      <c r="D11" s="14" t="s">
        <v>239</v>
      </c>
      <c r="E11" s="14" t="s">
        <v>240</v>
      </c>
      <c r="F11" s="14" t="s">
        <v>241</v>
      </c>
      <c r="G11" s="15" t="s">
        <v>86</v>
      </c>
      <c r="H11" s="18" t="str">
        <f>HYPERLINK("#", "www.homecareservice.co.jp")</f>
        <v>www.homecareservice.co.jp</v>
      </c>
      <c r="I11" s="8" t="s">
        <v>87</v>
      </c>
      <c r="J11" s="8" t="s">
        <v>89</v>
      </c>
      <c r="K11" s="8"/>
      <c r="L11" s="8"/>
      <c r="M11" s="8" t="s">
        <v>87</v>
      </c>
      <c r="N11" s="8"/>
      <c r="O11" s="8"/>
      <c r="P11" s="8"/>
      <c r="Q11" s="8"/>
      <c r="R11" s="8"/>
      <c r="S11" s="8"/>
      <c r="T11" s="8"/>
      <c r="U11" s="8"/>
      <c r="V11" s="8"/>
      <c r="W11" s="8" t="s">
        <v>87</v>
      </c>
      <c r="X11" s="8"/>
      <c r="Y11" s="8"/>
      <c r="Z11" s="9"/>
      <c r="AA11" s="9"/>
      <c r="AB11" s="21"/>
      <c r="AC11" s="22"/>
      <c r="AD11" s="22"/>
      <c r="AE11" s="22"/>
      <c r="AF11" s="22"/>
      <c r="AG11" s="22"/>
      <c r="AH11" s="22"/>
      <c r="AI11" s="22"/>
      <c r="AJ11" s="22"/>
      <c r="AK11" s="22"/>
      <c r="AL11" s="22"/>
      <c r="AM11" s="22"/>
      <c r="AN11" s="22"/>
      <c r="AO11" s="22"/>
      <c r="AP11" s="22"/>
      <c r="AQ11" s="22"/>
      <c r="AR11" s="22"/>
      <c r="AS11" s="22"/>
      <c r="AT11" s="22"/>
      <c r="AU11" s="22"/>
      <c r="AV11" s="22"/>
      <c r="AW11" s="22"/>
      <c r="AX11" s="22"/>
      <c r="AY11" s="22"/>
      <c r="AZ11" s="22"/>
      <c r="BA11" s="22"/>
      <c r="BB11" s="22"/>
      <c r="BC11" s="22"/>
      <c r="BD11" s="22"/>
      <c r="BE11" s="22"/>
      <c r="BF11" s="22"/>
    </row>
    <row r="12" spans="1:58" ht="42" customHeight="1" x14ac:dyDescent="0.15">
      <c r="A12" s="12"/>
      <c r="B12" s="13" t="s">
        <v>92</v>
      </c>
      <c r="C12" s="13" t="s">
        <v>645</v>
      </c>
      <c r="D12" s="14" t="s">
        <v>242</v>
      </c>
      <c r="E12" s="14" t="s">
        <v>243</v>
      </c>
      <c r="F12" s="14" t="s">
        <v>244</v>
      </c>
      <c r="G12" s="15" t="s">
        <v>86</v>
      </c>
      <c r="H12" s="18" t="str">
        <f>HYPERLINK("#", "https://www.friend-grouphome.com")</f>
        <v>https://www.friend-grouphome.com</v>
      </c>
      <c r="I12" s="8" t="s">
        <v>87</v>
      </c>
      <c r="J12" s="8" t="s">
        <v>87</v>
      </c>
      <c r="K12" s="8"/>
      <c r="L12" s="8" t="s">
        <v>89</v>
      </c>
      <c r="M12" s="8" t="s">
        <v>87</v>
      </c>
      <c r="N12" s="8" t="s">
        <v>89</v>
      </c>
      <c r="O12" s="8" t="s">
        <v>89</v>
      </c>
      <c r="P12" s="8" t="s">
        <v>89</v>
      </c>
      <c r="Q12" s="8" t="s">
        <v>89</v>
      </c>
      <c r="R12" s="8" t="s">
        <v>89</v>
      </c>
      <c r="S12" s="8" t="s">
        <v>89</v>
      </c>
      <c r="T12" s="8" t="s">
        <v>89</v>
      </c>
      <c r="U12" s="8" t="s">
        <v>89</v>
      </c>
      <c r="V12" s="8" t="s">
        <v>89</v>
      </c>
      <c r="W12" s="8" t="s">
        <v>89</v>
      </c>
      <c r="X12" s="8" t="s">
        <v>87</v>
      </c>
      <c r="Y12" s="8" t="s">
        <v>89</v>
      </c>
      <c r="Z12" s="9" t="s">
        <v>233</v>
      </c>
      <c r="AA12" s="9" t="s">
        <v>245</v>
      </c>
      <c r="AB12" s="21"/>
      <c r="AC12" s="22"/>
      <c r="AD12" s="22"/>
      <c r="AE12" s="22"/>
      <c r="AF12" s="22"/>
      <c r="AG12" s="22"/>
      <c r="AH12" s="22"/>
      <c r="AI12" s="22"/>
      <c r="AJ12" s="22"/>
      <c r="AK12" s="22"/>
      <c r="AL12" s="22"/>
      <c r="AM12" s="22"/>
      <c r="AN12" s="22"/>
      <c r="AO12" s="22"/>
      <c r="AP12" s="22"/>
      <c r="AQ12" s="22"/>
      <c r="AR12" s="22"/>
      <c r="AS12" s="22"/>
      <c r="AT12" s="22"/>
      <c r="AU12" s="22"/>
      <c r="AV12" s="22"/>
      <c r="AW12" s="22"/>
      <c r="AX12" s="22"/>
      <c r="AY12" s="22"/>
      <c r="AZ12" s="22"/>
      <c r="BA12" s="22"/>
      <c r="BB12" s="22"/>
      <c r="BC12" s="22"/>
      <c r="BD12" s="22"/>
      <c r="BE12" s="22"/>
      <c r="BF12" s="22"/>
    </row>
    <row r="13" spans="1:58" ht="56.1" customHeight="1" x14ac:dyDescent="0.15">
      <c r="A13" s="12"/>
      <c r="B13" s="13" t="s">
        <v>93</v>
      </c>
      <c r="C13" s="13" t="s">
        <v>41</v>
      </c>
      <c r="D13" s="14" t="s">
        <v>246</v>
      </c>
      <c r="E13" s="14" t="s">
        <v>247</v>
      </c>
      <c r="F13" s="14" t="s">
        <v>248</v>
      </c>
      <c r="G13" s="15"/>
      <c r="H13" s="18"/>
      <c r="I13" s="8" t="s">
        <v>87</v>
      </c>
      <c r="J13" s="8" t="s">
        <v>87</v>
      </c>
      <c r="K13" s="8"/>
      <c r="L13" s="8" t="s">
        <v>89</v>
      </c>
      <c r="M13" s="8" t="s">
        <v>87</v>
      </c>
      <c r="N13" s="8" t="s">
        <v>89</v>
      </c>
      <c r="O13" s="8"/>
      <c r="P13" s="8"/>
      <c r="Q13" s="8" t="s">
        <v>89</v>
      </c>
      <c r="R13" s="8"/>
      <c r="S13" s="8"/>
      <c r="T13" s="8"/>
      <c r="U13" s="8"/>
      <c r="V13" s="8"/>
      <c r="W13" s="8" t="s">
        <v>87</v>
      </c>
      <c r="X13" s="8" t="s">
        <v>87</v>
      </c>
      <c r="Y13" s="8"/>
      <c r="Z13" s="9" t="s">
        <v>249</v>
      </c>
      <c r="AA13" s="9" t="s">
        <v>250</v>
      </c>
      <c r="AB13" s="21"/>
      <c r="AC13" s="22"/>
      <c r="AD13" s="22"/>
      <c r="AE13" s="22"/>
      <c r="AF13" s="22"/>
      <c r="AG13" s="22"/>
      <c r="AH13" s="22"/>
      <c r="AI13" s="22"/>
      <c r="AJ13" s="22"/>
      <c r="AK13" s="22"/>
      <c r="AL13" s="22"/>
      <c r="AM13" s="22"/>
      <c r="AN13" s="22"/>
      <c r="AO13" s="22"/>
      <c r="AP13" s="22"/>
      <c r="AQ13" s="22"/>
      <c r="AR13" s="22"/>
      <c r="AS13" s="22"/>
      <c r="AT13" s="22"/>
      <c r="AU13" s="22"/>
      <c r="AV13" s="22"/>
      <c r="AW13" s="22"/>
      <c r="AX13" s="22"/>
      <c r="AY13" s="22"/>
      <c r="AZ13" s="22"/>
      <c r="BA13" s="22"/>
      <c r="BB13" s="22"/>
      <c r="BC13" s="22"/>
      <c r="BD13" s="22"/>
      <c r="BE13" s="22"/>
      <c r="BF13" s="22"/>
    </row>
    <row r="14" spans="1:58" ht="69.95" customHeight="1" x14ac:dyDescent="0.15">
      <c r="A14" s="12"/>
      <c r="B14" s="13" t="s">
        <v>95</v>
      </c>
      <c r="C14" s="13" t="s">
        <v>78</v>
      </c>
      <c r="D14" s="14" t="s">
        <v>251</v>
      </c>
      <c r="E14" s="14" t="s">
        <v>252</v>
      </c>
      <c r="F14" s="14" t="s">
        <v>253</v>
      </c>
      <c r="G14" s="15"/>
      <c r="H14" s="18"/>
      <c r="I14" s="8" t="s">
        <v>87</v>
      </c>
      <c r="J14" s="8" t="s">
        <v>87</v>
      </c>
      <c r="K14" s="8" t="s">
        <v>90</v>
      </c>
      <c r="L14" s="8" t="s">
        <v>90</v>
      </c>
      <c r="M14" s="8" t="s">
        <v>87</v>
      </c>
      <c r="N14" s="8" t="s">
        <v>90</v>
      </c>
      <c r="O14" s="8" t="s">
        <v>90</v>
      </c>
      <c r="P14" s="8" t="s">
        <v>90</v>
      </c>
      <c r="Q14" s="8" t="s">
        <v>87</v>
      </c>
      <c r="R14" s="8" t="s">
        <v>90</v>
      </c>
      <c r="S14" s="8" t="s">
        <v>90</v>
      </c>
      <c r="T14" s="8" t="s">
        <v>90</v>
      </c>
      <c r="U14" s="8" t="s">
        <v>90</v>
      </c>
      <c r="V14" s="8" t="s">
        <v>90</v>
      </c>
      <c r="W14" s="8" t="s">
        <v>87</v>
      </c>
      <c r="X14" s="8" t="s">
        <v>87</v>
      </c>
      <c r="Y14" s="8" t="s">
        <v>90</v>
      </c>
      <c r="Z14" s="9" t="s">
        <v>90</v>
      </c>
      <c r="AA14" s="9" t="s">
        <v>254</v>
      </c>
      <c r="AB14" s="21"/>
      <c r="AC14" s="22"/>
      <c r="AD14" s="22"/>
      <c r="AE14" s="22"/>
      <c r="AF14" s="22"/>
      <c r="AG14" s="22"/>
      <c r="AH14" s="22"/>
      <c r="AI14" s="22"/>
      <c r="AJ14" s="22"/>
      <c r="AK14" s="22"/>
      <c r="AL14" s="22"/>
      <c r="AM14" s="22"/>
      <c r="AN14" s="22"/>
      <c r="AO14" s="22"/>
      <c r="AP14" s="22"/>
      <c r="AQ14" s="22"/>
      <c r="AR14" s="22"/>
      <c r="AS14" s="22"/>
      <c r="AT14" s="22"/>
      <c r="AU14" s="22"/>
      <c r="AV14" s="22"/>
      <c r="AW14" s="22"/>
      <c r="AX14" s="22"/>
      <c r="AY14" s="22"/>
      <c r="AZ14" s="22"/>
      <c r="BA14" s="22"/>
      <c r="BB14" s="22"/>
      <c r="BC14" s="22"/>
      <c r="BD14" s="22"/>
      <c r="BE14" s="22"/>
      <c r="BF14" s="22"/>
    </row>
    <row r="15" spans="1:58" ht="56.1" customHeight="1" x14ac:dyDescent="0.15">
      <c r="A15" s="12"/>
      <c r="B15" s="13" t="s">
        <v>96</v>
      </c>
      <c r="C15" s="13" t="s">
        <v>1</v>
      </c>
      <c r="D15" s="14" t="s">
        <v>259</v>
      </c>
      <c r="E15" s="14" t="s">
        <v>260</v>
      </c>
      <c r="F15" s="14" t="s">
        <v>261</v>
      </c>
      <c r="G15" s="15"/>
      <c r="H15" s="18"/>
      <c r="I15" s="8" t="s">
        <v>87</v>
      </c>
      <c r="J15" s="8" t="s">
        <v>87</v>
      </c>
      <c r="K15" s="8"/>
      <c r="L15" s="8"/>
      <c r="M15" s="8" t="s">
        <v>89</v>
      </c>
      <c r="N15" s="8" t="s">
        <v>89</v>
      </c>
      <c r="O15" s="8"/>
      <c r="P15" s="8"/>
      <c r="Q15" s="8" t="s">
        <v>89</v>
      </c>
      <c r="R15" s="8"/>
      <c r="S15" s="8"/>
      <c r="T15" s="8"/>
      <c r="U15" s="8"/>
      <c r="V15" s="8"/>
      <c r="W15" s="8"/>
      <c r="X15" s="8" t="s">
        <v>89</v>
      </c>
      <c r="Y15" s="8"/>
      <c r="Z15" s="9"/>
      <c r="AA15" s="9" t="s">
        <v>262</v>
      </c>
      <c r="AB15" s="21"/>
      <c r="AC15" s="22"/>
      <c r="AD15" s="22"/>
      <c r="AE15" s="22"/>
      <c r="AF15" s="22"/>
      <c r="AG15" s="22"/>
      <c r="AH15" s="22"/>
      <c r="AI15" s="22"/>
      <c r="AJ15" s="22"/>
      <c r="AK15" s="22"/>
      <c r="AL15" s="22"/>
      <c r="AM15" s="22"/>
      <c r="AN15" s="22"/>
      <c r="AO15" s="22"/>
      <c r="AP15" s="22"/>
      <c r="AQ15" s="22"/>
      <c r="AR15" s="22"/>
      <c r="AS15" s="22"/>
      <c r="AT15" s="22"/>
      <c r="AU15" s="22"/>
      <c r="AV15" s="22"/>
      <c r="AW15" s="22"/>
      <c r="AX15" s="22"/>
      <c r="AY15" s="22"/>
      <c r="AZ15" s="22"/>
      <c r="BA15" s="22"/>
      <c r="BB15" s="22"/>
      <c r="BC15" s="22"/>
      <c r="BD15" s="22"/>
      <c r="BE15" s="22"/>
      <c r="BF15" s="22"/>
    </row>
    <row r="16" spans="1:58" ht="69.95" customHeight="1" x14ac:dyDescent="0.15">
      <c r="A16" s="12"/>
      <c r="B16" s="13" t="s">
        <v>96</v>
      </c>
      <c r="C16" s="13" t="s">
        <v>49</v>
      </c>
      <c r="D16" s="14" t="s">
        <v>255</v>
      </c>
      <c r="E16" s="14" t="s">
        <v>210</v>
      </c>
      <c r="F16" s="14" t="s">
        <v>256</v>
      </c>
      <c r="G16" s="15"/>
      <c r="H16" s="18"/>
      <c r="I16" s="8" t="s">
        <v>87</v>
      </c>
      <c r="J16" s="8" t="s">
        <v>87</v>
      </c>
      <c r="K16" s="8"/>
      <c r="L16" s="8"/>
      <c r="M16" s="8" t="s">
        <v>87</v>
      </c>
      <c r="N16" s="8"/>
      <c r="O16" s="8"/>
      <c r="P16" s="8"/>
      <c r="Q16" s="8"/>
      <c r="R16" s="8"/>
      <c r="S16" s="8"/>
      <c r="T16" s="8"/>
      <c r="U16" s="8"/>
      <c r="V16" s="8"/>
      <c r="W16" s="8"/>
      <c r="X16" s="8" t="s">
        <v>87</v>
      </c>
      <c r="Y16" s="8"/>
      <c r="Z16" s="9" t="s">
        <v>257</v>
      </c>
      <c r="AA16" s="9" t="s">
        <v>258</v>
      </c>
      <c r="AB16" s="21"/>
      <c r="AC16" s="22"/>
      <c r="AD16" s="22"/>
      <c r="AE16" s="22"/>
      <c r="AF16" s="22"/>
      <c r="AG16" s="22"/>
      <c r="AH16" s="22"/>
      <c r="AI16" s="22"/>
      <c r="AJ16" s="22"/>
      <c r="AK16" s="22"/>
      <c r="AL16" s="22"/>
      <c r="AM16" s="22"/>
      <c r="AN16" s="22"/>
      <c r="AO16" s="22"/>
      <c r="AP16" s="22"/>
      <c r="AQ16" s="22"/>
      <c r="AR16" s="22"/>
      <c r="AS16" s="22"/>
      <c r="AT16" s="22"/>
      <c r="AU16" s="22"/>
      <c r="AV16" s="22"/>
      <c r="AW16" s="22"/>
      <c r="AX16" s="22"/>
      <c r="AY16" s="22"/>
      <c r="AZ16" s="22"/>
      <c r="BA16" s="22"/>
      <c r="BB16" s="22"/>
      <c r="BC16" s="22"/>
      <c r="BD16" s="22"/>
      <c r="BE16" s="22"/>
      <c r="BF16" s="22"/>
    </row>
    <row r="17" spans="1:58" ht="56.1" customHeight="1" x14ac:dyDescent="0.15">
      <c r="A17" s="12"/>
      <c r="B17" s="13" t="s">
        <v>96</v>
      </c>
      <c r="C17" s="13" t="s">
        <v>49</v>
      </c>
      <c r="D17" s="14" t="s">
        <v>263</v>
      </c>
      <c r="E17" s="14" t="s">
        <v>264</v>
      </c>
      <c r="F17" s="14" t="s">
        <v>265</v>
      </c>
      <c r="G17" s="15" t="s">
        <v>86</v>
      </c>
      <c r="H17" s="18" t="str">
        <f>HYPERLINK("#", "http://homecareservice.co.jp")</f>
        <v>http://homecareservice.co.jp</v>
      </c>
      <c r="I17" s="8" t="s">
        <v>87</v>
      </c>
      <c r="J17" s="8" t="s">
        <v>87</v>
      </c>
      <c r="K17" s="8"/>
      <c r="L17" s="8" t="s">
        <v>87</v>
      </c>
      <c r="M17" s="8" t="s">
        <v>87</v>
      </c>
      <c r="N17" s="8" t="s">
        <v>87</v>
      </c>
      <c r="O17" s="8" t="s">
        <v>87</v>
      </c>
      <c r="P17" s="8" t="s">
        <v>87</v>
      </c>
      <c r="Q17" s="8"/>
      <c r="R17" s="8"/>
      <c r="S17" s="8"/>
      <c r="T17" s="8" t="s">
        <v>87</v>
      </c>
      <c r="U17" s="8"/>
      <c r="V17" s="8"/>
      <c r="W17" s="8" t="s">
        <v>87</v>
      </c>
      <c r="X17" s="8"/>
      <c r="Y17" s="8"/>
      <c r="Z17" s="9" t="s">
        <v>215</v>
      </c>
      <c r="AA17" s="9" t="s">
        <v>266</v>
      </c>
      <c r="AB17" s="21"/>
      <c r="AC17" s="22"/>
      <c r="AD17" s="22"/>
      <c r="AE17" s="22"/>
      <c r="AF17" s="22"/>
      <c r="AG17" s="22"/>
      <c r="AH17" s="22"/>
      <c r="AI17" s="22"/>
      <c r="AJ17" s="22"/>
      <c r="AK17" s="22"/>
      <c r="AL17" s="22"/>
      <c r="AM17" s="22"/>
      <c r="AN17" s="22"/>
      <c r="AO17" s="22"/>
      <c r="AP17" s="22"/>
      <c r="AQ17" s="22"/>
      <c r="AR17" s="22"/>
      <c r="AS17" s="22"/>
      <c r="AT17" s="22"/>
      <c r="AU17" s="22"/>
      <c r="AV17" s="22"/>
      <c r="AW17" s="22"/>
      <c r="AX17" s="22"/>
      <c r="AY17" s="22"/>
      <c r="AZ17" s="22"/>
      <c r="BA17" s="22"/>
      <c r="BB17" s="22"/>
      <c r="BC17" s="22"/>
      <c r="BD17" s="22"/>
      <c r="BE17" s="22"/>
      <c r="BF17" s="22"/>
    </row>
    <row r="18" spans="1:58" ht="42" customHeight="1" x14ac:dyDescent="0.15">
      <c r="A18" s="12"/>
      <c r="B18" s="13" t="s">
        <v>96</v>
      </c>
      <c r="C18" s="13" t="s">
        <v>49</v>
      </c>
      <c r="D18" s="14" t="s">
        <v>267</v>
      </c>
      <c r="E18" s="14" t="s">
        <v>268</v>
      </c>
      <c r="F18" s="14" t="s">
        <v>269</v>
      </c>
      <c r="G18" s="15"/>
      <c r="H18" s="18"/>
      <c r="I18" s="8" t="s">
        <v>87</v>
      </c>
      <c r="J18" s="8" t="s">
        <v>87</v>
      </c>
      <c r="K18" s="8"/>
      <c r="L18" s="8"/>
      <c r="M18" s="8" t="s">
        <v>89</v>
      </c>
      <c r="N18" s="8"/>
      <c r="O18" s="8" t="s">
        <v>89</v>
      </c>
      <c r="P18" s="8"/>
      <c r="Q18" s="8"/>
      <c r="R18" s="8"/>
      <c r="S18" s="8"/>
      <c r="T18" s="8"/>
      <c r="U18" s="8" t="s">
        <v>89</v>
      </c>
      <c r="V18" s="8"/>
      <c r="W18" s="8" t="s">
        <v>87</v>
      </c>
      <c r="X18" s="8" t="s">
        <v>89</v>
      </c>
      <c r="Y18" s="8"/>
      <c r="Z18" s="9" t="s">
        <v>270</v>
      </c>
      <c r="AA18" s="9" t="s">
        <v>271</v>
      </c>
      <c r="AB18" s="21"/>
      <c r="AC18" s="22"/>
      <c r="AD18" s="22"/>
      <c r="AE18" s="22"/>
      <c r="AF18" s="22"/>
      <c r="AG18" s="22"/>
      <c r="AH18" s="22"/>
      <c r="AI18" s="22"/>
      <c r="AJ18" s="22"/>
      <c r="AK18" s="22"/>
      <c r="AL18" s="22"/>
      <c r="AM18" s="22"/>
      <c r="AN18" s="22"/>
      <c r="AO18" s="22"/>
      <c r="AP18" s="22"/>
      <c r="AQ18" s="22"/>
      <c r="AR18" s="22"/>
      <c r="AS18" s="22"/>
      <c r="AT18" s="22"/>
      <c r="AU18" s="22"/>
      <c r="AV18" s="22"/>
      <c r="AW18" s="22"/>
      <c r="AX18" s="22"/>
      <c r="AY18" s="22"/>
      <c r="AZ18" s="22"/>
      <c r="BA18" s="22"/>
      <c r="BB18" s="22"/>
      <c r="BC18" s="22"/>
      <c r="BD18" s="22"/>
      <c r="BE18" s="22"/>
      <c r="BF18" s="22"/>
    </row>
    <row r="19" spans="1:58" ht="27.95" customHeight="1" x14ac:dyDescent="0.15">
      <c r="A19" s="12"/>
      <c r="B19" s="13" t="s">
        <v>96</v>
      </c>
      <c r="C19" s="13" t="s">
        <v>49</v>
      </c>
      <c r="D19" s="14" t="s">
        <v>272</v>
      </c>
      <c r="E19" s="14" t="s">
        <v>273</v>
      </c>
      <c r="F19" s="14" t="s">
        <v>274</v>
      </c>
      <c r="G19" s="15"/>
      <c r="H19" s="18"/>
      <c r="I19" s="8" t="s">
        <v>87</v>
      </c>
      <c r="J19" s="8" t="s">
        <v>87</v>
      </c>
      <c r="K19" s="8"/>
      <c r="L19" s="8" t="s">
        <v>89</v>
      </c>
      <c r="M19" s="8" t="s">
        <v>87</v>
      </c>
      <c r="N19" s="8"/>
      <c r="O19" s="8"/>
      <c r="P19" s="8" t="s">
        <v>87</v>
      </c>
      <c r="Q19" s="8" t="s">
        <v>89</v>
      </c>
      <c r="R19" s="8"/>
      <c r="S19" s="8"/>
      <c r="T19" s="8" t="s">
        <v>89</v>
      </c>
      <c r="U19" s="8" t="s">
        <v>89</v>
      </c>
      <c r="V19" s="8"/>
      <c r="W19" s="8" t="s">
        <v>87</v>
      </c>
      <c r="X19" s="8" t="s">
        <v>87</v>
      </c>
      <c r="Y19" s="8"/>
      <c r="Z19" s="9" t="s">
        <v>215</v>
      </c>
      <c r="AA19" s="9"/>
      <c r="AB19" s="21"/>
      <c r="AC19" s="22"/>
      <c r="AD19" s="22"/>
      <c r="AE19" s="22"/>
      <c r="AF19" s="22"/>
      <c r="AG19" s="22"/>
      <c r="AH19" s="22"/>
      <c r="AI19" s="22"/>
      <c r="AJ19" s="22"/>
      <c r="AK19" s="22"/>
      <c r="AL19" s="22"/>
      <c r="AM19" s="22"/>
      <c r="AN19" s="22"/>
      <c r="AO19" s="22"/>
      <c r="AP19" s="22"/>
      <c r="AQ19" s="22"/>
      <c r="AR19" s="22"/>
      <c r="AS19" s="22"/>
      <c r="AT19" s="22"/>
      <c r="AU19" s="22"/>
      <c r="AV19" s="22"/>
      <c r="AW19" s="22"/>
      <c r="AX19" s="22"/>
      <c r="AY19" s="22"/>
      <c r="AZ19" s="22"/>
      <c r="BA19" s="22"/>
      <c r="BB19" s="22"/>
      <c r="BC19" s="22"/>
      <c r="BD19" s="22"/>
      <c r="BE19" s="22"/>
      <c r="BF19" s="22"/>
    </row>
    <row r="20" spans="1:58" ht="42" customHeight="1" x14ac:dyDescent="0.15">
      <c r="A20" s="12"/>
      <c r="B20" s="13" t="s">
        <v>96</v>
      </c>
      <c r="C20" s="13" t="s">
        <v>74</v>
      </c>
      <c r="D20" s="14" t="s">
        <v>275</v>
      </c>
      <c r="E20" s="14" t="s">
        <v>276</v>
      </c>
      <c r="F20" s="14" t="s">
        <v>277</v>
      </c>
      <c r="G20" s="15" t="s">
        <v>86</v>
      </c>
      <c r="H20" s="18" t="str">
        <f>HYPERLINK("#", "http://nichiigakkan.co.jp")</f>
        <v>http://nichiigakkan.co.jp</v>
      </c>
      <c r="I20" s="8" t="s">
        <v>87</v>
      </c>
      <c r="J20" s="8" t="s">
        <v>89</v>
      </c>
      <c r="K20" s="8"/>
      <c r="L20" s="8"/>
      <c r="M20" s="8" t="s">
        <v>87</v>
      </c>
      <c r="N20" s="8"/>
      <c r="O20" s="8"/>
      <c r="P20" s="8"/>
      <c r="Q20" s="8" t="s">
        <v>87</v>
      </c>
      <c r="R20" s="8"/>
      <c r="S20" s="8"/>
      <c r="T20" s="8"/>
      <c r="U20" s="8"/>
      <c r="V20" s="8"/>
      <c r="W20" s="8" t="s">
        <v>89</v>
      </c>
      <c r="X20" s="8" t="s">
        <v>87</v>
      </c>
      <c r="Y20" s="8"/>
      <c r="Z20" s="9" t="s">
        <v>156</v>
      </c>
      <c r="AA20" s="9" t="s">
        <v>278</v>
      </c>
      <c r="AB20" s="21"/>
      <c r="AC20" s="22"/>
      <c r="AD20" s="22"/>
      <c r="AE20" s="22"/>
      <c r="AF20" s="22"/>
      <c r="AG20" s="22"/>
      <c r="AH20" s="22"/>
      <c r="AI20" s="22"/>
      <c r="AJ20" s="22"/>
      <c r="AK20" s="22"/>
      <c r="AL20" s="22"/>
      <c r="AM20" s="22"/>
      <c r="AN20" s="22"/>
      <c r="AO20" s="22"/>
      <c r="AP20" s="22"/>
      <c r="AQ20" s="22"/>
      <c r="AR20" s="22"/>
      <c r="AS20" s="22"/>
      <c r="AT20" s="22"/>
      <c r="AU20" s="22"/>
      <c r="AV20" s="22"/>
      <c r="AW20" s="22"/>
      <c r="AX20" s="22"/>
      <c r="AY20" s="22"/>
      <c r="AZ20" s="22"/>
      <c r="BA20" s="22"/>
      <c r="BB20" s="22"/>
      <c r="BC20" s="22"/>
      <c r="BD20" s="22"/>
      <c r="BE20" s="22"/>
      <c r="BF20" s="22"/>
    </row>
    <row r="21" spans="1:58" ht="42" customHeight="1" x14ac:dyDescent="0.15">
      <c r="A21" s="12"/>
      <c r="B21" s="13" t="s">
        <v>97</v>
      </c>
      <c r="C21" s="13" t="s">
        <v>69</v>
      </c>
      <c r="D21" s="14" t="s">
        <v>279</v>
      </c>
      <c r="E21" s="14" t="s">
        <v>280</v>
      </c>
      <c r="F21" s="14" t="s">
        <v>281</v>
      </c>
      <c r="G21" s="15"/>
      <c r="H21" s="18"/>
      <c r="I21" s="8" t="s">
        <v>87</v>
      </c>
      <c r="J21" s="8" t="s">
        <v>87</v>
      </c>
      <c r="K21" s="8" t="s">
        <v>89</v>
      </c>
      <c r="L21" s="8" t="s">
        <v>89</v>
      </c>
      <c r="M21" s="8" t="s">
        <v>89</v>
      </c>
      <c r="N21" s="8" t="s">
        <v>89</v>
      </c>
      <c r="O21" s="8" t="s">
        <v>87</v>
      </c>
      <c r="P21" s="8" t="s">
        <v>89</v>
      </c>
      <c r="Q21" s="8" t="s">
        <v>87</v>
      </c>
      <c r="R21" s="8" t="s">
        <v>89</v>
      </c>
      <c r="S21" s="8" t="s">
        <v>89</v>
      </c>
      <c r="T21" s="8" t="s">
        <v>89</v>
      </c>
      <c r="U21" s="8" t="s">
        <v>89</v>
      </c>
      <c r="V21" s="8"/>
      <c r="W21" s="8" t="s">
        <v>87</v>
      </c>
      <c r="X21" s="8" t="s">
        <v>89</v>
      </c>
      <c r="Y21" s="8"/>
      <c r="Z21" s="9" t="s">
        <v>172</v>
      </c>
      <c r="AA21" s="9" t="s">
        <v>282</v>
      </c>
      <c r="AB21" s="21"/>
      <c r="AC21" s="22"/>
      <c r="AD21" s="22"/>
      <c r="AE21" s="22"/>
      <c r="AF21" s="22"/>
      <c r="AG21" s="22"/>
      <c r="AH21" s="22"/>
      <c r="AI21" s="22"/>
      <c r="AJ21" s="22"/>
      <c r="AK21" s="22"/>
      <c r="AL21" s="22"/>
      <c r="AM21" s="22"/>
      <c r="AN21" s="22"/>
      <c r="AO21" s="22"/>
      <c r="AP21" s="22"/>
      <c r="AQ21" s="22"/>
      <c r="AR21" s="22"/>
      <c r="AS21" s="22"/>
      <c r="AT21" s="22"/>
      <c r="AU21" s="22"/>
      <c r="AV21" s="22"/>
      <c r="AW21" s="22"/>
      <c r="AX21" s="22"/>
      <c r="AY21" s="22"/>
      <c r="AZ21" s="22"/>
      <c r="BA21" s="22"/>
      <c r="BB21" s="22"/>
      <c r="BC21" s="22"/>
      <c r="BD21" s="22"/>
      <c r="BE21" s="22"/>
      <c r="BF21" s="22"/>
    </row>
    <row r="22" spans="1:58" ht="56.1" customHeight="1" x14ac:dyDescent="0.15">
      <c r="A22" s="12"/>
      <c r="B22" s="13" t="s">
        <v>97</v>
      </c>
      <c r="C22" s="13" t="s">
        <v>69</v>
      </c>
      <c r="D22" s="14" t="s">
        <v>283</v>
      </c>
      <c r="E22" s="14" t="s">
        <v>165</v>
      </c>
      <c r="F22" s="14" t="s">
        <v>284</v>
      </c>
      <c r="G22" s="15"/>
      <c r="H22" s="18"/>
      <c r="I22" s="8" t="s">
        <v>87</v>
      </c>
      <c r="J22" s="8" t="s">
        <v>87</v>
      </c>
      <c r="K22" s="8"/>
      <c r="L22" s="8"/>
      <c r="M22" s="8"/>
      <c r="N22" s="8"/>
      <c r="O22" s="8"/>
      <c r="P22" s="8"/>
      <c r="Q22" s="8"/>
      <c r="R22" s="8"/>
      <c r="S22" s="8"/>
      <c r="T22" s="8"/>
      <c r="U22" s="8"/>
      <c r="V22" s="8"/>
      <c r="W22" s="8"/>
      <c r="X22" s="8"/>
      <c r="Y22" s="8"/>
      <c r="Z22" s="9" t="s">
        <v>160</v>
      </c>
      <c r="AA22" s="9" t="s">
        <v>285</v>
      </c>
      <c r="AB22" s="21"/>
      <c r="AC22" s="22"/>
      <c r="AD22" s="22"/>
      <c r="AE22" s="22"/>
      <c r="AF22" s="22"/>
      <c r="AG22" s="22"/>
      <c r="AH22" s="22"/>
      <c r="AI22" s="22"/>
      <c r="AJ22" s="22"/>
      <c r="AK22" s="22"/>
      <c r="AL22" s="22"/>
      <c r="AM22" s="22"/>
      <c r="AN22" s="22"/>
      <c r="AO22" s="22"/>
      <c r="AP22" s="22"/>
      <c r="AQ22" s="22"/>
      <c r="AR22" s="22"/>
      <c r="AS22" s="22"/>
      <c r="AT22" s="22"/>
      <c r="AU22" s="22"/>
      <c r="AV22" s="22"/>
      <c r="AW22" s="22"/>
      <c r="AX22" s="22"/>
      <c r="AY22" s="22"/>
      <c r="AZ22" s="22"/>
      <c r="BA22" s="22"/>
      <c r="BB22" s="22"/>
      <c r="BC22" s="22"/>
      <c r="BD22" s="22"/>
      <c r="BE22" s="22"/>
      <c r="BF22" s="22"/>
    </row>
    <row r="23" spans="1:58" ht="56.1" customHeight="1" x14ac:dyDescent="0.15">
      <c r="A23" s="12"/>
      <c r="B23" s="13" t="s">
        <v>97</v>
      </c>
      <c r="C23" s="13" t="s">
        <v>69</v>
      </c>
      <c r="D23" s="14" t="s">
        <v>286</v>
      </c>
      <c r="E23" s="14" t="s">
        <v>287</v>
      </c>
      <c r="F23" s="14" t="s">
        <v>288</v>
      </c>
      <c r="G23" s="15" t="s">
        <v>86</v>
      </c>
      <c r="H23" s="18" t="str">
        <f>HYPERLINK("#", "http://www.smile-kaigo.com")</f>
        <v>http://www.smile-kaigo.com</v>
      </c>
      <c r="I23" s="8" t="s">
        <v>87</v>
      </c>
      <c r="J23" s="8" t="s">
        <v>87</v>
      </c>
      <c r="K23" s="8" t="s">
        <v>90</v>
      </c>
      <c r="L23" s="8" t="s">
        <v>90</v>
      </c>
      <c r="M23" s="8" t="s">
        <v>87</v>
      </c>
      <c r="N23" s="8" t="s">
        <v>90</v>
      </c>
      <c r="O23" s="8" t="s">
        <v>90</v>
      </c>
      <c r="P23" s="8" t="s">
        <v>90</v>
      </c>
      <c r="Q23" s="8" t="s">
        <v>90</v>
      </c>
      <c r="R23" s="8" t="s">
        <v>90</v>
      </c>
      <c r="S23" s="8" t="s">
        <v>90</v>
      </c>
      <c r="T23" s="8" t="s">
        <v>90</v>
      </c>
      <c r="U23" s="8" t="s">
        <v>90</v>
      </c>
      <c r="V23" s="8" t="s">
        <v>90</v>
      </c>
      <c r="W23" s="8" t="s">
        <v>90</v>
      </c>
      <c r="X23" s="8" t="s">
        <v>90</v>
      </c>
      <c r="Y23" s="8" t="s">
        <v>90</v>
      </c>
      <c r="Z23" s="9" t="s">
        <v>289</v>
      </c>
      <c r="AA23" s="9" t="s">
        <v>290</v>
      </c>
      <c r="AB23" s="21"/>
      <c r="AC23" s="22"/>
      <c r="AD23" s="22"/>
      <c r="AE23" s="22"/>
      <c r="AF23" s="22"/>
      <c r="AG23" s="22"/>
      <c r="AH23" s="22"/>
      <c r="AI23" s="22"/>
      <c r="AJ23" s="22"/>
      <c r="AK23" s="22"/>
      <c r="AL23" s="22"/>
      <c r="AM23" s="22"/>
      <c r="AN23" s="22"/>
      <c r="AO23" s="22"/>
      <c r="AP23" s="22"/>
      <c r="AQ23" s="22"/>
      <c r="AR23" s="22"/>
      <c r="AS23" s="22"/>
      <c r="AT23" s="22"/>
      <c r="AU23" s="22"/>
      <c r="AV23" s="22"/>
      <c r="AW23" s="22"/>
      <c r="AX23" s="22"/>
      <c r="AY23" s="22"/>
      <c r="AZ23" s="22"/>
      <c r="BA23" s="22"/>
      <c r="BB23" s="22"/>
      <c r="BC23" s="22"/>
      <c r="BD23" s="22"/>
      <c r="BE23" s="22"/>
      <c r="BF23" s="22"/>
    </row>
    <row r="24" spans="1:58" ht="56.1" customHeight="1" x14ac:dyDescent="0.15">
      <c r="A24" s="12"/>
      <c r="B24" s="13" t="s">
        <v>98</v>
      </c>
      <c r="C24" s="13" t="s">
        <v>72</v>
      </c>
      <c r="D24" s="14" t="s">
        <v>296</v>
      </c>
      <c r="E24" s="14" t="s">
        <v>297</v>
      </c>
      <c r="F24" s="14" t="s">
        <v>298</v>
      </c>
      <c r="G24" s="15" t="s">
        <v>86</v>
      </c>
      <c r="H24" s="18" t="str">
        <f>HYPERLINK("#", "https://www.fukujincare.com/satogroup/miya.html")</f>
        <v>https://www.fukujincare.com/satogroup/miya.html</v>
      </c>
      <c r="I24" s="8" t="s">
        <v>87</v>
      </c>
      <c r="J24" s="8" t="s">
        <v>87</v>
      </c>
      <c r="K24" s="8" t="s">
        <v>87</v>
      </c>
      <c r="L24" s="8" t="s">
        <v>89</v>
      </c>
      <c r="M24" s="8" t="s">
        <v>87</v>
      </c>
      <c r="N24" s="8" t="s">
        <v>89</v>
      </c>
      <c r="O24" s="8" t="s">
        <v>89</v>
      </c>
      <c r="P24" s="8"/>
      <c r="Q24" s="8" t="s">
        <v>89</v>
      </c>
      <c r="R24" s="8"/>
      <c r="S24" s="8"/>
      <c r="T24" s="8" t="s">
        <v>89</v>
      </c>
      <c r="U24" s="8" t="s">
        <v>89</v>
      </c>
      <c r="V24" s="8"/>
      <c r="W24" s="8" t="s">
        <v>87</v>
      </c>
      <c r="X24" s="8" t="s">
        <v>87</v>
      </c>
      <c r="Y24" s="8"/>
      <c r="Z24" s="9"/>
      <c r="AA24" s="9" t="s">
        <v>299</v>
      </c>
      <c r="AB24" s="21"/>
      <c r="AC24" s="22"/>
      <c r="AD24" s="22"/>
      <c r="AE24" s="22"/>
      <c r="AF24" s="22"/>
      <c r="AG24" s="22"/>
      <c r="AH24" s="22"/>
      <c r="AI24" s="22"/>
      <c r="AJ24" s="22"/>
      <c r="AK24" s="22"/>
      <c r="AL24" s="22"/>
      <c r="AM24" s="22"/>
      <c r="AN24" s="22"/>
      <c r="AO24" s="22"/>
      <c r="AP24" s="22"/>
      <c r="AQ24" s="22"/>
      <c r="AR24" s="22"/>
      <c r="AS24" s="22"/>
      <c r="AT24" s="22"/>
      <c r="AU24" s="22"/>
      <c r="AV24" s="22"/>
      <c r="AW24" s="22"/>
      <c r="AX24" s="22"/>
      <c r="AY24" s="22"/>
      <c r="AZ24" s="22"/>
      <c r="BA24" s="22"/>
      <c r="BB24" s="22"/>
      <c r="BC24" s="22"/>
      <c r="BD24" s="22"/>
      <c r="BE24" s="22"/>
      <c r="BF24" s="22"/>
    </row>
    <row r="25" spans="1:58" ht="56.1" customHeight="1" x14ac:dyDescent="0.15">
      <c r="A25" s="12"/>
      <c r="B25" s="13" t="s">
        <v>98</v>
      </c>
      <c r="C25" s="13" t="s">
        <v>39</v>
      </c>
      <c r="D25" s="14" t="s">
        <v>291</v>
      </c>
      <c r="E25" s="14" t="s">
        <v>292</v>
      </c>
      <c r="F25" s="14" t="s">
        <v>293</v>
      </c>
      <c r="G25" s="15"/>
      <c r="H25" s="18"/>
      <c r="I25" s="8" t="s">
        <v>87</v>
      </c>
      <c r="J25" s="8" t="s">
        <v>89</v>
      </c>
      <c r="K25" s="8"/>
      <c r="L25" s="8"/>
      <c r="M25" s="8"/>
      <c r="N25" s="8" t="s">
        <v>87</v>
      </c>
      <c r="O25" s="8"/>
      <c r="P25" s="8"/>
      <c r="Q25" s="8"/>
      <c r="R25" s="8"/>
      <c r="S25" s="8"/>
      <c r="T25" s="8"/>
      <c r="U25" s="8"/>
      <c r="V25" s="8"/>
      <c r="W25" s="8" t="s">
        <v>87</v>
      </c>
      <c r="X25" s="8"/>
      <c r="Y25" s="8"/>
      <c r="Z25" s="9" t="s">
        <v>294</v>
      </c>
      <c r="AA25" s="9" t="s">
        <v>295</v>
      </c>
      <c r="AB25" s="21"/>
      <c r="AC25" s="22"/>
      <c r="AD25" s="22"/>
      <c r="AE25" s="22"/>
      <c r="AF25" s="22"/>
      <c r="AG25" s="22"/>
      <c r="AH25" s="22"/>
      <c r="AI25" s="22"/>
      <c r="AJ25" s="22"/>
      <c r="AK25" s="22"/>
      <c r="AL25" s="22"/>
      <c r="AM25" s="22"/>
      <c r="AN25" s="22"/>
      <c r="AO25" s="22"/>
      <c r="AP25" s="22"/>
      <c r="AQ25" s="22"/>
      <c r="AR25" s="22"/>
      <c r="AS25" s="22"/>
      <c r="AT25" s="22"/>
      <c r="AU25" s="22"/>
      <c r="AV25" s="22"/>
      <c r="AW25" s="22"/>
      <c r="AX25" s="22"/>
      <c r="AY25" s="22"/>
      <c r="AZ25" s="22"/>
      <c r="BA25" s="22"/>
      <c r="BB25" s="22"/>
      <c r="BC25" s="22"/>
      <c r="BD25" s="22"/>
      <c r="BE25" s="22"/>
      <c r="BF25" s="22"/>
    </row>
    <row r="26" spans="1:58" ht="69.95" customHeight="1" x14ac:dyDescent="0.15">
      <c r="B26" s="13" t="s">
        <v>99</v>
      </c>
      <c r="C26" s="13" t="s">
        <v>40</v>
      </c>
      <c r="D26" s="14" t="s">
        <v>300</v>
      </c>
      <c r="E26" s="14" t="s">
        <v>301</v>
      </c>
      <c r="F26" s="14" t="s">
        <v>302</v>
      </c>
      <c r="G26" s="15"/>
      <c r="H26" s="18"/>
      <c r="I26" s="8" t="s">
        <v>87</v>
      </c>
      <c r="J26" s="8" t="s">
        <v>89</v>
      </c>
      <c r="K26" s="8"/>
      <c r="L26" s="8"/>
      <c r="M26" s="8"/>
      <c r="N26" s="8"/>
      <c r="O26" s="8"/>
      <c r="P26" s="8"/>
      <c r="Q26" s="8"/>
      <c r="R26" s="8"/>
      <c r="S26" s="8"/>
      <c r="T26" s="8"/>
      <c r="U26" s="8"/>
      <c r="V26" s="8"/>
      <c r="W26" s="8"/>
      <c r="X26" s="8"/>
      <c r="Y26" s="8"/>
      <c r="Z26" s="9" t="s">
        <v>303</v>
      </c>
      <c r="AA26" s="9" t="s">
        <v>304</v>
      </c>
      <c r="AB26" s="21"/>
      <c r="AC26" s="22"/>
      <c r="AD26" s="22"/>
      <c r="AE26" s="22"/>
      <c r="AF26" s="22"/>
      <c r="AG26" s="22"/>
      <c r="AH26" s="22"/>
      <c r="AI26" s="22"/>
      <c r="AJ26" s="22"/>
      <c r="AK26" s="22"/>
      <c r="AL26" s="22"/>
      <c r="AM26" s="22"/>
      <c r="AN26" s="22"/>
      <c r="AO26" s="22"/>
      <c r="AP26" s="22"/>
      <c r="AQ26" s="22"/>
      <c r="AR26" s="22"/>
      <c r="AS26" s="22"/>
      <c r="AT26" s="22"/>
      <c r="AU26" s="22"/>
      <c r="AV26" s="22"/>
      <c r="AW26" s="22"/>
      <c r="AX26" s="22"/>
      <c r="AY26" s="22"/>
      <c r="AZ26" s="22"/>
      <c r="BA26" s="22"/>
      <c r="BB26" s="22"/>
      <c r="BC26" s="22"/>
      <c r="BD26" s="22"/>
      <c r="BE26" s="22"/>
      <c r="BF26" s="22"/>
    </row>
    <row r="27" spans="1:58" ht="27.95" customHeight="1" x14ac:dyDescent="0.15">
      <c r="B27" s="13" t="s">
        <v>94</v>
      </c>
      <c r="C27" s="13" t="s">
        <v>200</v>
      </c>
      <c r="D27" s="14" t="s">
        <v>305</v>
      </c>
      <c r="E27" s="14" t="s">
        <v>201</v>
      </c>
      <c r="F27" s="14" t="s">
        <v>202</v>
      </c>
      <c r="G27" s="15"/>
      <c r="H27" s="18"/>
      <c r="I27" s="8" t="s">
        <v>87</v>
      </c>
      <c r="J27" s="8" t="s">
        <v>87</v>
      </c>
      <c r="K27" s="8"/>
      <c r="L27" s="8"/>
      <c r="M27" s="8" t="s">
        <v>87</v>
      </c>
      <c r="N27" s="8"/>
      <c r="O27" s="8"/>
      <c r="P27" s="8"/>
      <c r="Q27" s="8"/>
      <c r="R27" s="8"/>
      <c r="S27" s="8"/>
      <c r="T27" s="8"/>
      <c r="U27" s="8"/>
      <c r="V27" s="8"/>
      <c r="W27" s="8" t="s">
        <v>89</v>
      </c>
      <c r="X27" s="8"/>
      <c r="Y27" s="8"/>
      <c r="Z27" s="9" t="s">
        <v>306</v>
      </c>
      <c r="AA27" s="9"/>
      <c r="AB27" s="21"/>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row>
    <row r="28" spans="1:58" ht="69.95" customHeight="1" x14ac:dyDescent="0.15">
      <c r="B28" s="13" t="s">
        <v>94</v>
      </c>
      <c r="C28" s="13" t="s">
        <v>100</v>
      </c>
      <c r="D28" s="14" t="s">
        <v>307</v>
      </c>
      <c r="E28" s="14" t="s">
        <v>308</v>
      </c>
      <c r="F28" s="14" t="s">
        <v>309</v>
      </c>
      <c r="G28" s="15" t="s">
        <v>86</v>
      </c>
      <c r="H28" s="18" t="str">
        <f>HYPERLINK("#", "www.keiaien.org")</f>
        <v>www.keiaien.org</v>
      </c>
      <c r="I28" s="8" t="s">
        <v>87</v>
      </c>
      <c r="J28" s="8" t="s">
        <v>87</v>
      </c>
      <c r="K28" s="8"/>
      <c r="L28" s="8"/>
      <c r="M28" s="8" t="s">
        <v>87</v>
      </c>
      <c r="N28" s="8" t="s">
        <v>89</v>
      </c>
      <c r="O28" s="8" t="s">
        <v>89</v>
      </c>
      <c r="P28" s="8"/>
      <c r="Q28" s="8" t="s">
        <v>87</v>
      </c>
      <c r="R28" s="8"/>
      <c r="S28" s="8"/>
      <c r="T28" s="8" t="s">
        <v>89</v>
      </c>
      <c r="U28" s="8" t="s">
        <v>89</v>
      </c>
      <c r="V28" s="8"/>
      <c r="W28" s="8" t="s">
        <v>89</v>
      </c>
      <c r="X28" s="8" t="s">
        <v>89</v>
      </c>
      <c r="Y28" s="8"/>
      <c r="Z28" s="9"/>
      <c r="AA28" s="9" t="s">
        <v>310</v>
      </c>
      <c r="AB28" s="21"/>
      <c r="AC28" s="22"/>
      <c r="AD28" s="22"/>
      <c r="AE28" s="22"/>
      <c r="AF28" s="22"/>
      <c r="AG28" s="22"/>
      <c r="AH28" s="22"/>
      <c r="AI28" s="22"/>
      <c r="AJ28" s="22"/>
      <c r="AK28" s="22"/>
      <c r="AL28" s="22"/>
      <c r="AM28" s="22"/>
      <c r="AN28" s="22"/>
      <c r="AO28" s="22"/>
      <c r="AP28" s="22"/>
      <c r="AQ28" s="22"/>
      <c r="AR28" s="22"/>
      <c r="AS28" s="22"/>
      <c r="AT28" s="22"/>
      <c r="AU28" s="22"/>
      <c r="AV28" s="22"/>
      <c r="AW28" s="22"/>
      <c r="AX28" s="22"/>
      <c r="AY28" s="22"/>
      <c r="AZ28" s="22"/>
      <c r="BA28" s="22"/>
      <c r="BB28" s="22"/>
      <c r="BC28" s="22"/>
      <c r="BD28" s="22"/>
      <c r="BE28" s="22"/>
      <c r="BF28" s="22"/>
    </row>
    <row r="29" spans="1:58" ht="56.1" customHeight="1" x14ac:dyDescent="0.15">
      <c r="B29" s="13" t="s">
        <v>101</v>
      </c>
      <c r="C29" s="13" t="s">
        <v>55</v>
      </c>
      <c r="D29" s="14" t="s">
        <v>315</v>
      </c>
      <c r="E29" s="14" t="s">
        <v>316</v>
      </c>
      <c r="F29" s="14" t="s">
        <v>317</v>
      </c>
      <c r="G29" s="15" t="s">
        <v>86</v>
      </c>
      <c r="H29" s="18" t="str">
        <f>HYPERLINK("#", "http://mcs-ainoie.com/ins39.html")</f>
        <v>http://mcs-ainoie.com/ins39.html</v>
      </c>
      <c r="I29" s="8" t="s">
        <v>87</v>
      </c>
      <c r="J29" s="8" t="s">
        <v>89</v>
      </c>
      <c r="K29" s="8"/>
      <c r="L29" s="8"/>
      <c r="M29" s="8"/>
      <c r="N29" s="8"/>
      <c r="O29" s="8"/>
      <c r="P29" s="8"/>
      <c r="Q29" s="8"/>
      <c r="R29" s="8"/>
      <c r="S29" s="8"/>
      <c r="T29" s="8"/>
      <c r="U29" s="8"/>
      <c r="V29" s="8"/>
      <c r="W29" s="8"/>
      <c r="X29" s="8"/>
      <c r="Y29" s="8"/>
      <c r="Z29" s="9"/>
      <c r="AA29" s="9" t="s">
        <v>318</v>
      </c>
      <c r="AB29" s="21"/>
      <c r="AC29" s="22"/>
      <c r="AD29" s="22"/>
      <c r="AE29" s="22"/>
      <c r="AF29" s="22"/>
      <c r="AG29" s="22"/>
      <c r="AH29" s="22"/>
      <c r="AI29" s="22"/>
      <c r="AJ29" s="22"/>
      <c r="AK29" s="22"/>
      <c r="AL29" s="22"/>
      <c r="AM29" s="22"/>
      <c r="AN29" s="22"/>
      <c r="AO29" s="22"/>
      <c r="AP29" s="22"/>
      <c r="AQ29" s="22"/>
      <c r="AR29" s="22"/>
      <c r="AS29" s="22"/>
      <c r="AT29" s="22"/>
      <c r="AU29" s="22"/>
      <c r="AV29" s="22"/>
      <c r="AW29" s="22"/>
      <c r="AX29" s="22"/>
      <c r="AY29" s="22"/>
      <c r="AZ29" s="22"/>
      <c r="BA29" s="22"/>
      <c r="BB29" s="22"/>
      <c r="BC29" s="22"/>
      <c r="BD29" s="22"/>
      <c r="BE29" s="22"/>
      <c r="BF29" s="22"/>
    </row>
    <row r="30" spans="1:58" ht="69.95" customHeight="1" x14ac:dyDescent="0.15">
      <c r="B30" s="13" t="s">
        <v>101</v>
      </c>
      <c r="C30" s="13" t="s">
        <v>73</v>
      </c>
      <c r="D30" s="14" t="s">
        <v>311</v>
      </c>
      <c r="E30" s="14" t="s">
        <v>312</v>
      </c>
      <c r="F30" s="14" t="s">
        <v>313</v>
      </c>
      <c r="G30" s="15"/>
      <c r="H30" s="18"/>
      <c r="I30" s="8" t="s">
        <v>87</v>
      </c>
      <c r="J30" s="8" t="s">
        <v>87</v>
      </c>
      <c r="K30" s="8"/>
      <c r="L30" s="8"/>
      <c r="M30" s="8" t="s">
        <v>87</v>
      </c>
      <c r="N30" s="8" t="s">
        <v>87</v>
      </c>
      <c r="O30" s="8"/>
      <c r="P30" s="8"/>
      <c r="Q30" s="8"/>
      <c r="R30" s="8"/>
      <c r="S30" s="8"/>
      <c r="T30" s="8"/>
      <c r="U30" s="8"/>
      <c r="V30" s="8"/>
      <c r="W30" s="8" t="s">
        <v>87</v>
      </c>
      <c r="X30" s="8"/>
      <c r="Y30" s="8"/>
      <c r="Z30" s="9" t="s">
        <v>156</v>
      </c>
      <c r="AA30" s="9" t="s">
        <v>314</v>
      </c>
      <c r="AB30" s="21"/>
      <c r="AC30" s="22"/>
      <c r="AD30" s="22"/>
      <c r="AE30" s="22"/>
      <c r="AF30" s="22"/>
      <c r="AG30" s="22"/>
      <c r="AH30" s="22"/>
      <c r="AI30" s="22"/>
      <c r="AJ30" s="22"/>
      <c r="AK30" s="22"/>
      <c r="AL30" s="22"/>
      <c r="AM30" s="22"/>
      <c r="AN30" s="22"/>
      <c r="AO30" s="22"/>
      <c r="AP30" s="22"/>
      <c r="AQ30" s="22"/>
      <c r="AR30" s="22"/>
      <c r="AS30" s="22"/>
      <c r="AT30" s="22"/>
      <c r="AU30" s="22"/>
      <c r="AV30" s="22"/>
      <c r="AW30" s="22"/>
      <c r="AX30" s="22"/>
      <c r="AY30" s="22"/>
      <c r="AZ30" s="22"/>
      <c r="BA30" s="22"/>
      <c r="BB30" s="22"/>
      <c r="BC30" s="22"/>
      <c r="BD30" s="22"/>
      <c r="BE30" s="22"/>
      <c r="BF30" s="22"/>
    </row>
    <row r="31" spans="1:58" ht="56.1" customHeight="1" x14ac:dyDescent="0.15">
      <c r="A31" s="12"/>
      <c r="B31" s="13" t="s">
        <v>102</v>
      </c>
      <c r="C31" s="13" t="s">
        <v>646</v>
      </c>
      <c r="D31" s="14" t="s">
        <v>319</v>
      </c>
      <c r="E31" s="14" t="s">
        <v>320</v>
      </c>
      <c r="F31" s="14" t="s">
        <v>321</v>
      </c>
      <c r="G31" s="15"/>
      <c r="H31" s="18"/>
      <c r="I31" s="8" t="s">
        <v>87</v>
      </c>
      <c r="J31" s="8" t="s">
        <v>87</v>
      </c>
      <c r="K31" s="8" t="s">
        <v>87</v>
      </c>
      <c r="L31" s="8" t="s">
        <v>89</v>
      </c>
      <c r="M31" s="8" t="s">
        <v>87</v>
      </c>
      <c r="N31" s="8"/>
      <c r="O31" s="8" t="s">
        <v>89</v>
      </c>
      <c r="P31" s="8" t="s">
        <v>87</v>
      </c>
      <c r="Q31" s="8" t="s">
        <v>87</v>
      </c>
      <c r="R31" s="8"/>
      <c r="S31" s="8"/>
      <c r="T31" s="8" t="s">
        <v>87</v>
      </c>
      <c r="U31" s="8" t="s">
        <v>87</v>
      </c>
      <c r="V31" s="8"/>
      <c r="W31" s="8"/>
      <c r="X31" s="8"/>
      <c r="Y31" s="8"/>
      <c r="Z31" s="9"/>
      <c r="AA31" s="9" t="s">
        <v>322</v>
      </c>
      <c r="AB31" s="21"/>
      <c r="AC31" s="22"/>
      <c r="AD31" s="22"/>
      <c r="AE31" s="22"/>
      <c r="AF31" s="22"/>
      <c r="AG31" s="22"/>
      <c r="AH31" s="22"/>
      <c r="AI31" s="22"/>
      <c r="AJ31" s="22"/>
      <c r="AK31" s="22"/>
      <c r="AL31" s="22"/>
      <c r="AM31" s="22"/>
      <c r="AN31" s="22"/>
      <c r="AO31" s="22"/>
      <c r="AP31" s="22"/>
      <c r="AQ31" s="22"/>
      <c r="AR31" s="22"/>
      <c r="AS31" s="22"/>
      <c r="AT31" s="22"/>
      <c r="AU31" s="22"/>
      <c r="AV31" s="22"/>
      <c r="AW31" s="22"/>
      <c r="AX31" s="22"/>
      <c r="AY31" s="22"/>
      <c r="AZ31" s="22"/>
      <c r="BA31" s="22"/>
      <c r="BB31" s="22"/>
      <c r="BC31" s="22"/>
      <c r="BD31" s="22"/>
      <c r="BE31" s="22"/>
      <c r="BF31" s="22"/>
    </row>
    <row r="32" spans="1:58" ht="56.1" customHeight="1" x14ac:dyDescent="0.15">
      <c r="B32" s="13" t="s">
        <v>103</v>
      </c>
      <c r="C32" s="13" t="s">
        <v>50</v>
      </c>
      <c r="D32" s="14" t="s">
        <v>323</v>
      </c>
      <c r="E32" s="14" t="s">
        <v>324</v>
      </c>
      <c r="F32" s="14" t="s">
        <v>325</v>
      </c>
      <c r="G32" s="15" t="s">
        <v>86</v>
      </c>
      <c r="H32" s="18" t="str">
        <f>HYPERLINK("#", "http://www.citycare.jp")</f>
        <v>http://www.citycare.jp</v>
      </c>
      <c r="I32" s="8" t="s">
        <v>87</v>
      </c>
      <c r="J32" s="8" t="s">
        <v>87</v>
      </c>
      <c r="K32" s="8"/>
      <c r="L32" s="8" t="s">
        <v>89</v>
      </c>
      <c r="M32" s="8" t="s">
        <v>87</v>
      </c>
      <c r="N32" s="8" t="s">
        <v>89</v>
      </c>
      <c r="O32" s="8"/>
      <c r="P32" s="8" t="s">
        <v>89</v>
      </c>
      <c r="Q32" s="8" t="s">
        <v>89</v>
      </c>
      <c r="R32" s="8"/>
      <c r="S32" s="8" t="s">
        <v>89</v>
      </c>
      <c r="T32" s="8" t="s">
        <v>89</v>
      </c>
      <c r="U32" s="8" t="s">
        <v>89</v>
      </c>
      <c r="V32" s="8"/>
      <c r="W32" s="8" t="s">
        <v>87</v>
      </c>
      <c r="X32" s="8" t="s">
        <v>87</v>
      </c>
      <c r="Y32" s="8"/>
      <c r="Z32" s="9" t="s">
        <v>174</v>
      </c>
      <c r="AA32" s="9" t="s">
        <v>326</v>
      </c>
      <c r="AB32" s="21"/>
      <c r="AC32" s="22"/>
      <c r="AD32" s="22"/>
      <c r="AE32" s="22"/>
      <c r="AF32" s="22"/>
      <c r="AG32" s="22"/>
      <c r="AH32" s="22"/>
      <c r="AI32" s="22"/>
      <c r="AJ32" s="22"/>
      <c r="AK32" s="22"/>
      <c r="AL32" s="22"/>
      <c r="AM32" s="22"/>
      <c r="AN32" s="22"/>
      <c r="AO32" s="22"/>
      <c r="AP32" s="22"/>
      <c r="AQ32" s="22"/>
      <c r="AR32" s="22"/>
      <c r="AS32" s="22"/>
      <c r="AT32" s="22"/>
      <c r="AU32" s="22"/>
      <c r="AV32" s="22"/>
      <c r="AW32" s="22"/>
      <c r="AX32" s="22"/>
      <c r="AY32" s="22"/>
      <c r="AZ32" s="22"/>
      <c r="BA32" s="22"/>
      <c r="BB32" s="22"/>
      <c r="BC32" s="22"/>
      <c r="BD32" s="22"/>
      <c r="BE32" s="22"/>
      <c r="BF32" s="22"/>
    </row>
    <row r="33" spans="1:58" ht="69.95" customHeight="1" x14ac:dyDescent="0.15">
      <c r="B33" s="13" t="s">
        <v>104</v>
      </c>
      <c r="C33" s="13" t="s">
        <v>42</v>
      </c>
      <c r="D33" s="14" t="s">
        <v>327</v>
      </c>
      <c r="E33" s="14" t="s">
        <v>328</v>
      </c>
      <c r="F33" s="14" t="s">
        <v>329</v>
      </c>
      <c r="G33" s="15" t="s">
        <v>86</v>
      </c>
      <c r="H33" s="18" t="str">
        <f>HYPERLINK("#", "http://www.aishinnooka.com")</f>
        <v>http://www.aishinnooka.com</v>
      </c>
      <c r="I33" s="8" t="s">
        <v>87</v>
      </c>
      <c r="J33" s="8"/>
      <c r="K33" s="8"/>
      <c r="L33" s="8"/>
      <c r="M33" s="8" t="s">
        <v>87</v>
      </c>
      <c r="N33" s="8"/>
      <c r="O33" s="8"/>
      <c r="P33" s="8"/>
      <c r="Q33" s="8"/>
      <c r="R33" s="8"/>
      <c r="S33" s="8"/>
      <c r="T33" s="8"/>
      <c r="U33" s="8"/>
      <c r="V33" s="8"/>
      <c r="W33" s="8"/>
      <c r="X33" s="8"/>
      <c r="Y33" s="8"/>
      <c r="Z33" s="9" t="s">
        <v>330</v>
      </c>
      <c r="AA33" s="9" t="s">
        <v>331</v>
      </c>
      <c r="AB33" s="21"/>
      <c r="AC33" s="22"/>
      <c r="AD33" s="22"/>
      <c r="AE33" s="22"/>
      <c r="AF33" s="22"/>
      <c r="AG33" s="22"/>
      <c r="AH33" s="22"/>
      <c r="AI33" s="22"/>
      <c r="AJ33" s="22"/>
      <c r="AK33" s="22"/>
      <c r="AL33" s="22"/>
      <c r="AM33" s="22"/>
      <c r="AN33" s="22"/>
      <c r="AO33" s="22"/>
      <c r="AP33" s="22"/>
      <c r="AQ33" s="22"/>
      <c r="AR33" s="22"/>
      <c r="AS33" s="22"/>
      <c r="AT33" s="22"/>
      <c r="AU33" s="22"/>
      <c r="AV33" s="22"/>
      <c r="AW33" s="22"/>
      <c r="AX33" s="22"/>
      <c r="AY33" s="22"/>
      <c r="AZ33" s="22"/>
      <c r="BA33" s="22"/>
      <c r="BB33" s="22"/>
      <c r="BC33" s="22"/>
      <c r="BD33" s="22"/>
      <c r="BE33" s="22"/>
      <c r="BF33" s="22"/>
    </row>
    <row r="34" spans="1:58" ht="56.1" customHeight="1" x14ac:dyDescent="0.15">
      <c r="B34" s="13" t="s">
        <v>104</v>
      </c>
      <c r="C34" s="13" t="s">
        <v>26</v>
      </c>
      <c r="D34" s="14" t="s">
        <v>332</v>
      </c>
      <c r="E34" s="14" t="s">
        <v>333</v>
      </c>
      <c r="F34" s="14" t="s">
        <v>334</v>
      </c>
      <c r="G34" s="15" t="s">
        <v>86</v>
      </c>
      <c r="H34" s="18" t="str">
        <f>HYPERLINK("#", "https://art-enn.jp")</f>
        <v>https://art-enn.jp</v>
      </c>
      <c r="I34" s="8" t="s">
        <v>87</v>
      </c>
      <c r="J34" s="8" t="s">
        <v>89</v>
      </c>
      <c r="K34" s="8"/>
      <c r="L34" s="8"/>
      <c r="M34" s="8" t="s">
        <v>87</v>
      </c>
      <c r="N34" s="8" t="s">
        <v>89</v>
      </c>
      <c r="O34" s="8"/>
      <c r="P34" s="8"/>
      <c r="Q34" s="8" t="s">
        <v>87</v>
      </c>
      <c r="R34" s="8"/>
      <c r="S34" s="8"/>
      <c r="T34" s="8"/>
      <c r="U34" s="8"/>
      <c r="V34" s="8"/>
      <c r="W34" s="8" t="s">
        <v>89</v>
      </c>
      <c r="X34" s="8" t="s">
        <v>87</v>
      </c>
      <c r="Y34" s="8" t="s">
        <v>89</v>
      </c>
      <c r="Z34" s="9"/>
      <c r="AA34" s="9" t="s">
        <v>335</v>
      </c>
      <c r="AB34" s="21"/>
      <c r="AC34" s="22"/>
      <c r="AD34" s="22"/>
      <c r="AE34" s="22"/>
      <c r="AF34" s="22"/>
      <c r="AG34" s="22"/>
      <c r="AH34" s="22"/>
      <c r="AI34" s="22"/>
      <c r="AJ34" s="22"/>
      <c r="AK34" s="22"/>
      <c r="AL34" s="22"/>
      <c r="AM34" s="22"/>
      <c r="AN34" s="22"/>
      <c r="AO34" s="22"/>
      <c r="AP34" s="22"/>
      <c r="AQ34" s="22"/>
      <c r="AR34" s="22"/>
      <c r="AS34" s="22"/>
      <c r="AT34" s="22"/>
      <c r="AU34" s="22"/>
      <c r="AV34" s="22"/>
      <c r="AW34" s="22"/>
      <c r="AX34" s="22"/>
      <c r="AY34" s="22"/>
      <c r="AZ34" s="22"/>
      <c r="BA34" s="22"/>
      <c r="BB34" s="22"/>
      <c r="BC34" s="22"/>
      <c r="BD34" s="22"/>
      <c r="BE34" s="22"/>
      <c r="BF34" s="22"/>
    </row>
    <row r="35" spans="1:58" ht="69.95" customHeight="1" x14ac:dyDescent="0.15">
      <c r="B35" s="13" t="s">
        <v>105</v>
      </c>
      <c r="C35" s="13" t="s">
        <v>27</v>
      </c>
      <c r="D35" s="14" t="s">
        <v>336</v>
      </c>
      <c r="E35" s="14" t="s">
        <v>337</v>
      </c>
      <c r="F35" s="14" t="s">
        <v>338</v>
      </c>
      <c r="G35" s="15"/>
      <c r="H35" s="18"/>
      <c r="I35" s="8" t="s">
        <v>87</v>
      </c>
      <c r="J35" s="8" t="s">
        <v>87</v>
      </c>
      <c r="K35" s="8"/>
      <c r="L35" s="8" t="s">
        <v>89</v>
      </c>
      <c r="M35" s="8" t="s">
        <v>87</v>
      </c>
      <c r="N35" s="8"/>
      <c r="O35" s="8" t="s">
        <v>87</v>
      </c>
      <c r="P35" s="8"/>
      <c r="Q35" s="8" t="s">
        <v>87</v>
      </c>
      <c r="R35" s="8"/>
      <c r="S35" s="8"/>
      <c r="T35" s="8" t="s">
        <v>87</v>
      </c>
      <c r="U35" s="8"/>
      <c r="V35" s="8"/>
      <c r="W35" s="8" t="s">
        <v>87</v>
      </c>
      <c r="X35" s="8" t="s">
        <v>87</v>
      </c>
      <c r="Y35" s="8"/>
      <c r="Z35" s="9" t="s">
        <v>339</v>
      </c>
      <c r="AA35" s="9" t="s">
        <v>340</v>
      </c>
      <c r="AB35" s="21"/>
      <c r="AC35" s="22"/>
      <c r="AD35" s="22"/>
      <c r="AE35" s="22"/>
      <c r="AF35" s="22"/>
      <c r="AG35" s="22"/>
      <c r="AH35" s="22"/>
      <c r="AI35" s="22"/>
      <c r="AJ35" s="22"/>
      <c r="AK35" s="22"/>
      <c r="AL35" s="22"/>
      <c r="AM35" s="22"/>
      <c r="AN35" s="22"/>
      <c r="AO35" s="22"/>
      <c r="AP35" s="22"/>
      <c r="AQ35" s="22"/>
      <c r="AR35" s="22"/>
      <c r="AS35" s="22"/>
      <c r="AT35" s="22"/>
      <c r="AU35" s="22"/>
      <c r="AV35" s="22"/>
      <c r="AW35" s="22"/>
      <c r="AX35" s="22"/>
      <c r="AY35" s="22"/>
      <c r="AZ35" s="22"/>
      <c r="BA35" s="22"/>
      <c r="BB35" s="22"/>
      <c r="BC35" s="22"/>
      <c r="BD35" s="22"/>
      <c r="BE35" s="22"/>
      <c r="BF35" s="22"/>
    </row>
    <row r="36" spans="1:58" ht="27.95" customHeight="1" x14ac:dyDescent="0.15">
      <c r="B36" s="13" t="s">
        <v>106</v>
      </c>
      <c r="C36" s="13" t="s">
        <v>75</v>
      </c>
      <c r="D36" s="14" t="s">
        <v>341</v>
      </c>
      <c r="E36" s="14" t="s">
        <v>168</v>
      </c>
      <c r="F36" s="14" t="s">
        <v>342</v>
      </c>
      <c r="G36" s="15"/>
      <c r="H36" s="18"/>
      <c r="I36" s="8" t="s">
        <v>87</v>
      </c>
      <c r="J36" s="8" t="s">
        <v>89</v>
      </c>
      <c r="K36" s="8"/>
      <c r="L36" s="8"/>
      <c r="M36" s="8"/>
      <c r="N36" s="8"/>
      <c r="O36" s="8"/>
      <c r="P36" s="8"/>
      <c r="Q36" s="8" t="s">
        <v>89</v>
      </c>
      <c r="R36" s="8"/>
      <c r="S36" s="8"/>
      <c r="T36" s="8"/>
      <c r="U36" s="8"/>
      <c r="V36" s="8"/>
      <c r="W36" s="8" t="s">
        <v>89</v>
      </c>
      <c r="X36" s="8" t="s">
        <v>89</v>
      </c>
      <c r="Y36" s="8" t="s">
        <v>89</v>
      </c>
      <c r="Z36" s="9" t="s">
        <v>158</v>
      </c>
      <c r="AA36" s="9" t="s">
        <v>343</v>
      </c>
      <c r="AB36" s="21"/>
      <c r="AC36" s="22"/>
      <c r="AD36" s="22"/>
      <c r="AE36" s="22"/>
      <c r="AF36" s="22"/>
      <c r="AG36" s="22"/>
      <c r="AH36" s="22"/>
      <c r="AI36" s="22"/>
      <c r="AJ36" s="22"/>
      <c r="AK36" s="22"/>
      <c r="AL36" s="22"/>
      <c r="AM36" s="22"/>
      <c r="AN36" s="22"/>
      <c r="AO36" s="22"/>
      <c r="AP36" s="22"/>
      <c r="AQ36" s="22"/>
      <c r="AR36" s="22"/>
      <c r="AS36" s="22"/>
      <c r="AT36" s="22"/>
      <c r="AU36" s="22"/>
      <c r="AV36" s="22"/>
      <c r="AW36" s="22"/>
      <c r="AX36" s="22"/>
      <c r="AY36" s="22"/>
      <c r="AZ36" s="22"/>
      <c r="BA36" s="22"/>
      <c r="BB36" s="22"/>
      <c r="BC36" s="22"/>
      <c r="BD36" s="22"/>
      <c r="BE36" s="22"/>
      <c r="BF36" s="22"/>
    </row>
    <row r="37" spans="1:58" ht="69.95" customHeight="1" x14ac:dyDescent="0.15">
      <c r="B37" s="13" t="s">
        <v>107</v>
      </c>
      <c r="C37" s="13" t="s">
        <v>6</v>
      </c>
      <c r="D37" s="14" t="s">
        <v>344</v>
      </c>
      <c r="E37" s="14" t="s">
        <v>169</v>
      </c>
      <c r="F37" s="14" t="s">
        <v>170</v>
      </c>
      <c r="G37" s="15" t="s">
        <v>86</v>
      </c>
      <c r="H37" s="18" t="str">
        <f>HYPERLINK("#", "https://www.o-lifecare.com")</f>
        <v>https://www.o-lifecare.com</v>
      </c>
      <c r="I37" s="8"/>
      <c r="J37" s="8"/>
      <c r="K37" s="8" t="s">
        <v>89</v>
      </c>
      <c r="L37" s="8" t="s">
        <v>89</v>
      </c>
      <c r="M37" s="8"/>
      <c r="N37" s="8" t="s">
        <v>89</v>
      </c>
      <c r="O37" s="8"/>
      <c r="P37" s="8"/>
      <c r="Q37" s="8"/>
      <c r="R37" s="8"/>
      <c r="S37" s="8"/>
      <c r="T37" s="8"/>
      <c r="U37" s="8"/>
      <c r="V37" s="8"/>
      <c r="W37" s="8"/>
      <c r="X37" s="8"/>
      <c r="Y37" s="8"/>
      <c r="Z37" s="9" t="s">
        <v>345</v>
      </c>
      <c r="AA37" s="9" t="s">
        <v>346</v>
      </c>
      <c r="AB37" s="21"/>
      <c r="AC37" s="22"/>
      <c r="AD37" s="22"/>
      <c r="AE37" s="22"/>
      <c r="AF37" s="22"/>
      <c r="AG37" s="22"/>
      <c r="AH37" s="22"/>
      <c r="AI37" s="22"/>
      <c r="AJ37" s="22"/>
      <c r="AK37" s="22"/>
      <c r="AL37" s="22"/>
      <c r="AM37" s="22"/>
      <c r="AN37" s="22"/>
      <c r="AO37" s="22"/>
      <c r="AP37" s="22"/>
      <c r="AQ37" s="22"/>
      <c r="AR37" s="22"/>
      <c r="AS37" s="22"/>
      <c r="AT37" s="22"/>
      <c r="AU37" s="22"/>
      <c r="AV37" s="22"/>
      <c r="AW37" s="22"/>
      <c r="AX37" s="22"/>
      <c r="AY37" s="22"/>
      <c r="AZ37" s="22"/>
      <c r="BA37" s="22"/>
      <c r="BB37" s="22"/>
      <c r="BC37" s="22"/>
      <c r="BD37" s="22"/>
      <c r="BE37" s="22"/>
      <c r="BF37" s="22"/>
    </row>
    <row r="38" spans="1:58" ht="56.1" customHeight="1" x14ac:dyDescent="0.15">
      <c r="B38" s="13" t="s">
        <v>108</v>
      </c>
      <c r="C38" s="13" t="s">
        <v>54</v>
      </c>
      <c r="D38" s="14" t="s">
        <v>347</v>
      </c>
      <c r="E38" s="14" t="s">
        <v>109</v>
      </c>
      <c r="F38" s="14" t="s">
        <v>348</v>
      </c>
      <c r="G38" s="15"/>
      <c r="H38" s="18"/>
      <c r="I38" s="8" t="s">
        <v>87</v>
      </c>
      <c r="J38" s="8" t="s">
        <v>87</v>
      </c>
      <c r="K38" s="8"/>
      <c r="L38" s="8"/>
      <c r="M38" s="8" t="s">
        <v>87</v>
      </c>
      <c r="N38" s="8"/>
      <c r="O38" s="8"/>
      <c r="P38" s="8"/>
      <c r="Q38" s="8" t="s">
        <v>87</v>
      </c>
      <c r="R38" s="8"/>
      <c r="S38" s="8"/>
      <c r="T38" s="8"/>
      <c r="U38" s="8"/>
      <c r="V38" s="8"/>
      <c r="W38" s="8" t="s">
        <v>87</v>
      </c>
      <c r="X38" s="8"/>
      <c r="Y38" s="8"/>
      <c r="Z38" s="9" t="s">
        <v>154</v>
      </c>
      <c r="AA38" s="9" t="s">
        <v>349</v>
      </c>
      <c r="AB38" s="21"/>
      <c r="AC38" s="22"/>
      <c r="AD38" s="22"/>
      <c r="AE38" s="22"/>
      <c r="AF38" s="22"/>
      <c r="AG38" s="22"/>
      <c r="AH38" s="22"/>
      <c r="AI38" s="22"/>
      <c r="AJ38" s="22"/>
      <c r="AK38" s="22"/>
      <c r="AL38" s="22"/>
      <c r="AM38" s="22"/>
      <c r="AN38" s="22"/>
      <c r="AO38" s="22"/>
      <c r="AP38" s="22"/>
      <c r="AQ38" s="22"/>
      <c r="AR38" s="22"/>
      <c r="AS38" s="22"/>
      <c r="AT38" s="22"/>
      <c r="AU38" s="22"/>
      <c r="AV38" s="22"/>
      <c r="AW38" s="22"/>
      <c r="AX38" s="22"/>
      <c r="AY38" s="22"/>
      <c r="AZ38" s="22"/>
      <c r="BA38" s="22"/>
      <c r="BB38" s="22"/>
      <c r="BC38" s="22"/>
      <c r="BD38" s="22"/>
      <c r="BE38" s="22"/>
      <c r="BF38" s="22"/>
    </row>
    <row r="39" spans="1:58" ht="42" customHeight="1" x14ac:dyDescent="0.15">
      <c r="B39" s="13" t="s">
        <v>111</v>
      </c>
      <c r="C39" s="13" t="s">
        <v>36</v>
      </c>
      <c r="D39" s="14" t="s">
        <v>350</v>
      </c>
      <c r="E39" s="14" t="s">
        <v>351</v>
      </c>
      <c r="F39" s="14" t="s">
        <v>352</v>
      </c>
      <c r="G39" s="15"/>
      <c r="H39" s="18"/>
      <c r="I39" s="8" t="s">
        <v>87</v>
      </c>
      <c r="J39" s="8" t="s">
        <v>87</v>
      </c>
      <c r="K39" s="8"/>
      <c r="L39" s="8"/>
      <c r="M39" s="8" t="s">
        <v>89</v>
      </c>
      <c r="N39" s="8"/>
      <c r="O39" s="8"/>
      <c r="P39" s="8"/>
      <c r="Q39" s="8" t="s">
        <v>89</v>
      </c>
      <c r="R39" s="8"/>
      <c r="S39" s="8"/>
      <c r="T39" s="8"/>
      <c r="U39" s="8" t="s">
        <v>89</v>
      </c>
      <c r="V39" s="8"/>
      <c r="W39" s="8" t="s">
        <v>89</v>
      </c>
      <c r="X39" s="8"/>
      <c r="Y39" s="8"/>
      <c r="Z39" s="9"/>
      <c r="AA39" s="9" t="s">
        <v>353</v>
      </c>
      <c r="AB39" s="21"/>
      <c r="AC39" s="22"/>
      <c r="AD39" s="22"/>
      <c r="AE39" s="22"/>
      <c r="AF39" s="22"/>
      <c r="AG39" s="22"/>
      <c r="AH39" s="22"/>
      <c r="AI39" s="22"/>
      <c r="AJ39" s="22"/>
      <c r="AK39" s="22"/>
      <c r="AL39" s="22"/>
      <c r="AM39" s="22"/>
      <c r="AN39" s="22"/>
      <c r="AO39" s="22"/>
      <c r="AP39" s="22"/>
      <c r="AQ39" s="22"/>
      <c r="AR39" s="22"/>
      <c r="AS39" s="22"/>
      <c r="AT39" s="22"/>
      <c r="AU39" s="22"/>
      <c r="AV39" s="22"/>
      <c r="AW39" s="22"/>
      <c r="AX39" s="22"/>
      <c r="AY39" s="22"/>
      <c r="AZ39" s="22"/>
      <c r="BA39" s="22"/>
      <c r="BB39" s="22"/>
      <c r="BC39" s="22"/>
      <c r="BD39" s="22"/>
      <c r="BE39" s="22"/>
      <c r="BF39" s="22"/>
    </row>
    <row r="40" spans="1:58" ht="56.1" customHeight="1" x14ac:dyDescent="0.15">
      <c r="A40" s="3"/>
      <c r="B40" s="13" t="s">
        <v>111</v>
      </c>
      <c r="C40" s="13" t="s">
        <v>36</v>
      </c>
      <c r="D40" s="14" t="s">
        <v>354</v>
      </c>
      <c r="E40" s="14" t="s">
        <v>355</v>
      </c>
      <c r="F40" s="14" t="s">
        <v>356</v>
      </c>
      <c r="G40" s="15"/>
      <c r="H40" s="18"/>
      <c r="I40" s="8" t="s">
        <v>87</v>
      </c>
      <c r="J40" s="8" t="s">
        <v>89</v>
      </c>
      <c r="K40" s="8"/>
      <c r="L40" s="8"/>
      <c r="M40" s="8"/>
      <c r="N40" s="8"/>
      <c r="O40" s="8"/>
      <c r="P40" s="8"/>
      <c r="Q40" s="8"/>
      <c r="R40" s="8"/>
      <c r="S40" s="8"/>
      <c r="T40" s="8"/>
      <c r="U40" s="8"/>
      <c r="V40" s="8"/>
      <c r="W40" s="8"/>
      <c r="X40" s="8" t="s">
        <v>87</v>
      </c>
      <c r="Y40" s="8"/>
      <c r="Z40" s="9" t="s">
        <v>156</v>
      </c>
      <c r="AA40" s="9" t="s">
        <v>357</v>
      </c>
      <c r="AB40" s="21"/>
      <c r="AC40" s="22"/>
      <c r="AD40" s="22"/>
      <c r="AE40" s="22"/>
      <c r="AF40" s="22"/>
      <c r="AG40" s="22"/>
      <c r="AH40" s="22"/>
      <c r="AI40" s="22"/>
      <c r="AJ40" s="22"/>
      <c r="AK40" s="22"/>
      <c r="AL40" s="22"/>
      <c r="AM40" s="22"/>
      <c r="AN40" s="22"/>
      <c r="AO40" s="22"/>
      <c r="AP40" s="22"/>
      <c r="AQ40" s="22"/>
      <c r="AR40" s="22"/>
      <c r="AS40" s="22"/>
      <c r="AT40" s="22"/>
      <c r="AU40" s="22"/>
      <c r="AV40" s="22"/>
      <c r="AW40" s="22"/>
      <c r="AX40" s="22"/>
      <c r="AY40" s="22"/>
      <c r="AZ40" s="22"/>
      <c r="BA40" s="22"/>
      <c r="BB40" s="22"/>
      <c r="BC40" s="22"/>
      <c r="BD40" s="22"/>
      <c r="BE40" s="22"/>
      <c r="BF40" s="22"/>
    </row>
    <row r="41" spans="1:58" ht="69.95" customHeight="1" x14ac:dyDescent="0.15">
      <c r="A41" s="3"/>
      <c r="B41" s="13" t="s">
        <v>112</v>
      </c>
      <c r="C41" s="13" t="s">
        <v>35</v>
      </c>
      <c r="D41" s="14" t="s">
        <v>358</v>
      </c>
      <c r="E41" s="14" t="s">
        <v>359</v>
      </c>
      <c r="F41" s="14" t="s">
        <v>360</v>
      </c>
      <c r="G41" s="15" t="s">
        <v>86</v>
      </c>
      <c r="H41" s="18" t="str">
        <f>HYPERLINK("#", "http://www.support-fukutoku-g.com")</f>
        <v>http://www.support-fukutoku-g.com</v>
      </c>
      <c r="I41" s="8" t="s">
        <v>87</v>
      </c>
      <c r="J41" s="8" t="s">
        <v>87</v>
      </c>
      <c r="K41" s="8"/>
      <c r="L41" s="8"/>
      <c r="M41" s="8"/>
      <c r="N41" s="8"/>
      <c r="O41" s="8"/>
      <c r="P41" s="8"/>
      <c r="Q41" s="8"/>
      <c r="R41" s="8"/>
      <c r="S41" s="8"/>
      <c r="T41" s="8"/>
      <c r="U41" s="8" t="s">
        <v>89</v>
      </c>
      <c r="V41" s="8"/>
      <c r="W41" s="8" t="s">
        <v>89</v>
      </c>
      <c r="X41" s="8" t="s">
        <v>89</v>
      </c>
      <c r="Y41" s="8"/>
      <c r="Z41" s="9"/>
      <c r="AA41" s="9" t="s">
        <v>361</v>
      </c>
      <c r="AB41" s="21"/>
      <c r="AC41" s="22"/>
      <c r="AD41" s="22"/>
      <c r="AE41" s="22"/>
      <c r="AF41" s="22"/>
      <c r="AG41" s="22"/>
      <c r="AH41" s="22"/>
      <c r="AI41" s="22"/>
      <c r="AJ41" s="22"/>
      <c r="AK41" s="22"/>
      <c r="AL41" s="22"/>
      <c r="AM41" s="22"/>
      <c r="AN41" s="22"/>
      <c r="AO41" s="22"/>
      <c r="AP41" s="22"/>
      <c r="AQ41" s="22"/>
      <c r="AR41" s="22"/>
      <c r="AS41" s="22"/>
      <c r="AT41" s="22"/>
      <c r="AU41" s="22"/>
      <c r="AV41" s="22"/>
      <c r="AW41" s="22"/>
      <c r="AX41" s="22"/>
      <c r="AY41" s="22"/>
      <c r="AZ41" s="22"/>
      <c r="BA41" s="22"/>
      <c r="BB41" s="22"/>
      <c r="BC41" s="22"/>
      <c r="BD41" s="22"/>
      <c r="BE41" s="22"/>
      <c r="BF41" s="22"/>
    </row>
    <row r="42" spans="1:58" ht="27.95" customHeight="1" x14ac:dyDescent="0.15">
      <c r="A42" s="3"/>
      <c r="B42" s="13" t="s">
        <v>113</v>
      </c>
      <c r="C42" s="13" t="s">
        <v>31</v>
      </c>
      <c r="D42" s="14" t="s">
        <v>366</v>
      </c>
      <c r="E42" s="14" t="s">
        <v>367</v>
      </c>
      <c r="F42" s="14" t="s">
        <v>368</v>
      </c>
      <c r="G42" s="15" t="s">
        <v>86</v>
      </c>
      <c r="H42" s="18" t="str">
        <f>HYPERLINK("#", "http://usagi.s.gh@hanausagi-daiwa.com")</f>
        <v>http://usagi.s.gh@hanausagi-daiwa.com</v>
      </c>
      <c r="I42" s="8" t="s">
        <v>87</v>
      </c>
      <c r="J42" s="8" t="s">
        <v>87</v>
      </c>
      <c r="K42" s="8"/>
      <c r="L42" s="8"/>
      <c r="M42" s="8" t="s">
        <v>87</v>
      </c>
      <c r="N42" s="8"/>
      <c r="O42" s="8"/>
      <c r="P42" s="8"/>
      <c r="Q42" s="8" t="s">
        <v>87</v>
      </c>
      <c r="R42" s="8"/>
      <c r="S42" s="8"/>
      <c r="T42" s="8"/>
      <c r="U42" s="8"/>
      <c r="V42" s="8"/>
      <c r="W42" s="8" t="s">
        <v>87</v>
      </c>
      <c r="X42" s="8" t="s">
        <v>87</v>
      </c>
      <c r="Y42" s="8"/>
      <c r="Z42" s="9" t="s">
        <v>162</v>
      </c>
      <c r="AA42" s="9" t="s">
        <v>369</v>
      </c>
      <c r="AB42" s="21"/>
      <c r="AC42" s="22"/>
      <c r="AD42" s="22"/>
      <c r="AE42" s="22"/>
      <c r="AF42" s="22"/>
      <c r="AG42" s="22"/>
      <c r="AH42" s="22"/>
      <c r="AI42" s="22"/>
      <c r="AJ42" s="22"/>
      <c r="AK42" s="22"/>
      <c r="AL42" s="22"/>
      <c r="AM42" s="22"/>
      <c r="AN42" s="22"/>
      <c r="AO42" s="22"/>
      <c r="AP42" s="22"/>
      <c r="AQ42" s="22"/>
      <c r="AR42" s="22"/>
      <c r="AS42" s="22"/>
      <c r="AT42" s="22"/>
      <c r="AU42" s="22"/>
      <c r="AV42" s="22"/>
      <c r="AW42" s="22"/>
      <c r="AX42" s="22"/>
      <c r="AY42" s="22"/>
      <c r="AZ42" s="22"/>
      <c r="BA42" s="22"/>
      <c r="BB42" s="22"/>
      <c r="BC42" s="22"/>
      <c r="BD42" s="22"/>
      <c r="BE42" s="22"/>
      <c r="BF42" s="22"/>
    </row>
    <row r="43" spans="1:58" ht="42" customHeight="1" x14ac:dyDescent="0.15">
      <c r="A43" s="3"/>
      <c r="B43" s="13" t="s">
        <v>113</v>
      </c>
      <c r="C43" s="13" t="s">
        <v>30</v>
      </c>
      <c r="D43" s="14" t="s">
        <v>362</v>
      </c>
      <c r="E43" s="14" t="s">
        <v>363</v>
      </c>
      <c r="F43" s="14" t="s">
        <v>364</v>
      </c>
      <c r="G43" s="15"/>
      <c r="H43" s="18"/>
      <c r="I43" s="8" t="s">
        <v>87</v>
      </c>
      <c r="J43" s="8"/>
      <c r="K43" s="8"/>
      <c r="L43" s="8"/>
      <c r="M43" s="8"/>
      <c r="N43" s="8"/>
      <c r="O43" s="8"/>
      <c r="P43" s="8"/>
      <c r="Q43" s="8"/>
      <c r="R43" s="8"/>
      <c r="S43" s="8"/>
      <c r="T43" s="8"/>
      <c r="U43" s="8"/>
      <c r="V43" s="8"/>
      <c r="W43" s="8" t="s">
        <v>87</v>
      </c>
      <c r="X43" s="8"/>
      <c r="Y43" s="8"/>
      <c r="Z43" s="9"/>
      <c r="AA43" s="9" t="s">
        <v>365</v>
      </c>
      <c r="AB43" s="21"/>
      <c r="AC43" s="22"/>
      <c r="AD43" s="22"/>
      <c r="AE43" s="22"/>
      <c r="AF43" s="22"/>
      <c r="AG43" s="22"/>
      <c r="AH43" s="22"/>
      <c r="AI43" s="22"/>
      <c r="AJ43" s="22"/>
      <c r="AK43" s="22"/>
      <c r="AL43" s="22"/>
      <c r="AM43" s="22"/>
      <c r="AN43" s="22"/>
      <c r="AO43" s="22"/>
      <c r="AP43" s="22"/>
      <c r="AQ43" s="22"/>
      <c r="AR43" s="22"/>
      <c r="AS43" s="22"/>
      <c r="AT43" s="22"/>
      <c r="AU43" s="22"/>
      <c r="AV43" s="22"/>
      <c r="AW43" s="22"/>
      <c r="AX43" s="22"/>
      <c r="AY43" s="22"/>
      <c r="AZ43" s="22"/>
      <c r="BA43" s="22"/>
      <c r="BB43" s="22"/>
      <c r="BC43" s="22"/>
      <c r="BD43" s="22"/>
      <c r="BE43" s="22"/>
      <c r="BF43" s="22"/>
    </row>
    <row r="44" spans="1:58" ht="42" customHeight="1" x14ac:dyDescent="0.15">
      <c r="A44" s="3"/>
      <c r="B44" s="13" t="s">
        <v>114</v>
      </c>
      <c r="C44" s="13" t="s">
        <v>68</v>
      </c>
      <c r="D44" s="14" t="s">
        <v>370</v>
      </c>
      <c r="E44" s="14" t="s">
        <v>371</v>
      </c>
      <c r="F44" s="14" t="s">
        <v>372</v>
      </c>
      <c r="G44" s="15" t="s">
        <v>86</v>
      </c>
      <c r="H44" s="18" t="str">
        <f>HYPERLINK("#", "http://www.kaigodeai.com/sato/index.html")</f>
        <v>http://www.kaigodeai.com/sato/index.html</v>
      </c>
      <c r="I44" s="8" t="s">
        <v>87</v>
      </c>
      <c r="J44" s="8" t="s">
        <v>87</v>
      </c>
      <c r="K44" s="8" t="s">
        <v>89</v>
      </c>
      <c r="L44" s="8" t="s">
        <v>89</v>
      </c>
      <c r="M44" s="8" t="s">
        <v>89</v>
      </c>
      <c r="N44" s="8" t="s">
        <v>89</v>
      </c>
      <c r="O44" s="8" t="s">
        <v>89</v>
      </c>
      <c r="P44" s="8" t="s">
        <v>89</v>
      </c>
      <c r="Q44" s="8" t="s">
        <v>89</v>
      </c>
      <c r="R44" s="8" t="s">
        <v>89</v>
      </c>
      <c r="S44" s="8" t="s">
        <v>89</v>
      </c>
      <c r="T44" s="8" t="s">
        <v>89</v>
      </c>
      <c r="U44" s="8" t="s">
        <v>89</v>
      </c>
      <c r="V44" s="8" t="s">
        <v>89</v>
      </c>
      <c r="W44" s="8" t="s">
        <v>87</v>
      </c>
      <c r="X44" s="8" t="s">
        <v>87</v>
      </c>
      <c r="Y44" s="8" t="s">
        <v>89</v>
      </c>
      <c r="Z44" s="9"/>
      <c r="AA44" s="9" t="s">
        <v>373</v>
      </c>
      <c r="AB44" s="21"/>
      <c r="AC44" s="22"/>
      <c r="AD44" s="22"/>
      <c r="AE44" s="22"/>
      <c r="AF44" s="22"/>
      <c r="AG44" s="22"/>
      <c r="AH44" s="22"/>
      <c r="AI44" s="22"/>
      <c r="AJ44" s="22"/>
      <c r="AK44" s="22"/>
      <c r="AL44" s="22"/>
      <c r="AM44" s="22"/>
      <c r="AN44" s="22"/>
      <c r="AO44" s="22"/>
      <c r="AP44" s="22"/>
      <c r="AQ44" s="22"/>
      <c r="AR44" s="22"/>
      <c r="AS44" s="22"/>
      <c r="AT44" s="22"/>
      <c r="AU44" s="22"/>
      <c r="AV44" s="22"/>
      <c r="AW44" s="22"/>
      <c r="AX44" s="22"/>
      <c r="AY44" s="22"/>
      <c r="AZ44" s="22"/>
      <c r="BA44" s="22"/>
      <c r="BB44" s="22"/>
      <c r="BC44" s="22"/>
      <c r="BD44" s="22"/>
      <c r="BE44" s="22"/>
      <c r="BF44" s="22"/>
    </row>
    <row r="45" spans="1:58" ht="42" customHeight="1" x14ac:dyDescent="0.15">
      <c r="A45" s="3"/>
      <c r="B45" s="13" t="s">
        <v>114</v>
      </c>
      <c r="C45" s="13" t="s">
        <v>68</v>
      </c>
      <c r="D45" s="14" t="s">
        <v>374</v>
      </c>
      <c r="E45" s="14" t="s">
        <v>375</v>
      </c>
      <c r="F45" s="14" t="s">
        <v>376</v>
      </c>
      <c r="G45" s="15" t="s">
        <v>86</v>
      </c>
      <c r="H45" s="18" t="str">
        <f>HYPERLINK("#", "http://kyoeikosan.co.jp/kaigo04.html")</f>
        <v>http://kyoeikosan.co.jp/kaigo04.html</v>
      </c>
      <c r="I45" s="8" t="s">
        <v>87</v>
      </c>
      <c r="J45" s="8" t="s">
        <v>89</v>
      </c>
      <c r="K45" s="8"/>
      <c r="L45" s="8"/>
      <c r="M45" s="8"/>
      <c r="N45" s="8"/>
      <c r="O45" s="8" t="s">
        <v>89</v>
      </c>
      <c r="P45" s="8"/>
      <c r="Q45" s="8"/>
      <c r="R45" s="8" t="s">
        <v>89</v>
      </c>
      <c r="S45" s="8"/>
      <c r="T45" s="8"/>
      <c r="U45" s="8"/>
      <c r="V45" s="8"/>
      <c r="W45" s="8" t="s">
        <v>87</v>
      </c>
      <c r="X45" s="8" t="s">
        <v>89</v>
      </c>
      <c r="Y45" s="8"/>
      <c r="Z45" s="9" t="s">
        <v>377</v>
      </c>
      <c r="AA45" s="9" t="s">
        <v>378</v>
      </c>
      <c r="AB45" s="21"/>
      <c r="AC45" s="22"/>
      <c r="AD45" s="22"/>
      <c r="AE45" s="22"/>
      <c r="AF45" s="22"/>
      <c r="AG45" s="22"/>
      <c r="AH45" s="22"/>
      <c r="AI45" s="22"/>
      <c r="AJ45" s="22"/>
      <c r="AK45" s="22"/>
      <c r="AL45" s="22"/>
      <c r="AM45" s="22"/>
      <c r="AN45" s="22"/>
      <c r="AO45" s="22"/>
      <c r="AP45" s="22"/>
      <c r="AQ45" s="22"/>
      <c r="AR45" s="22"/>
      <c r="AS45" s="22"/>
      <c r="AT45" s="22"/>
      <c r="AU45" s="22"/>
      <c r="AV45" s="22"/>
      <c r="AW45" s="22"/>
      <c r="AX45" s="22"/>
      <c r="AY45" s="22"/>
      <c r="AZ45" s="22"/>
      <c r="BA45" s="22"/>
      <c r="BB45" s="22"/>
      <c r="BC45" s="22"/>
      <c r="BD45" s="22"/>
      <c r="BE45" s="22"/>
      <c r="BF45" s="22"/>
    </row>
    <row r="46" spans="1:58" ht="42" customHeight="1" x14ac:dyDescent="0.15">
      <c r="A46" s="3"/>
      <c r="B46" s="13" t="s">
        <v>115</v>
      </c>
      <c r="C46" s="13" t="s">
        <v>71</v>
      </c>
      <c r="D46" s="14" t="s">
        <v>379</v>
      </c>
      <c r="E46" s="14" t="s">
        <v>380</v>
      </c>
      <c r="F46" s="14" t="s">
        <v>381</v>
      </c>
      <c r="G46" s="15" t="s">
        <v>86</v>
      </c>
      <c r="H46" s="18" t="str">
        <f>HYPERLINK("#", "https://www.tanoshii-ie.jp/single098/")</f>
        <v>https://www.tanoshii-ie.jp/single098/</v>
      </c>
      <c r="I46" s="8" t="s">
        <v>87</v>
      </c>
      <c r="J46" s="8" t="s">
        <v>89</v>
      </c>
      <c r="K46" s="8" t="s">
        <v>89</v>
      </c>
      <c r="L46" s="8" t="s">
        <v>89</v>
      </c>
      <c r="M46" s="8" t="s">
        <v>89</v>
      </c>
      <c r="N46" s="8" t="s">
        <v>89</v>
      </c>
      <c r="O46" s="8" t="s">
        <v>89</v>
      </c>
      <c r="P46" s="8" t="s">
        <v>89</v>
      </c>
      <c r="Q46" s="8" t="s">
        <v>89</v>
      </c>
      <c r="R46" s="8" t="s">
        <v>89</v>
      </c>
      <c r="S46" s="8" t="s">
        <v>89</v>
      </c>
      <c r="T46" s="8" t="s">
        <v>89</v>
      </c>
      <c r="U46" s="8" t="s">
        <v>89</v>
      </c>
      <c r="V46" s="8" t="s">
        <v>89</v>
      </c>
      <c r="W46" s="8" t="s">
        <v>89</v>
      </c>
      <c r="X46" s="8" t="s">
        <v>89</v>
      </c>
      <c r="Y46" s="8" t="s">
        <v>89</v>
      </c>
      <c r="Z46" s="9"/>
      <c r="AA46" s="9" t="s">
        <v>382</v>
      </c>
      <c r="AB46" s="21"/>
      <c r="AC46" s="22"/>
      <c r="AD46" s="22"/>
      <c r="AE46" s="22"/>
      <c r="AF46" s="22"/>
      <c r="AG46" s="22"/>
      <c r="AH46" s="22"/>
      <c r="AI46" s="22"/>
      <c r="AJ46" s="22"/>
      <c r="AK46" s="22"/>
      <c r="AL46" s="22"/>
      <c r="AM46" s="22"/>
      <c r="AN46" s="22"/>
      <c r="AO46" s="22"/>
      <c r="AP46" s="22"/>
      <c r="AQ46" s="22"/>
      <c r="AR46" s="22"/>
      <c r="AS46" s="22"/>
      <c r="AT46" s="22"/>
      <c r="AU46" s="22"/>
      <c r="AV46" s="22"/>
      <c r="AW46" s="22"/>
      <c r="AX46" s="22"/>
      <c r="AY46" s="22"/>
      <c r="AZ46" s="22"/>
      <c r="BA46" s="22"/>
      <c r="BB46" s="22"/>
      <c r="BC46" s="22"/>
      <c r="BD46" s="22"/>
      <c r="BE46" s="22"/>
      <c r="BF46" s="22"/>
    </row>
    <row r="47" spans="1:58" ht="69.95" customHeight="1" x14ac:dyDescent="0.15">
      <c r="A47" s="3"/>
      <c r="B47" s="13" t="s">
        <v>115</v>
      </c>
      <c r="C47" s="13" t="s">
        <v>32</v>
      </c>
      <c r="D47" s="14" t="s">
        <v>383</v>
      </c>
      <c r="E47" s="14" t="s">
        <v>384</v>
      </c>
      <c r="F47" s="14" t="s">
        <v>385</v>
      </c>
      <c r="G47" s="15" t="s">
        <v>86</v>
      </c>
      <c r="H47" s="18" t="str">
        <f>HYPERLINK("#", "http://www.hanausagi-daiwa.com")</f>
        <v>http://www.hanausagi-daiwa.com</v>
      </c>
      <c r="I47" s="8" t="s">
        <v>87</v>
      </c>
      <c r="J47" s="8" t="s">
        <v>87</v>
      </c>
      <c r="K47" s="8"/>
      <c r="L47" s="8"/>
      <c r="M47" s="8" t="s">
        <v>87</v>
      </c>
      <c r="N47" s="8"/>
      <c r="O47" s="8"/>
      <c r="P47" s="8"/>
      <c r="Q47" s="8" t="s">
        <v>87</v>
      </c>
      <c r="R47" s="8"/>
      <c r="S47" s="8"/>
      <c r="T47" s="8"/>
      <c r="U47" s="8"/>
      <c r="V47" s="8"/>
      <c r="W47" s="8" t="s">
        <v>87</v>
      </c>
      <c r="X47" s="8" t="s">
        <v>87</v>
      </c>
      <c r="Y47" s="8"/>
      <c r="Z47" s="9" t="s">
        <v>215</v>
      </c>
      <c r="AA47" s="9" t="s">
        <v>386</v>
      </c>
      <c r="AB47" s="21"/>
      <c r="AC47" s="22"/>
      <c r="AD47" s="22"/>
      <c r="AE47" s="22"/>
      <c r="AF47" s="22"/>
      <c r="AG47" s="22"/>
      <c r="AH47" s="22"/>
      <c r="AI47" s="22"/>
      <c r="AJ47" s="22"/>
      <c r="AK47" s="22"/>
      <c r="AL47" s="22"/>
      <c r="AM47" s="22"/>
      <c r="AN47" s="22"/>
      <c r="AO47" s="22"/>
      <c r="AP47" s="22"/>
      <c r="AQ47" s="22"/>
      <c r="AR47" s="22"/>
      <c r="AS47" s="22"/>
      <c r="AT47" s="22"/>
      <c r="AU47" s="22"/>
      <c r="AV47" s="22"/>
      <c r="AW47" s="22"/>
      <c r="AX47" s="22"/>
      <c r="AY47" s="22"/>
      <c r="AZ47" s="22"/>
      <c r="BA47" s="22"/>
      <c r="BB47" s="22"/>
      <c r="BC47" s="22"/>
      <c r="BD47" s="22"/>
      <c r="BE47" s="22"/>
      <c r="BF47" s="22"/>
    </row>
    <row r="48" spans="1:58" ht="56.1" customHeight="1" x14ac:dyDescent="0.15">
      <c r="A48" s="3"/>
      <c r="B48" s="13" t="s">
        <v>116</v>
      </c>
      <c r="C48" s="13" t="s">
        <v>157</v>
      </c>
      <c r="D48" s="14" t="s">
        <v>391</v>
      </c>
      <c r="E48" s="14" t="s">
        <v>392</v>
      </c>
      <c r="F48" s="14" t="s">
        <v>393</v>
      </c>
      <c r="G48" s="15" t="s">
        <v>86</v>
      </c>
      <c r="H48" s="18" t="str">
        <f>HYPERLINK("#", "http://www.fukukoukai.gr.jp/fukukoukai.php")</f>
        <v>http://www.fukukoukai.gr.jp/fukukoukai.php</v>
      </c>
      <c r="I48" s="8" t="s">
        <v>87</v>
      </c>
      <c r="J48" s="8"/>
      <c r="K48" s="8"/>
      <c r="L48" s="8"/>
      <c r="M48" s="8"/>
      <c r="N48" s="8"/>
      <c r="O48" s="8"/>
      <c r="P48" s="8"/>
      <c r="Q48" s="8"/>
      <c r="R48" s="8"/>
      <c r="S48" s="8"/>
      <c r="T48" s="8"/>
      <c r="U48" s="8"/>
      <c r="V48" s="8"/>
      <c r="W48" s="8" t="s">
        <v>87</v>
      </c>
      <c r="X48" s="8"/>
      <c r="Y48" s="8"/>
      <c r="Z48" s="9" t="s">
        <v>156</v>
      </c>
      <c r="AA48" s="9" t="s">
        <v>394</v>
      </c>
      <c r="AB48" s="21"/>
      <c r="AC48" s="22"/>
      <c r="AD48" s="22"/>
      <c r="AE48" s="22"/>
      <c r="AF48" s="22"/>
      <c r="AG48" s="22"/>
      <c r="AH48" s="22"/>
      <c r="AI48" s="22"/>
      <c r="AJ48" s="22"/>
      <c r="AK48" s="22"/>
      <c r="AL48" s="22"/>
      <c r="AM48" s="22"/>
      <c r="AN48" s="22"/>
      <c r="AO48" s="22"/>
      <c r="AP48" s="22"/>
      <c r="AQ48" s="22"/>
      <c r="AR48" s="22"/>
      <c r="AS48" s="22"/>
      <c r="AT48" s="22"/>
      <c r="AU48" s="22"/>
      <c r="AV48" s="22"/>
      <c r="AW48" s="22"/>
      <c r="AX48" s="22"/>
      <c r="AY48" s="22"/>
      <c r="AZ48" s="22"/>
      <c r="BA48" s="22"/>
      <c r="BB48" s="22"/>
      <c r="BC48" s="22"/>
      <c r="BD48" s="22"/>
      <c r="BE48" s="22"/>
      <c r="BF48" s="22"/>
    </row>
    <row r="49" spans="1:58" ht="56.1" customHeight="1" x14ac:dyDescent="0.15">
      <c r="A49" s="3"/>
      <c r="B49" s="13" t="s">
        <v>116</v>
      </c>
      <c r="C49" s="13" t="s">
        <v>81</v>
      </c>
      <c r="D49" s="14" t="s">
        <v>387</v>
      </c>
      <c r="E49" s="14" t="s">
        <v>388</v>
      </c>
      <c r="F49" s="14" t="s">
        <v>389</v>
      </c>
      <c r="G49" s="15" t="s">
        <v>86</v>
      </c>
      <c r="H49" s="18" t="str">
        <f>HYPERLINK("#", "https://sunnylife.info/")</f>
        <v>https://sunnylife.info/</v>
      </c>
      <c r="I49" s="8" t="s">
        <v>87</v>
      </c>
      <c r="J49" s="8" t="s">
        <v>87</v>
      </c>
      <c r="K49" s="8"/>
      <c r="L49" s="8"/>
      <c r="M49" s="8" t="s">
        <v>87</v>
      </c>
      <c r="N49" s="8"/>
      <c r="O49" s="8"/>
      <c r="P49" s="8"/>
      <c r="Q49" s="8"/>
      <c r="R49" s="8"/>
      <c r="S49" s="8"/>
      <c r="T49" s="8" t="s">
        <v>87</v>
      </c>
      <c r="U49" s="8"/>
      <c r="V49" s="8"/>
      <c r="W49" s="8" t="s">
        <v>87</v>
      </c>
      <c r="X49" s="8" t="s">
        <v>87</v>
      </c>
      <c r="Y49" s="8"/>
      <c r="Z49" s="9" t="s">
        <v>233</v>
      </c>
      <c r="AA49" s="9" t="s">
        <v>390</v>
      </c>
      <c r="AB49" s="21"/>
      <c r="AC49" s="22"/>
      <c r="AD49" s="22"/>
      <c r="AE49" s="22"/>
      <c r="AF49" s="22"/>
      <c r="AG49" s="22"/>
      <c r="AH49" s="22"/>
      <c r="AI49" s="22"/>
      <c r="AJ49" s="22"/>
      <c r="AK49" s="22"/>
      <c r="AL49" s="22"/>
      <c r="AM49" s="22"/>
      <c r="AN49" s="22"/>
      <c r="AO49" s="22"/>
      <c r="AP49" s="22"/>
      <c r="AQ49" s="22"/>
      <c r="AR49" s="22"/>
      <c r="AS49" s="22"/>
      <c r="AT49" s="22"/>
      <c r="AU49" s="22"/>
      <c r="AV49" s="22"/>
      <c r="AW49" s="22"/>
      <c r="AX49" s="22"/>
      <c r="AY49" s="22"/>
      <c r="AZ49" s="22"/>
      <c r="BA49" s="22"/>
      <c r="BB49" s="22"/>
      <c r="BC49" s="22"/>
      <c r="BD49" s="22"/>
      <c r="BE49" s="22"/>
      <c r="BF49" s="22"/>
    </row>
    <row r="50" spans="1:58" ht="27.95" customHeight="1" x14ac:dyDescent="0.15">
      <c r="A50" s="3"/>
      <c r="B50" s="13" t="s">
        <v>117</v>
      </c>
      <c r="C50" s="13" t="s">
        <v>34</v>
      </c>
      <c r="D50" s="14" t="s">
        <v>395</v>
      </c>
      <c r="E50" s="14" t="s">
        <v>396</v>
      </c>
      <c r="F50" s="14" t="s">
        <v>397</v>
      </c>
      <c r="G50" s="15"/>
      <c r="H50" s="18"/>
      <c r="I50" s="8" t="s">
        <v>87</v>
      </c>
      <c r="J50" s="8" t="s">
        <v>87</v>
      </c>
      <c r="K50" s="8"/>
      <c r="L50" s="8"/>
      <c r="M50" s="8"/>
      <c r="N50" s="8"/>
      <c r="O50" s="8"/>
      <c r="P50" s="8"/>
      <c r="Q50" s="8"/>
      <c r="R50" s="8"/>
      <c r="S50" s="8"/>
      <c r="T50" s="8" t="s">
        <v>87</v>
      </c>
      <c r="U50" s="8"/>
      <c r="V50" s="8"/>
      <c r="W50" s="8" t="s">
        <v>87</v>
      </c>
      <c r="X50" s="8"/>
      <c r="Y50" s="8"/>
      <c r="Z50" s="9" t="s">
        <v>156</v>
      </c>
      <c r="AA50" s="9" t="s">
        <v>398</v>
      </c>
      <c r="AB50" s="21"/>
      <c r="AC50" s="22"/>
      <c r="AD50" s="22"/>
      <c r="AE50" s="22"/>
      <c r="AF50" s="22"/>
      <c r="AG50" s="22"/>
      <c r="AH50" s="22"/>
      <c r="AI50" s="22"/>
      <c r="AJ50" s="22"/>
      <c r="AK50" s="22"/>
      <c r="AL50" s="22"/>
      <c r="AM50" s="22"/>
      <c r="AN50" s="22"/>
      <c r="AO50" s="22"/>
      <c r="AP50" s="22"/>
      <c r="AQ50" s="22"/>
      <c r="AR50" s="22"/>
      <c r="AS50" s="22"/>
      <c r="AT50" s="22"/>
      <c r="AU50" s="22"/>
      <c r="AV50" s="22"/>
      <c r="AW50" s="22"/>
      <c r="AX50" s="22"/>
      <c r="AY50" s="22"/>
      <c r="AZ50" s="22"/>
      <c r="BA50" s="22"/>
      <c r="BB50" s="22"/>
      <c r="BC50" s="22"/>
      <c r="BD50" s="22"/>
      <c r="BE50" s="22"/>
      <c r="BF50" s="22"/>
    </row>
    <row r="51" spans="1:58" ht="42" customHeight="1" x14ac:dyDescent="0.15">
      <c r="A51" s="3"/>
      <c r="B51" s="13" t="s">
        <v>118</v>
      </c>
      <c r="C51" s="13" t="s">
        <v>45</v>
      </c>
      <c r="D51" s="14" t="s">
        <v>399</v>
      </c>
      <c r="E51" s="14" t="s">
        <v>400</v>
      </c>
      <c r="F51" s="14" t="s">
        <v>401</v>
      </c>
      <c r="G51" s="15" t="s">
        <v>86</v>
      </c>
      <c r="H51" s="18" t="str">
        <f>HYPERLINK("#", "http://asukafukushikai.com")</f>
        <v>http://asukafukushikai.com</v>
      </c>
      <c r="I51" s="8" t="s">
        <v>87</v>
      </c>
      <c r="J51" s="8" t="s">
        <v>89</v>
      </c>
      <c r="K51" s="8"/>
      <c r="L51" s="8" t="s">
        <v>87</v>
      </c>
      <c r="M51" s="8" t="s">
        <v>87</v>
      </c>
      <c r="N51" s="8"/>
      <c r="O51" s="8"/>
      <c r="P51" s="8"/>
      <c r="Q51" s="8"/>
      <c r="R51" s="8"/>
      <c r="S51" s="8"/>
      <c r="T51" s="8"/>
      <c r="U51" s="8"/>
      <c r="V51" s="8"/>
      <c r="W51" s="8" t="s">
        <v>87</v>
      </c>
      <c r="X51" s="8" t="s">
        <v>87</v>
      </c>
      <c r="Y51" s="8"/>
      <c r="Z51" s="9" t="s">
        <v>233</v>
      </c>
      <c r="AA51" s="9" t="s">
        <v>402</v>
      </c>
      <c r="AB51" s="21"/>
      <c r="AC51" s="22"/>
      <c r="AD51" s="22"/>
      <c r="AE51" s="22"/>
      <c r="AF51" s="22"/>
      <c r="AG51" s="22"/>
      <c r="AH51" s="22"/>
      <c r="AI51" s="22"/>
      <c r="AJ51" s="22"/>
      <c r="AK51" s="22"/>
      <c r="AL51" s="22"/>
      <c r="AM51" s="22"/>
      <c r="AN51" s="22"/>
      <c r="AO51" s="22"/>
      <c r="AP51" s="22"/>
      <c r="AQ51" s="22"/>
      <c r="AR51" s="22"/>
      <c r="AS51" s="22"/>
      <c r="AT51" s="22"/>
      <c r="AU51" s="22"/>
      <c r="AV51" s="22"/>
      <c r="AW51" s="22"/>
      <c r="AX51" s="22"/>
      <c r="AY51" s="22"/>
      <c r="AZ51" s="22"/>
      <c r="BA51" s="22"/>
      <c r="BB51" s="22"/>
      <c r="BC51" s="22"/>
      <c r="BD51" s="22"/>
      <c r="BE51" s="22"/>
      <c r="BF51" s="22"/>
    </row>
    <row r="52" spans="1:58" ht="69.95" customHeight="1" x14ac:dyDescent="0.15">
      <c r="A52" s="3"/>
      <c r="B52" s="13" t="s">
        <v>119</v>
      </c>
      <c r="C52" s="13" t="s">
        <v>43</v>
      </c>
      <c r="D52" s="14" t="s">
        <v>413</v>
      </c>
      <c r="E52" s="14" t="s">
        <v>414</v>
      </c>
      <c r="F52" s="14" t="s">
        <v>415</v>
      </c>
      <c r="G52" s="15" t="s">
        <v>86</v>
      </c>
      <c r="H52" s="18" t="str">
        <f>HYPERLINK("#", "http://fukuyoka.com")</f>
        <v>http://fukuyoka.com</v>
      </c>
      <c r="I52" s="8" t="s">
        <v>87</v>
      </c>
      <c r="J52" s="8" t="s">
        <v>87</v>
      </c>
      <c r="K52" s="8" t="s">
        <v>87</v>
      </c>
      <c r="L52" s="8" t="s">
        <v>89</v>
      </c>
      <c r="M52" s="8" t="s">
        <v>87</v>
      </c>
      <c r="N52" s="8"/>
      <c r="O52" s="8"/>
      <c r="P52" s="8"/>
      <c r="Q52" s="8" t="s">
        <v>89</v>
      </c>
      <c r="R52" s="8"/>
      <c r="S52" s="8"/>
      <c r="T52" s="8" t="s">
        <v>89</v>
      </c>
      <c r="U52" s="8"/>
      <c r="V52" s="8"/>
      <c r="W52" s="8" t="s">
        <v>87</v>
      </c>
      <c r="X52" s="8" t="s">
        <v>87</v>
      </c>
      <c r="Y52" s="8"/>
      <c r="Z52" s="9" t="s">
        <v>416</v>
      </c>
      <c r="AA52" s="9" t="s">
        <v>417</v>
      </c>
      <c r="AB52" s="21"/>
      <c r="AC52" s="22"/>
      <c r="AD52" s="22"/>
      <c r="AE52" s="22"/>
      <c r="AF52" s="22"/>
      <c r="AG52" s="22"/>
      <c r="AH52" s="22"/>
      <c r="AI52" s="22"/>
      <c r="AJ52" s="22"/>
      <c r="AK52" s="22"/>
      <c r="AL52" s="22"/>
      <c r="AM52" s="22"/>
      <c r="AN52" s="22"/>
      <c r="AO52" s="22"/>
      <c r="AP52" s="22"/>
      <c r="AQ52" s="22"/>
      <c r="AR52" s="22"/>
      <c r="AS52" s="22"/>
      <c r="AT52" s="22"/>
      <c r="AU52" s="22"/>
      <c r="AV52" s="22"/>
      <c r="AW52" s="22"/>
      <c r="AX52" s="22"/>
      <c r="AY52" s="22"/>
      <c r="AZ52" s="22"/>
      <c r="BA52" s="22"/>
      <c r="BB52" s="22"/>
      <c r="BC52" s="22"/>
      <c r="BD52" s="22"/>
      <c r="BE52" s="22"/>
      <c r="BF52" s="22"/>
    </row>
    <row r="53" spans="1:58" ht="56.1" customHeight="1" x14ac:dyDescent="0.15">
      <c r="A53" s="3"/>
      <c r="B53" s="13" t="s">
        <v>119</v>
      </c>
      <c r="C53" s="13" t="s">
        <v>44</v>
      </c>
      <c r="D53" s="14" t="s">
        <v>403</v>
      </c>
      <c r="E53" s="14" t="s">
        <v>404</v>
      </c>
      <c r="F53" s="14" t="s">
        <v>405</v>
      </c>
      <c r="G53" s="15"/>
      <c r="H53" s="18"/>
      <c r="I53" s="8" t="s">
        <v>87</v>
      </c>
      <c r="J53" s="8" t="s">
        <v>87</v>
      </c>
      <c r="K53" s="8"/>
      <c r="L53" s="8" t="s">
        <v>87</v>
      </c>
      <c r="M53" s="8" t="s">
        <v>87</v>
      </c>
      <c r="N53" s="8" t="s">
        <v>89</v>
      </c>
      <c r="O53" s="8" t="s">
        <v>89</v>
      </c>
      <c r="P53" s="8"/>
      <c r="Q53" s="8" t="s">
        <v>87</v>
      </c>
      <c r="R53" s="8"/>
      <c r="S53" s="8"/>
      <c r="T53" s="8" t="s">
        <v>89</v>
      </c>
      <c r="U53" s="8"/>
      <c r="V53" s="8"/>
      <c r="W53" s="8" t="s">
        <v>87</v>
      </c>
      <c r="X53" s="8" t="s">
        <v>89</v>
      </c>
      <c r="Y53" s="8"/>
      <c r="Z53" s="9" t="s">
        <v>406</v>
      </c>
      <c r="AA53" s="9" t="s">
        <v>407</v>
      </c>
      <c r="AB53" s="21"/>
      <c r="AC53" s="22"/>
      <c r="AD53" s="22"/>
      <c r="AE53" s="22"/>
      <c r="AF53" s="22"/>
      <c r="AG53" s="22"/>
      <c r="AH53" s="22"/>
      <c r="AI53" s="22"/>
      <c r="AJ53" s="22"/>
      <c r="AK53" s="22"/>
      <c r="AL53" s="22"/>
      <c r="AM53" s="22"/>
      <c r="AN53" s="22"/>
      <c r="AO53" s="22"/>
      <c r="AP53" s="22"/>
      <c r="AQ53" s="22"/>
      <c r="AR53" s="22"/>
      <c r="AS53" s="22"/>
      <c r="AT53" s="22"/>
      <c r="AU53" s="22"/>
      <c r="AV53" s="22"/>
      <c r="AW53" s="22"/>
      <c r="AX53" s="22"/>
      <c r="AY53" s="22"/>
      <c r="AZ53" s="22"/>
      <c r="BA53" s="22"/>
      <c r="BB53" s="22"/>
      <c r="BC53" s="22"/>
      <c r="BD53" s="22"/>
      <c r="BE53" s="22"/>
      <c r="BF53" s="22"/>
    </row>
    <row r="54" spans="1:58" ht="42" customHeight="1" x14ac:dyDescent="0.15">
      <c r="A54" s="3"/>
      <c r="B54" s="13" t="s">
        <v>119</v>
      </c>
      <c r="C54" s="13" t="s">
        <v>44</v>
      </c>
      <c r="D54" s="14" t="s">
        <v>408</v>
      </c>
      <c r="E54" s="14" t="s">
        <v>409</v>
      </c>
      <c r="F54" s="14" t="s">
        <v>410</v>
      </c>
      <c r="G54" s="15"/>
      <c r="H54" s="18"/>
      <c r="I54" s="8" t="s">
        <v>87</v>
      </c>
      <c r="J54" s="8" t="s">
        <v>87</v>
      </c>
      <c r="K54" s="8"/>
      <c r="L54" s="8"/>
      <c r="M54" s="8"/>
      <c r="N54" s="8"/>
      <c r="O54" s="8"/>
      <c r="P54" s="8"/>
      <c r="Q54" s="8" t="s">
        <v>87</v>
      </c>
      <c r="R54" s="8"/>
      <c r="S54" s="8"/>
      <c r="T54" s="8"/>
      <c r="U54" s="8"/>
      <c r="V54" s="8"/>
      <c r="W54" s="8"/>
      <c r="X54" s="8"/>
      <c r="Y54" s="8"/>
      <c r="Z54" s="9" t="s">
        <v>411</v>
      </c>
      <c r="AA54" s="9" t="s">
        <v>412</v>
      </c>
      <c r="AB54" s="21"/>
      <c r="AC54" s="22"/>
      <c r="AD54" s="22"/>
      <c r="AE54" s="22"/>
      <c r="AF54" s="22"/>
      <c r="AG54" s="22"/>
      <c r="AH54" s="22"/>
      <c r="AI54" s="22"/>
      <c r="AJ54" s="22"/>
      <c r="AK54" s="22"/>
      <c r="AL54" s="22"/>
      <c r="AM54" s="22"/>
      <c r="AN54" s="22"/>
      <c r="AO54" s="22"/>
      <c r="AP54" s="22"/>
      <c r="AQ54" s="22"/>
      <c r="AR54" s="22"/>
      <c r="AS54" s="22"/>
      <c r="AT54" s="22"/>
      <c r="AU54" s="22"/>
      <c r="AV54" s="22"/>
      <c r="AW54" s="22"/>
      <c r="AX54" s="22"/>
      <c r="AY54" s="22"/>
      <c r="AZ54" s="22"/>
      <c r="BA54" s="22"/>
      <c r="BB54" s="22"/>
      <c r="BC54" s="22"/>
      <c r="BD54" s="22"/>
      <c r="BE54" s="22"/>
      <c r="BF54" s="22"/>
    </row>
    <row r="55" spans="1:58" ht="56.1" customHeight="1" x14ac:dyDescent="0.15">
      <c r="B55" s="13" t="s">
        <v>120</v>
      </c>
      <c r="C55" s="13" t="s">
        <v>28</v>
      </c>
      <c r="D55" s="14" t="s">
        <v>426</v>
      </c>
      <c r="E55" s="14" t="s">
        <v>427</v>
      </c>
      <c r="F55" s="14" t="s">
        <v>428</v>
      </c>
      <c r="G55" s="15" t="s">
        <v>86</v>
      </c>
      <c r="H55" s="18" t="str">
        <f>HYPERLINK("#", "http://sunnylife.info")</f>
        <v>http://sunnylife.info</v>
      </c>
      <c r="I55" s="8" t="s">
        <v>87</v>
      </c>
      <c r="J55" s="8" t="s">
        <v>87</v>
      </c>
      <c r="K55" s="8"/>
      <c r="L55" s="8"/>
      <c r="M55" s="8"/>
      <c r="N55" s="8"/>
      <c r="O55" s="8"/>
      <c r="P55" s="8"/>
      <c r="Q55" s="8"/>
      <c r="R55" s="8"/>
      <c r="S55" s="8"/>
      <c r="T55" s="8"/>
      <c r="U55" s="8"/>
      <c r="V55" s="8"/>
      <c r="W55" s="8" t="s">
        <v>87</v>
      </c>
      <c r="X55" s="8"/>
      <c r="Y55" s="8"/>
      <c r="Z55" s="9"/>
      <c r="AA55" s="9" t="s">
        <v>648</v>
      </c>
      <c r="AB55" s="21"/>
      <c r="AC55" s="22"/>
      <c r="AD55" s="22"/>
      <c r="AE55" s="22"/>
      <c r="AF55" s="22"/>
      <c r="AG55" s="22"/>
      <c r="AH55" s="22"/>
      <c r="AI55" s="22"/>
      <c r="AJ55" s="22"/>
      <c r="AK55" s="22"/>
      <c r="AL55" s="22"/>
      <c r="AM55" s="22"/>
      <c r="AN55" s="22"/>
      <c r="AO55" s="22"/>
      <c r="AP55" s="22"/>
      <c r="AQ55" s="22"/>
      <c r="AR55" s="22"/>
      <c r="AS55" s="22"/>
      <c r="AT55" s="22"/>
      <c r="AU55" s="22"/>
      <c r="AV55" s="22"/>
      <c r="AW55" s="22"/>
      <c r="AX55" s="22"/>
      <c r="AY55" s="22"/>
      <c r="AZ55" s="22"/>
      <c r="BA55" s="22"/>
      <c r="BB55" s="22"/>
      <c r="BC55" s="22"/>
      <c r="BD55" s="22"/>
      <c r="BE55" s="22"/>
      <c r="BF55" s="22"/>
    </row>
    <row r="56" spans="1:58" ht="56.1" customHeight="1" x14ac:dyDescent="0.15">
      <c r="A56" s="3"/>
      <c r="B56" s="13" t="s">
        <v>120</v>
      </c>
      <c r="C56" s="13" t="s">
        <v>62</v>
      </c>
      <c r="D56" s="14" t="s">
        <v>418</v>
      </c>
      <c r="E56" s="14" t="s">
        <v>419</v>
      </c>
      <c r="F56" s="14" t="s">
        <v>420</v>
      </c>
      <c r="G56" s="15" t="s">
        <v>86</v>
      </c>
      <c r="H56" s="18" t="str">
        <f>HYPERLINK("#", "http://associe-group.jp")</f>
        <v>http://associe-group.jp</v>
      </c>
      <c r="I56" s="8" t="s">
        <v>87</v>
      </c>
      <c r="J56" s="8" t="s">
        <v>87</v>
      </c>
      <c r="K56" s="8"/>
      <c r="L56" s="8" t="s">
        <v>89</v>
      </c>
      <c r="M56" s="8" t="s">
        <v>87</v>
      </c>
      <c r="N56" s="8"/>
      <c r="O56" s="8" t="s">
        <v>89</v>
      </c>
      <c r="P56" s="8"/>
      <c r="Q56" s="8"/>
      <c r="R56" s="8"/>
      <c r="S56" s="8"/>
      <c r="T56" s="8"/>
      <c r="U56" s="8"/>
      <c r="V56" s="8"/>
      <c r="W56" s="8" t="s">
        <v>87</v>
      </c>
      <c r="X56" s="8" t="s">
        <v>87</v>
      </c>
      <c r="Y56" s="8"/>
      <c r="Z56" s="9"/>
      <c r="AA56" s="9" t="s">
        <v>421</v>
      </c>
      <c r="AB56" s="21"/>
      <c r="AC56" s="22"/>
      <c r="AD56" s="22"/>
      <c r="AE56" s="22"/>
      <c r="AF56" s="22"/>
      <c r="AG56" s="22"/>
      <c r="AH56" s="22"/>
      <c r="AI56" s="22"/>
      <c r="AJ56" s="22"/>
      <c r="AK56" s="22"/>
      <c r="AL56" s="22"/>
      <c r="AM56" s="22"/>
      <c r="AN56" s="22"/>
      <c r="AO56" s="22"/>
      <c r="AP56" s="22"/>
      <c r="AQ56" s="22"/>
      <c r="AR56" s="22"/>
      <c r="AS56" s="22"/>
      <c r="AT56" s="22"/>
      <c r="AU56" s="22"/>
      <c r="AV56" s="22"/>
      <c r="AW56" s="22"/>
      <c r="AX56" s="22"/>
      <c r="AY56" s="22"/>
      <c r="AZ56" s="22"/>
      <c r="BA56" s="22"/>
      <c r="BB56" s="22"/>
      <c r="BC56" s="22"/>
      <c r="BD56" s="22"/>
      <c r="BE56" s="22"/>
      <c r="BF56" s="22"/>
    </row>
    <row r="57" spans="1:58" ht="27.95" customHeight="1" x14ac:dyDescent="0.15">
      <c r="A57" s="3"/>
      <c r="B57" s="13" t="s">
        <v>120</v>
      </c>
      <c r="C57" s="13" t="s">
        <v>62</v>
      </c>
      <c r="D57" s="14" t="s">
        <v>422</v>
      </c>
      <c r="E57" s="14" t="s">
        <v>423</v>
      </c>
      <c r="F57" s="14" t="s">
        <v>424</v>
      </c>
      <c r="G57" s="15" t="s">
        <v>86</v>
      </c>
      <c r="H57" s="18" t="str">
        <f>HYPERLINK("#", "https://best-life.icu")</f>
        <v>https://best-life.icu</v>
      </c>
      <c r="I57" s="8" t="s">
        <v>87</v>
      </c>
      <c r="J57" s="8" t="s">
        <v>87</v>
      </c>
      <c r="K57" s="8"/>
      <c r="L57" s="8"/>
      <c r="M57" s="8" t="s">
        <v>87</v>
      </c>
      <c r="N57" s="8"/>
      <c r="O57" s="8" t="s">
        <v>87</v>
      </c>
      <c r="P57" s="8"/>
      <c r="Q57" s="8" t="s">
        <v>87</v>
      </c>
      <c r="R57" s="8"/>
      <c r="S57" s="8"/>
      <c r="T57" s="8"/>
      <c r="U57" s="8"/>
      <c r="V57" s="8"/>
      <c r="W57" s="8" t="s">
        <v>87</v>
      </c>
      <c r="X57" s="8" t="s">
        <v>87</v>
      </c>
      <c r="Y57" s="8"/>
      <c r="Z57" s="9"/>
      <c r="AA57" s="9" t="s">
        <v>425</v>
      </c>
      <c r="AB57" s="21"/>
      <c r="AC57" s="22"/>
      <c r="AD57" s="22"/>
      <c r="AE57" s="22"/>
      <c r="AF57" s="22"/>
      <c r="AG57" s="22"/>
      <c r="AH57" s="22"/>
      <c r="AI57" s="22"/>
      <c r="AJ57" s="22"/>
      <c r="AK57" s="22"/>
      <c r="AL57" s="22"/>
      <c r="AM57" s="22"/>
      <c r="AN57" s="22"/>
      <c r="AO57" s="22"/>
      <c r="AP57" s="22"/>
      <c r="AQ57" s="22"/>
      <c r="AR57" s="22"/>
      <c r="AS57" s="22"/>
      <c r="AT57" s="22"/>
      <c r="AU57" s="22"/>
      <c r="AV57" s="22"/>
      <c r="AW57" s="22"/>
      <c r="AX57" s="22"/>
      <c r="AY57" s="22"/>
      <c r="AZ57" s="22"/>
      <c r="BA57" s="22"/>
      <c r="BB57" s="22"/>
      <c r="BC57" s="22"/>
      <c r="BD57" s="22"/>
      <c r="BE57" s="22"/>
      <c r="BF57" s="22"/>
    </row>
    <row r="58" spans="1:58" ht="56.1" customHeight="1" x14ac:dyDescent="0.15">
      <c r="B58" s="13" t="s">
        <v>121</v>
      </c>
      <c r="C58" s="13" t="s">
        <v>29</v>
      </c>
      <c r="D58" s="14" t="s">
        <v>429</v>
      </c>
      <c r="E58" s="14" t="s">
        <v>122</v>
      </c>
      <c r="F58" s="14" t="s">
        <v>430</v>
      </c>
      <c r="G58" s="15" t="s">
        <v>86</v>
      </c>
      <c r="H58" s="18" t="str">
        <f>HYPERLINK("#", "http://www.npo-hima.net")</f>
        <v>http://www.npo-hima.net</v>
      </c>
      <c r="I58" s="8" t="s">
        <v>87</v>
      </c>
      <c r="J58" s="8" t="s">
        <v>87</v>
      </c>
      <c r="K58" s="8" t="s">
        <v>87</v>
      </c>
      <c r="L58" s="8" t="s">
        <v>87</v>
      </c>
      <c r="M58" s="8" t="s">
        <v>87</v>
      </c>
      <c r="N58" s="8" t="s">
        <v>89</v>
      </c>
      <c r="O58" s="8" t="s">
        <v>89</v>
      </c>
      <c r="P58" s="8" t="s">
        <v>89</v>
      </c>
      <c r="Q58" s="8" t="s">
        <v>87</v>
      </c>
      <c r="R58" s="8" t="s">
        <v>89</v>
      </c>
      <c r="S58" s="8" t="s">
        <v>87</v>
      </c>
      <c r="T58" s="8" t="s">
        <v>87</v>
      </c>
      <c r="U58" s="8" t="s">
        <v>87</v>
      </c>
      <c r="V58" s="8" t="s">
        <v>89</v>
      </c>
      <c r="W58" s="8" t="s">
        <v>87</v>
      </c>
      <c r="X58" s="8" t="s">
        <v>87</v>
      </c>
      <c r="Y58" s="8" t="s">
        <v>89</v>
      </c>
      <c r="Z58" s="9" t="s">
        <v>431</v>
      </c>
      <c r="AA58" s="9" t="s">
        <v>432</v>
      </c>
      <c r="AB58" s="21"/>
      <c r="AC58" s="22"/>
      <c r="AD58" s="22"/>
      <c r="AE58" s="22"/>
      <c r="AF58" s="22"/>
      <c r="AG58" s="22"/>
      <c r="AH58" s="22"/>
      <c r="AI58" s="22"/>
      <c r="AJ58" s="22"/>
      <c r="AK58" s="22"/>
      <c r="AL58" s="22"/>
      <c r="AM58" s="22"/>
      <c r="AN58" s="22"/>
      <c r="AO58" s="22"/>
      <c r="AP58" s="22"/>
      <c r="AQ58" s="22"/>
      <c r="AR58" s="22"/>
      <c r="AS58" s="22"/>
      <c r="AT58" s="22"/>
      <c r="AU58" s="22"/>
      <c r="AV58" s="22"/>
      <c r="AW58" s="22"/>
      <c r="AX58" s="22"/>
      <c r="AY58" s="22"/>
      <c r="AZ58" s="22"/>
      <c r="BA58" s="22"/>
      <c r="BB58" s="22"/>
      <c r="BC58" s="22"/>
      <c r="BD58" s="22"/>
      <c r="BE58" s="22"/>
      <c r="BF58" s="22"/>
    </row>
    <row r="59" spans="1:58" ht="56.1" customHeight="1" x14ac:dyDescent="0.15">
      <c r="B59" s="13" t="s">
        <v>121</v>
      </c>
      <c r="C59" s="13" t="s">
        <v>19</v>
      </c>
      <c r="D59" s="14" t="s">
        <v>433</v>
      </c>
      <c r="E59" s="14" t="s">
        <v>434</v>
      </c>
      <c r="F59" s="14" t="s">
        <v>435</v>
      </c>
      <c r="G59" s="15"/>
      <c r="H59" s="18"/>
      <c r="I59" s="8" t="s">
        <v>87</v>
      </c>
      <c r="J59" s="8" t="s">
        <v>87</v>
      </c>
      <c r="K59" s="8"/>
      <c r="L59" s="8"/>
      <c r="M59" s="8"/>
      <c r="N59" s="8"/>
      <c r="O59" s="8"/>
      <c r="P59" s="8"/>
      <c r="Q59" s="8"/>
      <c r="R59" s="8"/>
      <c r="S59" s="8"/>
      <c r="T59" s="8"/>
      <c r="U59" s="8"/>
      <c r="V59" s="8"/>
      <c r="W59" s="8"/>
      <c r="X59" s="8"/>
      <c r="Y59" s="8"/>
      <c r="Z59" s="9"/>
      <c r="AA59" s="9" t="s">
        <v>436</v>
      </c>
      <c r="AB59" s="21"/>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row>
    <row r="60" spans="1:58" ht="69.95" customHeight="1" x14ac:dyDescent="0.15">
      <c r="B60" s="13" t="s">
        <v>123</v>
      </c>
      <c r="C60" s="13" t="s">
        <v>33</v>
      </c>
      <c r="D60" s="14" t="s">
        <v>437</v>
      </c>
      <c r="E60" s="14" t="s">
        <v>203</v>
      </c>
      <c r="F60" s="14" t="s">
        <v>438</v>
      </c>
      <c r="G60" s="15" t="s">
        <v>86</v>
      </c>
      <c r="H60" s="18" t="str">
        <f>HYPERLINK("#", "http://hikari-keikoukai@ari.bbiq.jp")</f>
        <v>http://hikari-keikoukai@ari.bbiq.jp</v>
      </c>
      <c r="I60" s="8" t="s">
        <v>87</v>
      </c>
      <c r="J60" s="8" t="s">
        <v>87</v>
      </c>
      <c r="K60" s="8"/>
      <c r="L60" s="8" t="s">
        <v>87</v>
      </c>
      <c r="M60" s="8" t="s">
        <v>87</v>
      </c>
      <c r="N60" s="8" t="s">
        <v>89</v>
      </c>
      <c r="O60" s="8" t="s">
        <v>87</v>
      </c>
      <c r="P60" s="8"/>
      <c r="Q60" s="8" t="s">
        <v>87</v>
      </c>
      <c r="R60" s="8"/>
      <c r="S60" s="8"/>
      <c r="T60" s="8" t="s">
        <v>89</v>
      </c>
      <c r="U60" s="8" t="s">
        <v>87</v>
      </c>
      <c r="V60" s="8"/>
      <c r="W60" s="8" t="s">
        <v>87</v>
      </c>
      <c r="X60" s="8" t="s">
        <v>87</v>
      </c>
      <c r="Y60" s="8"/>
      <c r="Z60" s="9" t="s">
        <v>439</v>
      </c>
      <c r="AA60" s="9" t="s">
        <v>440</v>
      </c>
      <c r="AB60" s="21"/>
      <c r="AC60" s="22"/>
      <c r="AD60" s="22"/>
      <c r="AE60" s="22"/>
      <c r="AF60" s="22"/>
      <c r="AG60" s="22"/>
      <c r="AH60" s="22"/>
      <c r="AI60" s="22"/>
      <c r="AJ60" s="22"/>
      <c r="AK60" s="22"/>
      <c r="AL60" s="22"/>
      <c r="AM60" s="22"/>
      <c r="AN60" s="22"/>
      <c r="AO60" s="22"/>
      <c r="AP60" s="22"/>
      <c r="AQ60" s="22"/>
      <c r="AR60" s="22"/>
      <c r="AS60" s="22"/>
      <c r="AT60" s="22"/>
      <c r="AU60" s="22"/>
      <c r="AV60" s="22"/>
      <c r="AW60" s="22"/>
      <c r="AX60" s="22"/>
      <c r="AY60" s="22"/>
      <c r="AZ60" s="22"/>
      <c r="BA60" s="22"/>
      <c r="BB60" s="22"/>
      <c r="BC60" s="22"/>
      <c r="BD60" s="22"/>
      <c r="BE60" s="22"/>
      <c r="BF60" s="22"/>
    </row>
    <row r="61" spans="1:58" ht="56.1" customHeight="1" x14ac:dyDescent="0.15">
      <c r="B61" s="13" t="s">
        <v>123</v>
      </c>
      <c r="C61" s="13" t="s">
        <v>80</v>
      </c>
      <c r="D61" s="14" t="s">
        <v>441</v>
      </c>
      <c r="E61" s="14" t="s">
        <v>442</v>
      </c>
      <c r="F61" s="14" t="s">
        <v>443</v>
      </c>
      <c r="G61" s="15" t="s">
        <v>86</v>
      </c>
      <c r="H61" s="18" t="str">
        <f>HYPERLINK("#", "https://www.sunnylife.info")</f>
        <v>https://www.sunnylife.info</v>
      </c>
      <c r="I61" s="8" t="s">
        <v>87</v>
      </c>
      <c r="J61" s="8" t="s">
        <v>87</v>
      </c>
      <c r="K61" s="8"/>
      <c r="L61" s="8"/>
      <c r="M61" s="8" t="s">
        <v>87</v>
      </c>
      <c r="N61" s="8"/>
      <c r="O61" s="8" t="s">
        <v>89</v>
      </c>
      <c r="P61" s="8"/>
      <c r="Q61" s="8"/>
      <c r="R61" s="8"/>
      <c r="S61" s="8"/>
      <c r="T61" s="8" t="s">
        <v>89</v>
      </c>
      <c r="U61" s="8"/>
      <c r="V61" s="8"/>
      <c r="W61" s="8" t="s">
        <v>89</v>
      </c>
      <c r="X61" s="8" t="s">
        <v>89</v>
      </c>
      <c r="Y61" s="8"/>
      <c r="Z61" s="9"/>
      <c r="AA61" s="9" t="s">
        <v>444</v>
      </c>
      <c r="AB61" s="21"/>
      <c r="AC61" s="22"/>
      <c r="AD61" s="22"/>
      <c r="AE61" s="22"/>
      <c r="AF61" s="22"/>
      <c r="AG61" s="22"/>
      <c r="AH61" s="22"/>
      <c r="AI61" s="22"/>
      <c r="AJ61" s="22"/>
      <c r="AK61" s="22"/>
      <c r="AL61" s="22"/>
      <c r="AM61" s="22"/>
      <c r="AN61" s="22"/>
      <c r="AO61" s="22"/>
      <c r="AP61" s="22"/>
      <c r="AQ61" s="22"/>
      <c r="AR61" s="22"/>
      <c r="AS61" s="22"/>
      <c r="AT61" s="22"/>
      <c r="AU61" s="22"/>
      <c r="AV61" s="22"/>
      <c r="AW61" s="22"/>
      <c r="AX61" s="22"/>
      <c r="AY61" s="22"/>
      <c r="AZ61" s="22"/>
      <c r="BA61" s="22"/>
      <c r="BB61" s="22"/>
      <c r="BC61" s="22"/>
      <c r="BD61" s="22"/>
      <c r="BE61" s="22"/>
      <c r="BF61" s="22"/>
    </row>
    <row r="62" spans="1:58" ht="69.95" customHeight="1" x14ac:dyDescent="0.15">
      <c r="B62" s="13" t="s">
        <v>124</v>
      </c>
      <c r="C62" s="13" t="s">
        <v>56</v>
      </c>
      <c r="D62" s="14" t="s">
        <v>449</v>
      </c>
      <c r="E62" s="14" t="s">
        <v>450</v>
      </c>
      <c r="F62" s="14" t="s">
        <v>125</v>
      </c>
      <c r="G62" s="15"/>
      <c r="H62" s="18"/>
      <c r="I62" s="8" t="s">
        <v>87</v>
      </c>
      <c r="J62" s="8" t="s">
        <v>87</v>
      </c>
      <c r="K62" s="8"/>
      <c r="L62" s="8"/>
      <c r="M62" s="8" t="s">
        <v>87</v>
      </c>
      <c r="N62" s="8"/>
      <c r="O62" s="8" t="s">
        <v>87</v>
      </c>
      <c r="P62" s="8" t="s">
        <v>87</v>
      </c>
      <c r="Q62" s="8" t="s">
        <v>87</v>
      </c>
      <c r="R62" s="8" t="s">
        <v>87</v>
      </c>
      <c r="S62" s="8"/>
      <c r="T62" s="8" t="s">
        <v>87</v>
      </c>
      <c r="U62" s="8"/>
      <c r="V62" s="8"/>
      <c r="W62" s="8" t="s">
        <v>87</v>
      </c>
      <c r="X62" s="8" t="s">
        <v>87</v>
      </c>
      <c r="Y62" s="8"/>
      <c r="Z62" s="9" t="s">
        <v>156</v>
      </c>
      <c r="AA62" s="9" t="s">
        <v>451</v>
      </c>
      <c r="AB62" s="21"/>
      <c r="AC62" s="22"/>
      <c r="AD62" s="22"/>
      <c r="AE62" s="22"/>
      <c r="AF62" s="22"/>
      <c r="AG62" s="22"/>
      <c r="AH62" s="22"/>
      <c r="AI62" s="22"/>
      <c r="AJ62" s="22"/>
      <c r="AK62" s="22"/>
      <c r="AL62" s="22"/>
      <c r="AM62" s="22"/>
      <c r="AN62" s="22"/>
      <c r="AO62" s="22"/>
      <c r="AP62" s="22"/>
      <c r="AQ62" s="22"/>
      <c r="AR62" s="22"/>
      <c r="AS62" s="22"/>
      <c r="AT62" s="22"/>
      <c r="AU62" s="22"/>
      <c r="AV62" s="22"/>
      <c r="AW62" s="22"/>
      <c r="AX62" s="22"/>
      <c r="AY62" s="22"/>
      <c r="AZ62" s="22"/>
      <c r="BA62" s="22"/>
      <c r="BB62" s="22"/>
      <c r="BC62" s="22"/>
      <c r="BD62" s="22"/>
      <c r="BE62" s="22"/>
      <c r="BF62" s="22"/>
    </row>
    <row r="63" spans="1:58" ht="42" customHeight="1" x14ac:dyDescent="0.15">
      <c r="B63" s="13" t="s">
        <v>124</v>
      </c>
      <c r="C63" s="13" t="s">
        <v>56</v>
      </c>
      <c r="D63" s="14" t="s">
        <v>452</v>
      </c>
      <c r="E63" s="14" t="s">
        <v>453</v>
      </c>
      <c r="F63" s="14" t="s">
        <v>454</v>
      </c>
      <c r="G63" s="15" t="s">
        <v>86</v>
      </c>
      <c r="H63" s="18" t="s">
        <v>455</v>
      </c>
      <c r="I63" s="8" t="s">
        <v>87</v>
      </c>
      <c r="J63" s="8" t="s">
        <v>87</v>
      </c>
      <c r="K63" s="8"/>
      <c r="L63" s="8" t="s">
        <v>89</v>
      </c>
      <c r="M63" s="8" t="s">
        <v>87</v>
      </c>
      <c r="N63" s="8" t="s">
        <v>89</v>
      </c>
      <c r="O63" s="8" t="s">
        <v>89</v>
      </c>
      <c r="P63" s="8" t="s">
        <v>89</v>
      </c>
      <c r="Q63" s="8" t="s">
        <v>89</v>
      </c>
      <c r="R63" s="8" t="s">
        <v>89</v>
      </c>
      <c r="S63" s="8" t="s">
        <v>89</v>
      </c>
      <c r="T63" s="8" t="s">
        <v>89</v>
      </c>
      <c r="U63" s="8" t="s">
        <v>89</v>
      </c>
      <c r="V63" s="8" t="s">
        <v>89</v>
      </c>
      <c r="W63" s="8" t="s">
        <v>87</v>
      </c>
      <c r="X63" s="8" t="s">
        <v>89</v>
      </c>
      <c r="Y63" s="8" t="s">
        <v>89</v>
      </c>
      <c r="Z63" s="9"/>
      <c r="AA63" s="9" t="s">
        <v>456</v>
      </c>
      <c r="AB63" s="21"/>
      <c r="AC63" s="22"/>
      <c r="AD63" s="22"/>
      <c r="AE63" s="22"/>
      <c r="AF63" s="22"/>
      <c r="AG63" s="22"/>
      <c r="AH63" s="22"/>
      <c r="AI63" s="22"/>
      <c r="AJ63" s="22"/>
      <c r="AK63" s="22"/>
      <c r="AL63" s="22"/>
      <c r="AM63" s="22"/>
      <c r="AN63" s="22"/>
      <c r="AO63" s="22"/>
      <c r="AP63" s="22"/>
      <c r="AQ63" s="22"/>
      <c r="AR63" s="22"/>
      <c r="AS63" s="22"/>
      <c r="AT63" s="22"/>
      <c r="AU63" s="22"/>
      <c r="AV63" s="22"/>
      <c r="AW63" s="22"/>
      <c r="AX63" s="22"/>
      <c r="AY63" s="22"/>
      <c r="AZ63" s="22"/>
      <c r="BA63" s="22"/>
      <c r="BB63" s="22"/>
      <c r="BC63" s="22"/>
      <c r="BD63" s="22"/>
      <c r="BE63" s="22"/>
      <c r="BF63" s="22"/>
    </row>
    <row r="64" spans="1:58" ht="27.95" customHeight="1" x14ac:dyDescent="0.15">
      <c r="B64" s="13" t="s">
        <v>124</v>
      </c>
      <c r="C64" s="13" t="s">
        <v>67</v>
      </c>
      <c r="D64" s="14" t="s">
        <v>445</v>
      </c>
      <c r="E64" s="14" t="s">
        <v>446</v>
      </c>
      <c r="F64" s="14" t="s">
        <v>447</v>
      </c>
      <c r="G64" s="15"/>
      <c r="H64" s="18"/>
      <c r="I64" s="8" t="s">
        <v>87</v>
      </c>
      <c r="J64" s="8" t="s">
        <v>89</v>
      </c>
      <c r="K64" s="8"/>
      <c r="L64" s="8"/>
      <c r="M64" s="8" t="s">
        <v>87</v>
      </c>
      <c r="N64" s="8"/>
      <c r="O64" s="8"/>
      <c r="P64" s="8"/>
      <c r="Q64" s="8"/>
      <c r="R64" s="8"/>
      <c r="S64" s="8"/>
      <c r="T64" s="8"/>
      <c r="U64" s="8"/>
      <c r="V64" s="8"/>
      <c r="W64" s="8" t="s">
        <v>87</v>
      </c>
      <c r="X64" s="8" t="s">
        <v>87</v>
      </c>
      <c r="Y64" s="8"/>
      <c r="Z64" s="9" t="s">
        <v>90</v>
      </c>
      <c r="AA64" s="9" t="s">
        <v>448</v>
      </c>
      <c r="AB64" s="21"/>
      <c r="AC64" s="22"/>
      <c r="AD64" s="22"/>
      <c r="AE64" s="22"/>
      <c r="AF64" s="22"/>
      <c r="AG64" s="22"/>
      <c r="AH64" s="22"/>
      <c r="AI64" s="22"/>
      <c r="AJ64" s="22"/>
      <c r="AK64" s="22"/>
      <c r="AL64" s="22"/>
      <c r="AM64" s="22"/>
      <c r="AN64" s="22"/>
      <c r="AO64" s="22"/>
      <c r="AP64" s="22"/>
      <c r="AQ64" s="22"/>
      <c r="AR64" s="22"/>
      <c r="AS64" s="22"/>
      <c r="AT64" s="22"/>
      <c r="AU64" s="22"/>
      <c r="AV64" s="22"/>
      <c r="AW64" s="22"/>
      <c r="AX64" s="22"/>
      <c r="AY64" s="22"/>
      <c r="AZ64" s="22"/>
      <c r="BA64" s="22"/>
      <c r="BB64" s="22"/>
      <c r="BC64" s="22"/>
      <c r="BD64" s="22"/>
      <c r="BE64" s="22"/>
      <c r="BF64" s="22"/>
    </row>
    <row r="65" spans="2:58" ht="69.95" customHeight="1" x14ac:dyDescent="0.15">
      <c r="B65" s="13" t="s">
        <v>126</v>
      </c>
      <c r="C65" s="13" t="s">
        <v>66</v>
      </c>
      <c r="D65" s="14" t="s">
        <v>457</v>
      </c>
      <c r="E65" s="14" t="s">
        <v>163</v>
      </c>
      <c r="F65" s="14" t="s">
        <v>458</v>
      </c>
      <c r="G65" s="15" t="s">
        <v>86</v>
      </c>
      <c r="H65" s="18" t="str">
        <f>HYPERLINK("#", "https://www.kouikai.jp/")</f>
        <v>https://www.kouikai.jp/</v>
      </c>
      <c r="I65" s="8" t="s">
        <v>87</v>
      </c>
      <c r="J65" s="8" t="s">
        <v>87</v>
      </c>
      <c r="K65" s="8" t="s">
        <v>87</v>
      </c>
      <c r="L65" s="8" t="s">
        <v>87</v>
      </c>
      <c r="M65" s="8" t="s">
        <v>87</v>
      </c>
      <c r="N65" s="8" t="s">
        <v>90</v>
      </c>
      <c r="O65" s="8" t="s">
        <v>90</v>
      </c>
      <c r="P65" s="8" t="s">
        <v>90</v>
      </c>
      <c r="Q65" s="8" t="s">
        <v>90</v>
      </c>
      <c r="R65" s="8" t="s">
        <v>90</v>
      </c>
      <c r="S65" s="8" t="s">
        <v>90</v>
      </c>
      <c r="T65" s="8" t="s">
        <v>87</v>
      </c>
      <c r="U65" s="8" t="s">
        <v>90</v>
      </c>
      <c r="V65" s="8" t="s">
        <v>90</v>
      </c>
      <c r="W65" s="8" t="s">
        <v>87</v>
      </c>
      <c r="X65" s="8" t="s">
        <v>90</v>
      </c>
      <c r="Y65" s="8" t="s">
        <v>90</v>
      </c>
      <c r="Z65" s="9" t="s">
        <v>459</v>
      </c>
      <c r="AA65" s="9" t="s">
        <v>460</v>
      </c>
      <c r="AB65" s="21"/>
      <c r="AC65" s="22"/>
      <c r="AD65" s="22"/>
      <c r="AE65" s="22"/>
      <c r="AF65" s="22"/>
      <c r="AG65" s="22"/>
      <c r="AH65" s="22"/>
      <c r="AI65" s="22"/>
      <c r="AJ65" s="22"/>
      <c r="AK65" s="22"/>
      <c r="AL65" s="22"/>
      <c r="AM65" s="22"/>
      <c r="AN65" s="22"/>
      <c r="AO65" s="22"/>
      <c r="AP65" s="22"/>
      <c r="AQ65" s="22"/>
      <c r="AR65" s="22"/>
      <c r="AS65" s="22"/>
      <c r="AT65" s="22"/>
      <c r="AU65" s="22"/>
      <c r="AV65" s="22"/>
      <c r="AW65" s="22"/>
      <c r="AX65" s="22"/>
      <c r="AY65" s="22"/>
      <c r="AZ65" s="22"/>
      <c r="BA65" s="22"/>
      <c r="BB65" s="22"/>
      <c r="BC65" s="22"/>
      <c r="BD65" s="22"/>
      <c r="BE65" s="22"/>
      <c r="BF65" s="22"/>
    </row>
    <row r="66" spans="2:58" ht="27.95" customHeight="1" x14ac:dyDescent="0.15">
      <c r="B66" s="13" t="s">
        <v>126</v>
      </c>
      <c r="C66" s="13" t="s">
        <v>61</v>
      </c>
      <c r="D66" s="14" t="s">
        <v>461</v>
      </c>
      <c r="E66" s="14" t="s">
        <v>462</v>
      </c>
      <c r="F66" s="14" t="s">
        <v>463</v>
      </c>
      <c r="G66" s="15" t="s">
        <v>86</v>
      </c>
      <c r="H66" s="18" t="str">
        <f>HYPERLINK("#", "www.with-g.com")</f>
        <v>www.with-g.com</v>
      </c>
      <c r="I66" s="8" t="s">
        <v>87</v>
      </c>
      <c r="J66" s="8" t="s">
        <v>87</v>
      </c>
      <c r="K66" s="8" t="s">
        <v>87</v>
      </c>
      <c r="L66" s="8" t="s">
        <v>89</v>
      </c>
      <c r="M66" s="8" t="s">
        <v>87</v>
      </c>
      <c r="N66" s="8" t="s">
        <v>89</v>
      </c>
      <c r="O66" s="8"/>
      <c r="P66" s="8"/>
      <c r="Q66" s="8" t="s">
        <v>89</v>
      </c>
      <c r="R66" s="8"/>
      <c r="S66" s="8"/>
      <c r="T66" s="8" t="s">
        <v>87</v>
      </c>
      <c r="U66" s="8"/>
      <c r="V66" s="8"/>
      <c r="W66" s="8" t="s">
        <v>87</v>
      </c>
      <c r="X66" s="8" t="s">
        <v>87</v>
      </c>
      <c r="Y66" s="8"/>
      <c r="Z66" s="9"/>
      <c r="AA66" s="9" t="s">
        <v>464</v>
      </c>
      <c r="AB66" s="21"/>
      <c r="AC66" s="22"/>
      <c r="AD66" s="22"/>
      <c r="AE66" s="22"/>
      <c r="AF66" s="22"/>
      <c r="AG66" s="22"/>
      <c r="AH66" s="22"/>
      <c r="AI66" s="22"/>
      <c r="AJ66" s="22"/>
      <c r="AK66" s="22"/>
      <c r="AL66" s="22"/>
      <c r="AM66" s="22"/>
      <c r="AN66" s="22"/>
      <c r="AO66" s="22"/>
      <c r="AP66" s="22"/>
      <c r="AQ66" s="22"/>
      <c r="AR66" s="22"/>
      <c r="AS66" s="22"/>
      <c r="AT66" s="22"/>
      <c r="AU66" s="22"/>
      <c r="AV66" s="22"/>
      <c r="AW66" s="22"/>
      <c r="AX66" s="22"/>
      <c r="AY66" s="22"/>
      <c r="AZ66" s="22"/>
      <c r="BA66" s="22"/>
      <c r="BB66" s="22"/>
      <c r="BC66" s="22"/>
      <c r="BD66" s="22"/>
      <c r="BE66" s="22"/>
      <c r="BF66" s="22"/>
    </row>
    <row r="67" spans="2:58" ht="56.1" customHeight="1" x14ac:dyDescent="0.15">
      <c r="B67" s="13" t="s">
        <v>126</v>
      </c>
      <c r="C67" s="13" t="s">
        <v>465</v>
      </c>
      <c r="D67" s="14" t="s">
        <v>466</v>
      </c>
      <c r="E67" s="14" t="s">
        <v>467</v>
      </c>
      <c r="F67" s="14" t="s">
        <v>468</v>
      </c>
      <c r="G67" s="15"/>
      <c r="H67" s="18"/>
      <c r="I67" s="8" t="s">
        <v>87</v>
      </c>
      <c r="J67" s="8" t="s">
        <v>89</v>
      </c>
      <c r="K67" s="8"/>
      <c r="L67" s="8"/>
      <c r="M67" s="8"/>
      <c r="N67" s="8"/>
      <c r="O67" s="8"/>
      <c r="P67" s="8"/>
      <c r="Q67" s="8"/>
      <c r="R67" s="8"/>
      <c r="S67" s="8"/>
      <c r="T67" s="8"/>
      <c r="U67" s="8" t="s">
        <v>89</v>
      </c>
      <c r="V67" s="8"/>
      <c r="W67" s="8" t="s">
        <v>89</v>
      </c>
      <c r="X67" s="8" t="s">
        <v>89</v>
      </c>
      <c r="Y67" s="8"/>
      <c r="Z67" s="9"/>
      <c r="AA67" s="9" t="s">
        <v>469</v>
      </c>
      <c r="AB67" s="21"/>
      <c r="AC67" s="22"/>
      <c r="AD67" s="22"/>
      <c r="AE67" s="22"/>
      <c r="AF67" s="22"/>
      <c r="AG67" s="22"/>
      <c r="AH67" s="22"/>
      <c r="AI67" s="22"/>
      <c r="AJ67" s="22"/>
      <c r="AK67" s="22"/>
      <c r="AL67" s="22"/>
      <c r="AM67" s="22"/>
      <c r="AN67" s="22"/>
      <c r="AO67" s="22"/>
      <c r="AP67" s="22"/>
      <c r="AQ67" s="22"/>
      <c r="AR67" s="22"/>
      <c r="AS67" s="22"/>
      <c r="AT67" s="22"/>
      <c r="AU67" s="22"/>
      <c r="AV67" s="22"/>
      <c r="AW67" s="22"/>
      <c r="AX67" s="22"/>
      <c r="AY67" s="22"/>
      <c r="AZ67" s="22"/>
      <c r="BA67" s="22"/>
      <c r="BB67" s="22"/>
      <c r="BC67" s="22"/>
      <c r="BD67" s="22"/>
      <c r="BE67" s="22"/>
      <c r="BF67" s="22"/>
    </row>
    <row r="68" spans="2:58" ht="42" customHeight="1" x14ac:dyDescent="0.15">
      <c r="B68" s="13" t="s">
        <v>127</v>
      </c>
      <c r="C68" s="13" t="s">
        <v>48</v>
      </c>
      <c r="D68" s="14" t="s">
        <v>470</v>
      </c>
      <c r="E68" s="14" t="s">
        <v>471</v>
      </c>
      <c r="F68" s="14" t="s">
        <v>472</v>
      </c>
      <c r="G68" s="15" t="s">
        <v>86</v>
      </c>
      <c r="H68" s="18" t="str">
        <f>HYPERLINK("#", "https://www.meotoiwa.com/zaitaku/")</f>
        <v>https://www.meotoiwa.com/zaitaku/</v>
      </c>
      <c r="I68" s="8" t="s">
        <v>87</v>
      </c>
      <c r="J68" s="8" t="s">
        <v>89</v>
      </c>
      <c r="K68" s="8"/>
      <c r="L68" s="8" t="s">
        <v>89</v>
      </c>
      <c r="M68" s="8" t="s">
        <v>87</v>
      </c>
      <c r="N68" s="8"/>
      <c r="O68" s="8"/>
      <c r="P68" s="8"/>
      <c r="Q68" s="8" t="s">
        <v>87</v>
      </c>
      <c r="R68" s="8"/>
      <c r="S68" s="8"/>
      <c r="T68" s="8"/>
      <c r="U68" s="8"/>
      <c r="V68" s="8"/>
      <c r="W68" s="8" t="s">
        <v>87</v>
      </c>
      <c r="X68" s="8" t="s">
        <v>87</v>
      </c>
      <c r="Y68" s="8"/>
      <c r="Z68" s="9" t="s">
        <v>473</v>
      </c>
      <c r="AA68" s="9" t="s">
        <v>474</v>
      </c>
      <c r="AB68" s="21"/>
      <c r="AC68" s="22"/>
      <c r="AD68" s="22"/>
      <c r="AE68" s="22"/>
      <c r="AF68" s="22"/>
      <c r="AG68" s="22"/>
      <c r="AH68" s="22"/>
      <c r="AI68" s="22"/>
      <c r="AJ68" s="22"/>
      <c r="AK68" s="22"/>
      <c r="AL68" s="22"/>
      <c r="AM68" s="22"/>
      <c r="AN68" s="22"/>
      <c r="AO68" s="22"/>
      <c r="AP68" s="22"/>
      <c r="AQ68" s="22"/>
      <c r="AR68" s="22"/>
      <c r="AS68" s="22"/>
      <c r="AT68" s="22"/>
      <c r="AU68" s="22"/>
      <c r="AV68" s="22"/>
      <c r="AW68" s="22"/>
      <c r="AX68" s="22"/>
      <c r="AY68" s="22"/>
      <c r="AZ68" s="22"/>
      <c r="BA68" s="22"/>
      <c r="BB68" s="22"/>
      <c r="BC68" s="22"/>
      <c r="BD68" s="22"/>
      <c r="BE68" s="22"/>
      <c r="BF68" s="22"/>
    </row>
    <row r="69" spans="2:58" ht="56.1" customHeight="1" x14ac:dyDescent="0.15">
      <c r="B69" s="13" t="s">
        <v>127</v>
      </c>
      <c r="C69" s="13" t="s">
        <v>24</v>
      </c>
      <c r="D69" s="14" t="s">
        <v>475</v>
      </c>
      <c r="E69" s="14" t="s">
        <v>476</v>
      </c>
      <c r="F69" s="14" t="s">
        <v>477</v>
      </c>
      <c r="G69" s="15"/>
      <c r="H69" s="18"/>
      <c r="I69" s="8" t="s">
        <v>87</v>
      </c>
      <c r="J69" s="8" t="s">
        <v>87</v>
      </c>
      <c r="K69" s="8" t="s">
        <v>89</v>
      </c>
      <c r="L69" s="8"/>
      <c r="M69" s="8" t="s">
        <v>87</v>
      </c>
      <c r="N69" s="8"/>
      <c r="O69" s="8"/>
      <c r="P69" s="8"/>
      <c r="Q69" s="8" t="s">
        <v>89</v>
      </c>
      <c r="R69" s="8"/>
      <c r="S69" s="8"/>
      <c r="T69" s="8"/>
      <c r="U69" s="8" t="s">
        <v>89</v>
      </c>
      <c r="V69" s="8"/>
      <c r="W69" s="8"/>
      <c r="X69" s="8"/>
      <c r="Y69" s="8"/>
      <c r="Z69" s="9" t="s">
        <v>156</v>
      </c>
      <c r="AA69" s="9" t="s">
        <v>478</v>
      </c>
      <c r="AB69" s="21"/>
      <c r="AC69" s="22"/>
      <c r="AD69" s="22"/>
      <c r="AE69" s="22"/>
      <c r="AF69" s="22"/>
      <c r="AG69" s="22"/>
      <c r="AH69" s="22"/>
      <c r="AI69" s="22"/>
      <c r="AJ69" s="22"/>
      <c r="AK69" s="22"/>
      <c r="AL69" s="22"/>
      <c r="AM69" s="22"/>
      <c r="AN69" s="22"/>
      <c r="AO69" s="22"/>
      <c r="AP69" s="22"/>
      <c r="AQ69" s="22"/>
      <c r="AR69" s="22"/>
      <c r="AS69" s="22"/>
      <c r="AT69" s="22"/>
      <c r="AU69" s="22"/>
      <c r="AV69" s="22"/>
      <c r="AW69" s="22"/>
      <c r="AX69" s="22"/>
      <c r="AY69" s="22"/>
      <c r="AZ69" s="22"/>
      <c r="BA69" s="22"/>
      <c r="BB69" s="22"/>
      <c r="BC69" s="22"/>
      <c r="BD69" s="22"/>
      <c r="BE69" s="22"/>
      <c r="BF69" s="22"/>
    </row>
    <row r="70" spans="2:58" ht="56.1" customHeight="1" x14ac:dyDescent="0.15">
      <c r="B70" s="13" t="s">
        <v>128</v>
      </c>
      <c r="C70" s="13" t="s">
        <v>47</v>
      </c>
      <c r="D70" s="14" t="s">
        <v>479</v>
      </c>
      <c r="E70" s="14" t="s">
        <v>480</v>
      </c>
      <c r="F70" s="14" t="s">
        <v>481</v>
      </c>
      <c r="G70" s="15" t="s">
        <v>86</v>
      </c>
      <c r="H70" s="18" t="str">
        <f>HYPERLINK("#", "http://www.citycare.jp")</f>
        <v>http://www.citycare.jp</v>
      </c>
      <c r="I70" s="8" t="s">
        <v>87</v>
      </c>
      <c r="J70" s="8" t="s">
        <v>87</v>
      </c>
      <c r="K70" s="8"/>
      <c r="L70" s="8" t="s">
        <v>87</v>
      </c>
      <c r="M70" s="8" t="s">
        <v>87</v>
      </c>
      <c r="N70" s="8" t="s">
        <v>87</v>
      </c>
      <c r="O70" s="8" t="s">
        <v>87</v>
      </c>
      <c r="P70" s="8"/>
      <c r="Q70" s="8" t="s">
        <v>87</v>
      </c>
      <c r="R70" s="8"/>
      <c r="S70" s="8"/>
      <c r="T70" s="8" t="s">
        <v>87</v>
      </c>
      <c r="U70" s="8" t="s">
        <v>87</v>
      </c>
      <c r="V70" s="8"/>
      <c r="W70" s="8" t="s">
        <v>87</v>
      </c>
      <c r="X70" s="8" t="s">
        <v>87</v>
      </c>
      <c r="Y70" s="8"/>
      <c r="Z70" s="9" t="s">
        <v>482</v>
      </c>
      <c r="AA70" s="9" t="s">
        <v>483</v>
      </c>
      <c r="AB70" s="21"/>
      <c r="AC70" s="22"/>
      <c r="AD70" s="22"/>
      <c r="AE70" s="22"/>
      <c r="AF70" s="22"/>
      <c r="AG70" s="22"/>
      <c r="AH70" s="22"/>
      <c r="AI70" s="22"/>
      <c r="AJ70" s="22"/>
      <c r="AK70" s="22"/>
      <c r="AL70" s="22"/>
      <c r="AM70" s="22"/>
      <c r="AN70" s="22"/>
      <c r="AO70" s="22"/>
      <c r="AP70" s="22"/>
      <c r="AQ70" s="22"/>
      <c r="AR70" s="22"/>
      <c r="AS70" s="22"/>
      <c r="AT70" s="22"/>
      <c r="AU70" s="22"/>
      <c r="AV70" s="22"/>
      <c r="AW70" s="22"/>
      <c r="AX70" s="22"/>
      <c r="AY70" s="22"/>
      <c r="AZ70" s="22"/>
      <c r="BA70" s="22"/>
      <c r="BB70" s="22"/>
      <c r="BC70" s="22"/>
      <c r="BD70" s="22"/>
      <c r="BE70" s="22"/>
      <c r="BF70" s="22"/>
    </row>
    <row r="71" spans="2:58" ht="56.1" customHeight="1" x14ac:dyDescent="0.15">
      <c r="B71" s="13" t="s">
        <v>128</v>
      </c>
      <c r="C71" s="13" t="s">
        <v>47</v>
      </c>
      <c r="D71" s="14" t="s">
        <v>484</v>
      </c>
      <c r="E71" s="14" t="s">
        <v>485</v>
      </c>
      <c r="F71" s="14" t="s">
        <v>486</v>
      </c>
      <c r="G71" s="15" t="s">
        <v>86</v>
      </c>
      <c r="H71" s="18" t="str">
        <f>HYPERLINK("#", "http://www.caring.jp")</f>
        <v>http://www.caring.jp</v>
      </c>
      <c r="I71" s="8" t="s">
        <v>87</v>
      </c>
      <c r="J71" s="8" t="s">
        <v>87</v>
      </c>
      <c r="K71" s="8"/>
      <c r="L71" s="8" t="s">
        <v>89</v>
      </c>
      <c r="M71" s="8" t="s">
        <v>89</v>
      </c>
      <c r="N71" s="8" t="s">
        <v>89</v>
      </c>
      <c r="O71" s="8" t="s">
        <v>89</v>
      </c>
      <c r="P71" s="8" t="s">
        <v>89</v>
      </c>
      <c r="Q71" s="8" t="s">
        <v>89</v>
      </c>
      <c r="R71" s="8" t="s">
        <v>89</v>
      </c>
      <c r="S71" s="8" t="s">
        <v>89</v>
      </c>
      <c r="T71" s="8" t="s">
        <v>89</v>
      </c>
      <c r="U71" s="8" t="s">
        <v>89</v>
      </c>
      <c r="V71" s="8" t="s">
        <v>89</v>
      </c>
      <c r="W71" s="8" t="s">
        <v>89</v>
      </c>
      <c r="X71" s="8" t="s">
        <v>89</v>
      </c>
      <c r="Y71" s="8" t="s">
        <v>89</v>
      </c>
      <c r="Z71" s="9" t="s">
        <v>159</v>
      </c>
      <c r="AA71" s="9" t="s">
        <v>487</v>
      </c>
      <c r="AB71" s="21"/>
      <c r="AC71" s="22"/>
      <c r="AD71" s="22"/>
      <c r="AE71" s="22"/>
      <c r="AF71" s="22"/>
      <c r="AG71" s="22"/>
      <c r="AH71" s="22"/>
      <c r="AI71" s="22"/>
      <c r="AJ71" s="22"/>
      <c r="AK71" s="22"/>
      <c r="AL71" s="22"/>
      <c r="AM71" s="22"/>
      <c r="AN71" s="22"/>
      <c r="AO71" s="22"/>
      <c r="AP71" s="22"/>
      <c r="AQ71" s="22"/>
      <c r="AR71" s="22"/>
      <c r="AS71" s="22"/>
      <c r="AT71" s="22"/>
      <c r="AU71" s="22"/>
      <c r="AV71" s="22"/>
      <c r="AW71" s="22"/>
      <c r="AX71" s="22"/>
      <c r="AY71" s="22"/>
      <c r="AZ71" s="22"/>
      <c r="BA71" s="22"/>
      <c r="BB71" s="22"/>
      <c r="BC71" s="22"/>
      <c r="BD71" s="22"/>
      <c r="BE71" s="22"/>
      <c r="BF71" s="22"/>
    </row>
    <row r="72" spans="2:58" ht="69.95" customHeight="1" x14ac:dyDescent="0.15">
      <c r="B72" s="13" t="s">
        <v>129</v>
      </c>
      <c r="C72" s="13" t="s">
        <v>63</v>
      </c>
      <c r="D72" s="14" t="s">
        <v>488</v>
      </c>
      <c r="E72" s="14" t="s">
        <v>489</v>
      </c>
      <c r="F72" s="14" t="s">
        <v>490</v>
      </c>
      <c r="G72" s="15"/>
      <c r="H72" s="18"/>
      <c r="I72" s="8" t="s">
        <v>87</v>
      </c>
      <c r="J72" s="8" t="s">
        <v>87</v>
      </c>
      <c r="K72" s="8"/>
      <c r="L72" s="8"/>
      <c r="M72" s="8" t="s">
        <v>89</v>
      </c>
      <c r="N72" s="8"/>
      <c r="O72" s="8"/>
      <c r="P72" s="8"/>
      <c r="Q72" s="8"/>
      <c r="R72" s="8"/>
      <c r="S72" s="8"/>
      <c r="T72" s="8"/>
      <c r="U72" s="8"/>
      <c r="V72" s="8"/>
      <c r="W72" s="8" t="s">
        <v>89</v>
      </c>
      <c r="X72" s="8" t="s">
        <v>89</v>
      </c>
      <c r="Y72" s="8"/>
      <c r="Z72" s="9" t="s">
        <v>491</v>
      </c>
      <c r="AA72" s="9" t="s">
        <v>492</v>
      </c>
      <c r="AB72" s="21"/>
      <c r="AC72" s="22"/>
      <c r="AD72" s="22"/>
      <c r="AE72" s="22"/>
      <c r="AF72" s="22"/>
      <c r="AG72" s="22"/>
      <c r="AH72" s="22"/>
      <c r="AI72" s="22"/>
      <c r="AJ72" s="22"/>
      <c r="AK72" s="22"/>
      <c r="AL72" s="22"/>
      <c r="AM72" s="22"/>
      <c r="AN72" s="22"/>
      <c r="AO72" s="22"/>
      <c r="AP72" s="22"/>
      <c r="AQ72" s="22"/>
      <c r="AR72" s="22"/>
      <c r="AS72" s="22"/>
      <c r="AT72" s="22"/>
      <c r="AU72" s="22"/>
      <c r="AV72" s="22"/>
      <c r="AW72" s="22"/>
      <c r="AX72" s="22"/>
      <c r="AY72" s="22"/>
      <c r="AZ72" s="22"/>
      <c r="BA72" s="22"/>
      <c r="BB72" s="22"/>
      <c r="BC72" s="22"/>
      <c r="BD72" s="22"/>
      <c r="BE72" s="22"/>
      <c r="BF72" s="22"/>
    </row>
    <row r="73" spans="2:58" ht="56.1" customHeight="1" x14ac:dyDescent="0.15">
      <c r="B73" s="13" t="s">
        <v>129</v>
      </c>
      <c r="C73" s="13" t="s">
        <v>63</v>
      </c>
      <c r="D73" s="14" t="s">
        <v>493</v>
      </c>
      <c r="E73" s="14" t="s">
        <v>130</v>
      </c>
      <c r="F73" s="14" t="s">
        <v>494</v>
      </c>
      <c r="G73" s="15"/>
      <c r="H73" s="18"/>
      <c r="I73" s="8" t="s">
        <v>87</v>
      </c>
      <c r="J73" s="8"/>
      <c r="K73" s="8"/>
      <c r="L73" s="8" t="s">
        <v>87</v>
      </c>
      <c r="M73" s="8" t="s">
        <v>87</v>
      </c>
      <c r="N73" s="8"/>
      <c r="O73" s="8"/>
      <c r="P73" s="8"/>
      <c r="Q73" s="8"/>
      <c r="R73" s="8"/>
      <c r="S73" s="8"/>
      <c r="T73" s="8" t="s">
        <v>87</v>
      </c>
      <c r="U73" s="8"/>
      <c r="V73" s="8"/>
      <c r="W73" s="8" t="s">
        <v>87</v>
      </c>
      <c r="X73" s="8"/>
      <c r="Y73" s="8"/>
      <c r="Z73" s="9" t="s">
        <v>164</v>
      </c>
      <c r="AA73" s="9" t="s">
        <v>495</v>
      </c>
      <c r="AB73" s="21"/>
      <c r="AC73" s="22"/>
      <c r="AD73" s="22"/>
      <c r="AE73" s="22"/>
      <c r="AF73" s="22"/>
      <c r="AG73" s="22"/>
      <c r="AH73" s="22"/>
      <c r="AI73" s="22"/>
      <c r="AJ73" s="22"/>
      <c r="AK73" s="22"/>
      <c r="AL73" s="22"/>
      <c r="AM73" s="22"/>
      <c r="AN73" s="22"/>
      <c r="AO73" s="22"/>
      <c r="AP73" s="22"/>
      <c r="AQ73" s="22"/>
      <c r="AR73" s="22"/>
      <c r="AS73" s="22"/>
      <c r="AT73" s="22"/>
      <c r="AU73" s="22"/>
      <c r="AV73" s="22"/>
      <c r="AW73" s="22"/>
      <c r="AX73" s="22"/>
      <c r="AY73" s="22"/>
      <c r="AZ73" s="22"/>
      <c r="BA73" s="22"/>
      <c r="BB73" s="22"/>
      <c r="BC73" s="22"/>
      <c r="BD73" s="22"/>
      <c r="BE73" s="22"/>
      <c r="BF73" s="22"/>
    </row>
    <row r="74" spans="2:58" ht="56.1" customHeight="1" x14ac:dyDescent="0.15">
      <c r="B74" s="13" t="s">
        <v>131</v>
      </c>
      <c r="C74" s="13" t="s">
        <v>65</v>
      </c>
      <c r="D74" s="14" t="s">
        <v>496</v>
      </c>
      <c r="E74" s="14" t="s">
        <v>204</v>
      </c>
      <c r="F74" s="14" t="s">
        <v>205</v>
      </c>
      <c r="G74" s="15" t="s">
        <v>86</v>
      </c>
      <c r="H74" s="18" t="str">
        <f>HYPERLINK("#", "http://chayama.fukusiminsei.or.jp")</f>
        <v>http://chayama.fukusiminsei.or.jp</v>
      </c>
      <c r="I74" s="8" t="s">
        <v>87</v>
      </c>
      <c r="J74" s="8" t="s">
        <v>87</v>
      </c>
      <c r="K74" s="8"/>
      <c r="L74" s="8"/>
      <c r="M74" s="8"/>
      <c r="N74" s="8"/>
      <c r="O74" s="8"/>
      <c r="P74" s="8"/>
      <c r="Q74" s="8"/>
      <c r="R74" s="8"/>
      <c r="S74" s="8"/>
      <c r="T74" s="8" t="s">
        <v>89</v>
      </c>
      <c r="U74" s="8" t="s">
        <v>89</v>
      </c>
      <c r="V74" s="8"/>
      <c r="W74" s="8" t="s">
        <v>89</v>
      </c>
      <c r="X74" s="8" t="s">
        <v>89</v>
      </c>
      <c r="Y74" s="8"/>
      <c r="Z74" s="9" t="s">
        <v>206</v>
      </c>
      <c r="AA74" s="9" t="s">
        <v>497</v>
      </c>
      <c r="AB74" s="21"/>
      <c r="AC74" s="22"/>
      <c r="AD74" s="22"/>
      <c r="AE74" s="22"/>
      <c r="AF74" s="22"/>
      <c r="AG74" s="22"/>
      <c r="AH74" s="22"/>
      <c r="AI74" s="22"/>
      <c r="AJ74" s="22"/>
      <c r="AK74" s="22"/>
      <c r="AL74" s="22"/>
      <c r="AM74" s="22"/>
      <c r="AN74" s="22"/>
      <c r="AO74" s="22"/>
      <c r="AP74" s="22"/>
      <c r="AQ74" s="22"/>
      <c r="AR74" s="22"/>
      <c r="AS74" s="22"/>
      <c r="AT74" s="22"/>
      <c r="AU74" s="22"/>
      <c r="AV74" s="22"/>
      <c r="AW74" s="22"/>
      <c r="AX74" s="22"/>
      <c r="AY74" s="22"/>
      <c r="AZ74" s="22"/>
      <c r="BA74" s="22"/>
      <c r="BB74" s="22"/>
      <c r="BC74" s="22"/>
      <c r="BD74" s="22"/>
      <c r="BE74" s="22"/>
      <c r="BF74" s="22"/>
    </row>
    <row r="75" spans="2:58" ht="56.1" customHeight="1" x14ac:dyDescent="0.15">
      <c r="B75" s="13" t="s">
        <v>132</v>
      </c>
      <c r="C75" s="13" t="s">
        <v>77</v>
      </c>
      <c r="D75" s="14" t="s">
        <v>498</v>
      </c>
      <c r="E75" s="14" t="s">
        <v>499</v>
      </c>
      <c r="F75" s="14" t="s">
        <v>500</v>
      </c>
      <c r="G75" s="15"/>
      <c r="H75" s="18"/>
      <c r="I75" s="8" t="s">
        <v>87</v>
      </c>
      <c r="J75" s="8" t="s">
        <v>89</v>
      </c>
      <c r="K75" s="8"/>
      <c r="L75" s="8"/>
      <c r="M75" s="8" t="s">
        <v>87</v>
      </c>
      <c r="N75" s="8"/>
      <c r="O75" s="8"/>
      <c r="P75" s="8"/>
      <c r="Q75" s="8" t="s">
        <v>87</v>
      </c>
      <c r="R75" s="8"/>
      <c r="S75" s="8"/>
      <c r="T75" s="8"/>
      <c r="U75" s="8"/>
      <c r="V75" s="8"/>
      <c r="W75" s="8" t="s">
        <v>87</v>
      </c>
      <c r="X75" s="8" t="s">
        <v>87</v>
      </c>
      <c r="Y75" s="8"/>
      <c r="Z75" s="9" t="s">
        <v>233</v>
      </c>
      <c r="AA75" s="9" t="s">
        <v>501</v>
      </c>
      <c r="AB75" s="21"/>
      <c r="AC75" s="22"/>
      <c r="AD75" s="22"/>
      <c r="AE75" s="22"/>
      <c r="AF75" s="22"/>
      <c r="AG75" s="22"/>
      <c r="AH75" s="22"/>
      <c r="AI75" s="22"/>
      <c r="AJ75" s="22"/>
      <c r="AK75" s="22"/>
      <c r="AL75" s="22"/>
      <c r="AM75" s="22"/>
      <c r="AN75" s="22"/>
      <c r="AO75" s="22"/>
      <c r="AP75" s="22"/>
      <c r="AQ75" s="22"/>
      <c r="AR75" s="22"/>
      <c r="AS75" s="22"/>
      <c r="AT75" s="22"/>
      <c r="AU75" s="22"/>
      <c r="AV75" s="22"/>
      <c r="AW75" s="22"/>
      <c r="AX75" s="22"/>
      <c r="AY75" s="22"/>
      <c r="AZ75" s="22"/>
      <c r="BA75" s="22"/>
      <c r="BB75" s="22"/>
      <c r="BC75" s="22"/>
      <c r="BD75" s="22"/>
      <c r="BE75" s="22"/>
      <c r="BF75" s="22"/>
    </row>
    <row r="76" spans="2:58" ht="56.1" customHeight="1" x14ac:dyDescent="0.15">
      <c r="B76" s="13" t="s">
        <v>133</v>
      </c>
      <c r="C76" s="13" t="s">
        <v>38</v>
      </c>
      <c r="D76" s="14" t="s">
        <v>506</v>
      </c>
      <c r="E76" s="14" t="s">
        <v>507</v>
      </c>
      <c r="F76" s="14" t="s">
        <v>508</v>
      </c>
      <c r="G76" s="15"/>
      <c r="H76" s="18"/>
      <c r="I76" s="8" t="s">
        <v>87</v>
      </c>
      <c r="J76" s="8" t="s">
        <v>87</v>
      </c>
      <c r="K76" s="8"/>
      <c r="L76" s="8" t="s">
        <v>89</v>
      </c>
      <c r="M76" s="8" t="s">
        <v>87</v>
      </c>
      <c r="N76" s="8"/>
      <c r="O76" s="8"/>
      <c r="P76" s="8"/>
      <c r="Q76" s="8"/>
      <c r="R76" s="8"/>
      <c r="S76" s="8"/>
      <c r="T76" s="8"/>
      <c r="U76" s="8" t="s">
        <v>89</v>
      </c>
      <c r="V76" s="8"/>
      <c r="W76" s="8" t="s">
        <v>87</v>
      </c>
      <c r="X76" s="8" t="s">
        <v>87</v>
      </c>
      <c r="Y76" s="8"/>
      <c r="Z76" s="9" t="s">
        <v>161</v>
      </c>
      <c r="AA76" s="9" t="s">
        <v>509</v>
      </c>
      <c r="AB76" s="21"/>
      <c r="AC76" s="22"/>
      <c r="AD76" s="22"/>
      <c r="AE76" s="22"/>
      <c r="AF76" s="22"/>
      <c r="AG76" s="22"/>
      <c r="AH76" s="22"/>
      <c r="AI76" s="22"/>
      <c r="AJ76" s="22"/>
      <c r="AK76" s="22"/>
      <c r="AL76" s="22"/>
      <c r="AM76" s="22"/>
      <c r="AN76" s="22"/>
      <c r="AO76" s="22"/>
      <c r="AP76" s="22"/>
      <c r="AQ76" s="22"/>
      <c r="AR76" s="22"/>
      <c r="AS76" s="22"/>
      <c r="AT76" s="22"/>
      <c r="AU76" s="22"/>
      <c r="AV76" s="22"/>
      <c r="AW76" s="22"/>
      <c r="AX76" s="22"/>
      <c r="AY76" s="22"/>
      <c r="AZ76" s="22"/>
      <c r="BA76" s="22"/>
      <c r="BB76" s="22"/>
      <c r="BC76" s="22"/>
      <c r="BD76" s="22"/>
      <c r="BE76" s="22"/>
      <c r="BF76" s="22"/>
    </row>
    <row r="77" spans="2:58" ht="27.95" customHeight="1" x14ac:dyDescent="0.15">
      <c r="B77" s="13" t="s">
        <v>133</v>
      </c>
      <c r="C77" s="13" t="s">
        <v>5</v>
      </c>
      <c r="D77" s="14" t="s">
        <v>502</v>
      </c>
      <c r="E77" s="14" t="s">
        <v>503</v>
      </c>
      <c r="F77" s="14" t="s">
        <v>504</v>
      </c>
      <c r="G77" s="15" t="s">
        <v>86</v>
      </c>
      <c r="H77" s="18" t="str">
        <f>HYPERLINK("#", "https://seiwakai-care.jp/")</f>
        <v>https://seiwakai-care.jp/</v>
      </c>
      <c r="I77" s="8" t="s">
        <v>87</v>
      </c>
      <c r="J77" s="8"/>
      <c r="K77" s="8"/>
      <c r="L77" s="8"/>
      <c r="M77" s="8"/>
      <c r="N77" s="8"/>
      <c r="O77" s="8"/>
      <c r="P77" s="8"/>
      <c r="Q77" s="8"/>
      <c r="R77" s="8"/>
      <c r="S77" s="8"/>
      <c r="T77" s="8"/>
      <c r="U77" s="8"/>
      <c r="V77" s="8"/>
      <c r="W77" s="8"/>
      <c r="X77" s="8"/>
      <c r="Y77" s="8"/>
      <c r="Z77" s="9" t="s">
        <v>505</v>
      </c>
      <c r="AA77" s="9"/>
      <c r="AB77" s="21"/>
      <c r="AC77" s="22"/>
      <c r="AD77" s="22"/>
      <c r="AE77" s="22"/>
      <c r="AF77" s="22"/>
      <c r="AG77" s="22"/>
      <c r="AH77" s="22"/>
      <c r="AI77" s="22"/>
      <c r="AJ77" s="22"/>
      <c r="AK77" s="22"/>
      <c r="AL77" s="22"/>
      <c r="AM77" s="22"/>
      <c r="AN77" s="22"/>
      <c r="AO77" s="22"/>
      <c r="AP77" s="22"/>
      <c r="AQ77" s="22"/>
      <c r="AR77" s="22"/>
      <c r="AS77" s="22"/>
      <c r="AT77" s="22"/>
      <c r="AU77" s="22"/>
      <c r="AV77" s="22"/>
      <c r="AW77" s="22"/>
      <c r="AX77" s="22"/>
      <c r="AY77" s="22"/>
      <c r="AZ77" s="22"/>
      <c r="BA77" s="22"/>
      <c r="BB77" s="22"/>
      <c r="BC77" s="22"/>
      <c r="BD77" s="22"/>
      <c r="BE77" s="22"/>
      <c r="BF77" s="22"/>
    </row>
    <row r="78" spans="2:58" ht="56.1" customHeight="1" x14ac:dyDescent="0.15">
      <c r="B78" s="13" t="s">
        <v>134</v>
      </c>
      <c r="C78" s="13" t="s">
        <v>8</v>
      </c>
      <c r="D78" s="14" t="s">
        <v>510</v>
      </c>
      <c r="E78" s="14" t="s">
        <v>511</v>
      </c>
      <c r="F78" s="14" t="s">
        <v>512</v>
      </c>
      <c r="G78" s="15" t="s">
        <v>86</v>
      </c>
      <c r="H78" s="18" t="str">
        <f>HYPERLINK("#", "https://annoura-paseri.net/")</f>
        <v>https://annoura-paseri.net/</v>
      </c>
      <c r="I78" s="8" t="s">
        <v>87</v>
      </c>
      <c r="J78" s="8" t="s">
        <v>89</v>
      </c>
      <c r="K78" s="8"/>
      <c r="L78" s="8"/>
      <c r="M78" s="8" t="s">
        <v>87</v>
      </c>
      <c r="N78" s="8"/>
      <c r="O78" s="8"/>
      <c r="P78" s="8"/>
      <c r="Q78" s="8"/>
      <c r="R78" s="8"/>
      <c r="S78" s="8"/>
      <c r="T78" s="8"/>
      <c r="U78" s="8"/>
      <c r="V78" s="8"/>
      <c r="W78" s="8" t="s">
        <v>87</v>
      </c>
      <c r="X78" s="8" t="s">
        <v>87</v>
      </c>
      <c r="Y78" s="8"/>
      <c r="Z78" s="9"/>
      <c r="AA78" s="9" t="s">
        <v>513</v>
      </c>
      <c r="AB78" s="21"/>
      <c r="AC78" s="22"/>
      <c r="AD78" s="22"/>
      <c r="AE78" s="22"/>
      <c r="AF78" s="22"/>
      <c r="AG78" s="22"/>
      <c r="AH78" s="22"/>
      <c r="AI78" s="22"/>
      <c r="AJ78" s="22"/>
      <c r="AK78" s="22"/>
      <c r="AL78" s="22"/>
      <c r="AM78" s="22"/>
      <c r="AN78" s="22"/>
      <c r="AO78" s="22"/>
      <c r="AP78" s="22"/>
      <c r="AQ78" s="22"/>
      <c r="AR78" s="22"/>
      <c r="AS78" s="22"/>
      <c r="AT78" s="22"/>
      <c r="AU78" s="22"/>
      <c r="AV78" s="22"/>
      <c r="AW78" s="22"/>
      <c r="AX78" s="22"/>
      <c r="AY78" s="22"/>
      <c r="AZ78" s="22"/>
      <c r="BA78" s="22"/>
      <c r="BB78" s="22"/>
      <c r="BC78" s="22"/>
      <c r="BD78" s="22"/>
      <c r="BE78" s="22"/>
      <c r="BF78" s="22"/>
    </row>
    <row r="79" spans="2:58" ht="69.95" customHeight="1" x14ac:dyDescent="0.15">
      <c r="B79" s="13" t="s">
        <v>134</v>
      </c>
      <c r="C79" s="13" t="s">
        <v>9</v>
      </c>
      <c r="D79" s="14" t="s">
        <v>514</v>
      </c>
      <c r="E79" s="14" t="s">
        <v>515</v>
      </c>
      <c r="F79" s="14" t="s">
        <v>516</v>
      </c>
      <c r="G79" s="15" t="s">
        <v>86</v>
      </c>
      <c r="H79" s="18" t="str">
        <f>HYPERLINK("#", "http://www.support-fukutoku-g.com")</f>
        <v>http://www.support-fukutoku-g.com</v>
      </c>
      <c r="I79" s="8" t="s">
        <v>87</v>
      </c>
      <c r="J79" s="8" t="s">
        <v>87</v>
      </c>
      <c r="K79" s="8"/>
      <c r="L79" s="8" t="s">
        <v>89</v>
      </c>
      <c r="M79" s="8" t="s">
        <v>89</v>
      </c>
      <c r="N79" s="8"/>
      <c r="O79" s="8"/>
      <c r="P79" s="8"/>
      <c r="Q79" s="8"/>
      <c r="R79" s="8"/>
      <c r="S79" s="8"/>
      <c r="T79" s="8"/>
      <c r="U79" s="8"/>
      <c r="V79" s="8"/>
      <c r="W79" s="8" t="s">
        <v>89</v>
      </c>
      <c r="X79" s="8" t="s">
        <v>89</v>
      </c>
      <c r="Y79" s="8"/>
      <c r="Z79" s="9"/>
      <c r="AA79" s="9" t="s">
        <v>517</v>
      </c>
      <c r="AB79" s="21"/>
      <c r="AC79" s="22"/>
      <c r="AD79" s="22"/>
      <c r="AE79" s="22"/>
      <c r="AF79" s="22"/>
      <c r="AG79" s="22"/>
      <c r="AH79" s="22"/>
      <c r="AI79" s="22"/>
      <c r="AJ79" s="22"/>
      <c r="AK79" s="22"/>
      <c r="AL79" s="22"/>
      <c r="AM79" s="22"/>
      <c r="AN79" s="22"/>
      <c r="AO79" s="22"/>
      <c r="AP79" s="22"/>
      <c r="AQ79" s="22"/>
      <c r="AR79" s="22"/>
      <c r="AS79" s="22"/>
      <c r="AT79" s="22"/>
      <c r="AU79" s="22"/>
      <c r="AV79" s="22"/>
      <c r="AW79" s="22"/>
      <c r="AX79" s="22"/>
      <c r="AY79" s="22"/>
      <c r="AZ79" s="22"/>
      <c r="BA79" s="22"/>
      <c r="BB79" s="22"/>
      <c r="BC79" s="22"/>
      <c r="BD79" s="22"/>
      <c r="BE79" s="22"/>
      <c r="BF79" s="22"/>
    </row>
    <row r="80" spans="2:58" ht="27.95" customHeight="1" x14ac:dyDescent="0.15">
      <c r="B80" s="13" t="s">
        <v>134</v>
      </c>
      <c r="C80" s="13" t="s">
        <v>9</v>
      </c>
      <c r="D80" s="14" t="s">
        <v>518</v>
      </c>
      <c r="E80" s="14" t="s">
        <v>519</v>
      </c>
      <c r="F80" s="14" t="s">
        <v>520</v>
      </c>
      <c r="G80" s="15"/>
      <c r="H80" s="18"/>
      <c r="I80" s="8" t="s">
        <v>87</v>
      </c>
      <c r="J80" s="8" t="s">
        <v>89</v>
      </c>
      <c r="K80" s="8"/>
      <c r="L80" s="8"/>
      <c r="M80" s="8" t="s">
        <v>87</v>
      </c>
      <c r="N80" s="8"/>
      <c r="O80" s="8"/>
      <c r="P80" s="8"/>
      <c r="Q80" s="8"/>
      <c r="R80" s="8"/>
      <c r="S80" s="8"/>
      <c r="T80" s="8"/>
      <c r="U80" s="8" t="s">
        <v>87</v>
      </c>
      <c r="V80" s="8"/>
      <c r="W80" s="8" t="s">
        <v>89</v>
      </c>
      <c r="X80" s="8"/>
      <c r="Y80" s="8"/>
      <c r="Z80" s="9"/>
      <c r="AA80" s="9" t="s">
        <v>521</v>
      </c>
      <c r="AB80" s="21"/>
      <c r="AC80" s="22"/>
      <c r="AD80" s="22"/>
      <c r="AE80" s="22"/>
      <c r="AF80" s="22"/>
      <c r="AG80" s="22"/>
      <c r="AH80" s="22"/>
      <c r="AI80" s="22"/>
      <c r="AJ80" s="22"/>
      <c r="AK80" s="22"/>
      <c r="AL80" s="22"/>
      <c r="AM80" s="22"/>
      <c r="AN80" s="22"/>
      <c r="AO80" s="22"/>
      <c r="AP80" s="22"/>
      <c r="AQ80" s="22"/>
      <c r="AR80" s="22"/>
      <c r="AS80" s="22"/>
      <c r="AT80" s="22"/>
      <c r="AU80" s="22"/>
      <c r="AV80" s="22"/>
      <c r="AW80" s="22"/>
      <c r="AX80" s="22"/>
      <c r="AY80" s="22"/>
      <c r="AZ80" s="22"/>
      <c r="BA80" s="22"/>
      <c r="BB80" s="22"/>
      <c r="BC80" s="22"/>
      <c r="BD80" s="22"/>
      <c r="BE80" s="22"/>
      <c r="BF80" s="22"/>
    </row>
    <row r="81" spans="2:58" ht="56.1" customHeight="1" x14ac:dyDescent="0.15">
      <c r="B81" s="13" t="s">
        <v>135</v>
      </c>
      <c r="C81" s="13" t="s">
        <v>7</v>
      </c>
      <c r="D81" s="14" t="s">
        <v>522</v>
      </c>
      <c r="E81" s="14" t="s">
        <v>173</v>
      </c>
      <c r="F81" s="14" t="s">
        <v>523</v>
      </c>
      <c r="G81" s="15"/>
      <c r="H81" s="18"/>
      <c r="I81" s="8" t="s">
        <v>87</v>
      </c>
      <c r="J81" s="8"/>
      <c r="K81" s="8" t="s">
        <v>89</v>
      </c>
      <c r="L81" s="8"/>
      <c r="M81" s="8" t="s">
        <v>89</v>
      </c>
      <c r="N81" s="8"/>
      <c r="O81" s="8"/>
      <c r="P81" s="8"/>
      <c r="Q81" s="8" t="s">
        <v>89</v>
      </c>
      <c r="R81" s="8"/>
      <c r="S81" s="8"/>
      <c r="T81" s="8" t="s">
        <v>89</v>
      </c>
      <c r="U81" s="8"/>
      <c r="V81" s="8"/>
      <c r="W81" s="8" t="s">
        <v>89</v>
      </c>
      <c r="X81" s="8"/>
      <c r="Y81" s="8"/>
      <c r="Z81" s="9" t="s">
        <v>171</v>
      </c>
      <c r="AA81" s="9" t="s">
        <v>524</v>
      </c>
      <c r="AB81" s="21"/>
      <c r="AC81" s="22"/>
      <c r="AD81" s="22"/>
      <c r="AE81" s="22"/>
      <c r="AF81" s="22"/>
      <c r="AG81" s="22"/>
      <c r="AH81" s="22"/>
      <c r="AI81" s="22"/>
      <c r="AJ81" s="22"/>
      <c r="AK81" s="22"/>
      <c r="AL81" s="22"/>
      <c r="AM81" s="22"/>
      <c r="AN81" s="22"/>
      <c r="AO81" s="22"/>
      <c r="AP81" s="22"/>
      <c r="AQ81" s="22"/>
      <c r="AR81" s="22"/>
      <c r="AS81" s="22"/>
      <c r="AT81" s="22"/>
      <c r="AU81" s="22"/>
      <c r="AV81" s="22"/>
      <c r="AW81" s="22"/>
      <c r="AX81" s="22"/>
      <c r="AY81" s="22"/>
      <c r="AZ81" s="22"/>
      <c r="BA81" s="22"/>
      <c r="BB81" s="22"/>
      <c r="BC81" s="22"/>
      <c r="BD81" s="22"/>
      <c r="BE81" s="22"/>
      <c r="BF81" s="22"/>
    </row>
    <row r="82" spans="2:58" ht="56.1" customHeight="1" x14ac:dyDescent="0.15">
      <c r="B82" s="13" t="s">
        <v>135</v>
      </c>
      <c r="C82" s="13" t="s">
        <v>7</v>
      </c>
      <c r="D82" s="14" t="s">
        <v>529</v>
      </c>
      <c r="E82" s="14" t="s">
        <v>530</v>
      </c>
      <c r="F82" s="14" t="s">
        <v>531</v>
      </c>
      <c r="G82" s="15"/>
      <c r="H82" s="18"/>
      <c r="I82" s="8" t="s">
        <v>87</v>
      </c>
      <c r="J82" s="8" t="s">
        <v>87</v>
      </c>
      <c r="K82" s="8"/>
      <c r="L82" s="8"/>
      <c r="M82" s="8" t="s">
        <v>87</v>
      </c>
      <c r="N82" s="8"/>
      <c r="O82" s="8"/>
      <c r="P82" s="8"/>
      <c r="Q82" s="8"/>
      <c r="R82" s="8"/>
      <c r="S82" s="8"/>
      <c r="T82" s="8"/>
      <c r="U82" s="8"/>
      <c r="V82" s="8"/>
      <c r="W82" s="8" t="s">
        <v>87</v>
      </c>
      <c r="X82" s="8" t="s">
        <v>87</v>
      </c>
      <c r="Y82" s="8"/>
      <c r="Z82" s="9" t="s">
        <v>166</v>
      </c>
      <c r="AA82" s="9" t="s">
        <v>532</v>
      </c>
      <c r="AB82" s="21"/>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row>
    <row r="83" spans="2:58" ht="27.95" customHeight="1" x14ac:dyDescent="0.15">
      <c r="B83" s="13" t="s">
        <v>135</v>
      </c>
      <c r="C83" s="13" t="s">
        <v>52</v>
      </c>
      <c r="D83" s="14" t="s">
        <v>525</v>
      </c>
      <c r="E83" s="14" t="s">
        <v>526</v>
      </c>
      <c r="F83" s="14" t="s">
        <v>527</v>
      </c>
      <c r="G83" s="15" t="s">
        <v>86</v>
      </c>
      <c r="H83" s="18" t="str">
        <f>HYPERLINK("#", "http://a-mizuhokai.jp/")</f>
        <v>http://a-mizuhokai.jp/</v>
      </c>
      <c r="I83" s="8" t="s">
        <v>87</v>
      </c>
      <c r="J83" s="8" t="s">
        <v>89</v>
      </c>
      <c r="K83" s="8"/>
      <c r="L83" s="8"/>
      <c r="M83" s="8" t="s">
        <v>89</v>
      </c>
      <c r="N83" s="8" t="s">
        <v>89</v>
      </c>
      <c r="O83" s="8"/>
      <c r="P83" s="8"/>
      <c r="Q83" s="8" t="s">
        <v>89</v>
      </c>
      <c r="R83" s="8"/>
      <c r="S83" s="8"/>
      <c r="T83" s="8" t="s">
        <v>89</v>
      </c>
      <c r="U83" s="8"/>
      <c r="V83" s="8"/>
      <c r="W83" s="8" t="s">
        <v>89</v>
      </c>
      <c r="X83" s="8" t="s">
        <v>89</v>
      </c>
      <c r="Y83" s="8"/>
      <c r="Z83" s="9" t="s">
        <v>528</v>
      </c>
      <c r="AA83" s="9"/>
      <c r="AB83" s="21"/>
      <c r="AC83" s="22"/>
      <c r="AD83" s="22"/>
      <c r="AE83" s="22"/>
      <c r="AF83" s="22"/>
      <c r="AG83" s="22"/>
      <c r="AH83" s="22"/>
      <c r="AI83" s="22"/>
      <c r="AJ83" s="22"/>
      <c r="AK83" s="22"/>
      <c r="AL83" s="22"/>
      <c r="AM83" s="22"/>
      <c r="AN83" s="22"/>
      <c r="AO83" s="22"/>
      <c r="AP83" s="22"/>
      <c r="AQ83" s="22"/>
      <c r="AR83" s="22"/>
      <c r="AS83" s="22"/>
      <c r="AT83" s="22"/>
      <c r="AU83" s="22"/>
      <c r="AV83" s="22"/>
      <c r="AW83" s="22"/>
      <c r="AX83" s="22"/>
      <c r="AY83" s="22"/>
      <c r="AZ83" s="22"/>
      <c r="BA83" s="22"/>
      <c r="BB83" s="22"/>
      <c r="BC83" s="22"/>
      <c r="BD83" s="22"/>
      <c r="BE83" s="22"/>
      <c r="BF83" s="22"/>
    </row>
    <row r="84" spans="2:58" ht="42" customHeight="1" x14ac:dyDescent="0.15">
      <c r="B84" s="13" t="s">
        <v>136</v>
      </c>
      <c r="C84" s="13" t="s">
        <v>10</v>
      </c>
      <c r="D84" s="14" t="s">
        <v>533</v>
      </c>
      <c r="E84" s="14" t="s">
        <v>534</v>
      </c>
      <c r="F84" s="14" t="s">
        <v>535</v>
      </c>
      <c r="G84" s="15"/>
      <c r="H84" s="18"/>
      <c r="I84" s="8" t="s">
        <v>87</v>
      </c>
      <c r="J84" s="8" t="s">
        <v>89</v>
      </c>
      <c r="K84" s="8"/>
      <c r="L84" s="8"/>
      <c r="M84" s="8"/>
      <c r="N84" s="8"/>
      <c r="O84" s="8"/>
      <c r="P84" s="8"/>
      <c r="Q84" s="8"/>
      <c r="R84" s="8"/>
      <c r="S84" s="8"/>
      <c r="T84" s="8"/>
      <c r="U84" s="8"/>
      <c r="V84" s="8"/>
      <c r="W84" s="8"/>
      <c r="X84" s="8"/>
      <c r="Y84" s="8"/>
      <c r="Z84" s="9" t="s">
        <v>233</v>
      </c>
      <c r="AA84" s="9" t="s">
        <v>536</v>
      </c>
      <c r="AB84" s="21"/>
      <c r="AC84" s="22"/>
      <c r="AD84" s="22"/>
      <c r="AE84" s="22"/>
      <c r="AF84" s="22"/>
      <c r="AG84" s="22"/>
      <c r="AH84" s="22"/>
      <c r="AI84" s="22"/>
      <c r="AJ84" s="22"/>
      <c r="AK84" s="22"/>
      <c r="AL84" s="22"/>
      <c r="AM84" s="22"/>
      <c r="AN84" s="22"/>
      <c r="AO84" s="22"/>
      <c r="AP84" s="22"/>
      <c r="AQ84" s="22"/>
      <c r="AR84" s="22"/>
      <c r="AS84" s="22"/>
      <c r="AT84" s="22"/>
      <c r="AU84" s="22"/>
      <c r="AV84" s="22"/>
      <c r="AW84" s="22"/>
      <c r="AX84" s="22"/>
      <c r="AY84" s="22"/>
      <c r="AZ84" s="22"/>
      <c r="BA84" s="22"/>
      <c r="BB84" s="22"/>
      <c r="BC84" s="22"/>
      <c r="BD84" s="22"/>
      <c r="BE84" s="22"/>
      <c r="BF84" s="22"/>
    </row>
    <row r="85" spans="2:58" ht="69.95" customHeight="1" x14ac:dyDescent="0.15">
      <c r="B85" s="13" t="s">
        <v>136</v>
      </c>
      <c r="C85" s="13" t="s">
        <v>11</v>
      </c>
      <c r="D85" s="14" t="s">
        <v>537</v>
      </c>
      <c r="E85" s="14" t="s">
        <v>538</v>
      </c>
      <c r="F85" s="14" t="s">
        <v>539</v>
      </c>
      <c r="G85" s="15" t="s">
        <v>86</v>
      </c>
      <c r="H85" s="18" t="str">
        <f>HYPERLINK("#", "http://www.sawayakaciub.jp")</f>
        <v>http://www.sawayakaciub.jp</v>
      </c>
      <c r="I85" s="8" t="s">
        <v>87</v>
      </c>
      <c r="J85" s="8" t="s">
        <v>87</v>
      </c>
      <c r="K85" s="8"/>
      <c r="L85" s="8" t="s">
        <v>89</v>
      </c>
      <c r="M85" s="8" t="s">
        <v>87</v>
      </c>
      <c r="N85" s="8" t="s">
        <v>89</v>
      </c>
      <c r="O85" s="8"/>
      <c r="P85" s="8" t="s">
        <v>89</v>
      </c>
      <c r="Q85" s="8" t="s">
        <v>89</v>
      </c>
      <c r="R85" s="8"/>
      <c r="S85" s="8"/>
      <c r="T85" s="8" t="s">
        <v>89</v>
      </c>
      <c r="U85" s="8"/>
      <c r="V85" s="8"/>
      <c r="W85" s="8" t="s">
        <v>89</v>
      </c>
      <c r="X85" s="8" t="s">
        <v>87</v>
      </c>
      <c r="Y85" s="8" t="s">
        <v>89</v>
      </c>
      <c r="Z85" s="9" t="s">
        <v>156</v>
      </c>
      <c r="AA85" s="9" t="s">
        <v>540</v>
      </c>
      <c r="AB85" s="21"/>
      <c r="AC85" s="22"/>
      <c r="AD85" s="22"/>
      <c r="AE85" s="22"/>
      <c r="AF85" s="22"/>
      <c r="AG85" s="22"/>
      <c r="AH85" s="22"/>
      <c r="AI85" s="22"/>
      <c r="AJ85" s="22"/>
      <c r="AK85" s="22"/>
      <c r="AL85" s="22"/>
      <c r="AM85" s="22"/>
      <c r="AN85" s="22"/>
      <c r="AO85" s="22"/>
      <c r="AP85" s="22"/>
      <c r="AQ85" s="22"/>
      <c r="AR85" s="22"/>
      <c r="AS85" s="22"/>
      <c r="AT85" s="22"/>
      <c r="AU85" s="22"/>
      <c r="AV85" s="22"/>
      <c r="AW85" s="22"/>
      <c r="AX85" s="22"/>
      <c r="AY85" s="22"/>
      <c r="AZ85" s="22"/>
      <c r="BA85" s="22"/>
      <c r="BB85" s="22"/>
      <c r="BC85" s="22"/>
      <c r="BD85" s="22"/>
      <c r="BE85" s="22"/>
      <c r="BF85" s="22"/>
    </row>
    <row r="86" spans="2:58" ht="56.1" customHeight="1" x14ac:dyDescent="0.15">
      <c r="B86" s="13" t="s">
        <v>137</v>
      </c>
      <c r="C86" s="13" t="s">
        <v>59</v>
      </c>
      <c r="D86" s="14" t="s">
        <v>207</v>
      </c>
      <c r="E86" s="14" t="s">
        <v>208</v>
      </c>
      <c r="F86" s="14" t="s">
        <v>209</v>
      </c>
      <c r="G86" s="15" t="s">
        <v>86</v>
      </c>
      <c r="H86" s="18" t="str">
        <f>HYPERLINK("#", "http://www.o-lifecare.com/")</f>
        <v>http://www.o-lifecare.com/</v>
      </c>
      <c r="I86" s="8" t="s">
        <v>87</v>
      </c>
      <c r="J86" s="8" t="s">
        <v>87</v>
      </c>
      <c r="K86" s="8"/>
      <c r="L86" s="8" t="s">
        <v>87</v>
      </c>
      <c r="M86" s="8" t="s">
        <v>87</v>
      </c>
      <c r="N86" s="8" t="s">
        <v>89</v>
      </c>
      <c r="O86" s="8" t="s">
        <v>89</v>
      </c>
      <c r="P86" s="8" t="s">
        <v>87</v>
      </c>
      <c r="Q86" s="8" t="s">
        <v>89</v>
      </c>
      <c r="R86" s="8"/>
      <c r="S86" s="8"/>
      <c r="T86" s="8" t="s">
        <v>87</v>
      </c>
      <c r="U86" s="8" t="s">
        <v>89</v>
      </c>
      <c r="V86" s="8"/>
      <c r="W86" s="8" t="s">
        <v>87</v>
      </c>
      <c r="X86" s="8" t="s">
        <v>89</v>
      </c>
      <c r="Y86" s="8"/>
      <c r="Z86" s="9" t="s">
        <v>167</v>
      </c>
      <c r="AA86" s="9" t="s">
        <v>541</v>
      </c>
      <c r="AB86" s="21"/>
      <c r="AC86" s="22"/>
      <c r="AD86" s="22"/>
      <c r="AE86" s="22"/>
      <c r="AF86" s="22"/>
      <c r="AG86" s="22"/>
      <c r="AH86" s="22"/>
      <c r="AI86" s="22"/>
      <c r="AJ86" s="22"/>
      <c r="AK86" s="22"/>
      <c r="AL86" s="22"/>
      <c r="AM86" s="22"/>
      <c r="AN86" s="22"/>
      <c r="AO86" s="22"/>
      <c r="AP86" s="22"/>
      <c r="AQ86" s="22"/>
      <c r="AR86" s="22"/>
      <c r="AS86" s="22"/>
      <c r="AT86" s="22"/>
      <c r="AU86" s="22"/>
      <c r="AV86" s="22"/>
      <c r="AW86" s="22"/>
      <c r="AX86" s="22"/>
      <c r="AY86" s="22"/>
      <c r="AZ86" s="22"/>
      <c r="BA86" s="22"/>
      <c r="BB86" s="22"/>
      <c r="BC86" s="22"/>
      <c r="BD86" s="22"/>
      <c r="BE86" s="22"/>
      <c r="BF86" s="22"/>
    </row>
    <row r="87" spans="2:58" ht="69.95" customHeight="1" x14ac:dyDescent="0.15">
      <c r="B87" s="13" t="s">
        <v>137</v>
      </c>
      <c r="C87" s="13" t="s">
        <v>60</v>
      </c>
      <c r="D87" s="14" t="s">
        <v>542</v>
      </c>
      <c r="E87" s="14" t="s">
        <v>543</v>
      </c>
      <c r="F87" s="14" t="s">
        <v>544</v>
      </c>
      <c r="G87" s="15"/>
      <c r="H87" s="18"/>
      <c r="I87" s="8" t="s">
        <v>87</v>
      </c>
      <c r="J87" s="8" t="s">
        <v>87</v>
      </c>
      <c r="K87" s="8" t="s">
        <v>90</v>
      </c>
      <c r="L87" s="8" t="s">
        <v>90</v>
      </c>
      <c r="M87" s="8" t="s">
        <v>90</v>
      </c>
      <c r="N87" s="8" t="s">
        <v>90</v>
      </c>
      <c r="O87" s="8" t="s">
        <v>90</v>
      </c>
      <c r="P87" s="8" t="s">
        <v>90</v>
      </c>
      <c r="Q87" s="8" t="s">
        <v>90</v>
      </c>
      <c r="R87" s="8" t="s">
        <v>90</v>
      </c>
      <c r="S87" s="8" t="s">
        <v>90</v>
      </c>
      <c r="T87" s="8" t="s">
        <v>90</v>
      </c>
      <c r="U87" s="8" t="s">
        <v>90</v>
      </c>
      <c r="V87" s="8" t="s">
        <v>90</v>
      </c>
      <c r="W87" s="8" t="s">
        <v>90</v>
      </c>
      <c r="X87" s="8" t="s">
        <v>90</v>
      </c>
      <c r="Y87" s="8" t="s">
        <v>90</v>
      </c>
      <c r="Z87" s="9" t="s">
        <v>164</v>
      </c>
      <c r="AA87" s="9" t="s">
        <v>545</v>
      </c>
      <c r="AB87" s="21"/>
      <c r="AC87" s="22"/>
      <c r="AD87" s="22"/>
      <c r="AE87" s="22"/>
      <c r="AF87" s="22"/>
      <c r="AG87" s="22"/>
      <c r="AH87" s="22"/>
      <c r="AI87" s="22"/>
      <c r="AJ87" s="22"/>
      <c r="AK87" s="22"/>
      <c r="AL87" s="22"/>
      <c r="AM87" s="22"/>
      <c r="AN87" s="22"/>
      <c r="AO87" s="22"/>
      <c r="AP87" s="22"/>
      <c r="AQ87" s="22"/>
      <c r="AR87" s="22"/>
      <c r="AS87" s="22"/>
      <c r="AT87" s="22"/>
      <c r="AU87" s="22"/>
      <c r="AV87" s="22"/>
      <c r="AW87" s="22"/>
      <c r="AX87" s="22"/>
      <c r="AY87" s="22"/>
      <c r="AZ87" s="22"/>
      <c r="BA87" s="22"/>
      <c r="BB87" s="22"/>
      <c r="BC87" s="22"/>
      <c r="BD87" s="22"/>
      <c r="BE87" s="22"/>
      <c r="BF87" s="22"/>
    </row>
    <row r="88" spans="2:58" ht="56.1" customHeight="1" x14ac:dyDescent="0.15">
      <c r="B88" s="13" t="s">
        <v>138</v>
      </c>
      <c r="C88" s="13" t="s">
        <v>22</v>
      </c>
      <c r="D88" s="14" t="s">
        <v>546</v>
      </c>
      <c r="E88" s="14" t="s">
        <v>547</v>
      </c>
      <c r="F88" s="14" t="s">
        <v>548</v>
      </c>
      <c r="G88" s="15"/>
      <c r="H88" s="18"/>
      <c r="I88" s="8" t="s">
        <v>87</v>
      </c>
      <c r="J88" s="8" t="s">
        <v>87</v>
      </c>
      <c r="K88" s="8" t="s">
        <v>87</v>
      </c>
      <c r="L88" s="8"/>
      <c r="M88" s="8" t="s">
        <v>87</v>
      </c>
      <c r="N88" s="8"/>
      <c r="O88" s="8"/>
      <c r="P88" s="8"/>
      <c r="Q88" s="8" t="s">
        <v>87</v>
      </c>
      <c r="R88" s="8"/>
      <c r="S88" s="8"/>
      <c r="T88" s="8" t="s">
        <v>87</v>
      </c>
      <c r="U88" s="8"/>
      <c r="V88" s="8"/>
      <c r="W88" s="8"/>
      <c r="X88" s="8"/>
      <c r="Y88" s="8"/>
      <c r="Z88" s="9"/>
      <c r="AA88" s="9" t="s">
        <v>549</v>
      </c>
      <c r="AB88" s="21"/>
      <c r="AC88" s="22"/>
      <c r="AD88" s="22"/>
      <c r="AE88" s="22"/>
      <c r="AF88" s="22"/>
      <c r="AG88" s="22"/>
      <c r="AH88" s="22"/>
      <c r="AI88" s="22"/>
      <c r="AJ88" s="22"/>
      <c r="AK88" s="22"/>
      <c r="AL88" s="22"/>
      <c r="AM88" s="22"/>
      <c r="AN88" s="22"/>
      <c r="AO88" s="22"/>
      <c r="AP88" s="22"/>
      <c r="AQ88" s="22"/>
      <c r="AR88" s="22"/>
      <c r="AS88" s="22"/>
      <c r="AT88" s="22"/>
      <c r="AU88" s="22"/>
      <c r="AV88" s="22"/>
      <c r="AW88" s="22"/>
      <c r="AX88" s="22"/>
      <c r="AY88" s="22"/>
      <c r="AZ88" s="22"/>
      <c r="BA88" s="22"/>
      <c r="BB88" s="22"/>
      <c r="BC88" s="22"/>
      <c r="BD88" s="22"/>
      <c r="BE88" s="22"/>
      <c r="BF88" s="22"/>
    </row>
    <row r="89" spans="2:58" ht="56.1" customHeight="1" x14ac:dyDescent="0.15">
      <c r="B89" s="13" t="s">
        <v>139</v>
      </c>
      <c r="C89" s="13" t="s">
        <v>2</v>
      </c>
      <c r="D89" s="14" t="s">
        <v>550</v>
      </c>
      <c r="E89" s="14" t="s">
        <v>551</v>
      </c>
      <c r="F89" s="14" t="s">
        <v>552</v>
      </c>
      <c r="G89" s="15" t="s">
        <v>86</v>
      </c>
      <c r="H89" s="18" t="str">
        <f>HYPERLINK("#", "http://www.with-g.com/")</f>
        <v>http://www.with-g.com/</v>
      </c>
      <c r="I89" s="8" t="s">
        <v>87</v>
      </c>
      <c r="J89" s="8" t="s">
        <v>87</v>
      </c>
      <c r="K89" s="8" t="s">
        <v>87</v>
      </c>
      <c r="L89" s="8"/>
      <c r="M89" s="8" t="s">
        <v>87</v>
      </c>
      <c r="N89" s="8" t="s">
        <v>87</v>
      </c>
      <c r="O89" s="8"/>
      <c r="P89" s="8"/>
      <c r="Q89" s="8" t="s">
        <v>87</v>
      </c>
      <c r="R89" s="8"/>
      <c r="S89" s="8"/>
      <c r="T89" s="8" t="s">
        <v>87</v>
      </c>
      <c r="U89" s="8"/>
      <c r="V89" s="8"/>
      <c r="W89" s="8" t="s">
        <v>87</v>
      </c>
      <c r="X89" s="8"/>
      <c r="Y89" s="8"/>
      <c r="Z89" s="9" t="s">
        <v>156</v>
      </c>
      <c r="AA89" s="9" t="s">
        <v>553</v>
      </c>
      <c r="AB89" s="21"/>
      <c r="AC89" s="22"/>
      <c r="AD89" s="22"/>
      <c r="AE89" s="22"/>
      <c r="AF89" s="22"/>
      <c r="AG89" s="22"/>
      <c r="AH89" s="22"/>
      <c r="AI89" s="22"/>
      <c r="AJ89" s="22"/>
      <c r="AK89" s="22"/>
      <c r="AL89" s="22"/>
      <c r="AM89" s="22"/>
      <c r="AN89" s="22"/>
      <c r="AO89" s="22"/>
      <c r="AP89" s="22"/>
      <c r="AQ89" s="22"/>
      <c r="AR89" s="22"/>
      <c r="AS89" s="22"/>
      <c r="AT89" s="22"/>
      <c r="AU89" s="22"/>
      <c r="AV89" s="22"/>
      <c r="AW89" s="22"/>
      <c r="AX89" s="22"/>
      <c r="AY89" s="22"/>
      <c r="AZ89" s="22"/>
      <c r="BA89" s="22"/>
      <c r="BB89" s="22"/>
      <c r="BC89" s="22"/>
      <c r="BD89" s="22"/>
      <c r="BE89" s="22"/>
      <c r="BF89" s="22"/>
    </row>
    <row r="90" spans="2:58" ht="56.1" customHeight="1" x14ac:dyDescent="0.15">
      <c r="B90" s="13" t="s">
        <v>140</v>
      </c>
      <c r="C90" s="13" t="s">
        <v>64</v>
      </c>
      <c r="D90" s="14" t="s">
        <v>558</v>
      </c>
      <c r="E90" s="14" t="s">
        <v>559</v>
      </c>
      <c r="F90" s="14" t="s">
        <v>560</v>
      </c>
      <c r="G90" s="15" t="s">
        <v>86</v>
      </c>
      <c r="H90" s="18" t="str">
        <f>HYPERLINK("#", "http://www.support-fukutoku-g.com")</f>
        <v>http://www.support-fukutoku-g.com</v>
      </c>
      <c r="I90" s="8" t="s">
        <v>87</v>
      </c>
      <c r="J90" s="8" t="s">
        <v>87</v>
      </c>
      <c r="K90" s="8"/>
      <c r="L90" s="8"/>
      <c r="M90" s="8"/>
      <c r="N90" s="8"/>
      <c r="O90" s="8"/>
      <c r="P90" s="8"/>
      <c r="Q90" s="8"/>
      <c r="R90" s="8"/>
      <c r="S90" s="8"/>
      <c r="T90" s="8"/>
      <c r="U90" s="8"/>
      <c r="V90" s="8"/>
      <c r="W90" s="8" t="s">
        <v>89</v>
      </c>
      <c r="X90" s="8" t="s">
        <v>89</v>
      </c>
      <c r="Y90" s="8"/>
      <c r="Z90" s="9"/>
      <c r="AA90" s="9" t="s">
        <v>561</v>
      </c>
      <c r="AB90" s="21"/>
      <c r="AC90" s="22"/>
      <c r="AD90" s="22"/>
      <c r="AE90" s="22"/>
      <c r="AF90" s="22"/>
      <c r="AG90" s="22"/>
      <c r="AH90" s="22"/>
      <c r="AI90" s="22"/>
      <c r="AJ90" s="22"/>
      <c r="AK90" s="22"/>
      <c r="AL90" s="22"/>
      <c r="AM90" s="22"/>
      <c r="AN90" s="22"/>
      <c r="AO90" s="22"/>
      <c r="AP90" s="22"/>
      <c r="AQ90" s="22"/>
      <c r="AR90" s="22"/>
      <c r="AS90" s="22"/>
      <c r="AT90" s="22"/>
      <c r="AU90" s="22"/>
      <c r="AV90" s="22"/>
      <c r="AW90" s="22"/>
      <c r="AX90" s="22"/>
      <c r="AY90" s="22"/>
      <c r="AZ90" s="22"/>
      <c r="BA90" s="22"/>
      <c r="BB90" s="22"/>
      <c r="BC90" s="22"/>
      <c r="BD90" s="22"/>
      <c r="BE90" s="22"/>
      <c r="BF90" s="22"/>
    </row>
    <row r="91" spans="2:58" ht="27.95" customHeight="1" x14ac:dyDescent="0.15">
      <c r="B91" s="13" t="s">
        <v>140</v>
      </c>
      <c r="C91" s="13" t="s">
        <v>58</v>
      </c>
      <c r="D91" s="14" t="s">
        <v>562</v>
      </c>
      <c r="E91" s="14" t="s">
        <v>563</v>
      </c>
      <c r="F91" s="14" t="s">
        <v>564</v>
      </c>
      <c r="G91" s="15"/>
      <c r="H91" s="18"/>
      <c r="I91" s="8" t="s">
        <v>87</v>
      </c>
      <c r="J91" s="8" t="s">
        <v>89</v>
      </c>
      <c r="K91" s="8"/>
      <c r="L91" s="8"/>
      <c r="M91" s="8"/>
      <c r="N91" s="8"/>
      <c r="O91" s="8"/>
      <c r="P91" s="8"/>
      <c r="Q91" s="8"/>
      <c r="R91" s="8"/>
      <c r="S91" s="8"/>
      <c r="T91" s="8"/>
      <c r="U91" s="8"/>
      <c r="V91" s="8"/>
      <c r="W91" s="8"/>
      <c r="X91" s="8"/>
      <c r="Y91" s="8"/>
      <c r="Z91" s="9" t="s">
        <v>156</v>
      </c>
      <c r="AA91" s="9"/>
      <c r="AB91" s="21"/>
      <c r="AC91" s="22"/>
      <c r="AD91" s="22"/>
      <c r="AE91" s="22"/>
      <c r="AF91" s="22"/>
      <c r="AG91" s="22"/>
      <c r="AH91" s="22"/>
      <c r="AI91" s="22"/>
      <c r="AJ91" s="22"/>
      <c r="AK91" s="22"/>
      <c r="AL91" s="22"/>
      <c r="AM91" s="22"/>
      <c r="AN91" s="22"/>
      <c r="AO91" s="22"/>
      <c r="AP91" s="22"/>
      <c r="AQ91" s="22"/>
      <c r="AR91" s="22"/>
      <c r="AS91" s="22"/>
      <c r="AT91" s="22"/>
      <c r="AU91" s="22"/>
      <c r="AV91" s="22"/>
      <c r="AW91" s="22"/>
      <c r="AX91" s="22"/>
      <c r="AY91" s="22"/>
      <c r="AZ91" s="22"/>
      <c r="BA91" s="22"/>
      <c r="BB91" s="22"/>
      <c r="BC91" s="22"/>
      <c r="BD91" s="22"/>
      <c r="BE91" s="22"/>
      <c r="BF91" s="22"/>
    </row>
    <row r="92" spans="2:58" ht="69.95" customHeight="1" x14ac:dyDescent="0.15">
      <c r="B92" s="13" t="s">
        <v>140</v>
      </c>
      <c r="C92" s="13" t="s">
        <v>58</v>
      </c>
      <c r="D92" s="14" t="s">
        <v>565</v>
      </c>
      <c r="E92" s="14" t="s">
        <v>566</v>
      </c>
      <c r="F92" s="14" t="s">
        <v>567</v>
      </c>
      <c r="G92" s="15"/>
      <c r="H92" s="18"/>
      <c r="I92" s="8" t="s">
        <v>87</v>
      </c>
      <c r="J92" s="8" t="s">
        <v>89</v>
      </c>
      <c r="K92" s="8" t="s">
        <v>90</v>
      </c>
      <c r="L92" s="8" t="s">
        <v>90</v>
      </c>
      <c r="M92" s="8" t="s">
        <v>90</v>
      </c>
      <c r="N92" s="8" t="s">
        <v>90</v>
      </c>
      <c r="O92" s="8" t="s">
        <v>90</v>
      </c>
      <c r="P92" s="8" t="s">
        <v>90</v>
      </c>
      <c r="Q92" s="8" t="s">
        <v>90</v>
      </c>
      <c r="R92" s="8" t="s">
        <v>90</v>
      </c>
      <c r="S92" s="8" t="s">
        <v>90</v>
      </c>
      <c r="T92" s="8" t="s">
        <v>90</v>
      </c>
      <c r="U92" s="8" t="s">
        <v>90</v>
      </c>
      <c r="V92" s="8" t="s">
        <v>90</v>
      </c>
      <c r="W92" s="8" t="s">
        <v>90</v>
      </c>
      <c r="X92" s="8" t="s">
        <v>90</v>
      </c>
      <c r="Y92" s="8" t="s">
        <v>90</v>
      </c>
      <c r="Z92" s="9" t="s">
        <v>90</v>
      </c>
      <c r="AA92" s="9" t="s">
        <v>568</v>
      </c>
      <c r="AB92" s="21"/>
      <c r="AC92" s="22"/>
      <c r="AD92" s="22"/>
      <c r="AE92" s="22"/>
      <c r="AF92" s="22"/>
      <c r="AG92" s="22"/>
      <c r="AH92" s="22"/>
      <c r="AI92" s="22"/>
      <c r="AJ92" s="22"/>
      <c r="AK92" s="22"/>
      <c r="AL92" s="22"/>
      <c r="AM92" s="22"/>
      <c r="AN92" s="22"/>
      <c r="AO92" s="22"/>
      <c r="AP92" s="22"/>
      <c r="AQ92" s="22"/>
      <c r="AR92" s="22"/>
      <c r="AS92" s="22"/>
      <c r="AT92" s="22"/>
      <c r="AU92" s="22"/>
      <c r="AV92" s="22"/>
      <c r="AW92" s="22"/>
      <c r="AX92" s="22"/>
      <c r="AY92" s="22"/>
      <c r="AZ92" s="22"/>
      <c r="BA92" s="22"/>
      <c r="BB92" s="22"/>
      <c r="BC92" s="22"/>
      <c r="BD92" s="22"/>
      <c r="BE92" s="22"/>
      <c r="BF92" s="22"/>
    </row>
    <row r="93" spans="2:58" ht="27.95" customHeight="1" x14ac:dyDescent="0.15">
      <c r="B93" s="13" t="s">
        <v>140</v>
      </c>
      <c r="C93" s="13" t="s">
        <v>25</v>
      </c>
      <c r="D93" s="14" t="s">
        <v>554</v>
      </c>
      <c r="E93" s="14" t="s">
        <v>555</v>
      </c>
      <c r="F93" s="14" t="s">
        <v>556</v>
      </c>
      <c r="G93" s="15" t="s">
        <v>86</v>
      </c>
      <c r="H93" s="18" t="str">
        <f>HYPERLINK("#", "http://a-mizuhokai.jp/")</f>
        <v>http://a-mizuhokai.jp/</v>
      </c>
      <c r="I93" s="8" t="s">
        <v>87</v>
      </c>
      <c r="J93" s="8" t="s">
        <v>89</v>
      </c>
      <c r="K93" s="8"/>
      <c r="L93" s="8"/>
      <c r="M93" s="8" t="s">
        <v>89</v>
      </c>
      <c r="N93" s="8" t="s">
        <v>89</v>
      </c>
      <c r="O93" s="8"/>
      <c r="P93" s="8"/>
      <c r="Q93" s="8"/>
      <c r="R93" s="8"/>
      <c r="S93" s="8"/>
      <c r="T93" s="8"/>
      <c r="U93" s="8"/>
      <c r="V93" s="8"/>
      <c r="W93" s="8" t="s">
        <v>89</v>
      </c>
      <c r="X93" s="8" t="s">
        <v>87</v>
      </c>
      <c r="Y93" s="8"/>
      <c r="Z93" s="9" t="s">
        <v>557</v>
      </c>
      <c r="AA93" s="9"/>
      <c r="AB93" s="21"/>
      <c r="AC93" s="22"/>
      <c r="AD93" s="22"/>
      <c r="AE93" s="22"/>
      <c r="AF93" s="22"/>
      <c r="AG93" s="22"/>
      <c r="AH93" s="22"/>
      <c r="AI93" s="22"/>
      <c r="AJ93" s="22"/>
      <c r="AK93" s="22"/>
      <c r="AL93" s="22"/>
      <c r="AM93" s="22"/>
      <c r="AN93" s="22"/>
      <c r="AO93" s="22"/>
      <c r="AP93" s="22"/>
      <c r="AQ93" s="22"/>
      <c r="AR93" s="22"/>
      <c r="AS93" s="22"/>
      <c r="AT93" s="22"/>
      <c r="AU93" s="22"/>
      <c r="AV93" s="22"/>
      <c r="AW93" s="22"/>
      <c r="AX93" s="22"/>
      <c r="AY93" s="22"/>
      <c r="AZ93" s="22"/>
      <c r="BA93" s="22"/>
      <c r="BB93" s="22"/>
      <c r="BC93" s="22"/>
      <c r="BD93" s="22"/>
      <c r="BE93" s="22"/>
      <c r="BF93" s="22"/>
    </row>
    <row r="94" spans="2:58" ht="56.1" customHeight="1" x14ac:dyDescent="0.15">
      <c r="B94" s="13" t="s">
        <v>141</v>
      </c>
      <c r="C94" s="13" t="s">
        <v>3</v>
      </c>
      <c r="D94" s="14" t="s">
        <v>573</v>
      </c>
      <c r="E94" s="14" t="s">
        <v>574</v>
      </c>
      <c r="F94" s="14" t="s">
        <v>575</v>
      </c>
      <c r="G94" s="15" t="s">
        <v>86</v>
      </c>
      <c r="H94" s="18" t="str">
        <f>HYPERLINK("#", "http://terrasis-ohka.jp")</f>
        <v>http://terrasis-ohka.jp</v>
      </c>
      <c r="I94" s="8" t="s">
        <v>87</v>
      </c>
      <c r="J94" s="8" t="s">
        <v>89</v>
      </c>
      <c r="K94" s="8" t="s">
        <v>89</v>
      </c>
      <c r="L94" s="8" t="s">
        <v>89</v>
      </c>
      <c r="M94" s="8" t="s">
        <v>89</v>
      </c>
      <c r="N94" s="8"/>
      <c r="O94" s="8" t="s">
        <v>89</v>
      </c>
      <c r="P94" s="8"/>
      <c r="Q94" s="8"/>
      <c r="R94" s="8" t="s">
        <v>89</v>
      </c>
      <c r="S94" s="8" t="s">
        <v>89</v>
      </c>
      <c r="T94" s="8" t="s">
        <v>89</v>
      </c>
      <c r="U94" s="8" t="s">
        <v>89</v>
      </c>
      <c r="V94" s="8" t="s">
        <v>89</v>
      </c>
      <c r="W94" s="8" t="s">
        <v>89</v>
      </c>
      <c r="X94" s="8" t="s">
        <v>89</v>
      </c>
      <c r="Y94" s="8" t="s">
        <v>89</v>
      </c>
      <c r="Z94" s="9" t="s">
        <v>153</v>
      </c>
      <c r="AA94" s="9" t="s">
        <v>576</v>
      </c>
      <c r="AB94" s="21"/>
      <c r="AC94" s="22"/>
      <c r="AD94" s="22"/>
      <c r="AE94" s="22"/>
      <c r="AF94" s="22"/>
      <c r="AG94" s="22"/>
      <c r="AH94" s="22"/>
      <c r="AI94" s="22"/>
      <c r="AJ94" s="22"/>
      <c r="AK94" s="22"/>
      <c r="AL94" s="22"/>
      <c r="AM94" s="22"/>
      <c r="AN94" s="22"/>
      <c r="AO94" s="22"/>
      <c r="AP94" s="22"/>
      <c r="AQ94" s="22"/>
      <c r="AR94" s="22"/>
      <c r="AS94" s="22"/>
      <c r="AT94" s="22"/>
      <c r="AU94" s="22"/>
      <c r="AV94" s="22"/>
      <c r="AW94" s="22"/>
      <c r="AX94" s="22"/>
      <c r="AY94" s="22"/>
      <c r="AZ94" s="22"/>
      <c r="BA94" s="22"/>
      <c r="BB94" s="22"/>
      <c r="BC94" s="22"/>
      <c r="BD94" s="22"/>
      <c r="BE94" s="22"/>
      <c r="BF94" s="22"/>
    </row>
    <row r="95" spans="2:58" ht="27.95" customHeight="1" x14ac:dyDescent="0.15">
      <c r="B95" s="13" t="s">
        <v>141</v>
      </c>
      <c r="C95" s="13" t="s">
        <v>70</v>
      </c>
      <c r="D95" s="14" t="s">
        <v>569</v>
      </c>
      <c r="E95" s="14" t="s">
        <v>570</v>
      </c>
      <c r="F95" s="14" t="s">
        <v>571</v>
      </c>
      <c r="G95" s="15"/>
      <c r="H95" s="18"/>
      <c r="I95" s="8" t="s">
        <v>87</v>
      </c>
      <c r="J95" s="8" t="s">
        <v>87</v>
      </c>
      <c r="K95" s="8" t="s">
        <v>87</v>
      </c>
      <c r="L95" s="8" t="s">
        <v>87</v>
      </c>
      <c r="M95" s="8"/>
      <c r="N95" s="8"/>
      <c r="O95" s="8" t="s">
        <v>87</v>
      </c>
      <c r="P95" s="8"/>
      <c r="Q95" s="8" t="s">
        <v>87</v>
      </c>
      <c r="R95" s="8"/>
      <c r="S95" s="8"/>
      <c r="T95" s="8" t="s">
        <v>87</v>
      </c>
      <c r="U95" s="8"/>
      <c r="V95" s="8"/>
      <c r="W95" s="8" t="s">
        <v>87</v>
      </c>
      <c r="X95" s="8" t="s">
        <v>89</v>
      </c>
      <c r="Y95" s="8"/>
      <c r="Z95" s="9" t="s">
        <v>156</v>
      </c>
      <c r="AA95" s="9" t="s">
        <v>572</v>
      </c>
      <c r="AB95" s="21"/>
      <c r="AC95" s="22"/>
      <c r="AD95" s="22"/>
      <c r="AE95" s="22"/>
      <c r="AF95" s="22"/>
      <c r="AG95" s="22"/>
      <c r="AH95" s="22"/>
      <c r="AI95" s="22"/>
      <c r="AJ95" s="22"/>
      <c r="AK95" s="22"/>
      <c r="AL95" s="22"/>
      <c r="AM95" s="22"/>
      <c r="AN95" s="22"/>
      <c r="AO95" s="22"/>
      <c r="AP95" s="22"/>
      <c r="AQ95" s="22"/>
      <c r="AR95" s="22"/>
      <c r="AS95" s="22"/>
      <c r="AT95" s="22"/>
      <c r="AU95" s="22"/>
      <c r="AV95" s="22"/>
      <c r="AW95" s="22"/>
      <c r="AX95" s="22"/>
      <c r="AY95" s="22"/>
      <c r="AZ95" s="22"/>
      <c r="BA95" s="22"/>
      <c r="BB95" s="22"/>
      <c r="BC95" s="22"/>
      <c r="BD95" s="22"/>
      <c r="BE95" s="22"/>
      <c r="BF95" s="22"/>
    </row>
    <row r="96" spans="2:58" ht="27.95" customHeight="1" x14ac:dyDescent="0.15">
      <c r="B96" s="13" t="s">
        <v>142</v>
      </c>
      <c r="C96" s="13" t="s">
        <v>23</v>
      </c>
      <c r="D96" s="14" t="s">
        <v>577</v>
      </c>
      <c r="E96" s="14" t="s">
        <v>143</v>
      </c>
      <c r="F96" s="14" t="s">
        <v>144</v>
      </c>
      <c r="G96" s="15"/>
      <c r="H96" s="18"/>
      <c r="I96" s="8" t="s">
        <v>87</v>
      </c>
      <c r="J96" s="8" t="s">
        <v>87</v>
      </c>
      <c r="K96" s="8"/>
      <c r="L96" s="8"/>
      <c r="M96" s="8"/>
      <c r="N96" s="8"/>
      <c r="O96" s="8"/>
      <c r="P96" s="8"/>
      <c r="Q96" s="8"/>
      <c r="R96" s="8"/>
      <c r="S96" s="8"/>
      <c r="T96" s="8" t="s">
        <v>87</v>
      </c>
      <c r="U96" s="8"/>
      <c r="V96" s="8"/>
      <c r="W96" s="8"/>
      <c r="X96" s="8" t="s">
        <v>87</v>
      </c>
      <c r="Y96" s="8"/>
      <c r="Z96" s="9" t="s">
        <v>578</v>
      </c>
      <c r="AA96" s="9"/>
      <c r="AB96" s="21"/>
      <c r="AC96" s="22"/>
      <c r="AD96" s="22"/>
      <c r="AE96" s="22"/>
      <c r="AF96" s="22"/>
      <c r="AG96" s="22"/>
      <c r="AH96" s="22"/>
      <c r="AI96" s="22"/>
      <c r="AJ96" s="22"/>
      <c r="AK96" s="22"/>
      <c r="AL96" s="22"/>
      <c r="AM96" s="22"/>
      <c r="AN96" s="22"/>
      <c r="AO96" s="22"/>
      <c r="AP96" s="22"/>
      <c r="AQ96" s="22"/>
      <c r="AR96" s="22"/>
      <c r="AS96" s="22"/>
      <c r="AT96" s="22"/>
      <c r="AU96" s="22"/>
      <c r="AV96" s="22"/>
      <c r="AW96" s="22"/>
      <c r="AX96" s="22"/>
      <c r="AY96" s="22"/>
      <c r="AZ96" s="22"/>
      <c r="BA96" s="22"/>
      <c r="BB96" s="22"/>
      <c r="BC96" s="22"/>
      <c r="BD96" s="22"/>
      <c r="BE96" s="22"/>
      <c r="BF96" s="22"/>
    </row>
    <row r="97" spans="2:58" ht="56.1" customHeight="1" x14ac:dyDescent="0.15">
      <c r="B97" s="13" t="s">
        <v>142</v>
      </c>
      <c r="C97" s="13" t="s">
        <v>23</v>
      </c>
      <c r="D97" s="14" t="s">
        <v>579</v>
      </c>
      <c r="E97" s="14" t="s">
        <v>580</v>
      </c>
      <c r="F97" s="14" t="s">
        <v>581</v>
      </c>
      <c r="G97" s="15"/>
      <c r="H97" s="18"/>
      <c r="I97" s="8" t="s">
        <v>87</v>
      </c>
      <c r="J97" s="8" t="s">
        <v>87</v>
      </c>
      <c r="K97" s="8" t="s">
        <v>90</v>
      </c>
      <c r="L97" s="8" t="s">
        <v>89</v>
      </c>
      <c r="M97" s="8" t="s">
        <v>87</v>
      </c>
      <c r="N97" s="8" t="s">
        <v>90</v>
      </c>
      <c r="O97" s="8" t="s">
        <v>89</v>
      </c>
      <c r="P97" s="8" t="s">
        <v>89</v>
      </c>
      <c r="Q97" s="8" t="s">
        <v>87</v>
      </c>
      <c r="R97" s="8" t="s">
        <v>89</v>
      </c>
      <c r="S97" s="8" t="s">
        <v>89</v>
      </c>
      <c r="T97" s="8" t="s">
        <v>87</v>
      </c>
      <c r="U97" s="8" t="s">
        <v>87</v>
      </c>
      <c r="V97" s="8" t="s">
        <v>90</v>
      </c>
      <c r="W97" s="8" t="s">
        <v>87</v>
      </c>
      <c r="X97" s="8" t="s">
        <v>87</v>
      </c>
      <c r="Y97" s="8" t="s">
        <v>90</v>
      </c>
      <c r="Z97" s="9" t="s">
        <v>90</v>
      </c>
      <c r="AA97" s="9" t="s">
        <v>582</v>
      </c>
      <c r="AB97" s="21"/>
      <c r="AC97" s="22"/>
      <c r="AD97" s="22"/>
      <c r="AE97" s="22"/>
      <c r="AF97" s="22"/>
      <c r="AG97" s="22"/>
      <c r="AH97" s="22"/>
      <c r="AI97" s="22"/>
      <c r="AJ97" s="22"/>
      <c r="AK97" s="22"/>
      <c r="AL97" s="22"/>
      <c r="AM97" s="22"/>
      <c r="AN97" s="22"/>
      <c r="AO97" s="22"/>
      <c r="AP97" s="22"/>
      <c r="AQ97" s="22"/>
      <c r="AR97" s="22"/>
      <c r="AS97" s="22"/>
      <c r="AT97" s="22"/>
      <c r="AU97" s="22"/>
      <c r="AV97" s="22"/>
      <c r="AW97" s="22"/>
      <c r="AX97" s="22"/>
      <c r="AY97" s="22"/>
      <c r="AZ97" s="22"/>
      <c r="BA97" s="22"/>
      <c r="BB97" s="22"/>
      <c r="BC97" s="22"/>
      <c r="BD97" s="22"/>
      <c r="BE97" s="22"/>
      <c r="BF97" s="22"/>
    </row>
    <row r="98" spans="2:58" ht="42" customHeight="1" x14ac:dyDescent="0.15">
      <c r="B98" s="13" t="s">
        <v>142</v>
      </c>
      <c r="C98" s="13" t="s">
        <v>76</v>
      </c>
      <c r="D98" s="14" t="s">
        <v>586</v>
      </c>
      <c r="E98" s="14" t="s">
        <v>587</v>
      </c>
      <c r="F98" s="14" t="s">
        <v>588</v>
      </c>
      <c r="G98" s="15"/>
      <c r="H98" s="18"/>
      <c r="I98" s="8" t="s">
        <v>87</v>
      </c>
      <c r="J98" s="8" t="s">
        <v>87</v>
      </c>
      <c r="K98" s="8"/>
      <c r="L98" s="8" t="s">
        <v>89</v>
      </c>
      <c r="M98" s="8" t="s">
        <v>87</v>
      </c>
      <c r="N98" s="8" t="s">
        <v>89</v>
      </c>
      <c r="O98" s="8"/>
      <c r="P98" s="8"/>
      <c r="Q98" s="8"/>
      <c r="R98" s="8"/>
      <c r="S98" s="8"/>
      <c r="T98" s="8"/>
      <c r="U98" s="8" t="s">
        <v>89</v>
      </c>
      <c r="V98" s="8"/>
      <c r="W98" s="8" t="s">
        <v>87</v>
      </c>
      <c r="X98" s="8" t="s">
        <v>87</v>
      </c>
      <c r="Y98" s="8" t="s">
        <v>89</v>
      </c>
      <c r="Z98" s="9"/>
      <c r="AA98" s="9" t="s">
        <v>589</v>
      </c>
      <c r="AB98" s="21"/>
      <c r="AC98" s="22"/>
      <c r="AD98" s="22"/>
      <c r="AE98" s="22"/>
      <c r="AF98" s="22"/>
      <c r="AG98" s="22"/>
      <c r="AH98" s="22"/>
      <c r="AI98" s="22"/>
      <c r="AJ98" s="22"/>
      <c r="AK98" s="22"/>
      <c r="AL98" s="22"/>
      <c r="AM98" s="22"/>
      <c r="AN98" s="22"/>
      <c r="AO98" s="22"/>
      <c r="AP98" s="22"/>
      <c r="AQ98" s="22"/>
      <c r="AR98" s="22"/>
      <c r="AS98" s="22"/>
      <c r="AT98" s="22"/>
      <c r="AU98" s="22"/>
      <c r="AV98" s="22"/>
      <c r="AW98" s="22"/>
      <c r="AX98" s="22"/>
      <c r="AY98" s="22"/>
      <c r="AZ98" s="22"/>
      <c r="BA98" s="22"/>
      <c r="BB98" s="22"/>
      <c r="BC98" s="22"/>
      <c r="BD98" s="22"/>
      <c r="BE98" s="22"/>
      <c r="BF98" s="22"/>
    </row>
    <row r="99" spans="2:58" ht="27.95" customHeight="1" x14ac:dyDescent="0.15">
      <c r="B99" s="13" t="s">
        <v>142</v>
      </c>
      <c r="C99" s="13" t="s">
        <v>4</v>
      </c>
      <c r="D99" s="14" t="s">
        <v>583</v>
      </c>
      <c r="E99" s="14" t="s">
        <v>584</v>
      </c>
      <c r="F99" s="14" t="s">
        <v>585</v>
      </c>
      <c r="G99" s="15"/>
      <c r="H99" s="18"/>
      <c r="I99" s="8" t="s">
        <v>87</v>
      </c>
      <c r="J99" s="8" t="s">
        <v>87</v>
      </c>
      <c r="K99" s="8"/>
      <c r="L99" s="8"/>
      <c r="M99" s="8" t="s">
        <v>87</v>
      </c>
      <c r="N99" s="8"/>
      <c r="O99" s="8" t="s">
        <v>89</v>
      </c>
      <c r="P99" s="8"/>
      <c r="Q99" s="8" t="s">
        <v>89</v>
      </c>
      <c r="R99" s="8"/>
      <c r="S99" s="8"/>
      <c r="T99" s="8"/>
      <c r="U99" s="8"/>
      <c r="V99" s="8"/>
      <c r="W99" s="8" t="s">
        <v>87</v>
      </c>
      <c r="X99" s="8" t="s">
        <v>87</v>
      </c>
      <c r="Y99" s="8"/>
      <c r="Z99" s="9"/>
      <c r="AA99" s="9"/>
      <c r="AB99" s="21"/>
      <c r="AC99" s="22"/>
      <c r="AD99" s="22"/>
      <c r="AE99" s="22"/>
      <c r="AF99" s="22"/>
      <c r="AG99" s="22"/>
      <c r="AH99" s="22"/>
      <c r="AI99" s="22"/>
      <c r="AJ99" s="22"/>
      <c r="AK99" s="22"/>
      <c r="AL99" s="22"/>
      <c r="AM99" s="22"/>
      <c r="AN99" s="22"/>
      <c r="AO99" s="22"/>
      <c r="AP99" s="22"/>
      <c r="AQ99" s="22"/>
      <c r="AR99" s="22"/>
      <c r="AS99" s="22"/>
      <c r="AT99" s="22"/>
      <c r="AU99" s="22"/>
      <c r="AV99" s="22"/>
      <c r="AW99" s="22"/>
      <c r="AX99" s="22"/>
      <c r="AY99" s="22"/>
      <c r="AZ99" s="22"/>
      <c r="BA99" s="22"/>
      <c r="BB99" s="22"/>
      <c r="BC99" s="22"/>
      <c r="BD99" s="22"/>
      <c r="BE99" s="22"/>
      <c r="BF99" s="22"/>
    </row>
    <row r="100" spans="2:58" ht="69.95" customHeight="1" x14ac:dyDescent="0.15">
      <c r="B100" s="13" t="s">
        <v>145</v>
      </c>
      <c r="C100" s="13" t="s">
        <v>15</v>
      </c>
      <c r="D100" s="14" t="s">
        <v>590</v>
      </c>
      <c r="E100" s="14" t="s">
        <v>591</v>
      </c>
      <c r="F100" s="14" t="s">
        <v>592</v>
      </c>
      <c r="G100" s="15" t="s">
        <v>86</v>
      </c>
      <c r="H100" s="18" t="str">
        <f>HYPERLINK("#", "http://www.fcs.or.jp/")</f>
        <v>http://www.fcs.or.jp/</v>
      </c>
      <c r="I100" s="8" t="s">
        <v>87</v>
      </c>
      <c r="J100" s="8" t="s">
        <v>87</v>
      </c>
      <c r="K100" s="8"/>
      <c r="L100" s="8" t="s">
        <v>89</v>
      </c>
      <c r="M100" s="8" t="s">
        <v>87</v>
      </c>
      <c r="N100" s="8" t="s">
        <v>89</v>
      </c>
      <c r="O100" s="8"/>
      <c r="P100" s="8"/>
      <c r="Q100" s="8"/>
      <c r="R100" s="8"/>
      <c r="S100" s="8"/>
      <c r="T100" s="8" t="s">
        <v>87</v>
      </c>
      <c r="U100" s="8" t="s">
        <v>89</v>
      </c>
      <c r="V100" s="8"/>
      <c r="W100" s="8" t="s">
        <v>89</v>
      </c>
      <c r="X100" s="8" t="s">
        <v>87</v>
      </c>
      <c r="Y100" s="8"/>
      <c r="Z100" s="9" t="s">
        <v>593</v>
      </c>
      <c r="AA100" s="9" t="s">
        <v>594</v>
      </c>
      <c r="AB100" s="21"/>
      <c r="AC100" s="22"/>
      <c r="AD100" s="22"/>
      <c r="AE100" s="22"/>
      <c r="AF100" s="22"/>
      <c r="AG100" s="22"/>
      <c r="AH100" s="22"/>
      <c r="AI100" s="22"/>
      <c r="AJ100" s="22"/>
      <c r="AK100" s="22"/>
      <c r="AL100" s="22"/>
      <c r="AM100" s="22"/>
      <c r="AN100" s="22"/>
      <c r="AO100" s="22"/>
      <c r="AP100" s="22"/>
      <c r="AQ100" s="22"/>
      <c r="AR100" s="22"/>
      <c r="AS100" s="22"/>
      <c r="AT100" s="22"/>
      <c r="AU100" s="22"/>
      <c r="AV100" s="22"/>
      <c r="AW100" s="22"/>
      <c r="AX100" s="22"/>
      <c r="AY100" s="22"/>
      <c r="AZ100" s="22"/>
      <c r="BA100" s="22"/>
      <c r="BB100" s="22"/>
      <c r="BC100" s="22"/>
      <c r="BD100" s="22"/>
      <c r="BE100" s="22"/>
      <c r="BF100" s="22"/>
    </row>
    <row r="101" spans="2:58" ht="56.1" customHeight="1" x14ac:dyDescent="0.15">
      <c r="B101" s="13" t="s">
        <v>146</v>
      </c>
      <c r="C101" s="13" t="s">
        <v>13</v>
      </c>
      <c r="D101" s="14" t="s">
        <v>598</v>
      </c>
      <c r="E101" s="14" t="s">
        <v>599</v>
      </c>
      <c r="F101" s="14" t="s">
        <v>600</v>
      </c>
      <c r="G101" s="15" t="s">
        <v>86</v>
      </c>
      <c r="H101" s="18" t="str">
        <f>HYPERLINK("#", "http://fuk-himawari.jp/")</f>
        <v>http://fuk-himawari.jp/</v>
      </c>
      <c r="I101" s="8" t="s">
        <v>87</v>
      </c>
      <c r="J101" s="8" t="s">
        <v>87</v>
      </c>
      <c r="K101" s="8"/>
      <c r="L101" s="8" t="s">
        <v>89</v>
      </c>
      <c r="M101" s="8" t="s">
        <v>87</v>
      </c>
      <c r="N101" s="8"/>
      <c r="O101" s="8" t="s">
        <v>87</v>
      </c>
      <c r="P101" s="8"/>
      <c r="Q101" s="8" t="s">
        <v>87</v>
      </c>
      <c r="R101" s="8"/>
      <c r="S101" s="8"/>
      <c r="T101" s="8"/>
      <c r="U101" s="8"/>
      <c r="V101" s="8"/>
      <c r="W101" s="8" t="s">
        <v>87</v>
      </c>
      <c r="X101" s="8" t="s">
        <v>87</v>
      </c>
      <c r="Y101" s="8"/>
      <c r="Z101" s="9"/>
      <c r="AA101" s="9" t="s">
        <v>601</v>
      </c>
      <c r="AB101" s="21"/>
      <c r="AC101" s="22"/>
      <c r="AD101" s="22"/>
      <c r="AE101" s="22"/>
      <c r="AF101" s="22"/>
      <c r="AG101" s="22"/>
      <c r="AH101" s="22"/>
      <c r="AI101" s="22"/>
      <c r="AJ101" s="22"/>
      <c r="AK101" s="22"/>
      <c r="AL101" s="22"/>
      <c r="AM101" s="22"/>
      <c r="AN101" s="22"/>
      <c r="AO101" s="22"/>
      <c r="AP101" s="22"/>
      <c r="AQ101" s="22"/>
      <c r="AR101" s="22"/>
      <c r="AS101" s="22"/>
      <c r="AT101" s="22"/>
      <c r="AU101" s="22"/>
      <c r="AV101" s="22"/>
      <c r="AW101" s="22"/>
      <c r="AX101" s="22"/>
      <c r="AY101" s="22"/>
      <c r="AZ101" s="22"/>
      <c r="BA101" s="22"/>
      <c r="BB101" s="22"/>
      <c r="BC101" s="22"/>
      <c r="BD101" s="22"/>
      <c r="BE101" s="22"/>
      <c r="BF101" s="22"/>
    </row>
    <row r="102" spans="2:58" ht="27.95" customHeight="1" x14ac:dyDescent="0.15">
      <c r="B102" s="13" t="s">
        <v>146</v>
      </c>
      <c r="C102" s="13" t="s">
        <v>12</v>
      </c>
      <c r="D102" s="14" t="s">
        <v>595</v>
      </c>
      <c r="E102" s="14" t="s">
        <v>596</v>
      </c>
      <c r="F102" s="14" t="s">
        <v>597</v>
      </c>
      <c r="G102" s="15"/>
      <c r="H102" s="18"/>
      <c r="I102" s="8" t="s">
        <v>87</v>
      </c>
      <c r="J102" s="8" t="s">
        <v>87</v>
      </c>
      <c r="K102" s="8"/>
      <c r="L102" s="8"/>
      <c r="M102" s="8" t="s">
        <v>87</v>
      </c>
      <c r="N102" s="8"/>
      <c r="O102" s="8"/>
      <c r="P102" s="8"/>
      <c r="Q102" s="8" t="s">
        <v>89</v>
      </c>
      <c r="R102" s="8"/>
      <c r="S102" s="8"/>
      <c r="T102" s="8" t="s">
        <v>89</v>
      </c>
      <c r="U102" s="8"/>
      <c r="V102" s="8"/>
      <c r="W102" s="8" t="s">
        <v>89</v>
      </c>
      <c r="X102" s="8" t="s">
        <v>89</v>
      </c>
      <c r="Y102" s="8"/>
      <c r="Z102" s="9" t="s">
        <v>155</v>
      </c>
      <c r="AA102" s="9"/>
      <c r="AB102" s="21"/>
      <c r="AC102" s="22"/>
      <c r="AD102" s="22"/>
      <c r="AE102" s="22"/>
      <c r="AF102" s="22"/>
      <c r="AG102" s="22"/>
      <c r="AH102" s="22"/>
      <c r="AI102" s="22"/>
      <c r="AJ102" s="22"/>
      <c r="AK102" s="22"/>
      <c r="AL102" s="22"/>
      <c r="AM102" s="22"/>
      <c r="AN102" s="22"/>
      <c r="AO102" s="22"/>
      <c r="AP102" s="22"/>
      <c r="AQ102" s="22"/>
      <c r="AR102" s="22"/>
      <c r="AS102" s="22"/>
      <c r="AT102" s="22"/>
      <c r="AU102" s="22"/>
      <c r="AV102" s="22"/>
      <c r="AW102" s="22"/>
      <c r="AX102" s="22"/>
      <c r="AY102" s="22"/>
      <c r="AZ102" s="22"/>
      <c r="BA102" s="22"/>
      <c r="BB102" s="22"/>
      <c r="BC102" s="22"/>
      <c r="BD102" s="22"/>
      <c r="BE102" s="22"/>
      <c r="BF102" s="22"/>
    </row>
    <row r="103" spans="2:58" ht="27.95" customHeight="1" x14ac:dyDescent="0.15">
      <c r="B103" s="13" t="s">
        <v>147</v>
      </c>
      <c r="C103" s="13" t="s">
        <v>20</v>
      </c>
      <c r="D103" s="14" t="s">
        <v>602</v>
      </c>
      <c r="E103" s="14" t="s">
        <v>603</v>
      </c>
      <c r="F103" s="14" t="s">
        <v>604</v>
      </c>
      <c r="G103" s="15" t="s">
        <v>86</v>
      </c>
      <c r="H103" s="18" t="str">
        <f>HYPERLINK("#", "http://www.kaiyokai.jp/facilities")</f>
        <v>http://www.kaiyokai.jp/facilities</v>
      </c>
      <c r="I103" s="8" t="s">
        <v>87</v>
      </c>
      <c r="J103" s="8" t="s">
        <v>89</v>
      </c>
      <c r="K103" s="8"/>
      <c r="L103" s="8"/>
      <c r="M103" s="8" t="s">
        <v>87</v>
      </c>
      <c r="N103" s="8" t="s">
        <v>89</v>
      </c>
      <c r="O103" s="8"/>
      <c r="P103" s="8"/>
      <c r="Q103" s="8" t="s">
        <v>89</v>
      </c>
      <c r="R103" s="8"/>
      <c r="S103" s="8"/>
      <c r="T103" s="8"/>
      <c r="U103" s="8"/>
      <c r="V103" s="8"/>
      <c r="W103" s="8" t="s">
        <v>89</v>
      </c>
      <c r="X103" s="8" t="s">
        <v>89</v>
      </c>
      <c r="Y103" s="8"/>
      <c r="Z103" s="9"/>
      <c r="AA103" s="9" t="s">
        <v>605</v>
      </c>
      <c r="AB103" s="21"/>
      <c r="AC103" s="22"/>
      <c r="AD103" s="22"/>
      <c r="AE103" s="22"/>
      <c r="AF103" s="22"/>
      <c r="AG103" s="22"/>
      <c r="AH103" s="22"/>
      <c r="AI103" s="22"/>
      <c r="AJ103" s="22"/>
      <c r="AK103" s="22"/>
      <c r="AL103" s="22"/>
      <c r="AM103" s="22"/>
      <c r="AN103" s="22"/>
      <c r="AO103" s="22"/>
      <c r="AP103" s="22"/>
      <c r="AQ103" s="22"/>
      <c r="AR103" s="22"/>
      <c r="AS103" s="22"/>
      <c r="AT103" s="22"/>
      <c r="AU103" s="22"/>
      <c r="AV103" s="22"/>
      <c r="AW103" s="22"/>
      <c r="AX103" s="22"/>
      <c r="AY103" s="22"/>
      <c r="AZ103" s="22"/>
      <c r="BA103" s="22"/>
      <c r="BB103" s="22"/>
      <c r="BC103" s="22"/>
      <c r="BD103" s="22"/>
      <c r="BE103" s="22"/>
      <c r="BF103" s="22"/>
    </row>
    <row r="104" spans="2:58" ht="56.1" customHeight="1" x14ac:dyDescent="0.15">
      <c r="B104" s="13" t="s">
        <v>147</v>
      </c>
      <c r="C104" s="13" t="s">
        <v>21</v>
      </c>
      <c r="D104" s="14" t="s">
        <v>606</v>
      </c>
      <c r="E104" s="14" t="s">
        <v>148</v>
      </c>
      <c r="F104" s="14" t="s">
        <v>607</v>
      </c>
      <c r="G104" s="15" t="s">
        <v>86</v>
      </c>
      <c r="H104" s="18" t="str">
        <f>HYPERLINK("#", "https://www.seaside-hp.or.jp/")</f>
        <v>https://www.seaside-hp.or.jp/</v>
      </c>
      <c r="I104" s="8" t="s">
        <v>87</v>
      </c>
      <c r="J104" s="8" t="s">
        <v>87</v>
      </c>
      <c r="K104" s="8"/>
      <c r="L104" s="8"/>
      <c r="M104" s="8" t="s">
        <v>87</v>
      </c>
      <c r="N104" s="8"/>
      <c r="O104" s="8"/>
      <c r="P104" s="8"/>
      <c r="Q104" s="8"/>
      <c r="R104" s="8"/>
      <c r="S104" s="8"/>
      <c r="T104" s="8" t="s">
        <v>87</v>
      </c>
      <c r="U104" s="8"/>
      <c r="V104" s="8"/>
      <c r="W104" s="8"/>
      <c r="X104" s="8"/>
      <c r="Y104" s="8"/>
      <c r="Z104" s="9" t="s">
        <v>608</v>
      </c>
      <c r="AA104" s="9" t="s">
        <v>609</v>
      </c>
      <c r="AB104" s="21"/>
      <c r="AC104" s="22"/>
      <c r="AD104" s="22"/>
      <c r="AE104" s="22"/>
      <c r="AF104" s="22"/>
      <c r="AG104" s="22"/>
      <c r="AH104" s="22"/>
      <c r="AI104" s="22"/>
      <c r="AJ104" s="22"/>
      <c r="AK104" s="22"/>
      <c r="AL104" s="22"/>
      <c r="AM104" s="22"/>
      <c r="AN104" s="22"/>
      <c r="AO104" s="22"/>
      <c r="AP104" s="22"/>
      <c r="AQ104" s="22"/>
      <c r="AR104" s="22"/>
      <c r="AS104" s="22"/>
      <c r="AT104" s="22"/>
      <c r="AU104" s="22"/>
      <c r="AV104" s="22"/>
      <c r="AW104" s="22"/>
      <c r="AX104" s="22"/>
      <c r="AY104" s="22"/>
      <c r="AZ104" s="22"/>
      <c r="BA104" s="22"/>
      <c r="BB104" s="22"/>
      <c r="BC104" s="22"/>
      <c r="BD104" s="22"/>
      <c r="BE104" s="22"/>
      <c r="BF104" s="22"/>
    </row>
    <row r="105" spans="2:58" ht="42" customHeight="1" x14ac:dyDescent="0.15">
      <c r="B105" s="13" t="s">
        <v>147</v>
      </c>
      <c r="C105" s="13" t="s">
        <v>21</v>
      </c>
      <c r="D105" s="14" t="s">
        <v>610</v>
      </c>
      <c r="E105" s="14" t="s">
        <v>611</v>
      </c>
      <c r="F105" s="14" t="s">
        <v>612</v>
      </c>
      <c r="G105" s="15" t="s">
        <v>86</v>
      </c>
      <c r="H105" s="18" t="str">
        <f>HYPERLINK("#", "https://saiunnouta.com/")</f>
        <v>https://saiunnouta.com/</v>
      </c>
      <c r="I105" s="8" t="s">
        <v>87</v>
      </c>
      <c r="J105" s="8" t="s">
        <v>89</v>
      </c>
      <c r="K105" s="8" t="s">
        <v>87</v>
      </c>
      <c r="L105" s="8" t="s">
        <v>87</v>
      </c>
      <c r="M105" s="8" t="s">
        <v>87</v>
      </c>
      <c r="N105" s="8"/>
      <c r="O105" s="8" t="s">
        <v>89</v>
      </c>
      <c r="P105" s="8" t="s">
        <v>89</v>
      </c>
      <c r="Q105" s="8" t="s">
        <v>89</v>
      </c>
      <c r="R105" s="8" t="s">
        <v>89</v>
      </c>
      <c r="S105" s="8" t="s">
        <v>89</v>
      </c>
      <c r="T105" s="8" t="s">
        <v>89</v>
      </c>
      <c r="U105" s="8" t="s">
        <v>89</v>
      </c>
      <c r="V105" s="8"/>
      <c r="W105" s="8" t="s">
        <v>87</v>
      </c>
      <c r="X105" s="8" t="s">
        <v>87</v>
      </c>
      <c r="Y105" s="8" t="s">
        <v>89</v>
      </c>
      <c r="Z105" s="9" t="s">
        <v>613</v>
      </c>
      <c r="AA105" s="9" t="s">
        <v>614</v>
      </c>
      <c r="AB105" s="21"/>
      <c r="AC105" s="22"/>
      <c r="AD105" s="22"/>
      <c r="AE105" s="22"/>
      <c r="AF105" s="22"/>
      <c r="AG105" s="22"/>
      <c r="AH105" s="22"/>
      <c r="AI105" s="22"/>
      <c r="AJ105" s="22"/>
      <c r="AK105" s="22"/>
      <c r="AL105" s="22"/>
      <c r="AM105" s="22"/>
      <c r="AN105" s="22"/>
      <c r="AO105" s="22"/>
      <c r="AP105" s="22"/>
      <c r="AQ105" s="22"/>
      <c r="AR105" s="22"/>
      <c r="AS105" s="22"/>
      <c r="AT105" s="22"/>
      <c r="AU105" s="22"/>
      <c r="AV105" s="22"/>
      <c r="AW105" s="22"/>
      <c r="AX105" s="22"/>
      <c r="AY105" s="22"/>
      <c r="AZ105" s="22"/>
      <c r="BA105" s="22"/>
      <c r="BB105" s="22"/>
      <c r="BC105" s="22"/>
      <c r="BD105" s="22"/>
      <c r="BE105" s="22"/>
      <c r="BF105" s="22"/>
    </row>
    <row r="106" spans="2:58" ht="69.95" customHeight="1" x14ac:dyDescent="0.15">
      <c r="B106" s="13" t="s">
        <v>147</v>
      </c>
      <c r="C106" s="13" t="s">
        <v>37</v>
      </c>
      <c r="D106" s="14" t="s">
        <v>615</v>
      </c>
      <c r="E106" s="14" t="s">
        <v>616</v>
      </c>
      <c r="F106" s="14" t="s">
        <v>617</v>
      </c>
      <c r="G106" s="15"/>
      <c r="H106" s="18"/>
      <c r="I106" s="8" t="s">
        <v>87</v>
      </c>
      <c r="J106" s="8" t="s">
        <v>87</v>
      </c>
      <c r="K106" s="8"/>
      <c r="L106" s="8"/>
      <c r="M106" s="8" t="s">
        <v>87</v>
      </c>
      <c r="N106" s="8" t="s">
        <v>87</v>
      </c>
      <c r="O106" s="8"/>
      <c r="P106" s="8"/>
      <c r="Q106" s="8" t="s">
        <v>87</v>
      </c>
      <c r="R106" s="8"/>
      <c r="S106" s="8"/>
      <c r="T106" s="8" t="s">
        <v>89</v>
      </c>
      <c r="U106" s="8" t="s">
        <v>87</v>
      </c>
      <c r="V106" s="8"/>
      <c r="W106" s="8" t="s">
        <v>87</v>
      </c>
      <c r="X106" s="8" t="s">
        <v>87</v>
      </c>
      <c r="Y106" s="8"/>
      <c r="Z106" s="9" t="s">
        <v>618</v>
      </c>
      <c r="AA106" s="9" t="s">
        <v>619</v>
      </c>
      <c r="AB106" s="21"/>
      <c r="AC106" s="22"/>
      <c r="AD106" s="22"/>
      <c r="AE106" s="22"/>
      <c r="AF106" s="22"/>
      <c r="AG106" s="22"/>
      <c r="AH106" s="22"/>
      <c r="AI106" s="22"/>
      <c r="AJ106" s="22"/>
      <c r="AK106" s="22"/>
      <c r="AL106" s="22"/>
      <c r="AM106" s="22"/>
      <c r="AN106" s="22"/>
      <c r="AO106" s="22"/>
      <c r="AP106" s="22"/>
      <c r="AQ106" s="22"/>
      <c r="AR106" s="22"/>
      <c r="AS106" s="22"/>
      <c r="AT106" s="22"/>
      <c r="AU106" s="22"/>
      <c r="AV106" s="22"/>
      <c r="AW106" s="22"/>
      <c r="AX106" s="22"/>
      <c r="AY106" s="22"/>
      <c r="AZ106" s="22"/>
      <c r="BA106" s="22"/>
      <c r="BB106" s="22"/>
      <c r="BC106" s="22"/>
      <c r="BD106" s="22"/>
      <c r="BE106" s="22"/>
      <c r="BF106" s="22"/>
    </row>
    <row r="107" spans="2:58" ht="69.95" customHeight="1" x14ac:dyDescent="0.15">
      <c r="B107" s="13" t="s">
        <v>149</v>
      </c>
      <c r="C107" s="13" t="s">
        <v>17</v>
      </c>
      <c r="D107" s="14" t="s">
        <v>620</v>
      </c>
      <c r="E107" s="14" t="s">
        <v>621</v>
      </c>
      <c r="F107" s="14" t="s">
        <v>622</v>
      </c>
      <c r="G107" s="15"/>
      <c r="H107" s="18"/>
      <c r="I107" s="8" t="s">
        <v>87</v>
      </c>
      <c r="J107" s="8" t="s">
        <v>87</v>
      </c>
      <c r="K107" s="8"/>
      <c r="L107" s="8"/>
      <c r="M107" s="8" t="s">
        <v>87</v>
      </c>
      <c r="N107" s="8" t="s">
        <v>89</v>
      </c>
      <c r="O107" s="8"/>
      <c r="P107" s="8"/>
      <c r="Q107" s="8" t="s">
        <v>89</v>
      </c>
      <c r="R107" s="8" t="s">
        <v>89</v>
      </c>
      <c r="S107" s="8"/>
      <c r="T107" s="8"/>
      <c r="U107" s="8" t="s">
        <v>87</v>
      </c>
      <c r="V107" s="8"/>
      <c r="W107" s="8" t="s">
        <v>87</v>
      </c>
      <c r="X107" s="8" t="s">
        <v>89</v>
      </c>
      <c r="Y107" s="8" t="s">
        <v>89</v>
      </c>
      <c r="Z107" s="9"/>
      <c r="AA107" s="9" t="s">
        <v>623</v>
      </c>
      <c r="AB107" s="21"/>
      <c r="AC107" s="22"/>
      <c r="AD107" s="22"/>
      <c r="AE107" s="22"/>
      <c r="AF107" s="22"/>
      <c r="AG107" s="22"/>
      <c r="AH107" s="22"/>
      <c r="AI107" s="22"/>
      <c r="AJ107" s="22"/>
      <c r="AK107" s="22"/>
      <c r="AL107" s="22"/>
      <c r="AM107" s="22"/>
      <c r="AN107" s="22"/>
      <c r="AO107" s="22"/>
      <c r="AP107" s="22"/>
      <c r="AQ107" s="22"/>
      <c r="AR107" s="22"/>
      <c r="AS107" s="22"/>
      <c r="AT107" s="22"/>
      <c r="AU107" s="22"/>
      <c r="AV107" s="22"/>
      <c r="AW107" s="22"/>
      <c r="AX107" s="22"/>
      <c r="AY107" s="22"/>
      <c r="AZ107" s="22"/>
      <c r="BA107" s="22"/>
      <c r="BB107" s="22"/>
      <c r="BC107" s="22"/>
      <c r="BD107" s="22"/>
      <c r="BE107" s="22"/>
      <c r="BF107" s="22"/>
    </row>
    <row r="108" spans="2:58" ht="69.95" customHeight="1" x14ac:dyDescent="0.15">
      <c r="B108" s="13" t="s">
        <v>149</v>
      </c>
      <c r="C108" s="13" t="s">
        <v>14</v>
      </c>
      <c r="D108" s="14" t="s">
        <v>624</v>
      </c>
      <c r="E108" s="14" t="s">
        <v>625</v>
      </c>
      <c r="F108" s="14" t="s">
        <v>626</v>
      </c>
      <c r="G108" s="15" t="s">
        <v>86</v>
      </c>
      <c r="H108" s="18" t="str">
        <f>HYPERLINK("#", "http://www.fcs.or.jp/")</f>
        <v>http://www.fcs.or.jp/</v>
      </c>
      <c r="I108" s="8" t="s">
        <v>87</v>
      </c>
      <c r="J108" s="8" t="s">
        <v>89</v>
      </c>
      <c r="K108" s="8" t="s">
        <v>90</v>
      </c>
      <c r="L108" s="8" t="s">
        <v>90</v>
      </c>
      <c r="M108" s="8" t="s">
        <v>87</v>
      </c>
      <c r="N108" s="8" t="s">
        <v>90</v>
      </c>
      <c r="O108" s="8" t="s">
        <v>90</v>
      </c>
      <c r="P108" s="8" t="s">
        <v>90</v>
      </c>
      <c r="Q108" s="8" t="s">
        <v>90</v>
      </c>
      <c r="R108" s="8" t="s">
        <v>90</v>
      </c>
      <c r="S108" s="8" t="s">
        <v>90</v>
      </c>
      <c r="T108" s="8" t="s">
        <v>90</v>
      </c>
      <c r="U108" s="8" t="s">
        <v>90</v>
      </c>
      <c r="V108" s="8" t="s">
        <v>90</v>
      </c>
      <c r="W108" s="8" t="s">
        <v>87</v>
      </c>
      <c r="X108" s="8" t="s">
        <v>90</v>
      </c>
      <c r="Y108" s="8" t="s">
        <v>90</v>
      </c>
      <c r="Z108" s="9" t="s">
        <v>156</v>
      </c>
      <c r="AA108" s="9" t="s">
        <v>627</v>
      </c>
      <c r="AB108" s="21"/>
      <c r="AC108" s="22"/>
      <c r="AD108" s="22"/>
      <c r="AE108" s="22"/>
      <c r="AF108" s="22"/>
      <c r="AG108" s="22"/>
      <c r="AH108" s="22"/>
      <c r="AI108" s="22"/>
      <c r="AJ108" s="22"/>
      <c r="AK108" s="22"/>
      <c r="AL108" s="22"/>
      <c r="AM108" s="22"/>
      <c r="AN108" s="22"/>
      <c r="AO108" s="22"/>
      <c r="AP108" s="22"/>
      <c r="AQ108" s="22"/>
      <c r="AR108" s="22"/>
      <c r="AS108" s="22"/>
      <c r="AT108" s="22"/>
      <c r="AU108" s="22"/>
      <c r="AV108" s="22"/>
      <c r="AW108" s="22"/>
      <c r="AX108" s="22"/>
      <c r="AY108" s="22"/>
      <c r="AZ108" s="22"/>
      <c r="BA108" s="22"/>
      <c r="BB108" s="22"/>
      <c r="BC108" s="22"/>
      <c r="BD108" s="22"/>
      <c r="BE108" s="22"/>
      <c r="BF108" s="22"/>
    </row>
    <row r="109" spans="2:58" ht="27.95" customHeight="1" x14ac:dyDescent="0.15">
      <c r="B109" s="13" t="s">
        <v>150</v>
      </c>
      <c r="C109" s="13" t="s">
        <v>16</v>
      </c>
      <c r="D109" s="14" t="s">
        <v>628</v>
      </c>
      <c r="E109" s="14" t="s">
        <v>629</v>
      </c>
      <c r="F109" s="14" t="s">
        <v>175</v>
      </c>
      <c r="G109" s="15" t="s">
        <v>86</v>
      </c>
      <c r="H109" s="18" t="str">
        <f>HYPERLINK("#", "http://www.flowergarden-web.com/")</f>
        <v>http://www.flowergarden-web.com/</v>
      </c>
      <c r="I109" s="8" t="s">
        <v>87</v>
      </c>
      <c r="J109" s="8" t="s">
        <v>87</v>
      </c>
      <c r="K109" s="8"/>
      <c r="L109" s="8" t="s">
        <v>89</v>
      </c>
      <c r="M109" s="8" t="s">
        <v>87</v>
      </c>
      <c r="N109" s="8" t="s">
        <v>89</v>
      </c>
      <c r="O109" s="8"/>
      <c r="P109" s="8" t="s">
        <v>87</v>
      </c>
      <c r="Q109" s="8" t="s">
        <v>87</v>
      </c>
      <c r="R109" s="8"/>
      <c r="S109" s="8"/>
      <c r="T109" s="8" t="s">
        <v>87</v>
      </c>
      <c r="U109" s="8"/>
      <c r="V109" s="8"/>
      <c r="W109" s="8" t="s">
        <v>89</v>
      </c>
      <c r="X109" s="8" t="s">
        <v>87</v>
      </c>
      <c r="Y109" s="8"/>
      <c r="Z109" s="9" t="s">
        <v>630</v>
      </c>
      <c r="AA109" s="9" t="s">
        <v>631</v>
      </c>
      <c r="AB109" s="21"/>
      <c r="AC109" s="22"/>
      <c r="AD109" s="22"/>
      <c r="AE109" s="22"/>
      <c r="AF109" s="22"/>
      <c r="AG109" s="22"/>
      <c r="AH109" s="22"/>
      <c r="AI109" s="22"/>
      <c r="AJ109" s="22"/>
      <c r="AK109" s="22"/>
      <c r="AL109" s="22"/>
      <c r="AM109" s="22"/>
      <c r="AN109" s="22"/>
      <c r="AO109" s="22"/>
      <c r="AP109" s="22"/>
      <c r="AQ109" s="22"/>
      <c r="AR109" s="22"/>
      <c r="AS109" s="22"/>
      <c r="AT109" s="22"/>
      <c r="AU109" s="22"/>
      <c r="AV109" s="22"/>
      <c r="AW109" s="22"/>
      <c r="AX109" s="22"/>
      <c r="AY109" s="22"/>
      <c r="AZ109" s="22"/>
      <c r="BA109" s="22"/>
      <c r="BB109" s="22"/>
      <c r="BC109" s="22"/>
      <c r="BD109" s="22"/>
      <c r="BE109" s="22"/>
      <c r="BF109" s="22"/>
    </row>
    <row r="110" spans="2:58" ht="56.1" customHeight="1" x14ac:dyDescent="0.15">
      <c r="B110" s="13" t="s">
        <v>150</v>
      </c>
      <c r="C110" s="13" t="s">
        <v>16</v>
      </c>
      <c r="D110" s="14" t="s">
        <v>632</v>
      </c>
      <c r="E110" s="14" t="s">
        <v>176</v>
      </c>
      <c r="F110" s="14" t="s">
        <v>633</v>
      </c>
      <c r="G110" s="15" t="s">
        <v>86</v>
      </c>
      <c r="H110" s="18" t="str">
        <f>HYPERLINK("#", "https://hinodekai.or.jp/")</f>
        <v>https://hinodekai.or.jp/</v>
      </c>
      <c r="I110" s="8" t="s">
        <v>87</v>
      </c>
      <c r="J110" s="8" t="s">
        <v>89</v>
      </c>
      <c r="K110" s="8" t="s">
        <v>89</v>
      </c>
      <c r="L110" s="8"/>
      <c r="M110" s="8" t="s">
        <v>87</v>
      </c>
      <c r="N110" s="8"/>
      <c r="O110" s="8"/>
      <c r="P110" s="8"/>
      <c r="Q110" s="8"/>
      <c r="R110" s="8"/>
      <c r="S110" s="8"/>
      <c r="T110" s="8" t="s">
        <v>89</v>
      </c>
      <c r="U110" s="8" t="s">
        <v>89</v>
      </c>
      <c r="V110" s="8"/>
      <c r="W110" s="8" t="s">
        <v>89</v>
      </c>
      <c r="X110" s="8" t="s">
        <v>89</v>
      </c>
      <c r="Y110" s="8"/>
      <c r="Z110" s="9" t="s">
        <v>634</v>
      </c>
      <c r="AA110" s="9" t="s">
        <v>635</v>
      </c>
      <c r="AB110" s="21"/>
      <c r="AC110" s="22"/>
      <c r="AD110" s="22"/>
      <c r="AE110" s="22"/>
      <c r="AF110" s="22"/>
      <c r="AG110" s="22"/>
      <c r="AH110" s="22"/>
      <c r="AI110" s="22"/>
      <c r="AJ110" s="22"/>
      <c r="AK110" s="22"/>
      <c r="AL110" s="22"/>
      <c r="AM110" s="22"/>
      <c r="AN110" s="22"/>
      <c r="AO110" s="22"/>
      <c r="AP110" s="22"/>
      <c r="AQ110" s="22"/>
      <c r="AR110" s="22"/>
      <c r="AS110" s="22"/>
      <c r="AT110" s="22"/>
      <c r="AU110" s="22"/>
      <c r="AV110" s="22"/>
      <c r="AW110" s="22"/>
      <c r="AX110" s="22"/>
      <c r="AY110" s="22"/>
      <c r="AZ110" s="22"/>
      <c r="BA110" s="22"/>
      <c r="BB110" s="22"/>
      <c r="BC110" s="22"/>
      <c r="BD110" s="22"/>
      <c r="BE110" s="22"/>
      <c r="BF110" s="22"/>
    </row>
    <row r="111" spans="2:58" ht="56.1" customHeight="1" x14ac:dyDescent="0.15">
      <c r="B111" s="13" t="s">
        <v>151</v>
      </c>
      <c r="C111" s="13" t="s">
        <v>152</v>
      </c>
      <c r="D111" s="14" t="s">
        <v>640</v>
      </c>
      <c r="E111" s="14" t="s">
        <v>641</v>
      </c>
      <c r="F111" s="14" t="s">
        <v>642</v>
      </c>
      <c r="G111" s="15" t="s">
        <v>86</v>
      </c>
      <c r="H111" s="18" t="str">
        <f>HYPERLINK("#", "https://itofukushikai.com")</f>
        <v>https://itofukushikai.com</v>
      </c>
      <c r="I111" s="8" t="s">
        <v>87</v>
      </c>
      <c r="J111" s="8"/>
      <c r="K111" s="8"/>
      <c r="L111" s="8"/>
      <c r="M111" s="8" t="s">
        <v>87</v>
      </c>
      <c r="N111" s="8"/>
      <c r="O111" s="8"/>
      <c r="P111" s="8"/>
      <c r="Q111" s="8"/>
      <c r="R111" s="8"/>
      <c r="S111" s="8"/>
      <c r="T111" s="8" t="s">
        <v>89</v>
      </c>
      <c r="U111" s="8" t="s">
        <v>89</v>
      </c>
      <c r="V111" s="8"/>
      <c r="W111" s="8"/>
      <c r="X111" s="8" t="s">
        <v>89</v>
      </c>
      <c r="Y111" s="8"/>
      <c r="Z111" s="9" t="s">
        <v>643</v>
      </c>
      <c r="AA111" s="9" t="s">
        <v>644</v>
      </c>
      <c r="AB111" s="21"/>
      <c r="AC111" s="22"/>
      <c r="AD111" s="22"/>
      <c r="AE111" s="22"/>
      <c r="AF111" s="22"/>
      <c r="AG111" s="22"/>
      <c r="AH111" s="22"/>
      <c r="AI111" s="22"/>
      <c r="AJ111" s="22"/>
      <c r="AK111" s="22"/>
      <c r="AL111" s="22"/>
      <c r="AM111" s="22"/>
      <c r="AN111" s="22"/>
      <c r="AO111" s="22"/>
      <c r="AP111" s="22"/>
      <c r="AQ111" s="22"/>
      <c r="AR111" s="22"/>
      <c r="AS111" s="22"/>
      <c r="AT111" s="22"/>
      <c r="AU111" s="22"/>
      <c r="AV111" s="22"/>
      <c r="AW111" s="22"/>
      <c r="AX111" s="22"/>
      <c r="AY111" s="22"/>
      <c r="AZ111" s="22"/>
      <c r="BA111" s="22"/>
      <c r="BB111" s="22"/>
      <c r="BC111" s="22"/>
      <c r="BD111" s="22"/>
      <c r="BE111" s="22"/>
      <c r="BF111" s="22"/>
    </row>
    <row r="112" spans="2:58" ht="56.1" customHeight="1" x14ac:dyDescent="0.15">
      <c r="B112" s="13" t="s">
        <v>151</v>
      </c>
      <c r="C112" s="13" t="s">
        <v>18</v>
      </c>
      <c r="D112" s="14" t="s">
        <v>636</v>
      </c>
      <c r="E112" s="14" t="s">
        <v>637</v>
      </c>
      <c r="F112" s="14" t="s">
        <v>638</v>
      </c>
      <c r="G112" s="15" t="s">
        <v>86</v>
      </c>
      <c r="H112" s="18" t="str">
        <f>HYPERLINK("#", "http://tajirinosato.com")</f>
        <v>http://tajirinosato.com</v>
      </c>
      <c r="I112" s="8" t="s">
        <v>87</v>
      </c>
      <c r="J112" s="8" t="s">
        <v>87</v>
      </c>
      <c r="K112" s="8"/>
      <c r="L112" s="8"/>
      <c r="M112" s="8"/>
      <c r="N112" s="8"/>
      <c r="O112" s="8"/>
      <c r="P112" s="8"/>
      <c r="Q112" s="8"/>
      <c r="R112" s="8"/>
      <c r="S112" s="8"/>
      <c r="T112" s="8"/>
      <c r="U112" s="8"/>
      <c r="V112" s="8"/>
      <c r="W112" s="8" t="s">
        <v>87</v>
      </c>
      <c r="X112" s="8"/>
      <c r="Y112" s="8"/>
      <c r="Z112" s="9" t="s">
        <v>156</v>
      </c>
      <c r="AA112" s="9" t="s">
        <v>639</v>
      </c>
      <c r="AB112" s="21"/>
      <c r="AC112" s="22"/>
      <c r="AD112" s="22"/>
      <c r="AE112" s="22"/>
      <c r="AF112" s="22"/>
      <c r="AG112" s="22"/>
      <c r="AH112" s="22"/>
      <c r="AI112" s="22"/>
      <c r="AJ112" s="22"/>
      <c r="AK112" s="22"/>
      <c r="AL112" s="22"/>
      <c r="AM112" s="22"/>
      <c r="AN112" s="22"/>
      <c r="AO112" s="22"/>
      <c r="AP112" s="22"/>
      <c r="AQ112" s="22"/>
      <c r="AR112" s="22"/>
      <c r="AS112" s="22"/>
      <c r="AT112" s="22"/>
      <c r="AU112" s="22"/>
      <c r="AV112" s="22"/>
      <c r="AW112" s="22"/>
      <c r="AX112" s="22"/>
      <c r="AY112" s="22"/>
      <c r="AZ112" s="22"/>
      <c r="BA112" s="22"/>
      <c r="BB112" s="22"/>
      <c r="BC112" s="22"/>
      <c r="BD112" s="22"/>
      <c r="BE112" s="22"/>
      <c r="BF112" s="22"/>
    </row>
  </sheetData>
  <autoFilter ref="B3:BF112"/>
  <mergeCells count="9">
    <mergeCell ref="Z2:Z3"/>
    <mergeCell ref="AA2:AA3"/>
    <mergeCell ref="AB2:AB3"/>
    <mergeCell ref="B2:B3"/>
    <mergeCell ref="C2:C3"/>
    <mergeCell ref="D2:D3"/>
    <mergeCell ref="E2:H2"/>
    <mergeCell ref="I2:K2"/>
    <mergeCell ref="L2:Y2"/>
  </mergeCells>
  <phoneticPr fontId="1"/>
  <pageMargins left="0.23622047244094491" right="0.23622047244094491" top="0.74803149606299213" bottom="0.74803149606299213" header="0.31496062992125984" footer="0.31496062992125984"/>
  <pageSetup paperSize="9" scale="65" fitToHeight="0" orientation="landscape" r:id="rId1"/>
  <rowBreaks count="10" manualBreakCount="10">
    <brk id="14" max="30" man="1"/>
    <brk id="25" max="30" man="1"/>
    <brk id="34" max="30" man="1"/>
    <brk id="45" max="30" man="1"/>
    <brk id="55" max="30" man="1"/>
    <brk id="66" max="30" man="1"/>
    <brk id="76" max="30" man="1"/>
    <brk id="87" max="30" man="1"/>
    <brk id="99" max="30" man="1"/>
    <brk id="109" max="3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認共</vt:lpstr>
      <vt:lpstr>認共!Print_Area</vt:lpstr>
      <vt:lpstr>認共!Print_Titles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井寺　俊太郎</dc:creator>
  <cp:lastModifiedBy>FINE_User</cp:lastModifiedBy>
  <cp:lastPrinted>2024-02-15T01:53:39Z</cp:lastPrinted>
  <dcterms:created xsi:type="dcterms:W3CDTF">2020-02-12T09:08:13Z</dcterms:created>
  <dcterms:modified xsi:type="dcterms:W3CDTF">2024-03-07T09:49:05Z</dcterms:modified>
</cp:coreProperties>
</file>