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AFC2CD7A-F19B-400C-871D-2A245E2B68E3}" xr6:coauthVersionLast="47" xr6:coauthVersionMax="47" xr10:uidLastSave="{00000000-0000-0000-0000-000000000000}"/>
  <bookViews>
    <workbookView xWindow="1125" yWindow="960" windowWidth="19560" windowHeight="13320" xr2:uid="{00000000-000D-0000-FFFF-FFFF00000000}"/>
  </bookViews>
  <sheets>
    <sheet name="提出書類一覧" sheetId="27" r:id="rId1"/>
    <sheet name="様式第7号" sheetId="54" r:id="rId2"/>
    <sheet name="届出書" sheetId="60" r:id="rId3"/>
    <sheet name="（R7.10～）介護給付費等　体制等状況一覧" sheetId="61" r:id="rId4"/>
    <sheet name="２福祉専門職員" sheetId="33" r:id="rId5"/>
    <sheet name="４視覚・聴覚障がい者" sheetId="13" r:id="rId6"/>
    <sheet name="4-2視覚・聴覚障がい者" sheetId="14" r:id="rId7"/>
    <sheet name="５食事提供体制" sheetId="32" r:id="rId8"/>
    <sheet name="７送迎加算" sheetId="35" r:id="rId9"/>
    <sheet name="送迎実績状況表" sheetId="36" r:id="rId10"/>
    <sheet name="29勤務体制等一覧（就労選択支援）" sheetId="59" r:id="rId11"/>
    <sheet name="50高次脳機能障害者支援体制加算" sheetId="56" r:id="rId12"/>
  </sheets>
  <definedNames>
    <definedName name="_____________________________________________________________________kk29">#REF!</definedName>
    <definedName name="____________________________________________________________________kk29" localSheetId="3">#REF!</definedName>
    <definedName name="____________________________________________________________________kk29" localSheetId="10">#REF!</definedName>
    <definedName name="____________________________________________________________________kk29">#REF!</definedName>
    <definedName name="___________________________________________________________________kk29" localSheetId="3">#REF!</definedName>
    <definedName name="___________________________________________________________________kk29" localSheetId="10">#REF!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 localSheetId="3">#REF!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11">#REF!</definedName>
    <definedName name="__________________kk06" localSheetId="1">#REF!</definedName>
    <definedName name="__________________kk06">#REF!</definedName>
    <definedName name="__________________kk29">#REF!</definedName>
    <definedName name="_________________kk06" localSheetId="1">#REF!</definedName>
    <definedName name="_________________kk06">#REF!</definedName>
    <definedName name="_________________kk29">#REF!</definedName>
    <definedName name="________________kk06" localSheetId="1">#REF!</definedName>
    <definedName name="________________kk06">#REF!</definedName>
    <definedName name="________________kk29">#REF!</definedName>
    <definedName name="_______________kk06" localSheetId="1">#REF!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 localSheetId="1">#REF!</definedName>
    <definedName name="__kk06">#REF!</definedName>
    <definedName name="__kk29">#REF!</definedName>
    <definedName name="_xlnm._FilterDatabase" localSheetId="3" hidden="1">'（R7.10～）介護給付費等　体制等状況一覧'!$A$7:$BH$21</definedName>
    <definedName name="_kk06" localSheetId="3">#REF!</definedName>
    <definedName name="_kk06" localSheetId="9">#REF!</definedName>
    <definedName name="_kk06" localSheetId="1">#REF!</definedName>
    <definedName name="_kk06">#REF!</definedName>
    <definedName name="_kk29" localSheetId="3">#REF!</definedName>
    <definedName name="_kk29">#REF!</definedName>
    <definedName name="_new1">#REF!</definedName>
    <definedName name="②従業者の員数">#REF!</definedName>
    <definedName name="a" localSheetId="3">#REF!</definedName>
    <definedName name="a">#REF!</definedName>
    <definedName name="aa">#REF!</definedName>
    <definedName name="aaaaa">#REF!</definedName>
    <definedName name="aaaaaaaaaaaaa">#REF!</definedName>
    <definedName name="asasasasasasa">#REF!</definedName>
    <definedName name="Avrg" localSheetId="4">#REF!</definedName>
    <definedName name="Avrg" localSheetId="6">#REF!</definedName>
    <definedName name="Avrg" localSheetId="5">#REF!</definedName>
    <definedName name="Avrg" localSheetId="7">#REF!</definedName>
    <definedName name="Avrg" localSheetId="8">#REF!</definedName>
    <definedName name="Avrg" localSheetId="1">#REF!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11">'50高次脳機能障害者支援体制加算'!$A$4:$AM$35</definedName>
    <definedName name="g">#REF!</definedName>
    <definedName name="h">#REF!</definedName>
    <definedName name="houjin" localSheetId="10">#REF!</definedName>
    <definedName name="houjin">#REF!</definedName>
    <definedName name="HoujinShokatsu">#REF!</definedName>
    <definedName name="HoujinSyubetsu">#REF!</definedName>
    <definedName name="HoujinSyubetu">#REF!</definedName>
    <definedName name="i">#REF!</definedName>
    <definedName name="j">#REF!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10">#REF!</definedName>
    <definedName name="jigyoumeishou">#REF!</definedName>
    <definedName name="JigyoYubin">#REF!</definedName>
    <definedName name="jiritu" localSheetId="10">#REF!</definedName>
    <definedName name="jiritu">#REF!</definedName>
    <definedName name="ｋ" localSheetId="3">#N/A</definedName>
    <definedName name="k">#REF!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4">#REF!</definedName>
    <definedName name="KK_03" localSheetId="6">#REF!</definedName>
    <definedName name="KK_03" localSheetId="5">#REF!</definedName>
    <definedName name="KK_03" localSheetId="7">#REF!</definedName>
    <definedName name="KK_03" localSheetId="8">#REF!</definedName>
    <definedName name="KK_03">#REF!</definedName>
    <definedName name="kk_04">#REF!</definedName>
    <definedName name="KK_06" localSheetId="4">#REF!</definedName>
    <definedName name="KK_06" localSheetId="6">#REF!</definedName>
    <definedName name="KK_06" localSheetId="5">#REF!</definedName>
    <definedName name="KK_06" localSheetId="7">#REF!</definedName>
    <definedName name="KK_06" localSheetId="8">#REF!</definedName>
    <definedName name="KK_06">#REF!</definedName>
    <definedName name="kk_07">#REF!</definedName>
    <definedName name="‐㏍08">#REF!</definedName>
    <definedName name="KK2_3" localSheetId="4">#REF!</definedName>
    <definedName name="KK2_3" localSheetId="6">#REF!</definedName>
    <definedName name="KK2_3" localSheetId="5">#REF!</definedName>
    <definedName name="KK2_3" localSheetId="7">#REF!</definedName>
    <definedName name="KK2_3" localSheetId="8">#REF!</definedName>
    <definedName name="KK2_3">#REF!</definedName>
    <definedName name="ｋｋｋｋ">#REF!</definedName>
    <definedName name="l">#REF!</definedName>
    <definedName name="new">#REF!</definedName>
    <definedName name="nn">#REF!</definedName>
    <definedName name="o">#REF!</definedName>
    <definedName name="_xlnm.Print_Area" localSheetId="3">'（R7.10～）介護給付費等　体制等状況一覧'!$A$1:$BE$51</definedName>
    <definedName name="_xlnm.Print_Area" localSheetId="10">'29勤務体制等一覧（就労選択支援）'!$A$1:$AN$82</definedName>
    <definedName name="_xlnm.Print_Area" localSheetId="4">'２福祉専門職員'!$A$1:$I$38</definedName>
    <definedName name="_xlnm.Print_Area" localSheetId="6">'4-2視覚・聴覚障がい者'!$A$1:$AJ$49</definedName>
    <definedName name="_xlnm.Print_Area" localSheetId="5">'４視覚・聴覚障がい者'!$A$1:$AL$49</definedName>
    <definedName name="_xlnm.Print_Area" localSheetId="11">'50高次脳機能障害者支援体制加算'!$A$1:$AM$35</definedName>
    <definedName name="_xlnm.Print_Area" localSheetId="7">'５食事提供体制'!$A$1:$AK$27</definedName>
    <definedName name="_xlnm.Print_Area" localSheetId="8">'７送迎加算'!$A$1:$G$18</definedName>
    <definedName name="_xlnm.Print_Area" localSheetId="9">送迎実績状況表!$A$1:$AK$97</definedName>
    <definedName name="_xlnm.Print_Area" localSheetId="0">提出書類一覧!$A$1:$G$25</definedName>
    <definedName name="_xlnm.Print_Area" localSheetId="2">届出書!$A$1:$AJ$112</definedName>
    <definedName name="_xlnm.Print_Area" localSheetId="1">様式第7号!$A$1:$Q$48</definedName>
    <definedName name="_xlnm.Print_Titles" localSheetId="3">'（R7.10～）介護給付費等　体制等状況一覧'!$5:$6</definedName>
    <definedName name="q">#REF!</definedName>
    <definedName name="qq">#REF!</definedName>
    <definedName name="qwerty">#REF!</definedName>
    <definedName name="Roman_01" localSheetId="3">#REF!</definedName>
    <definedName name="Roman_01" localSheetId="10">#REF!</definedName>
    <definedName name="Roman_01" localSheetId="4">#REF!</definedName>
    <definedName name="Roman_01" localSheetId="6">#REF!</definedName>
    <definedName name="Roman_01" localSheetId="5">#REF!</definedName>
    <definedName name="Roman_01" localSheetId="11">#REF!</definedName>
    <definedName name="Roman_01" localSheetId="7">#REF!</definedName>
    <definedName name="Roman_01" localSheetId="8">#REF!</definedName>
    <definedName name="Roman_01" localSheetId="9">#REF!</definedName>
    <definedName name="Roman_01" localSheetId="1">#REF!</definedName>
    <definedName name="Roman_01">#REF!</definedName>
    <definedName name="Roman_02" localSheetId="3">#REF!</definedName>
    <definedName name="Roman_02">#REF!</definedName>
    <definedName name="Roman_03" localSheetId="3">#REF!</definedName>
    <definedName name="Roman_03" localSheetId="4">#REF!</definedName>
    <definedName name="Roman_03" localSheetId="6">#REF!</definedName>
    <definedName name="Roman_03" localSheetId="5">#REF!</definedName>
    <definedName name="Roman_03" localSheetId="11">#REF!</definedName>
    <definedName name="Roman_03" localSheetId="7">#REF!</definedName>
    <definedName name="Roman_03" localSheetId="8">#REF!</definedName>
    <definedName name="Roman_03" localSheetId="1">#REF!</definedName>
    <definedName name="Roman_03">#REF!</definedName>
    <definedName name="Roman_04" localSheetId="4">#REF!</definedName>
    <definedName name="Roman_04" localSheetId="6">#REF!</definedName>
    <definedName name="Roman_04" localSheetId="5">#REF!</definedName>
    <definedName name="Roman_04" localSheetId="7">#REF!</definedName>
    <definedName name="Roman_04" localSheetId="8">#REF!</definedName>
    <definedName name="Roman_04" localSheetId="1">#REF!</definedName>
    <definedName name="Roman_04">#REF!</definedName>
    <definedName name="Roman_06" localSheetId="4">#REF!</definedName>
    <definedName name="Roman_06" localSheetId="6">#REF!</definedName>
    <definedName name="Roman_06" localSheetId="5">#REF!</definedName>
    <definedName name="Roman_06" localSheetId="7">#REF!</definedName>
    <definedName name="Roman_06" localSheetId="8">#REF!</definedName>
    <definedName name="Roman_06">#REF!</definedName>
    <definedName name="roman_09">#REF!</definedName>
    <definedName name="roman_11" localSheetId="4">#REF!</definedName>
    <definedName name="roman_11" localSheetId="6">#REF!</definedName>
    <definedName name="roman_11" localSheetId="5">#REF!</definedName>
    <definedName name="roman_11" localSheetId="7">#REF!</definedName>
    <definedName name="roman_11" localSheetId="8">#REF!</definedName>
    <definedName name="roman_11">#REF!</definedName>
    <definedName name="roman11" localSheetId="4">#REF!</definedName>
    <definedName name="roman11" localSheetId="6">#REF!</definedName>
    <definedName name="roman11" localSheetId="5">#REF!</definedName>
    <definedName name="roman11" localSheetId="7">#REF!</definedName>
    <definedName name="roman11" localSheetId="8">#REF!</definedName>
    <definedName name="roman11">#REF!</definedName>
    <definedName name="Roman2_1" localSheetId="4">#REF!</definedName>
    <definedName name="Roman2_1" localSheetId="6">#REF!</definedName>
    <definedName name="Roman2_1" localSheetId="5">#REF!</definedName>
    <definedName name="Roman2_1" localSheetId="7">#REF!</definedName>
    <definedName name="Roman2_1" localSheetId="8">#REF!</definedName>
    <definedName name="Roman2_1">#REF!</definedName>
    <definedName name="Roman2_3" localSheetId="4">#REF!</definedName>
    <definedName name="Roman2_3" localSheetId="6">#REF!</definedName>
    <definedName name="Roman2_3" localSheetId="5">#REF!</definedName>
    <definedName name="Roman2_3" localSheetId="7">#REF!</definedName>
    <definedName name="Roman2_3" localSheetId="8">#REF!</definedName>
    <definedName name="Roman2_3">#REF!</definedName>
    <definedName name="roman31" localSheetId="4">#REF!</definedName>
    <definedName name="roman31" localSheetId="6">#REF!</definedName>
    <definedName name="roman31" localSheetId="5">#REF!</definedName>
    <definedName name="roman31" localSheetId="7">#REF!</definedName>
    <definedName name="roman31" localSheetId="8">#REF!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 localSheetId="4">#REF!</definedName>
    <definedName name="Serv_LIST" localSheetId="6">#REF!</definedName>
    <definedName name="Serv_LIST" localSheetId="5">#REF!</definedName>
    <definedName name="Serv_LIST" localSheetId="7">#REF!</definedName>
    <definedName name="Serv_LIST" localSheetId="8">#REF!</definedName>
    <definedName name="Serv_LIST">#REF!</definedName>
    <definedName name="servo1" localSheetId="4">#REF!</definedName>
    <definedName name="servo1" localSheetId="6">#REF!</definedName>
    <definedName name="servo1" localSheetId="5">#REF!</definedName>
    <definedName name="servo1" localSheetId="7">#REF!</definedName>
    <definedName name="servo1" localSheetId="8">#REF!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 localSheetId="4">#REF!</definedName>
    <definedName name="ｔａｂｉｅ＿04" localSheetId="6">#REF!</definedName>
    <definedName name="ｔａｂｉｅ＿04" localSheetId="5">#REF!</definedName>
    <definedName name="ｔａｂｉｅ＿04" localSheetId="7">#REF!</definedName>
    <definedName name="ｔａｂｉｅ＿04" localSheetId="8">#REF!</definedName>
    <definedName name="ｔａｂｉｅ＿04">#REF!</definedName>
    <definedName name="table_03" localSheetId="4">#REF!</definedName>
    <definedName name="table_03" localSheetId="6">#REF!</definedName>
    <definedName name="table_03" localSheetId="5">#REF!</definedName>
    <definedName name="table_03" localSheetId="7">#REF!</definedName>
    <definedName name="table_03" localSheetId="8">#REF!</definedName>
    <definedName name="table_03">#REF!</definedName>
    <definedName name="table_06" localSheetId="4">#REF!</definedName>
    <definedName name="table_06" localSheetId="6">#REF!</definedName>
    <definedName name="table_06" localSheetId="5">#REF!</definedName>
    <definedName name="table_06" localSheetId="7">#REF!</definedName>
    <definedName name="table_06" localSheetId="8">#REF!</definedName>
    <definedName name="table_06">#REF!</definedName>
    <definedName name="table2_3" localSheetId="4">#REF!</definedName>
    <definedName name="table2_3" localSheetId="6">#REF!</definedName>
    <definedName name="table2_3" localSheetId="5">#REF!</definedName>
    <definedName name="table2_3" localSheetId="7">#REF!</definedName>
    <definedName name="table2_3" localSheetId="8">#REF!</definedName>
    <definedName name="table2_3">#REF!</definedName>
    <definedName name="tanaka">#REF!</definedName>
    <definedName name="tanaka1">#REF!</definedName>
    <definedName name="tanaka2">#REF!</definedName>
    <definedName name="tapi2" localSheetId="4">#REF!</definedName>
    <definedName name="tapi2" localSheetId="6">#REF!</definedName>
    <definedName name="tapi2" localSheetId="5">#REF!</definedName>
    <definedName name="tapi2" localSheetId="7">#REF!</definedName>
    <definedName name="tapi2" localSheetId="8">#REF!</definedName>
    <definedName name="tapi2">#REF!</definedName>
    <definedName name="tebie_07">#REF!</definedName>
    <definedName name="tebie_o7">#REF!</definedName>
    <definedName name="tebie07">#REF!</definedName>
    <definedName name="tebie08" localSheetId="4">#REF!</definedName>
    <definedName name="tebie08" localSheetId="6">#REF!</definedName>
    <definedName name="tebie08" localSheetId="5">#REF!</definedName>
    <definedName name="tebie08" localSheetId="7">#REF!</definedName>
    <definedName name="tebie08" localSheetId="8">#REF!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加算" localSheetId="10">#REF!</definedName>
    <definedName name="加算">#REF!</definedName>
    <definedName name="確認">#N/A</definedName>
    <definedName name="看護時間" localSheetId="3">#REF!</definedName>
    <definedName name="看護時間" localSheetId="10">#REF!</definedName>
    <definedName name="看護時間">#REF!</definedName>
    <definedName name="山口県">#REF!</definedName>
    <definedName name="自己評価">#REF!</definedName>
    <definedName name="就労継続支援Ｂ型">#REF!</definedName>
    <definedName name="食事" localSheetId="3">#REF!</definedName>
    <definedName name="食事" localSheetId="10">#REF!</definedName>
    <definedName name="食事" localSheetId="4">#REF!</definedName>
    <definedName name="食事" localSheetId="6">#REF!</definedName>
    <definedName name="食事" localSheetId="5">#REF!</definedName>
    <definedName name="食事" localSheetId="7">#REF!</definedName>
    <definedName name="食事" localSheetId="8">#REF!</definedName>
    <definedName name="食事">#REF!</definedName>
    <definedName name="体制等状況一覧" localSheetId="3">#REF!</definedName>
    <definedName name="体制等状況一覧" localSheetId="10">#REF!</definedName>
    <definedName name="体制等状況一覧">#REF!</definedName>
    <definedName name="町っ油" localSheetId="10">#REF!</definedName>
    <definedName name="町っ油" localSheetId="4">#REF!</definedName>
    <definedName name="町っ油" localSheetId="6">#REF!</definedName>
    <definedName name="町っ油" localSheetId="5">#REF!</definedName>
    <definedName name="町っ油" localSheetId="7">#REF!</definedName>
    <definedName name="町っ油" localSheetId="8">#REF!</definedName>
    <definedName name="町っ油">#REF!</definedName>
    <definedName name="特定">#REF!</definedName>
    <definedName name="夜勤職員" localSheetId="10">#REF!</definedName>
    <definedName name="夜勤職員">#REF!</definedName>
    <definedName name="利用日数記入例" localSheetId="4">#REF!</definedName>
    <definedName name="利用日数記入例" localSheetId="6">#REF!</definedName>
    <definedName name="利用日数記入例" localSheetId="5">#REF!</definedName>
    <definedName name="利用日数記入例" localSheetId="7">#REF!</definedName>
    <definedName name="利用日数記入例" localSheetId="8">#REF!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59" l="1"/>
  <c r="C50" i="59"/>
  <c r="AM49" i="59"/>
  <c r="AL49" i="59"/>
  <c r="F49" i="59"/>
  <c r="E49" i="59"/>
  <c r="O48" i="59"/>
  <c r="E48" i="59"/>
  <c r="AL50" i="59"/>
  <c r="AG50" i="59"/>
  <c r="AD49" i="59"/>
  <c r="X49" i="59"/>
  <c r="R48" i="59"/>
  <c r="I50" i="59"/>
  <c r="F48" i="59"/>
  <c r="D48" i="59"/>
  <c r="AJ39" i="59"/>
  <c r="AJ38" i="59"/>
  <c r="AL38" i="59" s="1"/>
  <c r="AJ31" i="59"/>
  <c r="AI31" i="59"/>
  <c r="AH31" i="59"/>
  <c r="AG31" i="59"/>
  <c r="AF31" i="59"/>
  <c r="AE31" i="59"/>
  <c r="AD31" i="59"/>
  <c r="AC31" i="59"/>
  <c r="AB31" i="59"/>
  <c r="AA31" i="59"/>
  <c r="Z31" i="59"/>
  <c r="Y31" i="59"/>
  <c r="X31" i="59"/>
  <c r="W31" i="59"/>
  <c r="V31" i="59"/>
  <c r="U31" i="59"/>
  <c r="T31" i="59"/>
  <c r="S31" i="59"/>
  <c r="R31" i="59"/>
  <c r="Q31" i="59"/>
  <c r="P31" i="59"/>
  <c r="O31" i="59"/>
  <c r="N31" i="59"/>
  <c r="M31" i="59"/>
  <c r="L31" i="59"/>
  <c r="K31" i="59"/>
  <c r="J31" i="59"/>
  <c r="I31" i="59"/>
  <c r="H31" i="59"/>
  <c r="G31" i="59"/>
  <c r="F31" i="59"/>
  <c r="AK31" i="59" s="1"/>
  <c r="AL31" i="59" s="1"/>
  <c r="AK30" i="59"/>
  <c r="AL30" i="59" s="1"/>
  <c r="AL29" i="59"/>
  <c r="AK29" i="59"/>
  <c r="AK28" i="59"/>
  <c r="AL28" i="59" s="1"/>
  <c r="AK27" i="59"/>
  <c r="AL27" i="59" s="1"/>
  <c r="AK26" i="59"/>
  <c r="AL26" i="59" s="1"/>
  <c r="AK25" i="59"/>
  <c r="AL25" i="59" s="1"/>
  <c r="AK24" i="59"/>
  <c r="AL24" i="59" s="1"/>
  <c r="AL23" i="59"/>
  <c r="AK23" i="59"/>
  <c r="AK22" i="59"/>
  <c r="AL22" i="59" s="1"/>
  <c r="AK21" i="59"/>
  <c r="AL21" i="59" s="1"/>
  <c r="AK20" i="59"/>
  <c r="AL20" i="59" s="1"/>
  <c r="AK19" i="59"/>
  <c r="AL19" i="59" s="1"/>
  <c r="AK18" i="59"/>
  <c r="AL18" i="59" s="1"/>
  <c r="AL17" i="59"/>
  <c r="AK17" i="59"/>
  <c r="AK16" i="59"/>
  <c r="AL16" i="59" s="1"/>
  <c r="AK15" i="59"/>
  <c r="AL15" i="59" s="1"/>
  <c r="AK14" i="59"/>
  <c r="AL14" i="59" s="1"/>
  <c r="AK13" i="59"/>
  <c r="AL13" i="59" s="1"/>
  <c r="AK12" i="59"/>
  <c r="AL12" i="59" s="1"/>
  <c r="AL11" i="59"/>
  <c r="AK11" i="59"/>
  <c r="AJ10" i="59"/>
  <c r="AI10" i="59"/>
  <c r="AH10" i="59"/>
  <c r="AG10" i="59"/>
  <c r="AF10" i="59"/>
  <c r="AE10" i="59"/>
  <c r="AD10" i="59"/>
  <c r="AC10" i="59"/>
  <c r="AB10" i="59"/>
  <c r="AA10" i="59"/>
  <c r="Z10" i="59"/>
  <c r="Y10" i="59"/>
  <c r="X10" i="59"/>
  <c r="W10" i="59"/>
  <c r="V10" i="59"/>
  <c r="U10" i="59"/>
  <c r="T10" i="59"/>
  <c r="S10" i="59"/>
  <c r="R10" i="59"/>
  <c r="Q10" i="59"/>
  <c r="P10" i="59"/>
  <c r="O10" i="59"/>
  <c r="N10" i="59"/>
  <c r="M10" i="59"/>
  <c r="L10" i="59"/>
  <c r="K10" i="59"/>
  <c r="J10" i="59"/>
  <c r="I10" i="59"/>
  <c r="H10" i="59"/>
  <c r="G10" i="59"/>
  <c r="F10" i="59"/>
  <c r="AJ9" i="59"/>
  <c r="AG9" i="59"/>
  <c r="AF9" i="59"/>
  <c r="AE9" i="59"/>
  <c r="AD9" i="59"/>
  <c r="AC9" i="59"/>
  <c r="AB9" i="59"/>
  <c r="AA9" i="59"/>
  <c r="Z9" i="59"/>
  <c r="Y9" i="59"/>
  <c r="X9" i="59"/>
  <c r="W9" i="59"/>
  <c r="V9" i="59"/>
  <c r="U9" i="59"/>
  <c r="T9" i="59"/>
  <c r="S9" i="59"/>
  <c r="R9" i="59"/>
  <c r="Q9" i="59"/>
  <c r="P9" i="59"/>
  <c r="O9" i="59"/>
  <c r="N9" i="59"/>
  <c r="M9" i="59"/>
  <c r="L9" i="59"/>
  <c r="K9" i="59"/>
  <c r="J9" i="59"/>
  <c r="I9" i="59"/>
  <c r="H9" i="59"/>
  <c r="G9" i="59"/>
  <c r="F9" i="59"/>
  <c r="AI9" i="59" s="1"/>
  <c r="I48" i="59" l="1"/>
  <c r="C49" i="59"/>
  <c r="AG49" i="59"/>
  <c r="L48" i="59"/>
  <c r="D49" i="59"/>
  <c r="AJ49" i="59"/>
  <c r="U48" i="59"/>
  <c r="I49" i="59"/>
  <c r="X48" i="59"/>
  <c r="L49" i="59"/>
  <c r="R49" i="59"/>
  <c r="AA48" i="59"/>
  <c r="AD48" i="59"/>
  <c r="O50" i="59"/>
  <c r="C48" i="59"/>
  <c r="AG48" i="59"/>
  <c r="U49" i="59"/>
  <c r="U50" i="59"/>
  <c r="O49" i="59"/>
  <c r="AJ48" i="59"/>
  <c r="AA50" i="59"/>
  <c r="AH9" i="59"/>
  <c r="AL48" i="59"/>
  <c r="AA49" i="59"/>
  <c r="AM48" i="59"/>
  <c r="S28" i="14" l="1"/>
  <c r="AE25" i="14"/>
  <c r="S13" i="14" s="1"/>
  <c r="S12" i="14"/>
  <c r="S28" i="13"/>
  <c r="AE25" i="13"/>
  <c r="S13" i="13"/>
  <c r="S12" i="13"/>
  <c r="S18" i="56" l="1"/>
  <c r="S13" i="56"/>
  <c r="S12" i="56"/>
  <c r="Z89" i="36" l="1"/>
  <c r="AJ83" i="36"/>
  <c r="AI83" i="36"/>
  <c r="AH83" i="36"/>
  <c r="AG83" i="36"/>
  <c r="AF83" i="36"/>
  <c r="AE83" i="36"/>
  <c r="AD83" i="36"/>
  <c r="AC83" i="36"/>
  <c r="AB83" i="36"/>
  <c r="AA83" i="36"/>
  <c r="Z83" i="36"/>
  <c r="Y83" i="36"/>
  <c r="X83" i="36"/>
  <c r="W83" i="36"/>
  <c r="V83" i="36"/>
  <c r="U83" i="36"/>
  <c r="T83" i="36"/>
  <c r="S83" i="36"/>
  <c r="R83" i="36"/>
  <c r="Q83" i="36"/>
  <c r="P83" i="36"/>
  <c r="O83" i="36"/>
  <c r="N83" i="36"/>
  <c r="M83" i="36"/>
  <c r="L83" i="36"/>
  <c r="K83" i="36"/>
  <c r="J83" i="36"/>
  <c r="I83" i="36"/>
  <c r="H83" i="36"/>
  <c r="G83" i="36"/>
  <c r="F83" i="36"/>
  <c r="R89" i="36" s="1"/>
  <c r="AF89" i="36" s="1"/>
  <c r="AK82" i="36"/>
  <c r="AK81" i="36"/>
  <c r="AK80" i="36"/>
  <c r="AK79" i="36"/>
  <c r="AK78" i="36"/>
  <c r="AK77" i="36"/>
  <c r="AK76" i="36"/>
  <c r="AK75" i="36"/>
  <c r="AK74" i="36"/>
  <c r="AK73" i="36"/>
  <c r="AK72" i="36"/>
  <c r="AK71" i="36"/>
  <c r="AK70" i="36"/>
  <c r="AK69" i="36"/>
  <c r="AK68" i="36"/>
  <c r="AK67" i="36"/>
  <c r="AK66" i="36"/>
  <c r="AK65" i="36"/>
  <c r="AK64" i="36"/>
  <c r="AK63" i="36"/>
  <c r="AK62" i="36"/>
  <c r="AK61" i="36"/>
  <c r="AK60" i="36"/>
  <c r="AK59" i="36"/>
  <c r="AK58" i="36"/>
  <c r="H95" i="36" s="1"/>
  <c r="AK55" i="36"/>
  <c r="Z87" i="36" s="1"/>
  <c r="Z40" i="36"/>
  <c r="AJ34" i="36"/>
  <c r="AI34" i="36"/>
  <c r="AH34" i="36"/>
  <c r="AG34" i="36"/>
  <c r="AF34" i="36"/>
  <c r="AE34" i="36"/>
  <c r="AD34" i="36"/>
  <c r="AC34" i="36"/>
  <c r="AB34" i="36"/>
  <c r="AA34" i="36"/>
  <c r="Z34" i="36"/>
  <c r="Y34" i="36"/>
  <c r="X34" i="36"/>
  <c r="W34" i="36"/>
  <c r="V34" i="36"/>
  <c r="U34" i="36"/>
  <c r="T34" i="36"/>
  <c r="S34" i="36"/>
  <c r="R34" i="36"/>
  <c r="Q34" i="36"/>
  <c r="P34" i="36"/>
  <c r="O34" i="36"/>
  <c r="N34" i="36"/>
  <c r="M34" i="36"/>
  <c r="L34" i="36"/>
  <c r="K34" i="36"/>
  <c r="J34" i="36"/>
  <c r="I34" i="36"/>
  <c r="H34" i="36"/>
  <c r="G34" i="36"/>
  <c r="F34" i="36"/>
  <c r="AK33" i="36"/>
  <c r="AK32" i="36"/>
  <c r="AK31" i="36"/>
  <c r="AK30" i="36"/>
  <c r="AK29" i="36"/>
  <c r="AK28" i="36"/>
  <c r="AK27" i="36"/>
  <c r="AK26" i="36"/>
  <c r="AK25" i="36"/>
  <c r="AK24" i="36"/>
  <c r="AK23" i="36"/>
  <c r="AK22" i="36"/>
  <c r="AK21" i="36"/>
  <c r="AK20" i="36"/>
  <c r="AK19" i="36"/>
  <c r="AK18" i="36"/>
  <c r="AK17" i="36"/>
  <c r="AK16" i="36"/>
  <c r="AK15" i="36"/>
  <c r="AK14" i="36"/>
  <c r="AK13" i="36"/>
  <c r="AK12" i="36"/>
  <c r="AK11" i="36"/>
  <c r="H45" i="36" s="1"/>
  <c r="AK10" i="36"/>
  <c r="AK9" i="36"/>
  <c r="G45" i="36" s="1"/>
  <c r="AK6" i="36"/>
  <c r="Z38" i="36" s="1"/>
  <c r="R40" i="36" l="1"/>
  <c r="AF40" i="36" s="1"/>
  <c r="H42" i="36"/>
  <c r="G43" i="36"/>
  <c r="G46" i="36"/>
  <c r="G91" i="36"/>
  <c r="G94" i="36"/>
  <c r="G39" i="36"/>
  <c r="H43" i="36"/>
  <c r="H91" i="36"/>
  <c r="H94" i="36"/>
  <c r="AK83" i="36"/>
  <c r="R87" i="36" s="1"/>
  <c r="AC87" i="36" s="1"/>
  <c r="AK34" i="36"/>
  <c r="R38" i="36" s="1"/>
  <c r="AC38" i="36" s="1"/>
  <c r="G41" i="36"/>
  <c r="H46" i="36"/>
  <c r="G42" i="36"/>
  <c r="G92" i="36"/>
  <c r="G95" i="36"/>
  <c r="G88" i="36"/>
  <c r="G90" i="36"/>
  <c r="H92" i="36"/>
  <c r="T46" i="36" l="1"/>
  <c r="G47" i="36"/>
  <c r="AC46" i="36" s="1"/>
  <c r="G96" i="36"/>
  <c r="AC95" i="36" s="1"/>
  <c r="T95" i="36"/>
  <c r="AF95" i="36" l="1"/>
  <c r="AF4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738FAC62-E593-4EA0-841D-044135CC6CD2}">
      <text>
        <r>
          <rPr>
            <b/>
            <sz val="10"/>
            <color indexed="10"/>
            <rFont val="ＭＳ ゴシック"/>
            <family val="3"/>
            <charset val="128"/>
          </rPr>
          <t>法人所在地、法人名称、代表者の職・氏名を記載してください。</t>
        </r>
      </text>
    </comment>
    <comment ref="A15" authorId="0" shapeId="0" xr:uid="{34130F20-6DCF-4418-B786-923F73BD679A}">
      <text>
        <r>
          <rPr>
            <b/>
            <sz val="12"/>
            <color indexed="10"/>
            <rFont val="ＭＳ ゴシック"/>
            <family val="3"/>
            <charset val="128"/>
          </rPr>
          <t>事業所番号ごとに作成してください。</t>
        </r>
      </text>
    </comment>
    <comment ref="J23" authorId="0" shapeId="0" xr:uid="{D1361B1E-5B19-46BB-8706-7D5F65B98A78}">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<sst xmlns="http://schemas.openxmlformats.org/spreadsheetml/2006/main" count="928" uniqueCount="518">
  <si>
    <t>居宅介護</t>
    <rPh sb="0" eb="2">
      <t>キョタク</t>
    </rPh>
    <rPh sb="2" eb="4">
      <t>カイゴ</t>
    </rPh>
    <phoneticPr fontId="4"/>
  </si>
  <si>
    <t>重度訪問介護</t>
    <rPh sb="0" eb="2">
      <t>ジュウド</t>
    </rPh>
    <rPh sb="2" eb="4">
      <t>ホウモン</t>
    </rPh>
    <rPh sb="4" eb="6">
      <t>カイゴ</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</si>
  <si>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</si>
  <si>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</si>
  <si>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</si>
  <si>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</si>
  <si>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同行援護</t>
    <rPh sb="0" eb="2">
      <t>ドウコウ</t>
    </rPh>
    <rPh sb="2" eb="4">
      <t>エンゴ</t>
    </rPh>
    <phoneticPr fontId="4"/>
  </si>
  <si>
    <t>行動援護</t>
    <rPh sb="0" eb="2">
      <t>コウドウ</t>
    </rPh>
    <rPh sb="2" eb="4">
      <t>エンゴ</t>
    </rPh>
    <phoneticPr fontId="4"/>
  </si>
  <si>
    <t>合計</t>
    <rPh sb="0" eb="2">
      <t>ゴウケイ</t>
    </rPh>
    <phoneticPr fontId="4"/>
  </si>
  <si>
    <t>サービス提供時間</t>
    <rPh sb="4" eb="6">
      <t>テイキョウ</t>
    </rPh>
    <rPh sb="6" eb="8">
      <t>ジカン</t>
    </rPh>
    <phoneticPr fontId="4"/>
  </si>
  <si>
    <t>事業所名</t>
    <rPh sb="0" eb="3">
      <t>ジギョウショ</t>
    </rPh>
    <rPh sb="3" eb="4">
      <t>メイ</t>
    </rPh>
    <phoneticPr fontId="4"/>
  </si>
  <si>
    <t>常勤</t>
    <rPh sb="0" eb="2">
      <t>ジョウキン</t>
    </rPh>
    <phoneticPr fontId="4"/>
  </si>
  <si>
    <t>非常勤</t>
    <rPh sb="0" eb="3">
      <t>ヒジョウキン</t>
    </rPh>
    <phoneticPr fontId="4"/>
  </si>
  <si>
    <t>　　年　　月　　日</t>
    <rPh sb="2" eb="3">
      <t>ネン</t>
    </rPh>
    <rPh sb="5" eb="6">
      <t>ガツ</t>
    </rPh>
    <rPh sb="8" eb="9">
      <t>ニチ</t>
    </rPh>
    <phoneticPr fontId="4"/>
  </si>
  <si>
    <t>届出者</t>
    <rPh sb="0" eb="2">
      <t>トドケデ</t>
    </rPh>
    <rPh sb="2" eb="3">
      <t>シャ</t>
    </rPh>
    <phoneticPr fontId="4"/>
  </si>
  <si>
    <t>所在地</t>
    <rPh sb="0" eb="3">
      <t>ショザイチ</t>
    </rPh>
    <phoneticPr fontId="4"/>
  </si>
  <si>
    <t>サービスの種類</t>
    <rPh sb="5" eb="7">
      <t>シュルイ</t>
    </rPh>
    <phoneticPr fontId="4"/>
  </si>
  <si>
    <t>日</t>
    <rPh sb="0" eb="1">
      <t>ニチ</t>
    </rPh>
    <phoneticPr fontId="4"/>
  </si>
  <si>
    <t>月</t>
    <rPh sb="0" eb="1">
      <t>ツキ</t>
    </rPh>
    <phoneticPr fontId="4"/>
  </si>
  <si>
    <t>火</t>
    <rPh sb="0" eb="1">
      <t>カ</t>
    </rPh>
    <phoneticPr fontId="4"/>
  </si>
  <si>
    <t>水</t>
    <rPh sb="0" eb="1">
      <t>スイ</t>
    </rPh>
    <phoneticPr fontId="4"/>
  </si>
  <si>
    <t>木</t>
    <rPh sb="0" eb="1">
      <t>モク</t>
    </rPh>
    <phoneticPr fontId="4"/>
  </si>
  <si>
    <t>金</t>
    <rPh sb="0" eb="1">
      <t>キン</t>
    </rPh>
    <phoneticPr fontId="4"/>
  </si>
  <si>
    <t>事業所番号</t>
    <rPh sb="0" eb="3">
      <t>ジギョウショ</t>
    </rPh>
    <rPh sb="3" eb="5">
      <t>バンゴウ</t>
    </rPh>
    <phoneticPr fontId="4"/>
  </si>
  <si>
    <t>人</t>
    <rPh sb="0" eb="1">
      <t>ニン</t>
    </rPh>
    <phoneticPr fontId="4"/>
  </si>
  <si>
    <t>加算項目</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</si>
  <si>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</si>
  <si>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</si>
  <si>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代表者の職・氏名</t>
    <rPh sb="0" eb="3">
      <t>ダイヒョウシャ</t>
    </rPh>
    <rPh sb="4" eb="5">
      <t>ショク</t>
    </rPh>
    <rPh sb="6" eb="8">
      <t>シメイ</t>
    </rPh>
    <phoneticPr fontId="4"/>
  </si>
  <si>
    <t>異動等の区分</t>
    <rPh sb="0" eb="2">
      <t>イドウ</t>
    </rPh>
    <rPh sb="2" eb="3">
      <t>トウ</t>
    </rPh>
    <rPh sb="4" eb="6">
      <t>クブン</t>
    </rPh>
    <phoneticPr fontId="4"/>
  </si>
  <si>
    <t>異動年月日</t>
    <rPh sb="0" eb="2">
      <t>イドウ</t>
    </rPh>
    <rPh sb="2" eb="5">
      <t>ネンガッピ</t>
    </rPh>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</si>
  <si>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</si>
  <si>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</si>
  <si>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</si>
  <si>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</si>
  <si>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</si>
  <si>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訓練等給付</t>
    <rPh sb="0" eb="3">
      <t>クンレントウ</t>
    </rPh>
    <rPh sb="3" eb="5">
      <t>キュウフ</t>
    </rPh>
    <phoneticPr fontId="4"/>
  </si>
  <si>
    <t>就労移行支援</t>
    <rPh sb="0" eb="2">
      <t>シュウロウ</t>
    </rPh>
    <rPh sb="2" eb="4">
      <t>イコウ</t>
    </rPh>
    <rPh sb="4" eb="6">
      <t>シエン</t>
    </rPh>
    <phoneticPr fontId="4"/>
  </si>
  <si>
    <t>共同生活援助</t>
    <rPh sb="0" eb="2">
      <t>キョウドウ</t>
    </rPh>
    <rPh sb="2" eb="4">
      <t>セイカツ</t>
    </rPh>
    <rPh sb="4" eb="6">
      <t>エンジョ</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</si>
  <si>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</si>
  <si>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</si>
  <si>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特定相談支援</t>
    <rPh sb="0" eb="2">
      <t>トクテイ</t>
    </rPh>
    <rPh sb="2" eb="4">
      <t>ソウダン</t>
    </rPh>
    <rPh sb="4" eb="6">
      <t>シエン</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</si>
  <si>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</si>
  <si>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</si>
  <si>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</si>
  <si>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</si>
  <si>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多機能型等
　　定員区分（※1）</t>
    <rPh sb="0" eb="3">
      <t>タキノウ</t>
    </rPh>
    <rPh sb="3" eb="4">
      <t>ガタ</t>
    </rPh>
    <rPh sb="4" eb="5">
      <t>トウ</t>
    </rPh>
    <rPh sb="8" eb="10">
      <t>テイイン</t>
    </rPh>
    <rPh sb="10" eb="12">
      <t>クブン</t>
    </rPh>
    <phoneticPr fontId="4"/>
  </si>
  <si>
    <t>人員配置区分
（※2）</t>
    <rPh sb="0" eb="2">
      <t>ジンイン</t>
    </rPh>
    <rPh sb="2" eb="4">
      <t>ハイチ</t>
    </rPh>
    <rPh sb="4" eb="6">
      <t>クブン</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</si>
  <si>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</si>
  <si>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</si>
  <si>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</si>
  <si>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</si>
  <si>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　　１．一級地　２．二級地　３．三級地　４．四級地　５．五級地  　
　　６．六級地　７．七級地　２０．その他</t>
    <rPh sb="45" eb="46">
      <t>ナナ</t>
    </rPh>
    <rPh sb="46" eb="47">
      <t>キュウ</t>
    </rPh>
    <rPh sb="47" eb="48">
      <t>チ</t>
    </rPh>
    <phoneticPr fontId="4"/>
  </si>
  <si>
    <t>　１．非該当　　２．該当</t>
    <rPh sb="3" eb="6">
      <t>ヒガイトウ</t>
    </rPh>
    <rPh sb="10" eb="12">
      <t>ガイトウ</t>
    </rPh>
    <phoneticPr fontId="4"/>
  </si>
  <si>
    <t>定員超過</t>
    <rPh sb="0" eb="2">
      <t>テイイン</t>
    </rPh>
    <rPh sb="2" eb="4">
      <t>チョウカ</t>
    </rPh>
    <phoneticPr fontId="4"/>
  </si>
  <si>
    <t>職員欠如</t>
    <rPh sb="0" eb="2">
      <t>ショクイン</t>
    </rPh>
    <rPh sb="2" eb="4">
      <t>ケツジョ</t>
    </rPh>
    <phoneticPr fontId="4"/>
  </si>
  <si>
    <t>指定管理者制度適用区分</t>
    <rPh sb="0" eb="2">
      <t>シテイ</t>
    </rPh>
    <rPh sb="2" eb="5">
      <t>カンリシャ</t>
    </rPh>
    <rPh sb="5" eb="7">
      <t>セイド</t>
    </rPh>
    <rPh sb="7" eb="9">
      <t>テキヨウ</t>
    </rPh>
    <rPh sb="9" eb="11">
      <t>クブン</t>
    </rPh>
    <phoneticPr fontId="4"/>
  </si>
  <si>
    <t>視覚・聴覚等支援体制</t>
    <rPh sb="0" eb="2">
      <t>シカク</t>
    </rPh>
    <rPh sb="3" eb="5">
      <t>チョウカク</t>
    </rPh>
    <rPh sb="5" eb="6">
      <t>トウ</t>
    </rPh>
    <rPh sb="6" eb="8">
      <t>シエン</t>
    </rPh>
    <rPh sb="8" eb="10">
      <t>タイセイ</t>
    </rPh>
    <phoneticPr fontId="4"/>
  </si>
  <si>
    <t>食事提供体制</t>
    <rPh sb="0" eb="2">
      <t>ショクジ</t>
    </rPh>
    <rPh sb="2" eb="4">
      <t>テイキョウ</t>
    </rPh>
    <rPh sb="4" eb="6">
      <t>タイセイ</t>
    </rPh>
    <phoneticPr fontId="4"/>
  </si>
  <si>
    <t>送迎体制</t>
    <rPh sb="0" eb="2">
      <t>ソウゲイ</t>
    </rPh>
    <rPh sb="2" eb="4">
      <t>タイセイ</t>
    </rPh>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</si>
  <si>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</si>
  <si>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</si>
  <si>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「人員配置区分」欄には、報酬算定上の区分を設定する。</t>
    <rPh sb="21" eb="23">
      <t>セッテイ</t>
    </rPh>
    <phoneticPr fontId="4"/>
  </si>
  <si>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4"/>
  </si>
  <si>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4"/>
  </si>
  <si>
    <t>「共生型サービス対象区分」欄が「２．該当」の場合に設定する。</t>
    <rPh sb="13" eb="14">
      <t>ラン</t>
    </rPh>
    <rPh sb="18" eb="20">
      <t>ガイトウ</t>
    </rPh>
    <rPh sb="22" eb="24">
      <t>バアイ</t>
    </rPh>
    <rPh sb="25" eb="27">
      <t>セッテイ</t>
    </rPh>
    <phoneticPr fontId="4"/>
  </si>
  <si>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</si>
  <si>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4"/>
  </si>
  <si>
    <t>別添５</t>
    <rPh sb="0" eb="2">
      <t>ベッテン</t>
    </rPh>
    <phoneticPr fontId="2"/>
  </si>
  <si>
    <t>食事の提供体制</t>
    <rPh sb="0" eb="2">
      <t>ショクジ</t>
    </rPh>
    <rPh sb="3" eb="5">
      <t>テイキョウ</t>
    </rPh>
    <rPh sb="5" eb="7">
      <t>タイセイ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</si>
  <si>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</si>
  <si>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</si>
  <si>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業務委託先</t>
    <rPh sb="0" eb="2">
      <t>ギョウム</t>
    </rPh>
    <rPh sb="2" eb="5">
      <t>イタクサキ</t>
    </rPh>
    <phoneticPr fontId="4"/>
  </si>
  <si>
    <t>※調理員を含めた勤務形態一覧表</t>
    <rPh sb="1" eb="3">
      <t>チョウリ</t>
    </rPh>
    <rPh sb="3" eb="4">
      <t>イン</t>
    </rPh>
    <rPh sb="5" eb="6">
      <t>フク</t>
    </rPh>
    <rPh sb="8" eb="15">
      <t>キンムケイタイイチランヒョウ</t>
    </rPh>
    <phoneticPr fontId="2"/>
  </si>
  <si>
    <t>２　異動区分</t>
    <rPh sb="2" eb="4">
      <t>イドウ</t>
    </rPh>
    <rPh sb="4" eb="6">
      <t>クブン</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</si>
  <si>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</si>
  <si>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</si>
  <si>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</si>
  <si>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</si>
  <si>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</si>
  <si>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</si>
  <si>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</si>
  <si>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送迎加算</t>
    <rPh sb="0" eb="2">
      <t>ソウゲイ</t>
    </rPh>
    <rPh sb="2" eb="4">
      <t>カサン</t>
    </rPh>
    <phoneticPr fontId="2"/>
  </si>
  <si>
    <t>別添７</t>
    <rPh sb="0" eb="2">
      <t>ベッテン</t>
    </rPh>
    <phoneticPr fontId="2"/>
  </si>
  <si>
    <t>送迎実績状況表</t>
    <rPh sb="0" eb="2">
      <t>ソウゲイ</t>
    </rPh>
    <rPh sb="2" eb="4">
      <t>ジッセキ</t>
    </rPh>
    <rPh sb="4" eb="6">
      <t>ジョウキョウ</t>
    </rPh>
    <rPh sb="6" eb="7">
      <t>ヒョウ</t>
    </rPh>
    <phoneticPr fontId="4"/>
  </si>
  <si>
    <t>平成30年3月</t>
    <rPh sb="0" eb="2">
      <t>ヘイセイ</t>
    </rPh>
    <rPh sb="4" eb="5">
      <t>ネン</t>
    </rPh>
    <rPh sb="6" eb="7">
      <t>ガツ</t>
    </rPh>
    <phoneticPr fontId="4"/>
  </si>
  <si>
    <t>曜日</t>
    <rPh sb="0" eb="2">
      <t>ヨウビ</t>
    </rPh>
    <phoneticPr fontId="4"/>
  </si>
  <si>
    <t>送迎実施状況</t>
    <rPh sb="0" eb="2">
      <t>ソウゲイ</t>
    </rPh>
    <rPh sb="2" eb="4">
      <t>ジッシ</t>
    </rPh>
    <rPh sb="4" eb="6">
      <t>ジョウキョウ</t>
    </rPh>
    <phoneticPr fontId="4"/>
  </si>
  <si>
    <t>迎え</t>
    <rPh sb="0" eb="1">
      <t>ムカ</t>
    </rPh>
    <phoneticPr fontId="4"/>
  </si>
  <si>
    <t>自立訓練（生活訓練）</t>
    <rPh sb="0" eb="2">
      <t>ジリツ</t>
    </rPh>
    <rPh sb="2" eb="4">
      <t>クンレン</t>
    </rPh>
    <rPh sb="5" eb="7">
      <t>セイカツ</t>
    </rPh>
    <rPh sb="7" eb="9">
      <t>クンレン</t>
    </rPh>
    <phoneticPr fontId="4"/>
  </si>
  <si>
    <t>送り</t>
    <rPh sb="0" eb="1">
      <t>オク</t>
    </rPh>
    <phoneticPr fontId="4"/>
  </si>
  <si>
    <t>自立訓練（機能訓練）</t>
    <rPh sb="0" eb="2">
      <t>ジリツ</t>
    </rPh>
    <rPh sb="2" eb="4">
      <t>クンレン</t>
    </rPh>
    <rPh sb="5" eb="7">
      <t>キノウ</t>
    </rPh>
    <rPh sb="7" eb="9">
      <t>クンレン</t>
    </rPh>
    <phoneticPr fontId="4"/>
  </si>
  <si>
    <t>氏名</t>
    <rPh sb="0" eb="1">
      <t>シ</t>
    </rPh>
    <rPh sb="1" eb="2">
      <t>メイ</t>
    </rPh>
    <phoneticPr fontId="4"/>
  </si>
  <si>
    <t>サービス</t>
    <phoneticPr fontId="4"/>
  </si>
  <si>
    <t>区分</t>
    <rPh sb="0" eb="2">
      <t>クブン</t>
    </rPh>
    <phoneticPr fontId="4"/>
  </si>
  <si>
    <t>準</t>
    <rPh sb="0" eb="1">
      <t>ジュン</t>
    </rPh>
    <phoneticPr fontId="4"/>
  </si>
  <si>
    <t>↓　　送迎回数　※片道送迎の場合は”１”を，往復送迎の場合は”２”を入力してください。　　↓</t>
    <rPh sb="3" eb="5">
      <t>ソウゲイ</t>
    </rPh>
    <rPh sb="5" eb="7">
      <t>カイスウ</t>
    </rPh>
    <phoneticPr fontId="4"/>
  </si>
  <si>
    <t>〇</t>
    <phoneticPr fontId="4"/>
  </si>
  <si>
    <t>※</t>
    <phoneticPr fontId="4"/>
  </si>
  <si>
    <t>氏名は，イニシャルで，区</t>
    <rPh sb="0" eb="1">
      <t>シ</t>
    </rPh>
    <rPh sb="1" eb="2">
      <t>メイ</t>
    </rPh>
    <rPh sb="11" eb="12">
      <t>ク</t>
    </rPh>
    <phoneticPr fontId="4"/>
  </si>
  <si>
    <t>分は，障がい支援区分を入力</t>
    <rPh sb="0" eb="1">
      <t>ブン</t>
    </rPh>
    <rPh sb="3" eb="4">
      <t>ショウ</t>
    </rPh>
    <rPh sb="6" eb="8">
      <t>シエン</t>
    </rPh>
    <rPh sb="8" eb="10">
      <t>クブン</t>
    </rPh>
    <rPh sb="11" eb="13">
      <t>ニュウリョク</t>
    </rPh>
    <phoneticPr fontId="4"/>
  </si>
  <si>
    <t>　</t>
    <phoneticPr fontId="4"/>
  </si>
  <si>
    <t>してください。</t>
    <phoneticPr fontId="4"/>
  </si>
  <si>
    <t>※</t>
    <phoneticPr fontId="4"/>
  </si>
  <si>
    <t>「区分５又は６に準ずる者」</t>
    <rPh sb="1" eb="3">
      <t>クブン</t>
    </rPh>
    <rPh sb="4" eb="5">
      <t>マタ</t>
    </rPh>
    <rPh sb="8" eb="9">
      <t>ジュン</t>
    </rPh>
    <rPh sb="11" eb="12">
      <t>モノ</t>
    </rPh>
    <phoneticPr fontId="4"/>
  </si>
  <si>
    <t>　【生活介護内訳】</t>
    <rPh sb="2" eb="4">
      <t>セイカツ</t>
    </rPh>
    <rPh sb="4" eb="6">
      <t>カイゴ</t>
    </rPh>
    <rPh sb="6" eb="8">
      <t>ウチワケ</t>
    </rPh>
    <phoneticPr fontId="4"/>
  </si>
  <si>
    <t>＜届出書　送迎の状況①②＞</t>
    <phoneticPr fontId="4"/>
  </si>
  <si>
    <t>に該当する利用者は，「準」</t>
    <rPh sb="1" eb="3">
      <t>ガイトウ</t>
    </rPh>
    <rPh sb="5" eb="8">
      <t>リヨウシャ</t>
    </rPh>
    <rPh sb="11" eb="12">
      <t>ジュン</t>
    </rPh>
    <phoneticPr fontId="4"/>
  </si>
  <si>
    <t>人数</t>
    <rPh sb="0" eb="2">
      <t>ニンズウ</t>
    </rPh>
    <phoneticPr fontId="4"/>
  </si>
  <si>
    <t>①　送迎した利用者の延べ人数</t>
    <rPh sb="2" eb="4">
      <t>ソウゲイ</t>
    </rPh>
    <rPh sb="6" eb="9">
      <t>リヨウシャ</t>
    </rPh>
    <rPh sb="10" eb="11">
      <t>ノ</t>
    </rPh>
    <rPh sb="12" eb="14">
      <t>ニンズウ</t>
    </rPh>
    <phoneticPr fontId="4"/>
  </si>
  <si>
    <t>÷</t>
    <phoneticPr fontId="4"/>
  </si>
  <si>
    <t>送迎実施日の回数</t>
    <rPh sb="0" eb="2">
      <t>ソウゲイ</t>
    </rPh>
    <rPh sb="2" eb="5">
      <t>ジッシビ</t>
    </rPh>
    <rPh sb="6" eb="8">
      <t>カイスウ</t>
    </rPh>
    <phoneticPr fontId="4"/>
  </si>
  <si>
    <t>回</t>
    <rPh sb="0" eb="1">
      <t>カイ</t>
    </rPh>
    <phoneticPr fontId="4"/>
  </si>
  <si>
    <t>＝</t>
    <phoneticPr fontId="4"/>
  </si>
  <si>
    <t>の欄に〇を入力してください。</t>
    <rPh sb="1" eb="2">
      <t>ラン</t>
    </rPh>
    <phoneticPr fontId="4"/>
  </si>
  <si>
    <t>②　　送迎を実施した日数</t>
    <rPh sb="3" eb="5">
      <t>ソウゲイ</t>
    </rPh>
    <rPh sb="6" eb="8">
      <t>ジッシ</t>
    </rPh>
    <rPh sb="10" eb="12">
      <t>ニッスウ</t>
    </rPh>
    <phoneticPr fontId="4"/>
  </si>
  <si>
    <t>当該月の日数</t>
    <rPh sb="0" eb="2">
      <t>トウガイ</t>
    </rPh>
    <rPh sb="2" eb="3">
      <t>ツキ</t>
    </rPh>
    <rPh sb="4" eb="6">
      <t>ニッスウ</t>
    </rPh>
    <phoneticPr fontId="4"/>
  </si>
  <si>
    <t>×</t>
    <phoneticPr fontId="4"/>
  </si>
  <si>
    <t>＝</t>
    <phoneticPr fontId="4"/>
  </si>
  <si>
    <t>※①　1回の送迎につき，平均10人以上（利用定員が20人未満の事業所は平均的に定員の100分の50以上）が利用
　 ②　週3回以上の送迎を実施　　　　①，②の両方を満たす場合：Ⅰ型　　　①又は②のうちいずれかを満たす場合：Ⅱ型</t>
    <rPh sb="4" eb="5">
      <t>カイ</t>
    </rPh>
    <rPh sb="6" eb="8">
      <t>ソウゲイ</t>
    </rPh>
    <rPh sb="12" eb="14">
      <t>ヘイキン</t>
    </rPh>
    <rPh sb="16" eb="17">
      <t>ニン</t>
    </rPh>
    <rPh sb="17" eb="19">
      <t>イジョウ</t>
    </rPh>
    <rPh sb="20" eb="22">
      <t>リヨウ</t>
    </rPh>
    <rPh sb="22" eb="24">
      <t>テイイン</t>
    </rPh>
    <rPh sb="27" eb="28">
      <t>ニン</t>
    </rPh>
    <rPh sb="28" eb="30">
      <t>ミマン</t>
    </rPh>
    <rPh sb="31" eb="34">
      <t>ジギョウショ</t>
    </rPh>
    <rPh sb="35" eb="38">
      <t>ヘイキンテキ</t>
    </rPh>
    <rPh sb="39" eb="40">
      <t>サダム</t>
    </rPh>
    <rPh sb="79" eb="81">
      <t>リョウホウ</t>
    </rPh>
    <rPh sb="82" eb="83">
      <t>ミ</t>
    </rPh>
    <rPh sb="85" eb="87">
      <t>バアイ</t>
    </rPh>
    <rPh sb="89" eb="90">
      <t>ガタ</t>
    </rPh>
    <rPh sb="94" eb="95">
      <t>マタ</t>
    </rPh>
    <rPh sb="105" eb="106">
      <t>ミ</t>
    </rPh>
    <rPh sb="108" eb="110">
      <t>バアイ</t>
    </rPh>
    <rPh sb="112" eb="113">
      <t>ガタ</t>
    </rPh>
    <phoneticPr fontId="4"/>
  </si>
  <si>
    <t>★必須</t>
    <rPh sb="1" eb="3">
      <t>ヒッス</t>
    </rPh>
    <phoneticPr fontId="4"/>
  </si>
  <si>
    <t>事業所の利用定員</t>
    <rPh sb="0" eb="3">
      <t>ジギョウショ</t>
    </rPh>
    <rPh sb="4" eb="6">
      <t>リヨウ</t>
    </rPh>
    <rPh sb="6" eb="8">
      <t>テイイン</t>
    </rPh>
    <phoneticPr fontId="4"/>
  </si>
  <si>
    <t>＜届出書　送迎の状況③＞</t>
    <phoneticPr fontId="4"/>
  </si>
  <si>
    <t>を入力してください。</t>
    <rPh sb="1" eb="3">
      <t>ニュウリョク</t>
    </rPh>
    <phoneticPr fontId="4"/>
  </si>
  <si>
    <t>区分５又は６又は「準ずる者」の送迎利用者</t>
    <rPh sb="0" eb="2">
      <t>クブン</t>
    </rPh>
    <rPh sb="3" eb="4">
      <t>マタ</t>
    </rPh>
    <rPh sb="6" eb="7">
      <t>マタ</t>
    </rPh>
    <rPh sb="9" eb="10">
      <t>ジュン</t>
    </rPh>
    <rPh sb="12" eb="13">
      <t>モノ</t>
    </rPh>
    <rPh sb="15" eb="17">
      <t>ソウゲイ</t>
    </rPh>
    <rPh sb="17" eb="20">
      <t>リヨウシャ</t>
    </rPh>
    <phoneticPr fontId="4"/>
  </si>
  <si>
    <t>生活介護の送迎利用者</t>
  </si>
  <si>
    <t>＝</t>
    <phoneticPr fontId="4"/>
  </si>
  <si>
    <t>↓</t>
    <phoneticPr fontId="4"/>
  </si>
  <si>
    <t>※生活介護の利用者で送迎を利用する者のうち，区分５若しくは区分６に該当する者又はこれに準ずる者が100分の60以上であれば，送迎加算（重度）該当。
※「準ずる者」とは，区分４以下であって行動関連項目10点以上又は喀痰吸引等を必要とする者。</t>
    <rPh sb="1" eb="3">
      <t>セイカツ</t>
    </rPh>
    <rPh sb="3" eb="5">
      <t>カイゴ</t>
    </rPh>
    <rPh sb="6" eb="9">
      <t>リヨウシャ</t>
    </rPh>
    <rPh sb="10" eb="12">
      <t>ソウゲイ</t>
    </rPh>
    <rPh sb="13" eb="15">
      <t>リヨウ</t>
    </rPh>
    <rPh sb="17" eb="18">
      <t>モノ</t>
    </rPh>
    <rPh sb="22" eb="24">
      <t>クブン</t>
    </rPh>
    <rPh sb="25" eb="26">
      <t>モ</t>
    </rPh>
    <rPh sb="29" eb="31">
      <t>クブン</t>
    </rPh>
    <rPh sb="33" eb="35">
      <t>ガイトウ</t>
    </rPh>
    <rPh sb="37" eb="38">
      <t>モノ</t>
    </rPh>
    <rPh sb="38" eb="39">
      <t>マタ</t>
    </rPh>
    <rPh sb="43" eb="44">
      <t>ジュン</t>
    </rPh>
    <rPh sb="46" eb="47">
      <t>モノ</t>
    </rPh>
    <rPh sb="51" eb="52">
      <t>ブン</t>
    </rPh>
    <rPh sb="62" eb="64">
      <t>ソウゲイ</t>
    </rPh>
    <rPh sb="64" eb="66">
      <t>カサン</t>
    </rPh>
    <rPh sb="67" eb="69">
      <t>ジュウド</t>
    </rPh>
    <phoneticPr fontId="4"/>
  </si>
  <si>
    <t>○○事業所</t>
    <rPh sb="2" eb="4">
      <t>ジギョウ</t>
    </rPh>
    <rPh sb="4" eb="5">
      <t>ショ</t>
    </rPh>
    <phoneticPr fontId="4"/>
  </si>
  <si>
    <t>平成27年3月</t>
    <rPh sb="0" eb="2">
      <t>ヘイセイ</t>
    </rPh>
    <rPh sb="4" eb="5">
      <t>ネン</t>
    </rPh>
    <rPh sb="6" eb="7">
      <t>ガツ</t>
    </rPh>
    <phoneticPr fontId="4"/>
  </si>
  <si>
    <t>月</t>
    <rPh sb="0" eb="1">
      <t>ゲツ</t>
    </rPh>
    <phoneticPr fontId="4"/>
  </si>
  <si>
    <t>土</t>
    <rPh sb="0" eb="1">
      <t>ド</t>
    </rPh>
    <phoneticPr fontId="4"/>
  </si>
  <si>
    <t>〇</t>
  </si>
  <si>
    <t>サービス</t>
    <phoneticPr fontId="4"/>
  </si>
  <si>
    <t>Ａ．Ｂ</t>
    <phoneticPr fontId="4"/>
  </si>
  <si>
    <t>Ｃ．Ｄ</t>
    <phoneticPr fontId="4"/>
  </si>
  <si>
    <t>Ｅ．Ｆ</t>
    <phoneticPr fontId="4"/>
  </si>
  <si>
    <t>Ｇ．Ｈ</t>
    <phoneticPr fontId="4"/>
  </si>
  <si>
    <t>Ｉ．Ｊ</t>
    <phoneticPr fontId="4"/>
  </si>
  <si>
    <t>Ｋ．Ｌ</t>
    <phoneticPr fontId="4"/>
  </si>
  <si>
    <t>〇</t>
    <phoneticPr fontId="4"/>
  </si>
  <si>
    <t>Ｍ．Ｎ</t>
    <phoneticPr fontId="4"/>
  </si>
  <si>
    <t>Ｏ．Ｐ</t>
    <phoneticPr fontId="4"/>
  </si>
  <si>
    <t>Ｑ．Ｒ</t>
    <phoneticPr fontId="4"/>
  </si>
  <si>
    <t>Ｓ．Ｔ</t>
    <phoneticPr fontId="4"/>
  </si>
  <si>
    <t>Ｕ．Ｖ</t>
    <phoneticPr fontId="4"/>
  </si>
  <si>
    <t>Ｗ．Ｘ</t>
    <phoneticPr fontId="4"/>
  </si>
  <si>
    <t>Ｙ．Ｚ</t>
    <phoneticPr fontId="4"/>
  </si>
  <si>
    <t>※</t>
    <phoneticPr fontId="4"/>
  </si>
  <si>
    <t>　</t>
    <phoneticPr fontId="4"/>
  </si>
  <si>
    <t>してください。</t>
    <phoneticPr fontId="4"/>
  </si>
  <si>
    <t>＜届出書　送迎の状況①②＞</t>
    <phoneticPr fontId="4"/>
  </si>
  <si>
    <t>÷</t>
    <phoneticPr fontId="4"/>
  </si>
  <si>
    <t>↓</t>
    <phoneticPr fontId="4"/>
  </si>
  <si>
    <t>（加算Ⅲの場合）</t>
    <rPh sb="1" eb="3">
      <t>カサン</t>
    </rPh>
    <rPh sb="5" eb="7">
      <t>バアイ</t>
    </rPh>
    <phoneticPr fontId="2"/>
  </si>
  <si>
    <t>有・無</t>
    <rPh sb="0" eb="1">
      <t>ア</t>
    </rPh>
    <rPh sb="2" eb="3">
      <t>ナ</t>
    </rPh>
    <phoneticPr fontId="4"/>
  </si>
  <si>
    <t>届出様式
（全加算共通）</t>
    <rPh sb="0" eb="2">
      <t>トドケデ</t>
    </rPh>
    <rPh sb="2" eb="4">
      <t>ヨウシキ</t>
    </rPh>
    <rPh sb="6" eb="9">
      <t>ゼンカサン</t>
    </rPh>
    <rPh sb="9" eb="11">
      <t>キョウツウ</t>
    </rPh>
    <phoneticPr fontId="2"/>
  </si>
  <si>
    <t>届出書</t>
    <rPh sb="0" eb="3">
      <t>トドケデショ</t>
    </rPh>
    <phoneticPr fontId="2"/>
  </si>
  <si>
    <t>体制等状況一覧表</t>
    <rPh sb="0" eb="3">
      <t>タイセイトウ</t>
    </rPh>
    <rPh sb="3" eb="5">
      <t>ジョウキョウ</t>
    </rPh>
    <rPh sb="5" eb="8">
      <t>イチランヒョウ</t>
    </rPh>
    <phoneticPr fontId="2"/>
  </si>
  <si>
    <t>添付書類等</t>
    <rPh sb="0" eb="2">
      <t>テンプ</t>
    </rPh>
    <rPh sb="2" eb="4">
      <t>ショルイ</t>
    </rPh>
    <rPh sb="4" eb="5">
      <t>トウ</t>
    </rPh>
    <phoneticPr fontId="2"/>
  </si>
  <si>
    <t>　福　岡　市　長</t>
    <rPh sb="1" eb="2">
      <t>フク</t>
    </rPh>
    <rPh sb="3" eb="4">
      <t>オカ</t>
    </rPh>
    <rPh sb="5" eb="6">
      <t>シ</t>
    </rPh>
    <rPh sb="7" eb="8">
      <t>チョウ</t>
    </rPh>
    <phoneticPr fontId="4"/>
  </si>
  <si>
    <t>令和</t>
    <rPh sb="0" eb="2">
      <t>レイワ</t>
    </rPh>
    <phoneticPr fontId="4"/>
  </si>
  <si>
    <t>年</t>
    <rPh sb="0" eb="1">
      <t>ネン</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</si>
  <si>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</si>
  <si>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</si>
  <si>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</si>
  <si>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</si>
  <si>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</si>
  <si>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</si>
  <si>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</si>
  <si>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</si>
  <si>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</si>
  <si>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</si>
  <si>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介　　　　護　　　　給　　　　付</t>
    <rPh sb="0" eb="1">
      <t>スケ</t>
    </rPh>
    <rPh sb="5" eb="6">
      <t>ユズル</t>
    </rPh>
    <rPh sb="10" eb="11">
      <t>キュウ</t>
    </rPh>
    <rPh sb="15" eb="16">
      <t>ヅケ</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</si>
  <si>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</si>
  <si>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</si>
  <si>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</si>
  <si>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</si>
  <si>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宿泊型自立訓練</t>
    <rPh sb="0" eb="3">
      <t>シュクハクガタ</t>
    </rPh>
    <rPh sb="3" eb="5">
      <t>ジリツ</t>
    </rPh>
    <rPh sb="5" eb="7">
      <t>クンレン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</si>
  <si>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</si>
  <si>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</si>
  <si>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</si>
  <si>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</si>
  <si>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　１．なし　　２．あり</t>
    <phoneticPr fontId="4"/>
  </si>
  <si>
    <t>　１．なし　　３．Ⅱ　　４．Ⅲ　　５．Ⅰ</t>
    <phoneticPr fontId="4"/>
  </si>
  <si>
    <t>福祉専門職員配置等</t>
    <phoneticPr fontId="4"/>
  </si>
  <si>
    <t>　１．なし　　３．Ⅰ　　４．Ⅱ</t>
    <phoneticPr fontId="4"/>
  </si>
  <si>
    <t>※１</t>
    <phoneticPr fontId="4"/>
  </si>
  <si>
    <t>※２</t>
    <phoneticPr fontId="4"/>
  </si>
  <si>
    <t>※４</t>
    <phoneticPr fontId="4"/>
  </si>
  <si>
    <t>※５</t>
    <phoneticPr fontId="4"/>
  </si>
  <si>
    <t>※６</t>
    <phoneticPr fontId="4"/>
  </si>
  <si>
    <t>※７</t>
    <phoneticPr fontId="4"/>
  </si>
  <si>
    <t>※８</t>
    <phoneticPr fontId="4"/>
  </si>
  <si>
    <t>※９</t>
    <phoneticPr fontId="4"/>
  </si>
  <si>
    <t>※１０</t>
    <phoneticPr fontId="4"/>
  </si>
  <si>
    <t>(業務委託する場合）
・業務委託契約書の写し</t>
    <rPh sb="1" eb="3">
      <t>ギョウム</t>
    </rPh>
    <rPh sb="3" eb="5">
      <t>イタク</t>
    </rPh>
    <rPh sb="7" eb="9">
      <t>バアイ</t>
    </rPh>
    <phoneticPr fontId="2"/>
  </si>
  <si>
    <t>福祉専門職員配置等加算</t>
    <phoneticPr fontId="2"/>
  </si>
  <si>
    <t>別添２</t>
    <phoneticPr fontId="2"/>
  </si>
  <si>
    <t>・社会福祉士等の資格者証の写し</t>
    <rPh sb="8" eb="12">
      <t>シカクシャショウ</t>
    </rPh>
    <rPh sb="13" eb="14">
      <t>ウツ</t>
    </rPh>
    <phoneticPr fontId="2"/>
  </si>
  <si>
    <t>（加算Ⅰ、加算Ⅱの場合）</t>
    <rPh sb="1" eb="3">
      <t>カサン</t>
    </rPh>
    <rPh sb="5" eb="7">
      <t>カサン</t>
    </rPh>
    <rPh sb="9" eb="11">
      <t>バアイ</t>
    </rPh>
    <phoneticPr fontId="2"/>
  </si>
  <si>
    <t>・「６　勤務年数の状況」に該当する場合は、勤続年数が確認できる書類</t>
  </si>
  <si>
    <t>・（視覚障がい者等を支援する者が認定証、研修修了証書等を有している場合は）認定証、研修修了証書の写し</t>
  </si>
  <si>
    <t>(事業所内で調理し、食事を提供する場合)</t>
    <rPh sb="10" eb="12">
      <t>ショクジ</t>
    </rPh>
    <rPh sb="13" eb="15">
      <t>テイキョウ</t>
    </rPh>
    <phoneticPr fontId="2"/>
  </si>
  <si>
    <t>※多機能事業所又は障害者支援施設については、当該事業所における全てのサービス種別の直接処遇職員を合わせて要件を計算し、要件を満たす場合には全ての利用者に対して加算を算定できる。</t>
    <rPh sb="1" eb="4">
      <t>タキノウ</t>
    </rPh>
    <rPh sb="4" eb="7">
      <t>ジギョウショ</t>
    </rPh>
    <rPh sb="7" eb="8">
      <t>マタ</t>
    </rPh>
    <rPh sb="9" eb="12">
      <t>ショウガイシャ</t>
    </rPh>
    <rPh sb="12" eb="14">
      <t>シエン</t>
    </rPh>
    <rPh sb="14" eb="16">
      <t>シセツ</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59" eb="61">
      <t>ヨウケン</t>
    </rPh>
    <rPh sb="62" eb="63">
      <t>ミ</t>
    </rPh>
    <rPh sb="65" eb="67">
      <t>バアイ</t>
    </rPh>
    <rPh sb="69" eb="70">
      <t>スベ</t>
    </rPh>
    <rPh sb="72" eb="75">
      <t>リヨウシャ</t>
    </rPh>
    <rPh sb="76" eb="77">
      <t>タイ</t>
    </rPh>
    <rPh sb="79" eb="81">
      <t>カサン</t>
    </rPh>
    <rPh sb="82" eb="84">
      <t>サンテイ</t>
    </rPh>
    <phoneticPr fontId="2"/>
  </si>
  <si>
    <t>食事提供体制加算</t>
    <rPh sb="0" eb="2">
      <t>ショクジ</t>
    </rPh>
    <rPh sb="2" eb="4">
      <t>テイキョウ</t>
    </rPh>
    <rPh sb="4" eb="6">
      <t>タイセイ</t>
    </rPh>
    <rPh sb="6" eb="8">
      <t>カサン</t>
    </rPh>
    <phoneticPr fontId="2"/>
  </si>
  <si>
    <t>　　　３　変更の日から１０日以内に届け出てください。</t>
    <rPh sb="5" eb="7">
      <t>ヘンコウ</t>
    </rPh>
    <rPh sb="8" eb="9">
      <t>ヒ</t>
    </rPh>
    <rPh sb="13" eb="14">
      <t>ヒ</t>
    </rPh>
    <rPh sb="14" eb="16">
      <t>イナイ</t>
    </rPh>
    <rPh sb="17" eb="18">
      <t>トド</t>
    </rPh>
    <rPh sb="19" eb="20">
      <t>デ</t>
    </rPh>
    <phoneticPr fontId="4"/>
  </si>
  <si>
    <t>　　　２　変更内容が分かる書類を添付してください。</t>
    <rPh sb="5" eb="7">
      <t>ヘンコウ</t>
    </rPh>
    <rPh sb="7" eb="9">
      <t>ナイヨウ</t>
    </rPh>
    <rPh sb="10" eb="11">
      <t>ワ</t>
    </rPh>
    <rPh sb="13" eb="15">
      <t>ショルイ</t>
    </rPh>
    <rPh sb="16" eb="18">
      <t>テンプ</t>
    </rPh>
    <phoneticPr fontId="4"/>
  </si>
  <si>
    <t>備考１　該当項目番号に○を付けてください。</t>
    <rPh sb="0" eb="2">
      <t>ビコウ</t>
    </rPh>
    <rPh sb="4" eb="6">
      <t>ガイトウ</t>
    </rPh>
    <rPh sb="6" eb="8">
      <t>コウモク</t>
    </rPh>
    <rPh sb="8" eb="10">
      <t>バンゴウ</t>
    </rPh>
    <rPh sb="13" eb="14">
      <t>フ</t>
    </rPh>
    <phoneticPr fontId="4"/>
  </si>
  <si>
    <t>年　　　　月　　　　日</t>
    <rPh sb="0" eb="1">
      <t>ネン</t>
    </rPh>
    <rPh sb="5" eb="6">
      <t>ツキ</t>
    </rPh>
    <rPh sb="10" eb="11">
      <t>ニチ</t>
    </rPh>
    <phoneticPr fontId="4"/>
  </si>
  <si>
    <t>変　更　年　月　日</t>
    <rPh sb="0" eb="1">
      <t>ヘン</t>
    </rPh>
    <rPh sb="2" eb="3">
      <t>サラ</t>
    </rPh>
    <rPh sb="4" eb="5">
      <t>トシ</t>
    </rPh>
    <rPh sb="6" eb="7">
      <t>ツキ</t>
    </rPh>
    <rPh sb="8" eb="9">
      <t>ヒ</t>
    </rPh>
    <phoneticPr fontId="4"/>
  </si>
  <si>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4"/>
  </si>
  <si>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4"/>
  </si>
  <si>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4"/>
  </si>
  <si>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</si>
  <si>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</si>
  <si>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4"/>
  </si>
  <si>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4"/>
  </si>
  <si>
    <t>役員の氏名，生年月日及び住所</t>
    <rPh sb="0" eb="2">
      <t>ヤクイン</t>
    </rPh>
    <rPh sb="3" eb="5">
      <t>シメイ</t>
    </rPh>
    <rPh sb="6" eb="8">
      <t>セイネン</t>
    </rPh>
    <rPh sb="8" eb="10">
      <t>ガッピ</t>
    </rPh>
    <rPh sb="10" eb="11">
      <t>オヨ</t>
    </rPh>
    <rPh sb="12" eb="14">
      <t>ジュウショ</t>
    </rPh>
    <phoneticPr fontId="4"/>
  </si>
  <si>
    <t>介護給付費等の請求に関する事項</t>
    <rPh sb="0" eb="2">
      <t>カイゴ</t>
    </rPh>
    <rPh sb="2" eb="5">
      <t>キュウフヒ</t>
    </rPh>
    <rPh sb="5" eb="6">
      <t>トウ</t>
    </rPh>
    <rPh sb="7" eb="9">
      <t>セイキュウ</t>
    </rPh>
    <rPh sb="10" eb="11">
      <t>カン</t>
    </rPh>
    <rPh sb="13" eb="15">
      <t>ジコウ</t>
    </rPh>
    <phoneticPr fontId="4"/>
  </si>
  <si>
    <t>（変更後）</t>
    <rPh sb="1" eb="4">
      <t>ヘンコウゴ</t>
    </rPh>
    <phoneticPr fontId="4"/>
  </si>
  <si>
    <t>運営規程</t>
    <rPh sb="0" eb="2">
      <t>ウンエイ</t>
    </rPh>
    <rPh sb="2" eb="4">
      <t>キテイ</t>
    </rPh>
    <phoneticPr fontId="4"/>
  </si>
  <si>
    <t>主たる対象者</t>
    <rPh sb="0" eb="1">
      <t>シュ</t>
    </rPh>
    <rPh sb="3" eb="5">
      <t>タイショウ</t>
    </rPh>
    <rPh sb="5" eb="6">
      <t>シャ</t>
    </rPh>
    <phoneticPr fontId="4"/>
  </si>
  <si>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4"/>
  </si>
  <si>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4"/>
  </si>
  <si>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4"/>
  </si>
  <si>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</si>
  <si>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</si>
  <si>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</si>
  <si>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</si>
  <si>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主たる事務所の所在地</t>
    <rPh sb="0" eb="1">
      <t>シュ</t>
    </rPh>
    <rPh sb="3" eb="5">
      <t>ジム</t>
    </rPh>
    <rPh sb="5" eb="6">
      <t>ジョ</t>
    </rPh>
    <rPh sb="7" eb="10">
      <t>ショザイチ</t>
    </rPh>
    <phoneticPr fontId="4"/>
  </si>
  <si>
    <t>申請者（設置者）の名称</t>
    <rPh sb="0" eb="3">
      <t>シンセイシャ</t>
    </rPh>
    <rPh sb="4" eb="7">
      <t>セッチシャ</t>
    </rPh>
    <rPh sb="9" eb="11">
      <t>メイショウ</t>
    </rPh>
    <phoneticPr fontId="4"/>
  </si>
  <si>
    <t>事業所（施設）の所在地（設置の場所）</t>
    <rPh sb="0" eb="3">
      <t>ジギョウショ</t>
    </rPh>
    <rPh sb="4" eb="6">
      <t>シセツ</t>
    </rPh>
    <rPh sb="8" eb="11">
      <t>ショザイチ</t>
    </rPh>
    <rPh sb="12" eb="14">
      <t>セッチ</t>
    </rPh>
    <rPh sb="15" eb="17">
      <t>バショ</t>
    </rPh>
    <phoneticPr fontId="4"/>
  </si>
  <si>
    <t>（変更前）　</t>
    <rPh sb="1" eb="3">
      <t>ヘンコウ</t>
    </rPh>
    <rPh sb="3" eb="4">
      <t>マエ</t>
    </rPh>
    <phoneticPr fontId="4"/>
  </si>
  <si>
    <t>事業所（施設）の名称</t>
    <rPh sb="0" eb="3">
      <t>ジギョウショ</t>
    </rPh>
    <rPh sb="4" eb="6">
      <t>シセツ</t>
    </rPh>
    <rPh sb="8" eb="10">
      <t>メイショウ</t>
    </rPh>
    <phoneticPr fontId="4"/>
  </si>
  <si>
    <t>変更の内容</t>
    <rPh sb="0" eb="2">
      <t>ヘンコウ</t>
    </rPh>
    <rPh sb="3" eb="5">
      <t>ナイヨウ</t>
    </rPh>
    <phoneticPr fontId="4"/>
  </si>
  <si>
    <t>変更があった事項</t>
    <rPh sb="0" eb="2">
      <t>ヘンコウ</t>
    </rPh>
    <rPh sb="6" eb="8">
      <t>ジコウ</t>
    </rPh>
    <phoneticPr fontId="4"/>
  </si>
  <si>
    <t>（郵便番号　　　　　　　―　　　　　　）</t>
    <rPh sb="1" eb="3">
      <t>ユウビン</t>
    </rPh>
    <rPh sb="3" eb="5">
      <t>バンゴウ</t>
    </rPh>
    <phoneticPr fontId="4"/>
  </si>
  <si>
    <t>名　 　　　　　 称</t>
    <rPh sb="0" eb="1">
      <t>メイ</t>
    </rPh>
    <rPh sb="9" eb="10">
      <t>ショウ</t>
    </rPh>
    <phoneticPr fontId="4"/>
  </si>
  <si>
    <t>指定内容を変更した事業所（施設）</t>
    <rPh sb="0" eb="2">
      <t>シテイ</t>
    </rPh>
    <rPh sb="2" eb="4">
      <t>ナイヨウ</t>
    </rPh>
    <rPh sb="5" eb="7">
      <t>ヘンコウ</t>
    </rPh>
    <rPh sb="9" eb="12">
      <t>ジギョウショ</t>
    </rPh>
    <rPh sb="13" eb="15">
      <t>シセツ</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</si>
  <si>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</si>
  <si>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代表者</t>
    <rPh sb="0" eb="3">
      <t>ダイヒョウシャ</t>
    </rPh>
    <phoneticPr fontId="4"/>
  </si>
  <si>
    <t>名称</t>
    <rPh sb="0" eb="2">
      <t>メイショウ</t>
    </rPh>
    <phoneticPr fontId="4"/>
  </si>
  <si>
    <t>（施設の設置者）</t>
    <rPh sb="1" eb="3">
      <t>シセツ</t>
    </rPh>
    <rPh sb="4" eb="7">
      <t>セッチシャ</t>
    </rPh>
    <phoneticPr fontId="4"/>
  </si>
  <si>
    <t>事　　業　　者</t>
    <rPh sb="0" eb="1">
      <t>コト</t>
    </rPh>
    <rPh sb="3" eb="4">
      <t>ギョウ</t>
    </rPh>
    <rPh sb="6" eb="7">
      <t>シャ</t>
    </rPh>
    <phoneticPr fontId="4"/>
  </si>
  <si>
    <t>郵便番号　　　　　－　　　　　　）</t>
    <rPh sb="0" eb="2">
      <t>ユウビン</t>
    </rPh>
    <rPh sb="2" eb="4">
      <t>バンゴウ</t>
    </rPh>
    <phoneticPr fontId="4"/>
  </si>
  <si>
    <t>(</t>
    <phoneticPr fontId="4"/>
  </si>
  <si>
    <t>（あて先）　福岡市長</t>
    <rPh sb="3" eb="4">
      <t>サキ</t>
    </rPh>
    <rPh sb="6" eb="8">
      <t>フクオカ</t>
    </rPh>
    <rPh sb="8" eb="10">
      <t>シチョウ</t>
    </rPh>
    <phoneticPr fontId="4"/>
  </si>
  <si>
    <t>年　　　月　　　日　</t>
    <rPh sb="0" eb="1">
      <t>ネン</t>
    </rPh>
    <rPh sb="4" eb="5">
      <t>ツキ</t>
    </rPh>
    <rPh sb="8" eb="9">
      <t>ニチ</t>
    </rPh>
    <phoneticPr fontId="4"/>
  </si>
  <si>
    <t>指定特定相談支援事業者</t>
    <rPh sb="0" eb="2">
      <t>シテイ</t>
    </rPh>
    <rPh sb="2" eb="4">
      <t>トクテイ</t>
    </rPh>
    <rPh sb="4" eb="6">
      <t>ソウダン</t>
    </rPh>
    <rPh sb="6" eb="8">
      <t>シエン</t>
    </rPh>
    <rPh sb="8" eb="11">
      <t>ジギョウシャ</t>
    </rPh>
    <phoneticPr fontId="4"/>
  </si>
  <si>
    <t>指定一般相談支援事業者</t>
    <rPh sb="0" eb="2">
      <t>シテイ</t>
    </rPh>
    <rPh sb="2" eb="4">
      <t>イッパン</t>
    </rPh>
    <rPh sb="4" eb="6">
      <t>ソウダン</t>
    </rPh>
    <rPh sb="6" eb="8">
      <t>シエン</t>
    </rPh>
    <rPh sb="8" eb="11">
      <t>ジギョウシャ</t>
    </rPh>
    <phoneticPr fontId="4"/>
  </si>
  <si>
    <t>変更届出書</t>
    <rPh sb="0" eb="2">
      <t>ヘンコウ</t>
    </rPh>
    <rPh sb="2" eb="5">
      <t>トドケデショ</t>
    </rPh>
    <phoneticPr fontId="4"/>
  </si>
  <si>
    <t>指定障がい者支援施設</t>
    <rPh sb="0" eb="2">
      <t>シテイ</t>
    </rPh>
    <rPh sb="2" eb="3">
      <t>サワ</t>
    </rPh>
    <rPh sb="5" eb="6">
      <t>シャ</t>
    </rPh>
    <rPh sb="6" eb="8">
      <t>シエン</t>
    </rPh>
    <rPh sb="8" eb="10">
      <t>シセツ</t>
    </rPh>
    <phoneticPr fontId="4"/>
  </si>
  <si>
    <t>指定障がい福祉サービス事業者</t>
    <rPh sb="0" eb="2">
      <t>シテイ</t>
    </rPh>
    <rPh sb="2" eb="3">
      <t>サワ</t>
    </rPh>
    <rPh sb="5" eb="7">
      <t>フクシ</t>
    </rPh>
    <rPh sb="11" eb="14">
      <t>ジギョウシャ</t>
    </rPh>
    <phoneticPr fontId="4"/>
  </si>
  <si>
    <t>（様式第７号）</t>
    <rPh sb="1" eb="3">
      <t>ヨウシキ</t>
    </rPh>
    <rPh sb="3" eb="4">
      <t>ダイ</t>
    </rPh>
    <rPh sb="5" eb="6">
      <t>ゴウ</t>
    </rPh>
    <phoneticPr fontId="4"/>
  </si>
  <si>
    <t>変更届出書
（様式第７号）</t>
    <phoneticPr fontId="2"/>
  </si>
  <si>
    <t>※１１</t>
    <phoneticPr fontId="4"/>
  </si>
  <si>
    <t>居宅介護について、「特定事業所（経過措置）」欄は、特定事業所が「２．Ⅰ」、「４．Ⅲ」、「５．Ⅳ」の場合に設定する。</t>
    <rPh sb="0" eb="2">
      <t>キョタク</t>
    </rPh>
    <rPh sb="2" eb="4">
      <t>カイゴ</t>
    </rPh>
    <phoneticPr fontId="17"/>
  </si>
  <si>
    <t>行動援護について、「特定事業所（経過措置）」欄は、特定事業所が「２．Ⅰ」、「３．Ⅱ」、「４．Ⅲ」、「５．Ⅳ」の場合に設定する。</t>
    <rPh sb="0" eb="2">
      <t>コウドウ</t>
    </rPh>
    <rPh sb="2" eb="4">
      <t>エンゴ</t>
    </rPh>
    <phoneticPr fontId="17"/>
  </si>
  <si>
    <t>※１２</t>
    <phoneticPr fontId="4"/>
  </si>
  <si>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17"/>
  </si>
  <si>
    <t>※１３</t>
    <phoneticPr fontId="4"/>
  </si>
  <si>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17"/>
  </si>
  <si>
    <t>※１４</t>
    <phoneticPr fontId="4"/>
  </si>
  <si>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17"/>
  </si>
  <si>
    <t>※１５</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</si>
  <si>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7"/>
  </si>
  <si>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7"/>
  </si>
  <si>
    <t>身体拘束廃止未実施</t>
    <phoneticPr fontId="4"/>
  </si>
  <si>
    <t>虐待防止措置未実施</t>
    <rPh sb="0" eb="2">
      <t>ギャクタイ</t>
    </rPh>
    <rPh sb="2" eb="4">
      <t>ボウシ</t>
    </rPh>
    <rPh sb="4" eb="6">
      <t>ソチ</t>
    </rPh>
    <rPh sb="6" eb="7">
      <t>ミ</t>
    </rPh>
    <rPh sb="7" eb="9">
      <t>ジッシ</t>
    </rPh>
    <phoneticPr fontId="4"/>
  </si>
  <si>
    <t>情報公表未報告</t>
    <phoneticPr fontId="4"/>
  </si>
  <si>
    <t>　１．なし　　２．あり</t>
    <phoneticPr fontId="17"/>
  </si>
  <si>
    <t>高次脳機能障害者支援体制</t>
    <rPh sb="0" eb="2">
      <t>コウジ</t>
    </rPh>
    <rPh sb="2" eb="3">
      <t>ノウ</t>
    </rPh>
    <rPh sb="3" eb="5">
      <t>キノウ</t>
    </rPh>
    <rPh sb="5" eb="8">
      <t>ショウガイシャ</t>
    </rPh>
    <rPh sb="8" eb="10">
      <t>シエン</t>
    </rPh>
    <rPh sb="10" eb="12">
      <t>タイセイ</t>
    </rPh>
    <phoneticPr fontId="17"/>
  </si>
  <si>
    <t>高次脳機能障害者支援体制加算★</t>
    <rPh sb="0" eb="7">
      <t>コウジノウキノウショウガイ</t>
    </rPh>
    <rPh sb="7" eb="8">
      <t>シャ</t>
    </rPh>
    <rPh sb="8" eb="14">
      <t>シエンタイセイカサン</t>
    </rPh>
    <phoneticPr fontId="2"/>
  </si>
  <si>
    <t>・高次脳機能障害支援養成研修修了証の写し</t>
    <rPh sb="14" eb="17">
      <t>シュウリョウショウ</t>
    </rPh>
    <rPh sb="18" eb="19">
      <t>ウツ</t>
    </rPh>
    <phoneticPr fontId="2"/>
  </si>
  <si>
    <t>※届出があった利用者が高次脳機能障がいであるかについて、基本的には支給決定や認定調査において徴した主治医からの診断書や意見書等により確認しますが、これにおいて確認できない場合は別途診断書の提出を求める場合があります。</t>
    <rPh sb="1" eb="3">
      <t>トドケデ</t>
    </rPh>
    <rPh sb="7" eb="10">
      <t>リヨウシャ</t>
    </rPh>
    <rPh sb="11" eb="16">
      <t>コウジノウキノウ</t>
    </rPh>
    <rPh sb="16" eb="17">
      <t>ショウ</t>
    </rPh>
    <rPh sb="28" eb="31">
      <t>キホンテキ</t>
    </rPh>
    <rPh sb="33" eb="37">
      <t>シキュウケッテイ</t>
    </rPh>
    <rPh sb="38" eb="42">
      <t>ニンテイチョウサ</t>
    </rPh>
    <rPh sb="46" eb="47">
      <t>チョウ</t>
    </rPh>
    <rPh sb="49" eb="52">
      <t>シュジイ</t>
    </rPh>
    <rPh sb="55" eb="58">
      <t>シンダンショ</t>
    </rPh>
    <rPh sb="59" eb="62">
      <t>イケンショ</t>
    </rPh>
    <rPh sb="62" eb="63">
      <t>トウ</t>
    </rPh>
    <rPh sb="66" eb="68">
      <t>カクニン</t>
    </rPh>
    <rPh sb="79" eb="81">
      <t>カクニン</t>
    </rPh>
    <rPh sb="85" eb="87">
      <t>バアイ</t>
    </rPh>
    <rPh sb="88" eb="90">
      <t>ベット</t>
    </rPh>
    <rPh sb="90" eb="93">
      <t>シンダンショ</t>
    </rPh>
    <rPh sb="94" eb="96">
      <t>テイシュツ</t>
    </rPh>
    <rPh sb="97" eb="98">
      <t>モト</t>
    </rPh>
    <rPh sb="100" eb="102">
      <t>バアイ</t>
    </rPh>
    <phoneticPr fontId="2"/>
  </si>
  <si>
    <t xml:space="preserve">（Ⅰ）
別添４
</t>
    <phoneticPr fontId="2"/>
  </si>
  <si>
    <t>※多機能事業所又は障害者支援施設については、当該事業所における全サービスの利用者のうち視覚障がい者等が30％以上であり、従業者の加配が全サービスの利用者の合計数を50で除した数以上なされていれば、全ての利用者に対して加算を算定できる。</t>
    <rPh sb="22" eb="27">
      <t>トウガイジギョウショ</t>
    </rPh>
    <rPh sb="31" eb="32">
      <t>ゼン</t>
    </rPh>
    <rPh sb="37" eb="40">
      <t>リヨウシャ</t>
    </rPh>
    <rPh sb="43" eb="45">
      <t>シカク</t>
    </rPh>
    <rPh sb="45" eb="46">
      <t>ショウ</t>
    </rPh>
    <rPh sb="48" eb="49">
      <t>シャ</t>
    </rPh>
    <rPh sb="49" eb="50">
      <t>トウ</t>
    </rPh>
    <rPh sb="54" eb="56">
      <t>イジョウ</t>
    </rPh>
    <rPh sb="60" eb="63">
      <t>ジュウギョウシャ</t>
    </rPh>
    <rPh sb="64" eb="66">
      <t>カハイ</t>
    </rPh>
    <rPh sb="67" eb="68">
      <t>ゼン</t>
    </rPh>
    <rPh sb="73" eb="76">
      <t>リヨウシャ</t>
    </rPh>
    <rPh sb="77" eb="80">
      <t>ゴウケイスウ</t>
    </rPh>
    <rPh sb="84" eb="85">
      <t>ジョ</t>
    </rPh>
    <rPh sb="87" eb="88">
      <t>カズ</t>
    </rPh>
    <rPh sb="88" eb="90">
      <t>イジョウ</t>
    </rPh>
    <rPh sb="98" eb="99">
      <t>スベ</t>
    </rPh>
    <rPh sb="101" eb="104">
      <t>リヨウシャ</t>
    </rPh>
    <rPh sb="105" eb="106">
      <t>タイ</t>
    </rPh>
    <rPh sb="108" eb="110">
      <t>カサン</t>
    </rPh>
    <rPh sb="111" eb="113">
      <t>サンテイ</t>
    </rPh>
    <phoneticPr fontId="2"/>
  </si>
  <si>
    <t>（Ⅱ）
別添4-2</t>
    <rPh sb="4" eb="6">
      <t>ベッテン</t>
    </rPh>
    <phoneticPr fontId="2"/>
  </si>
  <si>
    <t>・別添４の一覧に記載した利用者の証明書類（手帳）等の写し</t>
    <phoneticPr fontId="2"/>
  </si>
  <si>
    <t>（別添５）</t>
    <rPh sb="1" eb="3">
      <t>ベッテン</t>
    </rPh>
    <phoneticPr fontId="2"/>
  </si>
  <si>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</si>
  <si>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</si>
  <si>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</si>
  <si>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</si>
  <si>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</si>
  <si>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</si>
  <si>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　</t>
  </si>
  <si>
    <t>名</t>
    <rPh sb="0" eb="1">
      <t>メイ</t>
    </rPh>
    <phoneticPr fontId="4"/>
  </si>
  <si>
    <t>栄養士</t>
    <rPh sb="0" eb="1">
      <t>サカエ</t>
    </rPh>
    <rPh sb="1" eb="2">
      <t>ヨウ</t>
    </rPh>
    <rPh sb="2" eb="3">
      <t>シ</t>
    </rPh>
    <phoneticPr fontId="4"/>
  </si>
  <si>
    <t>保健所等との連携により、管理栄養士等が関与している場合</t>
    <phoneticPr fontId="4"/>
  </si>
  <si>
    <t>連携先名</t>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</si>
  <si>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</si>
  <si>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</si>
  <si>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</si>
  <si>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</si>
  <si>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受講
年度</t>
    <rPh sb="0" eb="2">
      <t>ジュコウ</t>
    </rPh>
    <rPh sb="3" eb="5">
      <t>ネンド</t>
    </rPh>
    <phoneticPr fontId="17"/>
  </si>
  <si>
    <t>研修の
実施主体</t>
    <phoneticPr fontId="17"/>
  </si>
  <si>
    <t>年</t>
    <rPh sb="0" eb="1">
      <t>ネン</t>
    </rPh>
    <phoneticPr fontId="17"/>
  </si>
  <si>
    <t>年　　月　　日</t>
    <rPh sb="0" eb="1">
      <t>ネン</t>
    </rPh>
    <rPh sb="3" eb="4">
      <t>ツキ</t>
    </rPh>
    <rPh sb="6" eb="7">
      <t>ニチ</t>
    </rPh>
    <phoneticPr fontId="17"/>
  </si>
  <si>
    <t>高次脳機能障害者支援体制加算に関する届出書</t>
    <rPh sb="0" eb="5">
      <t>コウジノウキノウ</t>
    </rPh>
    <phoneticPr fontId="17"/>
  </si>
  <si>
    <t>事業所の名称</t>
  </si>
  <si>
    <t>サービスの種類</t>
  </si>
  <si>
    <r>
      <t>多機能型の実施　</t>
    </r>
    <r>
      <rPr>
        <sz val="8"/>
        <rFont val="HGｺﾞｼｯｸM"/>
        <family val="3"/>
        <charset val="128"/>
      </rPr>
      <t>※1</t>
    </r>
    <phoneticPr fontId="53"/>
  </si>
  <si>
    <t>有・無</t>
    <phoneticPr fontId="17"/>
  </si>
  <si>
    <r>
      <t xml:space="preserve">異　動　区　分 </t>
    </r>
    <r>
      <rPr>
        <sz val="8"/>
        <rFont val="HGｺﾞｼｯｸM"/>
        <family val="3"/>
        <charset val="128"/>
      </rPr>
      <t>※2</t>
    </r>
    <phoneticPr fontId="53"/>
  </si>
  <si>
    <t>１　新規　　　　２　変更　　　　３　終了</t>
    <phoneticPr fontId="53"/>
  </si>
  <si>
    <t>１　利用者の状況</t>
  </si>
  <si>
    <t>当該事業所の前年度の平均実利用者数　(A)</t>
  </si>
  <si>
    <t>人</t>
  </si>
  <si>
    <t>うち３０％　　　　　(B)＝ (A)×0.3</t>
    <phoneticPr fontId="17"/>
  </si>
  <si>
    <t>加算要件に該当する利用者の数 (C)＝(E)／(D)</t>
    <phoneticPr fontId="17"/>
  </si>
  <si>
    <t>(C)＞＝(B)</t>
    <phoneticPr fontId="17"/>
  </si>
  <si>
    <t xml:space="preserve"> 加算要件に該当する利用者の前年度利用日の合計 (E)</t>
    <rPh sb="10" eb="13">
      <t>リヨウシャ</t>
    </rPh>
    <rPh sb="21" eb="23">
      <t>ゴウケイ</t>
    </rPh>
    <phoneticPr fontId="17"/>
  </si>
  <si>
    <t xml:space="preserve"> 前年度の当該サービスの開所日数　　　　の合計 (D)</t>
    <rPh sb="5" eb="7">
      <t>トウガイ</t>
    </rPh>
    <rPh sb="21" eb="23">
      <t>ゴウケイ</t>
    </rPh>
    <phoneticPr fontId="17"/>
  </si>
  <si>
    <t>２　加配される従業者の配置状況</t>
    <rPh sb="11" eb="13">
      <t>ハイチ</t>
    </rPh>
    <phoneticPr fontId="17"/>
  </si>
  <si>
    <t>利用者数 (A)　÷　50　＝ (F)</t>
    <phoneticPr fontId="17"/>
  </si>
  <si>
    <t>加配される従業者の数 (G)</t>
    <phoneticPr fontId="17"/>
  </si>
  <si>
    <t>(G)＞＝(F)</t>
    <phoneticPr fontId="17"/>
  </si>
  <si>
    <t>３　加配される従業者の要件</t>
    <rPh sb="11" eb="13">
      <t>ヨウケン</t>
    </rPh>
    <phoneticPr fontId="17"/>
  </si>
  <si>
    <t>加配される従業者の氏名</t>
    <phoneticPr fontId="17"/>
  </si>
  <si>
    <t>加配される従業者の研修の受講状況</t>
    <rPh sb="9" eb="11">
      <t>ケンシュウ</t>
    </rPh>
    <rPh sb="12" eb="14">
      <t>ジュコウ</t>
    </rPh>
    <rPh sb="14" eb="16">
      <t>ジョウキョウ</t>
    </rPh>
    <phoneticPr fontId="17"/>
  </si>
  <si>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17"/>
  </si>
  <si>
    <t>添付書類</t>
  </si>
  <si>
    <t>従業者の勤務体制一覧表</t>
    <rPh sb="0" eb="3">
      <t>ジュウギョウシャ</t>
    </rPh>
    <phoneticPr fontId="5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</si>
  <si>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3"/>
  </si>
  <si>
    <t>　　　</t>
    <phoneticPr fontId="53"/>
  </si>
  <si>
    <r>
      <rPr>
        <sz val="10"/>
        <rFont val="ＭＳ 明朝"/>
        <family val="1"/>
        <charset val="128"/>
      </rPr>
      <t>・</t>
    </r>
    <r>
      <rPr>
        <u/>
        <sz val="10"/>
        <rFont val="ＭＳ 明朝"/>
        <family val="1"/>
        <charset val="128"/>
      </rPr>
      <t>別添29</t>
    </r>
    <phoneticPr fontId="2"/>
  </si>
  <si>
    <r>
      <rPr>
        <sz val="10"/>
        <rFont val="ＭＳ 明朝"/>
        <family val="1"/>
        <charset val="128"/>
      </rPr>
      <t>・</t>
    </r>
    <r>
      <rPr>
        <u/>
        <sz val="10"/>
        <rFont val="ＭＳ 明朝"/>
        <family val="1"/>
        <charset val="128"/>
      </rPr>
      <t>送迎実績状況表</t>
    </r>
    <phoneticPr fontId="2"/>
  </si>
  <si>
    <t>視覚・聴覚言語障害者支援体制加算
(Ⅰ)、(Ⅱ)★</t>
    <rPh sb="5" eb="10">
      <t>ゲンゴショウガイシャ</t>
    </rPh>
    <rPh sb="14" eb="16">
      <t>カサン</t>
    </rPh>
    <phoneticPr fontId="2"/>
  </si>
  <si>
    <t>別添50</t>
    <rPh sb="0" eb="2">
      <t>ベッテン</t>
    </rPh>
    <phoneticPr fontId="2"/>
  </si>
  <si>
    <t>（別添50）</t>
    <rPh sb="1" eb="3">
      <t>ベッテン</t>
    </rPh>
    <phoneticPr fontId="2"/>
  </si>
  <si>
    <t>１．なし　　２．Ⅰ　　３．Ⅱ　　４．Ⅲ　　５．Ⅳ　　６．Ⅴ</t>
    <phoneticPr fontId="4"/>
  </si>
  <si>
    <t>　１．なし　　２．Ⅱ　　３．Ⅰ</t>
    <phoneticPr fontId="4"/>
  </si>
  <si>
    <t>※３</t>
    <phoneticPr fontId="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</si>
  <si>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4"/>
  </si>
  <si>
    <t>「常勤看護職員等配置（看護職員常勤換算員数）」欄は、小数点以下を切り捨てた人数を設定する。</t>
    <rPh sb="23" eb="24">
      <t>ラン</t>
    </rPh>
    <rPh sb="26" eb="29">
      <t>ショウスウテン</t>
    </rPh>
    <rPh sb="37" eb="39">
      <t>ニンズウ</t>
    </rPh>
    <rPh sb="40" eb="42">
      <t>セッテイ</t>
    </rPh>
    <phoneticPr fontId="17"/>
  </si>
  <si>
    <t>「福祉・介護職員等処遇改善加算対象」欄は、令和7年4月1日以降の場合、「６．Ⅴ」を設定しない。</t>
    <rPh sb="15" eb="17">
      <t>タイショウ</t>
    </rPh>
    <phoneticPr fontId="17"/>
  </si>
  <si>
    <t>※１７</t>
    <phoneticPr fontId="2"/>
  </si>
  <si>
    <t xml:space="preserve">「福祉・介護職員等処遇改善加算（Ⅴ）区分」欄は、福祉・介護職員等処遇改善加算対象が「６．Ⅴ」の場合に設定する。
</t>
    <rPh sb="38" eb="40">
      <t>タイショウ</t>
    </rPh>
    <phoneticPr fontId="17"/>
  </si>
  <si>
    <t>※１８</t>
    <phoneticPr fontId="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</si>
  <si>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
  </si>
  <si>
    <t>※１９</t>
    <phoneticPr fontId="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</si>
  <si>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</si>
  <si>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4"/>
  </si>
  <si>
    <t>サービス種別</t>
    <rPh sb="4" eb="6">
      <t>シュベツ</t>
    </rPh>
    <phoneticPr fontId="62"/>
  </si>
  <si>
    <t>事業所名</t>
    <rPh sb="0" eb="3">
      <t>ジギョウショ</t>
    </rPh>
    <rPh sb="3" eb="4">
      <t>メイ</t>
    </rPh>
    <phoneticPr fontId="62"/>
  </si>
  <si>
    <t>(1)記載する期間</t>
    <rPh sb="3" eb="5">
      <t>キサイ</t>
    </rPh>
    <rPh sb="7" eb="9">
      <t>キカン</t>
    </rPh>
    <phoneticPr fontId="4"/>
  </si>
  <si>
    <t>４週</t>
  </si>
  <si>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</si>
  <si>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2"/>
  </si>
  <si>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</si>
  <si>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</si>
  <si>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</si>
  <si>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</si>
  <si>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</si>
  <si>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</si>
  <si>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</si>
  <si>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</si>
  <si>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</si>
  <si>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</si>
  <si>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</si>
  <si>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第５週</t>
    <rPh sb="0" eb="1">
      <t>ダイ</t>
    </rPh>
    <rPh sb="2" eb="3">
      <t>シュウ</t>
    </rPh>
    <phoneticPr fontId="4"/>
  </si>
  <si>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</si>
  <si>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</si>
  <si>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</si>
  <si>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</si>
  <si>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4"/>
  </si>
  <si>
    <t>計</t>
    <rPh sb="0" eb="1">
      <t>ケイ</t>
    </rPh>
    <phoneticPr fontId="4"/>
  </si>
  <si>
    <t>平均利用者数</t>
    <rPh sb="0" eb="2">
      <t>ヘイキン</t>
    </rPh>
    <rPh sb="2" eb="6">
      <t>リヨウシャスウ</t>
    </rPh>
    <phoneticPr fontId="4"/>
  </si>
  <si>
    <t>利用者延べ数</t>
    <rPh sb="3" eb="4">
      <t>ノ</t>
    </rPh>
    <phoneticPr fontId="4"/>
  </si>
  <si>
    <t>開所日数</t>
    <rPh sb="0" eb="2">
      <t>カイショ</t>
    </rPh>
    <rPh sb="2" eb="4">
      <t>ニッスウ</t>
    </rPh>
    <phoneticPr fontId="64"/>
  </si>
  <si>
    <t>＜人員に関する基準＞</t>
    <rPh sb="1" eb="3">
      <t>ジンイン</t>
    </rPh>
    <rPh sb="4" eb="5">
      <t>カン</t>
    </rPh>
    <rPh sb="7" eb="9">
      <t>キジュン</t>
    </rPh>
    <phoneticPr fontId="4"/>
  </si>
  <si>
    <t>区分</t>
    <rPh sb="0" eb="2">
      <t>クブン</t>
    </rPh>
    <phoneticPr fontId="64"/>
  </si>
  <si>
    <t>必要な配置数</t>
    <rPh sb="0" eb="2">
      <t>ヒツヨウ</t>
    </rPh>
    <rPh sb="3" eb="6">
      <t>ハイチスウ</t>
    </rPh>
    <phoneticPr fontId="64"/>
  </si>
  <si>
    <t>専従</t>
    <rPh sb="0" eb="2">
      <t>センジュウ</t>
    </rPh>
    <phoneticPr fontId="4"/>
  </si>
  <si>
    <t>専従</t>
    <rPh sb="0" eb="2">
      <t>センジュウ</t>
    </rPh>
    <phoneticPr fontId="64"/>
  </si>
  <si>
    <t>兼務</t>
    <rPh sb="0" eb="2">
      <t>ケンム</t>
    </rPh>
    <phoneticPr fontId="4"/>
  </si>
  <si>
    <t>兼務</t>
    <rPh sb="0" eb="2">
      <t>ケンム</t>
    </rPh>
    <phoneticPr fontId="64"/>
  </si>
  <si>
    <t>常勤換算数</t>
    <rPh sb="0" eb="5">
      <t>ジョウキンカンサンスウ</t>
    </rPh>
    <phoneticPr fontId="6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</si>
  <si>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2"/>
  </si>
  <si>
    <t>　(1) 「４週」・「暦月」のいずれかを選択してください。</t>
    <rPh sb="7" eb="8">
      <t>シュウ</t>
    </rPh>
    <rPh sb="11" eb="12">
      <t>レキ</t>
    </rPh>
    <rPh sb="12" eb="13">
      <t>ツキ</t>
    </rPh>
    <rPh sb="20" eb="22">
      <t>センタク</t>
    </rPh>
    <phoneticPr fontId="62"/>
  </si>
  <si>
    <t>　(2) 「予定」・「実績」のいずれかを選択してください。</t>
    <rPh sb="6" eb="8">
      <t>ヨテイ</t>
    </rPh>
    <rPh sb="11" eb="13">
      <t>ジッセキ</t>
    </rPh>
    <rPh sb="20" eb="22">
      <t>センタク</t>
    </rPh>
    <phoneticPr fontId="6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</si>
  <si>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2"/>
  </si>
  <si>
    <t>　(4) 従業者の職種を入力してください。</t>
    <rPh sb="5" eb="8">
      <t>ジュウギョウシャ</t>
    </rPh>
    <rPh sb="9" eb="11">
      <t>ショクシュ</t>
    </rPh>
    <rPh sb="12" eb="14">
      <t>ニュウリョク</t>
    </rPh>
    <phoneticPr fontId="62"/>
  </si>
  <si>
    <t xml:space="preserve"> 　　 記入の順序は、職種ごとにまとめてください。</t>
    <rPh sb="4" eb="6">
      <t>キニュウ</t>
    </rPh>
    <rPh sb="7" eb="9">
      <t>ジュンジョ</t>
    </rPh>
    <rPh sb="11" eb="13">
      <t>ショクシュ</t>
    </rPh>
    <phoneticPr fontId="6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</si>
  <si>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</si>
  <si>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62"/>
  </si>
  <si>
    <t>区分</t>
    <rPh sb="0" eb="2">
      <t>クブン</t>
    </rPh>
    <phoneticPr fontId="62"/>
  </si>
  <si>
    <t>常勤で専従</t>
    <rPh sb="0" eb="2">
      <t>ジョウキン</t>
    </rPh>
    <rPh sb="3" eb="5">
      <t>センジュウ</t>
    </rPh>
    <phoneticPr fontId="62"/>
  </si>
  <si>
    <t>常勤で兼務</t>
    <rPh sb="0" eb="2">
      <t>ジョウキン</t>
    </rPh>
    <rPh sb="3" eb="5">
      <t>ケンム</t>
    </rPh>
    <phoneticPr fontId="62"/>
  </si>
  <si>
    <t>非常勤で専従</t>
    <rPh sb="0" eb="3">
      <t>ヒジョウキン</t>
    </rPh>
    <rPh sb="4" eb="6">
      <t>センジュウ</t>
    </rPh>
    <phoneticPr fontId="62"/>
  </si>
  <si>
    <t>非常勤で兼務</t>
    <rPh sb="0" eb="3">
      <t>ヒジョウキン</t>
    </rPh>
    <rPh sb="4" eb="6">
      <t>ケンム</t>
    </rPh>
    <phoneticPr fontId="62"/>
  </si>
  <si>
    <t>（注）常勤・非常勤の区分について</t>
    <rPh sb="1" eb="2">
      <t>チュウ</t>
    </rPh>
    <rPh sb="3" eb="5">
      <t>ジョウキン</t>
    </rPh>
    <rPh sb="6" eb="9">
      <t>ヒジョウキン</t>
    </rPh>
    <rPh sb="10" eb="12">
      <t>クブン</t>
    </rPh>
    <phoneticPr fontId="6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</si>
  <si>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</si>
  <si>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2"/>
  </si>
  <si>
    <t>　(6) 従業者の保有する資格を入力してください。</t>
    <rPh sb="5" eb="8">
      <t>ジュウギョウシャ</t>
    </rPh>
    <rPh sb="9" eb="11">
      <t>ホユウ</t>
    </rPh>
    <rPh sb="13" eb="15">
      <t>シカク</t>
    </rPh>
    <rPh sb="16" eb="18">
      <t>ニュウリョク</t>
    </rPh>
    <phoneticPr fontId="6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</si>
  <si>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2"/>
  </si>
  <si>
    <t>　(7) 従業者の氏名を記入してください。</t>
    <rPh sb="5" eb="8">
      <t>ジュウギョウシャ</t>
    </rPh>
    <rPh sb="9" eb="11">
      <t>シメイ</t>
    </rPh>
    <rPh sb="12" eb="14">
      <t>キニュウ</t>
    </rPh>
    <phoneticPr fontId="6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</si>
  <si>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</si>
  <si>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2"/>
  </si>
  <si>
    <t>　　　 その他、特記事項欄としてもご活用ください。</t>
    <rPh sb="6" eb="7">
      <t>タ</t>
    </rPh>
    <rPh sb="8" eb="10">
      <t>トッキ</t>
    </rPh>
    <rPh sb="10" eb="12">
      <t>ジコウ</t>
    </rPh>
    <rPh sb="12" eb="13">
      <t>ラン</t>
    </rPh>
    <rPh sb="18" eb="20">
      <t>カツヨウ</t>
    </rPh>
    <phoneticPr fontId="9"/>
  </si>
  <si>
    <r>
      <rPr>
        <u/>
        <sz val="11"/>
        <rFont val="ＭＳ Ｐゴシック"/>
        <family val="3"/>
        <charset val="128"/>
        <scheme val="minor"/>
      </rPr>
      <t>・別添29</t>
    </r>
    <phoneticPr fontId="2"/>
  </si>
  <si>
    <r>
      <rPr>
        <u/>
        <sz val="11"/>
        <rFont val="ＭＳ Ｐゴシック"/>
        <family val="3"/>
        <charset val="128"/>
        <scheme val="minor"/>
      </rPr>
      <t>・別添29</t>
    </r>
    <rPh sb="1" eb="3">
      <t>ベッテン</t>
    </rPh>
    <phoneticPr fontId="2"/>
  </si>
  <si>
    <t>（別添７）</t>
    <rPh sb="1" eb="3">
      <t>ベッテン</t>
    </rPh>
    <phoneticPr fontId="2"/>
  </si>
  <si>
    <t>　　年　　月　　日</t>
    <rPh sb="2" eb="3">
      <t>ネン</t>
    </rPh>
    <rPh sb="5" eb="6">
      <t>ガツ</t>
    </rPh>
    <rPh sb="8" eb="9">
      <t>ニチ</t>
    </rPh>
    <phoneticPr fontId="72"/>
  </si>
  <si>
    <t>送迎加算に関する届出書</t>
    <rPh sb="0" eb="2">
      <t>ソウゲイ</t>
    </rPh>
    <rPh sb="2" eb="4">
      <t>カサン</t>
    </rPh>
    <rPh sb="5" eb="6">
      <t>カン</t>
    </rPh>
    <rPh sb="8" eb="10">
      <t>トドケデ</t>
    </rPh>
    <rPh sb="10" eb="11">
      <t>ショ</t>
    </rPh>
    <phoneticPr fontId="72"/>
  </si>
  <si>
    <t>事業所・施設の名称</t>
    <rPh sb="0" eb="3">
      <t>ジギョウショ</t>
    </rPh>
    <rPh sb="4" eb="6">
      <t>シセツ</t>
    </rPh>
    <rPh sb="7" eb="9">
      <t>メイショウ</t>
    </rPh>
    <phoneticPr fontId="72"/>
  </si>
  <si>
    <t>サービスの種類</t>
    <rPh sb="5" eb="7">
      <t>シュルイ</t>
    </rPh>
    <phoneticPr fontId="72"/>
  </si>
  <si>
    <t>１　異動区分</t>
    <rPh sb="2" eb="4">
      <t>イドウ</t>
    </rPh>
    <rPh sb="4" eb="6">
      <t>クブン</t>
    </rPh>
    <phoneticPr fontId="72"/>
  </si>
  <si>
    <t>①　新規　　　　　　②　変更　　　　　　③　終了</t>
    <rPh sb="2" eb="4">
      <t>シンキ</t>
    </rPh>
    <rPh sb="12" eb="14">
      <t>ヘンコウ</t>
    </rPh>
    <rPh sb="22" eb="24">
      <t>シュウリョウ</t>
    </rPh>
    <phoneticPr fontId="72"/>
  </si>
  <si>
    <t>２　送迎の状況①
　 （全サービス）</t>
    <rPh sb="12" eb="13">
      <t>ゼン</t>
    </rPh>
    <phoneticPr fontId="7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</si>
  <si>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72"/>
  </si>
  <si>
    <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72"/>
  </si>
  <si>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72"/>
  </si>
  <si>
    <t>　週３回以上の送迎を実施している。</t>
    <phoneticPr fontId="72"/>
  </si>
  <si>
    <t>　４　送迎の状況③
　（生活介護の上乗せ加算）</t>
    <rPh sb="3" eb="5">
      <t>ソウゲイ</t>
    </rPh>
    <rPh sb="6" eb="8">
      <t>ジョウキョウ</t>
    </rPh>
    <rPh sb="12" eb="14">
      <t>セイカツ</t>
    </rPh>
    <rPh sb="14" eb="16">
      <t>カイゴ</t>
    </rPh>
    <rPh sb="17" eb="19">
      <t>ウワノ</t>
    </rPh>
    <rPh sb="20" eb="22">
      <t>カサン</t>
    </rPh>
    <phoneticPr fontId="7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</si>
  <si>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72"/>
  </si>
  <si>
    <t>　1には該当しない。</t>
    <rPh sb="4" eb="6">
      <t>ガイトウ</t>
    </rPh>
    <phoneticPr fontId="72"/>
  </si>
  <si>
    <t>※　送迎実績状況表を添付してください（短期入所は不要）。
※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rPh sb="2" eb="6">
      <t>ソウゲイジッセキ</t>
    </rPh>
    <rPh sb="6" eb="9">
      <t>ジョウキョウヒョウ</t>
    </rPh>
    <rPh sb="10" eb="12">
      <t>テンプ</t>
    </rPh>
    <rPh sb="19" eb="23">
      <t>タンキニュウショ</t>
    </rPh>
    <rPh sb="24" eb="26">
      <t>フヨウ</t>
    </rPh>
    <phoneticPr fontId="72"/>
  </si>
  <si>
    <t>　　</t>
    <phoneticPr fontId="72"/>
  </si>
  <si>
    <t>（別添４）</t>
    <rPh sb="1" eb="3">
      <t>ベッテン</t>
    </rPh>
    <phoneticPr fontId="2"/>
  </si>
  <si>
    <t>年　　月　　日</t>
    <rPh sb="0" eb="1">
      <t>ネン</t>
    </rPh>
    <rPh sb="3" eb="4">
      <t>ツキ</t>
    </rPh>
    <rPh sb="6" eb="7">
      <t>ヒ</t>
    </rPh>
    <phoneticPr fontId="53"/>
  </si>
  <si>
    <t>視覚・聴覚言語障害者支援体制加算（Ⅰ）に関する届出書</t>
    <phoneticPr fontId="53"/>
  </si>
  <si>
    <r>
      <t>多機能型の実施</t>
    </r>
    <r>
      <rPr>
        <sz val="8"/>
        <color rgb="FF000000"/>
        <rFont val="HGｺﾞｼｯｸM"/>
        <family val="3"/>
        <charset val="128"/>
      </rPr>
      <t>※1</t>
    </r>
    <phoneticPr fontId="53"/>
  </si>
  <si>
    <t>有　・　無</t>
  </si>
  <si>
    <r>
      <t>異動区分</t>
    </r>
    <r>
      <rPr>
        <sz val="8"/>
        <color rgb="FF000000"/>
        <rFont val="HGｺﾞｼｯｸM"/>
        <family val="3"/>
        <charset val="128"/>
      </rPr>
      <t>※2</t>
    </r>
    <phoneticPr fontId="53"/>
  </si>
  <si>
    <t>１　新規　　　　　２　変更　　　　　３　終了</t>
    <phoneticPr fontId="53"/>
  </si>
  <si>
    <t>当該事業所の前年度の平均実利用者数　(A)</t>
    <phoneticPr fontId="53"/>
  </si>
  <si>
    <t>うち５０％　　　　　(B)＝ (A)×0.5</t>
    <phoneticPr fontId="53"/>
  </si>
  <si>
    <t>加算要件に該当する利用者の数 (C)＝(E)／(D)</t>
    <phoneticPr fontId="53"/>
  </si>
  <si>
    <t>(C)＞＝(B)</t>
    <phoneticPr fontId="53"/>
  </si>
  <si>
    <t>該当利用者の氏名</t>
  </si>
  <si>
    <t>手帳の種類</t>
  </si>
  <si>
    <t>手帳の等級</t>
  </si>
  <si>
    <t>前年度利用日数</t>
  </si>
  <si>
    <t>前年度の開所日数 (D)</t>
    <phoneticPr fontId="53"/>
  </si>
  <si>
    <t>日</t>
  </si>
  <si>
    <t>合　計 (E)</t>
    <phoneticPr fontId="53"/>
  </si>
  <si>
    <t>２　加配される従業者の状況</t>
  </si>
  <si>
    <t>利用者数 (A)　÷　40　＝ (F)</t>
    <phoneticPr fontId="53"/>
  </si>
  <si>
    <t>加配される従業者の数　(G)</t>
    <phoneticPr fontId="53"/>
  </si>
  <si>
    <t>(G)＞＝ (F)</t>
    <phoneticPr fontId="53"/>
  </si>
  <si>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</si>
  <si>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</si>
  <si>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53"/>
  </si>
  <si>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3"/>
  </si>
  <si>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3"/>
  </si>
  <si>
    <t>※１：多機能型事業所等については、当該多機能型事業所全体で、加算要件の利用者数や配置割合の計算を行
　　　うこと。</t>
    <phoneticPr fontId="53"/>
  </si>
  <si>
    <t>※２：「異動区分」欄において「４　終了」の場合は、１利用者の状況、２加配される従業者の状況の記載は
　　　不要とする。</t>
    <phoneticPr fontId="53"/>
  </si>
  <si>
    <t>（別添4-2）</t>
    <rPh sb="1" eb="3">
      <t>ベッテン</t>
    </rPh>
    <phoneticPr fontId="2"/>
  </si>
  <si>
    <t>視覚・聴覚言語障害者支援体制加算（Ⅱ）に関する届出書</t>
    <phoneticPr fontId="53"/>
  </si>
  <si>
    <t>有・無</t>
    <phoneticPr fontId="53"/>
  </si>
  <si>
    <t>うち３０％　　　　　(B)＝ (A)×0.3</t>
    <phoneticPr fontId="53"/>
  </si>
  <si>
    <t>利用者数 (A)　÷　50　＝ (F)</t>
    <phoneticPr fontId="53"/>
  </si>
  <si>
    <t>(G)＞＝(F)</t>
    <phoneticPr fontId="53"/>
  </si>
  <si>
    <r>
      <t>　就労選択支援　</t>
    </r>
    <r>
      <rPr>
        <sz val="10"/>
        <rFont val="ＭＳ Ｐゴシック"/>
        <family val="3"/>
        <charset val="128"/>
        <scheme val="minor"/>
      </rPr>
      <t>★がついている加算は、前年度の実績等に応じて算定する加算です。</t>
    </r>
    <rPh sb="1" eb="7">
      <t>シュウロウセンタクシエン</t>
    </rPh>
    <phoneticPr fontId="2"/>
  </si>
  <si>
    <t>就労選択支援</t>
    <rPh sb="0" eb="6">
      <t>シュウロウセンタクシエン</t>
    </rPh>
    <phoneticPr fontId="2"/>
  </si>
  <si>
    <t>福祉・介護職員等処遇改善加算対象（※17 ※19）</t>
    <rPh sb="0" eb="2">
      <t>フクシ</t>
    </rPh>
    <rPh sb="3" eb="5">
      <t>カイゴ</t>
    </rPh>
    <rPh sb="5" eb="7">
      <t>ショクイン</t>
    </rPh>
    <rPh sb="7" eb="8">
      <t>トウ</t>
    </rPh>
    <rPh sb="8" eb="10">
      <t>ショグウ</t>
    </rPh>
    <rPh sb="10" eb="12">
      <t>カイゼン</t>
    </rPh>
    <rPh sb="12" eb="14">
      <t>カサン</t>
    </rPh>
    <rPh sb="14" eb="16">
      <t>タイショウ</t>
    </rPh>
    <phoneticPr fontId="4"/>
  </si>
  <si>
    <t>就労選択支援</t>
    <rPh sb="0" eb="2">
      <t>シュウロウ</t>
    </rPh>
    <rPh sb="2" eb="4">
      <t>センタク</t>
    </rPh>
    <rPh sb="4" eb="6">
      <t>シエン</t>
    </rPh>
    <phoneticPr fontId="2"/>
  </si>
  <si>
    <t>　１．なし　  ２．あり</t>
  </si>
  <si>
    <t>業務継続計画未策定（※16）</t>
    <phoneticPr fontId="2"/>
  </si>
  <si>
    <t>特定事業所集中</t>
    <rPh sb="0" eb="2">
      <t>トクテイ</t>
    </rPh>
    <rPh sb="2" eb="5">
      <t>ジギョウショ</t>
    </rPh>
    <rPh sb="5" eb="7">
      <t>シュウチュウ</t>
    </rPh>
    <phoneticPr fontId="4"/>
  </si>
  <si>
    <t>※１６</t>
    <phoneticPr fontId="2"/>
  </si>
  <si>
    <t>就労選択支援について、「業務継続計画未策定減算」欄は、令和９年４月１日以降の場合に設定する。</t>
    <rPh sb="0" eb="2">
      <t>シュウロウ</t>
    </rPh>
    <rPh sb="2" eb="4">
      <t>センタク</t>
    </rPh>
    <rPh sb="4" eb="6">
      <t>シエン</t>
    </rPh>
    <rPh sb="12" eb="14">
      <t>ギョウム</t>
    </rPh>
    <rPh sb="14" eb="16">
      <t>ケイゾク</t>
    </rPh>
    <rPh sb="16" eb="18">
      <t>ケイカク</t>
    </rPh>
    <rPh sb="18" eb="21">
      <t>ミサクテイ</t>
    </rPh>
    <rPh sb="21" eb="23">
      <t>ゲンサン</t>
    </rPh>
    <rPh sb="24" eb="25">
      <t>ラン</t>
    </rPh>
    <rPh sb="27" eb="29">
      <t>レイワ</t>
    </rPh>
    <rPh sb="30" eb="31">
      <t>ネン</t>
    </rPh>
    <rPh sb="32" eb="33">
      <t>ガツ</t>
    </rPh>
    <rPh sb="34" eb="35">
      <t>ニチ</t>
    </rPh>
    <rPh sb="35" eb="37">
      <t>イコウ</t>
    </rPh>
    <rPh sb="38" eb="40">
      <t>バアイ</t>
    </rPh>
    <rPh sb="41" eb="43">
      <t>セッテイ</t>
    </rPh>
    <phoneticPr fontId="2"/>
  </si>
  <si>
    <t>※２０</t>
    <phoneticPr fontId="2"/>
  </si>
  <si>
    <t>※２１</t>
    <phoneticPr fontId="2"/>
  </si>
  <si>
    <t>※旧型記載の区分（３、４、11、12）については旧人員配置区分を選択していた事業所に対して、令和６年報酬改定における激変緩和の措置でみなし区分として残存するもの。</t>
  </si>
  <si>
    <t>現在、旧型区分を選択している場合は、現行の区分へ変更すること。（旧型区分については令和８年３月まで存置する予定。）</t>
    <phoneticPr fontId="2"/>
  </si>
  <si>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2"/>
  </si>
  <si>
    <t>１　事業所・施設の名称</t>
    <rPh sb="2" eb="5">
      <t>ジギョウショ</t>
    </rPh>
    <rPh sb="6" eb="8">
      <t>シセツ</t>
    </rPh>
    <rPh sb="9" eb="11">
      <t>メイショウ</t>
    </rPh>
    <phoneticPr fontId="4"/>
  </si>
  <si>
    <t>　１　新規　　　　　　２　変更　　　　　　３　終了</t>
    <rPh sb="3" eb="5">
      <t>シンキ</t>
    </rPh>
    <rPh sb="13" eb="15">
      <t>ヘンコウ</t>
    </rPh>
    <rPh sb="23" eb="25">
      <t>シュウリョウ</t>
    </rPh>
    <phoneticPr fontId="4"/>
  </si>
  <si>
    <t>３　サービスの種類</t>
    <rPh sb="7" eb="9">
      <t>シュルイ</t>
    </rPh>
    <phoneticPr fontId="4"/>
  </si>
  <si>
    <t>４　届出項目</t>
    <rPh sb="2" eb="4">
      <t>トドケデ</t>
    </rPh>
    <rPh sb="4" eb="6">
      <t>コウモク</t>
    </rPh>
    <phoneticPr fontId="4"/>
  </si>
  <si>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</si>
  <si>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
  </si>
  <si>
    <t>５　社会福祉士等の状況</t>
    <rPh sb="2" eb="4">
      <t>シャカイ</t>
    </rPh>
    <rPh sb="4" eb="6">
      <t>フクシ</t>
    </rPh>
    <rPh sb="6" eb="7">
      <t>シ</t>
    </rPh>
    <rPh sb="7" eb="8">
      <t>トウ</t>
    </rPh>
    <rPh sb="9" eb="11">
      <t>ジョウキョウ</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</si>
  <si>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</si>
  <si>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25％又は35％以上</t>
    <rPh sb="2" eb="3">
      <t>シ</t>
    </rPh>
    <rPh sb="7" eb="9">
      <t>ワリアイ</t>
    </rPh>
    <rPh sb="14" eb="15">
      <t>マタ</t>
    </rPh>
    <rPh sb="19" eb="21">
      <t>イジョウ</t>
    </rPh>
    <phoneticPr fontId="4"/>
  </si>
  <si>
    <t>６　常勤職員の状況</t>
    <rPh sb="2" eb="4">
      <t>ジョウキン</t>
    </rPh>
    <rPh sb="4" eb="6">
      <t>ショクイン</t>
    </rPh>
    <rPh sb="7" eb="9">
      <t>ジョウキョウ</t>
    </rPh>
    <phoneticPr fontId="4"/>
  </si>
  <si>
    <t>①に占める②の割合が
75％以上</t>
    <rPh sb="2" eb="3">
      <t>シ</t>
    </rPh>
    <rPh sb="7" eb="9">
      <t>ワリアイ</t>
    </rPh>
    <rPh sb="14" eb="16">
      <t>イジョウ</t>
    </rPh>
    <phoneticPr fontId="4"/>
  </si>
  <si>
    <t>７　勤続年数の状況</t>
    <rPh sb="2" eb="4">
      <t>キンゾク</t>
    </rPh>
    <rPh sb="4" eb="6">
      <t>ネンスウ</t>
    </rPh>
    <rPh sb="7" eb="9">
      <t>ジョウキョウ</t>
    </rPh>
    <phoneticPr fontId="4"/>
  </si>
  <si>
    <t>①に占める②の割合が
30％以上</t>
    <rPh sb="2" eb="3">
      <t>シ</t>
    </rPh>
    <rPh sb="7" eb="9">
      <t>ワリアイ</t>
    </rPh>
    <rPh sb="14" eb="16">
      <t>イジョウ</t>
    </rPh>
    <phoneticPr fontId="4"/>
  </si>
  <si>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4"/>
  </si>
  <si>
    <t>注２　生活支援員等とは、</t>
    <rPh sb="0" eb="1">
      <t>チュウ</t>
    </rPh>
    <rPh sb="3" eb="5">
      <t>セイカツ</t>
    </rPh>
    <rPh sb="5" eb="7">
      <t>シエン</t>
    </rPh>
    <rPh sb="7" eb="8">
      <t>イン</t>
    </rPh>
    <rPh sb="8" eb="9">
      <t>トウ</t>
    </rPh>
    <phoneticPr fontId="4"/>
  </si>
  <si>
    <t>　　　○療養介護にあっては、生活支援員</t>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</si>
  <si>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</si>
  <si>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</si>
  <si>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</si>
  <si>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2"/>
  </si>
  <si>
    <t>　　　○就労移行支援にあっては、職業指導員、生活支援員又は就労支援員</t>
  </si>
  <si>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</si>
  <si>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</si>
  <si>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4"/>
  </si>
  <si>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4"/>
  </si>
  <si>
    <t>　　　○福祉型障害児入所施設にあっては、加算（Ⅰ）（Ⅱ）においては、児童指導員、加算（Ⅲ）においては、児童指導員
　　　　又は保育士</t>
    <phoneticPr fontId="4"/>
  </si>
  <si>
    <t>　　　○医療型障害児入所施設にあっては、加算（Ⅰ）（Ⅱ）においては、児童指導員又は指定発達医療機関の職員、加算
　　　　（Ⅲ）においては、児童指導員若しくは保育士又は指定発達医療機関の職員
　　　　のことをいう。</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</si>
  <si>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</si>
  <si>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就労選択支援</t>
    <rPh sb="0" eb="2">
      <t>シュウロウ</t>
    </rPh>
    <rPh sb="2" eb="4">
      <t>センタク</t>
    </rPh>
    <rPh sb="4" eb="6">
      <t>シエン</t>
    </rPh>
    <phoneticPr fontId="4"/>
  </si>
  <si>
    <t>※選択肢にない職種については直接入力してください</t>
    <phoneticPr fontId="63"/>
  </si>
  <si>
    <t>就労選択支援員</t>
    <rPh sb="0" eb="2">
      <t>シュウロウ</t>
    </rPh>
    <rPh sb="2" eb="4">
      <t>センタク</t>
    </rPh>
    <rPh sb="4" eb="7">
      <t>シエンイン</t>
    </rPh>
    <phoneticPr fontId="63"/>
  </si>
  <si>
    <t>＜人員基準に関する実人数集計＞</t>
    <rPh sb="1" eb="5">
      <t>ジンインキジュン</t>
    </rPh>
    <rPh sb="6" eb="7">
      <t>カン</t>
    </rPh>
    <rPh sb="9" eb="10">
      <t>ジツ</t>
    </rPh>
    <rPh sb="10" eb="12">
      <t>ニンズウ</t>
    </rPh>
    <rPh sb="12" eb="14">
      <t>シュウケイ</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</si>
  <si>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</si>
  <si>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2"/>
  </si>
  <si>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62"/>
  </si>
  <si>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4"/>
  </si>
  <si>
    <t>※指定基準の確認に際しては、４週分の入力で差し支えありません。</t>
    <rPh sb="1" eb="5">
      <t>シテイキジュン</t>
    </rPh>
    <rPh sb="15" eb="17">
      <t>シュウブン</t>
    </rPh>
    <rPh sb="18" eb="20">
      <t>ニュウリョク</t>
    </rPh>
    <rPh sb="21" eb="22">
      <t>サ</t>
    </rPh>
    <rPh sb="23" eb="24">
      <t>ツカ</t>
    </rPh>
    <phoneticPr fontId="4"/>
  </si>
  <si>
    <t>　(10) 従業者ごとに、合計勤務時間数を入力してください。</t>
    <rPh sb="6" eb="9">
      <t>ジュウギョウシャ</t>
    </rPh>
    <rPh sb="13" eb="15">
      <t>ゴウケイ</t>
    </rPh>
    <rPh sb="15" eb="17">
      <t>キンム</t>
    </rPh>
    <rPh sb="17" eb="20">
      <t>ジカンスウ</t>
    </rPh>
    <rPh sb="21" eb="23">
      <t>ニュウリョク</t>
    </rPh>
    <phoneticPr fontId="62"/>
  </si>
  <si>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</si>
  <si>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2"/>
  </si>
  <si>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4"/>
  </si>
  <si>
    <t xml:space="preserve"> （14) 必要項目を満たしていれば、各事業所で使用するシフト表等をもって代替書類として差し支えありません。</t>
    <phoneticPr fontId="4"/>
  </si>
  <si>
    <t>（別添２）</t>
    <rPh sb="1" eb="3">
      <t>ベッテン</t>
    </rPh>
    <phoneticPr fontId="2"/>
  </si>
  <si>
    <t>（令和７年６月以降）</t>
    <rPh sb="1" eb="3">
      <t>レイワ</t>
    </rPh>
    <rPh sb="4" eb="5">
      <t>ネン</t>
    </rPh>
    <rPh sb="6" eb="9">
      <t>ガツイコウ</t>
    </rPh>
    <rPh sb="7" eb="9">
      <t>イコウ</t>
    </rPh>
    <phoneticPr fontId="4"/>
  </si>
  <si>
    <t>管理者</t>
  </si>
  <si>
    <t>就労選択支援員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</si>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</sst>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quot;人&quot;"/>
    <numFmt numFmtId="178" formatCode="##########.###&quot;人&quot;"/>
    <numFmt numFmtId="179" formatCode="0.0%"/>
    <numFmt numFmtId="180" formatCode="#,##0.0_ "/>
    <numFmt numFmtId="181" formatCode="0_);[Red]\(0\)"/>
    <numFmt numFmtId="182" formatCode="0.0000_ "/>
    <numFmt numFmtId="183" formatCode="[$-409]d;@"/>
    <numFmt numFmtId="184" formatCode="aaa"/>
    <numFmt numFmtId="185" formatCode="[$-409]d&quot;月&quot;"/>
  </numFmts>
  <fonts count="9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scheme val="minor"/>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u/>
      <sz val="11"/>
      <color theme="10"/>
      <name val="ＭＳ Ｐゴシック"/>
      <family val="2"/>
      <scheme val="minor"/>
    </font>
    <font>
      <sz val="10"/>
      <name val="ＭＳ 明朝"/>
      <family val="1"/>
      <charset val="128"/>
    </font>
    <font>
      <b/>
      <sz val="11"/>
      <name val="ＭＳ Ｐゴシック"/>
      <family val="3"/>
      <charset val="128"/>
    </font>
    <font>
      <b/>
      <sz val="11"/>
      <name val="ＭＳ ゴシック"/>
      <family val="3"/>
      <charset val="128"/>
    </font>
    <font>
      <b/>
      <sz val="20"/>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1"/>
      <name val="ＭＳ Ｐゴシック"/>
      <family val="2"/>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11"/>
      <name val="ＭＳ 明朝"/>
      <family val="1"/>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4"/>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1"/>
      <color theme="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b/>
      <sz val="14"/>
      <name val="ＭＳ Ｐゴシック"/>
      <family val="3"/>
      <charset val="128"/>
      <scheme val="minor"/>
    </font>
    <font>
      <u/>
      <sz val="11"/>
      <name val="ＭＳ Ｐゴシック"/>
      <family val="2"/>
      <scheme val="minor"/>
    </font>
    <font>
      <u/>
      <sz val="10"/>
      <name val="ＭＳ 明朝"/>
      <family val="1"/>
      <charset val="128"/>
    </font>
    <font>
      <u/>
      <sz val="10"/>
      <name val="ＭＳ Ｐゴシック"/>
      <family val="2"/>
      <scheme val="minor"/>
    </font>
    <font>
      <u/>
      <sz val="10"/>
      <name val="ＭＳ Ｐゴシック"/>
      <family val="3"/>
      <charset val="128"/>
      <scheme val="minor"/>
    </font>
    <font>
      <u/>
      <sz val="11"/>
      <name val="ＭＳ Ｐゴシック"/>
      <family val="3"/>
      <charset val="128"/>
      <scheme val="minor"/>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ＭＳ Ｐゴシック"/>
      <family val="3"/>
    </font>
    <font>
      <sz val="6"/>
      <name val="ＭＳ Ｐゴシック"/>
      <family val="3"/>
    </font>
    <font>
      <sz val="9"/>
      <name val="HGｺﾞｼｯｸM"/>
      <family val="3"/>
    </font>
    <font>
      <sz val="11"/>
      <name val="HGｺﾞｼｯｸM"/>
      <family val="3"/>
    </font>
    <font>
      <sz val="14"/>
      <name val="HGｺﾞｼｯｸM"/>
      <family val="3"/>
    </font>
    <font>
      <sz val="11"/>
      <name val="ＭＳ Ｐゴシック"/>
      <family val="3"/>
      <scheme val="minor"/>
    </font>
    <font>
      <sz val="11"/>
      <color theme="1"/>
      <name val="ＭＳ Ｐゴシック"/>
      <family val="2"/>
      <scheme val="minor"/>
    </font>
    <font>
      <sz val="12"/>
      <color indexed="8"/>
      <name val="ＭＳ ゴシック"/>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9"/>
      <color indexed="8"/>
      <name val="ＭＳ ゴシック"/>
      <family val="3"/>
      <charset val="128"/>
    </font>
    <font>
      <sz val="11"/>
      <color rgb="FF000000"/>
      <name val="ＭＳ ゴシック"/>
      <family val="3"/>
      <charset val="128"/>
    </font>
    <font>
      <sz val="18"/>
      <color rgb="FF000000"/>
      <name val="ＭＳ ゴシック"/>
      <family val="3"/>
      <charset val="128"/>
    </font>
    <font>
      <sz val="10"/>
      <color rgb="FF000000"/>
      <name val="ＭＳ ゴシック"/>
      <family val="3"/>
      <charset val="128"/>
    </font>
    <font>
      <sz val="14"/>
      <color rgb="FF000000"/>
      <name val="ＭＳ ゴシック"/>
      <family val="3"/>
      <charset val="128"/>
    </font>
    <font>
      <sz val="14"/>
      <color rgb="FF000000"/>
      <name val="ＭＳ Ｐゴシック"/>
      <family val="3"/>
      <charset val="128"/>
    </font>
    <font>
      <sz val="11"/>
      <color rgb="FF000000"/>
      <name val="ＭＳ Ｐゴシック"/>
      <family val="3"/>
      <charset val="128"/>
    </font>
    <font>
      <sz val="16"/>
      <color rgb="FF000000"/>
      <name val="ＭＳ Ｐゴシック"/>
      <family val="3"/>
      <charset val="128"/>
    </font>
    <font>
      <sz val="11"/>
      <color rgb="FF000000"/>
      <name val="HGｺﾞｼｯｸM"/>
      <family val="3"/>
      <charset val="128"/>
    </font>
    <font>
      <sz val="8"/>
      <color rgb="FFC00000"/>
      <name val="ＭＳ ゴシック"/>
      <family val="3"/>
      <charset val="128"/>
    </font>
  </fonts>
  <fills count="11">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rgb="FFFF99FF"/>
        <bgColor indexed="64"/>
      </patternFill>
    </fill>
    <fill>
      <patternFill patternType="solid">
        <fgColor indexed="4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73">
    <border>
      <left/>
      <right/>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9">
    <xf numFmtId="0" fontId="0" fillId="0" borderId="0"/>
    <xf numFmtId="0" fontId="3" fillId="0" borderId="0">
      <alignment vertical="center"/>
    </xf>
    <xf numFmtId="0" fontId="3" fillId="0" borderId="0">
      <alignment vertical="center"/>
    </xf>
    <xf numFmtId="0" fontId="3" fillId="0" borderId="0"/>
    <xf numFmtId="9" fontId="3" fillId="0" borderId="0" applyFont="0" applyFill="0" applyBorder="0" applyAlignment="0" applyProtection="0"/>
    <xf numFmtId="0" fontId="3" fillId="0" borderId="0">
      <alignment vertical="center"/>
    </xf>
    <xf numFmtId="0" fontId="3" fillId="0" borderId="0"/>
    <xf numFmtId="0" fontId="16" fillId="0" borderId="0">
      <alignment vertical="center"/>
    </xf>
    <xf numFmtId="0" fontId="18" fillId="0" borderId="0" applyNumberFormat="0" applyFill="0" applyBorder="0" applyAlignment="0" applyProtection="0"/>
    <xf numFmtId="0" fontId="3" fillId="0" borderId="0">
      <alignment vertical="center"/>
    </xf>
    <xf numFmtId="0" fontId="23" fillId="0" borderId="0">
      <alignment vertical="center"/>
    </xf>
    <xf numFmtId="0" fontId="16" fillId="0" borderId="0">
      <alignment vertical="center"/>
    </xf>
    <xf numFmtId="0" fontId="1" fillId="0" borderId="0">
      <alignment vertical="center"/>
    </xf>
    <xf numFmtId="38" fontId="54" fillId="0" borderId="0" applyFont="0" applyFill="0" applyBorder="0" applyAlignment="0" applyProtection="0"/>
    <xf numFmtId="0" fontId="31" fillId="0" borderId="0">
      <alignment vertical="center"/>
    </xf>
    <xf numFmtId="0" fontId="16" fillId="0" borderId="0">
      <alignment vertical="center"/>
    </xf>
    <xf numFmtId="0" fontId="71" fillId="0" borderId="0">
      <alignment vertical="center"/>
    </xf>
    <xf numFmtId="38" fontId="77" fillId="0" borderId="0" applyFont="0" applyFill="0" applyBorder="0" applyAlignment="0" applyProtection="0">
      <alignment vertical="center"/>
    </xf>
    <xf numFmtId="0" fontId="3" fillId="0" borderId="0">
      <alignment vertical="center"/>
    </xf>
  </cellStyleXfs>
  <cellXfs count="899">
    <xf numFmtId="0" fontId="0" fillId="0" borderId="0" xfId="0"/>
    <xf numFmtId="0" fontId="7" fillId="0" borderId="0" xfId="2" applyFont="1">
      <alignment vertical="center"/>
    </xf>
    <xf numFmtId="0" fontId="7" fillId="0" borderId="0" xfId="2" applyFont="1" applyAlignment="1">
      <alignment vertical="center" textRotation="255" shrinkToFit="1"/>
    </xf>
    <xf numFmtId="0" fontId="3" fillId="0" borderId="0" xfId="6" applyFont="1" applyAlignment="1">
      <alignment horizontal="center"/>
    </xf>
    <xf numFmtId="0" fontId="3" fillId="0" borderId="0" xfId="6" applyAlignment="1"/>
    <xf numFmtId="0" fontId="22" fillId="0" borderId="0" xfId="6" applyFont="1" applyAlignment="1"/>
    <xf numFmtId="0" fontId="22" fillId="0" borderId="0" xfId="6" applyFont="1" applyAlignment="1">
      <alignment horizontal="right"/>
    </xf>
    <xf numFmtId="0" fontId="3" fillId="4" borderId="22" xfId="6" applyFill="1" applyBorder="1" applyAlignment="1">
      <alignment horizontal="center" vertical="center" shrinkToFit="1"/>
    </xf>
    <xf numFmtId="0" fontId="3" fillId="0" borderId="16" xfId="6" applyBorder="1" applyAlignment="1">
      <alignment horizontal="center" vertical="center" shrinkToFit="1"/>
    </xf>
    <xf numFmtId="0" fontId="3" fillId="0" borderId="15" xfId="6" applyBorder="1" applyAlignment="1">
      <alignment horizontal="center" vertical="center" shrinkToFit="1"/>
    </xf>
    <xf numFmtId="0" fontId="3" fillId="4" borderId="16" xfId="6" applyFill="1" applyBorder="1" applyAlignment="1">
      <alignment horizontal="center" vertical="center" shrinkToFit="1"/>
    </xf>
    <xf numFmtId="0" fontId="3" fillId="0" borderId="17" xfId="6" applyBorder="1" applyAlignment="1">
      <alignment horizontal="center" vertical="center" shrinkToFit="1"/>
    </xf>
    <xf numFmtId="0" fontId="3" fillId="0" borderId="46" xfId="6" applyBorder="1" applyAlignment="1">
      <alignment horizontal="center" vertical="center" shrinkToFit="1"/>
    </xf>
    <xf numFmtId="0" fontId="3" fillId="0" borderId="16" xfId="6" applyBorder="1" applyAlignment="1"/>
    <xf numFmtId="0" fontId="3" fillId="0" borderId="30" xfId="6" applyBorder="1" applyAlignment="1">
      <alignment horizontal="center" vertical="center" shrinkToFit="1"/>
    </xf>
    <xf numFmtId="0" fontId="3" fillId="0" borderId="0" xfId="6" applyAlignment="1">
      <alignment horizontal="center"/>
    </xf>
    <xf numFmtId="0" fontId="3" fillId="0" borderId="43" xfId="6" applyBorder="1" applyAlignment="1"/>
    <xf numFmtId="0" fontId="3" fillId="0" borderId="40" xfId="6" applyBorder="1" applyAlignment="1"/>
    <xf numFmtId="0" fontId="3" fillId="0" borderId="0" xfId="6" applyFill="1" applyBorder="1" applyAlignment="1"/>
    <xf numFmtId="0" fontId="3" fillId="0" borderId="0" xfId="6" applyAlignment="1">
      <alignment shrinkToFit="1"/>
    </xf>
    <xf numFmtId="0" fontId="3" fillId="0" borderId="0" xfId="6" applyBorder="1" applyAlignment="1"/>
    <xf numFmtId="0" fontId="3" fillId="0" borderId="7" xfId="6" applyBorder="1" applyAlignment="1"/>
    <xf numFmtId="0" fontId="3" fillId="0" borderId="0" xfId="6" applyFill="1" applyBorder="1" applyAlignment="1">
      <alignment shrinkToFit="1"/>
    </xf>
    <xf numFmtId="0" fontId="3" fillId="0" borderId="16" xfId="6" applyBorder="1" applyAlignment="1">
      <alignment shrinkToFit="1"/>
    </xf>
    <xf numFmtId="0" fontId="3" fillId="0" borderId="38" xfId="6" applyBorder="1" applyAlignment="1">
      <alignment shrinkToFit="1"/>
    </xf>
    <xf numFmtId="0" fontId="3" fillId="0" borderId="17" xfId="6" applyBorder="1" applyAlignment="1"/>
    <xf numFmtId="0" fontId="3" fillId="0" borderId="22" xfId="6" applyBorder="1" applyAlignment="1"/>
    <xf numFmtId="0" fontId="3" fillId="0" borderId="0" xfId="6" applyBorder="1" applyAlignment="1">
      <alignment horizontal="center"/>
    </xf>
    <xf numFmtId="0" fontId="3" fillId="5" borderId="5" xfId="6" applyFill="1" applyBorder="1" applyAlignment="1"/>
    <xf numFmtId="0" fontId="3" fillId="0" borderId="54" xfId="6" applyBorder="1" applyAlignment="1"/>
    <xf numFmtId="0" fontId="3" fillId="0" borderId="13" xfId="6" applyBorder="1" applyAlignment="1"/>
    <xf numFmtId="0" fontId="3" fillId="0" borderId="26" xfId="6" applyBorder="1" applyAlignment="1"/>
    <xf numFmtId="0" fontId="3" fillId="0" borderId="15" xfId="6" applyBorder="1" applyAlignment="1">
      <alignment horizontal="center"/>
    </xf>
    <xf numFmtId="0" fontId="3" fillId="5" borderId="4" xfId="6" applyFill="1" applyBorder="1" applyAlignment="1"/>
    <xf numFmtId="0" fontId="3" fillId="0" borderId="17" xfId="6" applyBorder="1" applyAlignment="1">
      <alignment horizontal="center"/>
    </xf>
    <xf numFmtId="0" fontId="3" fillId="0" borderId="41" xfId="6" applyBorder="1" applyAlignment="1">
      <alignment horizontal="center"/>
    </xf>
    <xf numFmtId="0" fontId="3" fillId="0" borderId="40" xfId="6" applyBorder="1" applyAlignment="1">
      <alignment horizontal="center"/>
    </xf>
    <xf numFmtId="0" fontId="3" fillId="0" borderId="16" xfId="6" applyBorder="1" applyAlignment="1">
      <alignment horizontal="center"/>
    </xf>
    <xf numFmtId="0" fontId="3" fillId="0" borderId="46" xfId="6" applyBorder="1" applyAlignment="1">
      <alignment horizontal="center"/>
    </xf>
    <xf numFmtId="0" fontId="3" fillId="0" borderId="39" xfId="6" applyBorder="1" applyAlignment="1">
      <alignment horizontal="center"/>
    </xf>
    <xf numFmtId="0" fontId="24" fillId="0" borderId="0" xfId="6" applyFont="1" applyAlignment="1"/>
    <xf numFmtId="0" fontId="3" fillId="0" borderId="6" xfId="6" applyBorder="1" applyAlignment="1"/>
    <xf numFmtId="0" fontId="3" fillId="0" borderId="7" xfId="6" applyFill="1" applyBorder="1" applyAlignment="1"/>
    <xf numFmtId="0" fontId="3" fillId="0" borderId="60" xfId="6" applyFill="1" applyBorder="1" applyAlignment="1"/>
    <xf numFmtId="0" fontId="3" fillId="0" borderId="77" xfId="6" applyBorder="1" applyAlignment="1">
      <alignment horizontal="center"/>
    </xf>
    <xf numFmtId="0" fontId="3" fillId="0" borderId="54" xfId="6" applyFill="1" applyBorder="1" applyAlignment="1"/>
    <xf numFmtId="0" fontId="3" fillId="0" borderId="17" xfId="6" applyFill="1" applyBorder="1" applyAlignment="1"/>
    <xf numFmtId="0" fontId="24" fillId="0" borderId="0" xfId="6" applyFont="1" applyAlignment="1">
      <alignment horizontal="center"/>
    </xf>
    <xf numFmtId="0" fontId="3" fillId="0" borderId="43" xfId="6" applyBorder="1" applyAlignment="1">
      <alignment shrinkToFit="1"/>
    </xf>
    <xf numFmtId="0" fontId="24" fillId="4" borderId="42" xfId="6" applyFont="1" applyFill="1" applyBorder="1" applyAlignment="1"/>
    <xf numFmtId="0" fontId="27" fillId="3" borderId="0" xfId="5" applyFont="1" applyFill="1">
      <alignment vertical="center"/>
    </xf>
    <xf numFmtId="0" fontId="26" fillId="3" borderId="0" xfId="9" applyFont="1" applyFill="1">
      <alignment vertical="center"/>
    </xf>
    <xf numFmtId="0" fontId="29" fillId="3" borderId="0" xfId="9" applyFont="1" applyFill="1">
      <alignment vertical="center"/>
    </xf>
    <xf numFmtId="0" fontId="30" fillId="3" borderId="0" xfId="9" applyFont="1" applyFill="1">
      <alignment vertical="center"/>
    </xf>
    <xf numFmtId="0" fontId="31" fillId="3" borderId="0" xfId="9" applyFont="1" applyFill="1">
      <alignment vertical="center"/>
    </xf>
    <xf numFmtId="0" fontId="25" fillId="0" borderId="0" xfId="0" applyFont="1"/>
    <xf numFmtId="0" fontId="7" fillId="0" borderId="0" xfId="2" applyFont="1" applyAlignment="1">
      <alignment horizontal="left" vertical="center"/>
    </xf>
    <xf numFmtId="49" fontId="36" fillId="0" borderId="36" xfId="2" applyNumberFormat="1" applyFont="1" applyBorder="1" applyAlignment="1">
      <alignment horizontal="center" vertical="top" wrapText="1"/>
    </xf>
    <xf numFmtId="0" fontId="19" fillId="0" borderId="18" xfId="8" applyFont="1" applyBorder="1" applyAlignment="1">
      <alignment horizontal="left" vertical="center" wrapText="1"/>
    </xf>
    <xf numFmtId="0" fontId="19" fillId="0" borderId="18" xfId="8" applyFont="1" applyBorder="1" applyAlignment="1">
      <alignment horizontal="justify" vertical="center" wrapText="1"/>
    </xf>
    <xf numFmtId="0" fontId="19" fillId="0" borderId="18" xfId="8" applyFont="1" applyBorder="1" applyAlignment="1">
      <alignment horizontal="left" wrapText="1"/>
    </xf>
    <xf numFmtId="0" fontId="19" fillId="0" borderId="28" xfId="8" applyFont="1" applyFill="1" applyBorder="1" applyAlignment="1">
      <alignment horizontal="justify" vertical="center" wrapText="1"/>
    </xf>
    <xf numFmtId="0" fontId="3" fillId="0" borderId="0" xfId="6" applyFont="1" applyAlignment="1">
      <alignment horizontal="right"/>
    </xf>
    <xf numFmtId="0" fontId="25" fillId="0" borderId="0" xfId="0" applyFont="1" applyAlignment="1">
      <alignment horizontal="left"/>
    </xf>
    <xf numFmtId="0" fontId="3" fillId="0" borderId="0" xfId="6" applyFont="1" applyAlignment="1"/>
    <xf numFmtId="0" fontId="3" fillId="0" borderId="27" xfId="6" applyFont="1" applyBorder="1" applyAlignment="1">
      <alignment vertical="top"/>
    </xf>
    <xf numFmtId="0" fontId="3" fillId="0" borderId="26" xfId="6" applyFont="1" applyBorder="1" applyAlignment="1">
      <alignment vertical="top"/>
    </xf>
    <xf numFmtId="0" fontId="3" fillId="0" borderId="46" xfId="6" applyFont="1" applyBorder="1" applyAlignment="1">
      <alignment vertical="top"/>
    </xf>
    <xf numFmtId="0" fontId="3" fillId="0" borderId="91" xfId="6" applyFont="1" applyBorder="1" applyAlignment="1">
      <alignment horizontal="center" vertical="center"/>
    </xf>
    <xf numFmtId="0" fontId="3" fillId="0" borderId="14" xfId="6" applyFont="1" applyBorder="1" applyAlignment="1">
      <alignment vertical="top"/>
    </xf>
    <xf numFmtId="0" fontId="3" fillId="0" borderId="0" xfId="6" applyFont="1" applyBorder="1" applyAlignment="1">
      <alignment vertical="top"/>
    </xf>
    <xf numFmtId="0" fontId="3" fillId="0" borderId="15" xfId="6" applyFont="1" applyBorder="1" applyAlignment="1">
      <alignment vertical="top"/>
    </xf>
    <xf numFmtId="0" fontId="3" fillId="0" borderId="92" xfId="6" applyFont="1" applyBorder="1" applyAlignment="1">
      <alignment horizontal="center" vertical="center"/>
    </xf>
    <xf numFmtId="0" fontId="3" fillId="0" borderId="98" xfId="6" applyFont="1" applyBorder="1" applyAlignment="1">
      <alignment horizontal="center" vertical="center"/>
    </xf>
    <xf numFmtId="0" fontId="3" fillId="0" borderId="99" xfId="6" applyFont="1" applyBorder="1" applyAlignment="1">
      <alignment horizontal="center" vertical="center"/>
    </xf>
    <xf numFmtId="181" fontId="3" fillId="0" borderId="100" xfId="6" applyNumberFormat="1" applyFont="1" applyBorder="1" applyAlignment="1"/>
    <xf numFmtId="181" fontId="3" fillId="0" borderId="101" xfId="6" applyNumberFormat="1" applyFont="1" applyBorder="1" applyAlignment="1"/>
    <xf numFmtId="181" fontId="3" fillId="0" borderId="102" xfId="6" applyNumberFormat="1" applyFont="1" applyBorder="1" applyAlignment="1"/>
    <xf numFmtId="181" fontId="3" fillId="0" borderId="101" xfId="6" applyNumberFormat="1" applyFont="1" applyBorder="1" applyAlignment="1">
      <alignment horizontal="distributed"/>
    </xf>
    <xf numFmtId="181" fontId="3" fillId="0" borderId="102" xfId="6" applyNumberFormat="1" applyFont="1" applyBorder="1" applyAlignment="1">
      <alignment horizontal="distributed"/>
    </xf>
    <xf numFmtId="181" fontId="3" fillId="0" borderId="103" xfId="6" applyNumberFormat="1" applyFont="1" applyBorder="1" applyAlignment="1">
      <alignment horizontal="distributed"/>
    </xf>
    <xf numFmtId="0" fontId="3" fillId="0" borderId="0" xfId="6" applyFont="1" applyAlignment="1">
      <alignment horizontal="left"/>
    </xf>
    <xf numFmtId="0" fontId="3" fillId="0" borderId="0" xfId="6" applyFont="1" applyAlignment="1">
      <alignment vertical="center"/>
    </xf>
    <xf numFmtId="0" fontId="43" fillId="0" borderId="0" xfId="6" applyFont="1" applyAlignment="1">
      <alignment horizontal="center"/>
    </xf>
    <xf numFmtId="0" fontId="43" fillId="0" borderId="0" xfId="6" applyFont="1" applyAlignment="1"/>
    <xf numFmtId="0" fontId="20" fillId="0" borderId="0" xfId="6" applyFont="1" applyAlignment="1"/>
    <xf numFmtId="0" fontId="19" fillId="0" borderId="18" xfId="0" applyFont="1" applyBorder="1" applyAlignment="1">
      <alignment horizontal="justify" vertical="center" wrapText="1"/>
    </xf>
    <xf numFmtId="0" fontId="11" fillId="0" borderId="0" xfId="2" applyFont="1">
      <alignment vertical="center"/>
    </xf>
    <xf numFmtId="0" fontId="44" fillId="0" borderId="0" xfId="2" applyFont="1">
      <alignment vertical="center"/>
    </xf>
    <xf numFmtId="0" fontId="44" fillId="0" borderId="0" xfId="2" applyFont="1" applyAlignment="1">
      <alignment horizontal="right" vertical="center"/>
    </xf>
    <xf numFmtId="0" fontId="11" fillId="0" borderId="0" xfId="2" applyFont="1" applyAlignment="1">
      <alignment horizontal="center" vertical="center"/>
    </xf>
    <xf numFmtId="0" fontId="44" fillId="0" borderId="0" xfId="2" applyFont="1" applyBorder="1" applyAlignment="1">
      <alignment horizontal="distributed" vertical="center"/>
    </xf>
    <xf numFmtId="0" fontId="44" fillId="0" borderId="0" xfId="2" applyFont="1" applyBorder="1" applyAlignment="1">
      <alignment horizontal="center" vertical="center"/>
    </xf>
    <xf numFmtId="0" fontId="44" fillId="0" borderId="0" xfId="2" applyFont="1" applyFill="1" applyBorder="1" applyAlignment="1">
      <alignment horizontal="left" vertical="center" indent="1" shrinkToFit="1"/>
    </xf>
    <xf numFmtId="0" fontId="11" fillId="0" borderId="0" xfId="2" applyFont="1" applyAlignment="1">
      <alignment horizontal="distributed" vertical="center" indent="9"/>
    </xf>
    <xf numFmtId="0" fontId="46" fillId="0" borderId="17" xfId="2" applyFont="1" applyFill="1" applyBorder="1" applyAlignment="1">
      <alignment horizontal="center" vertical="center"/>
    </xf>
    <xf numFmtId="0" fontId="46" fillId="0" borderId="31" xfId="2" applyFont="1" applyFill="1" applyBorder="1" applyAlignment="1">
      <alignment vertical="center" wrapText="1"/>
    </xf>
    <xf numFmtId="0" fontId="46" fillId="0" borderId="44" xfId="2" applyFont="1" applyFill="1" applyBorder="1" applyAlignment="1">
      <alignment horizontal="center" vertical="center"/>
    </xf>
    <xf numFmtId="0" fontId="46" fillId="0" borderId="43" xfId="2" applyFont="1" applyFill="1" applyBorder="1" applyAlignment="1">
      <alignment vertical="center" wrapText="1"/>
    </xf>
    <xf numFmtId="0" fontId="47" fillId="0" borderId="31" xfId="2" applyFont="1" applyFill="1" applyBorder="1" applyAlignment="1">
      <alignment vertical="center" wrapText="1"/>
    </xf>
    <xf numFmtId="0" fontId="47" fillId="0" borderId="22" xfId="2" applyFont="1" applyFill="1" applyBorder="1" applyAlignment="1">
      <alignment vertical="center" wrapText="1"/>
    </xf>
    <xf numFmtId="0" fontId="12" fillId="0" borderId="0" xfId="5" applyFont="1" applyAlignment="1">
      <alignment horizontal="center" vertical="center"/>
    </xf>
    <xf numFmtId="0" fontId="49" fillId="0" borderId="0" xfId="5" applyFont="1" applyAlignment="1">
      <alignment horizontal="center" vertical="center"/>
    </xf>
    <xf numFmtId="0" fontId="46" fillId="0" borderId="0" xfId="5" applyFont="1">
      <alignment vertical="center"/>
    </xf>
    <xf numFmtId="0" fontId="3" fillId="0" borderId="0" xfId="5" applyFont="1">
      <alignment vertical="center"/>
    </xf>
    <xf numFmtId="0" fontId="51" fillId="0" borderId="0" xfId="2" applyFont="1">
      <alignment vertical="center"/>
    </xf>
    <xf numFmtId="176" fontId="51" fillId="0" borderId="123" xfId="2" applyNumberFormat="1" applyFont="1" applyBorder="1">
      <alignment vertical="center"/>
    </xf>
    <xf numFmtId="176" fontId="51" fillId="0" borderId="124" xfId="2" applyNumberFormat="1" applyFont="1" applyBorder="1">
      <alignment vertical="center"/>
    </xf>
    <xf numFmtId="182" fontId="7" fillId="0" borderId="0" xfId="2" applyNumberFormat="1" applyFont="1">
      <alignment vertical="center"/>
    </xf>
    <xf numFmtId="0" fontId="51" fillId="0" borderId="121" xfId="2" applyFont="1" applyBorder="1">
      <alignment vertical="center"/>
    </xf>
    <xf numFmtId="177" fontId="51" fillId="0" borderId="129" xfId="2" applyNumberFormat="1" applyFont="1" applyBorder="1">
      <alignment vertical="center"/>
    </xf>
    <xf numFmtId="177" fontId="51" fillId="0" borderId="135" xfId="2" applyNumberFormat="1" applyFont="1" applyBorder="1">
      <alignment vertical="center"/>
    </xf>
    <xf numFmtId="0" fontId="51" fillId="0" borderId="0" xfId="2" applyFont="1" applyAlignment="1">
      <alignment vertical="center" shrinkToFit="1"/>
    </xf>
    <xf numFmtId="0" fontId="51" fillId="0" borderId="0" xfId="2" applyFont="1" applyAlignment="1">
      <alignment horizontal="center" vertical="center"/>
    </xf>
    <xf numFmtId="178" fontId="51" fillId="0" borderId="147" xfId="2" applyNumberFormat="1" applyFont="1" applyBorder="1">
      <alignment vertical="center"/>
    </xf>
    <xf numFmtId="178" fontId="51" fillId="0" borderId="148" xfId="2" applyNumberFormat="1" applyFont="1" applyBorder="1">
      <alignment vertical="center"/>
    </xf>
    <xf numFmtId="178" fontId="51" fillId="0" borderId="152" xfId="2" applyNumberFormat="1" applyFont="1" applyBorder="1">
      <alignment vertical="center"/>
    </xf>
    <xf numFmtId="178" fontId="51" fillId="0" borderId="153" xfId="2" applyNumberFormat="1" applyFont="1" applyBorder="1">
      <alignment vertical="center"/>
    </xf>
    <xf numFmtId="0" fontId="7" fillId="0" borderId="0" xfId="2" applyFont="1" applyBorder="1">
      <alignment vertical="center"/>
    </xf>
    <xf numFmtId="176" fontId="51" fillId="0" borderId="0" xfId="2" applyNumberFormat="1" applyFont="1" applyBorder="1" applyAlignment="1" applyProtection="1">
      <alignment horizontal="right" vertical="center"/>
      <protection locked="0"/>
    </xf>
    <xf numFmtId="178" fontId="51" fillId="0" borderId="0" xfId="2" applyNumberFormat="1" applyFont="1" applyBorder="1">
      <alignment vertical="center"/>
    </xf>
    <xf numFmtId="178" fontId="51" fillId="0" borderId="0" xfId="2" applyNumberFormat="1" applyFont="1" applyBorder="1" applyAlignment="1">
      <alignment horizontal="center" vertical="center"/>
    </xf>
    <xf numFmtId="0" fontId="51" fillId="0" borderId="24" xfId="2" applyFont="1" applyBorder="1" applyAlignment="1">
      <alignment horizontal="center" vertical="center" shrinkToFit="1"/>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right" vertical="center"/>
    </xf>
    <xf numFmtId="0" fontId="19" fillId="0" borderId="18" xfId="8" applyFont="1" applyFill="1" applyBorder="1" applyAlignment="1">
      <alignment horizontal="left" vertical="center" wrapText="1"/>
    </xf>
    <xf numFmtId="0" fontId="55" fillId="0" borderId="0" xfId="0" applyFont="1"/>
    <xf numFmtId="0" fontId="19" fillId="0" borderId="0" xfId="0" applyFont="1"/>
    <xf numFmtId="0" fontId="25" fillId="0" borderId="0" xfId="0" applyFont="1" applyBorder="1"/>
    <xf numFmtId="0" fontId="25" fillId="0" borderId="0" xfId="0" applyFont="1" applyAlignment="1">
      <alignment vertical="top"/>
    </xf>
    <xf numFmtId="0" fontId="19" fillId="3" borderId="3" xfId="0" applyFont="1" applyFill="1" applyBorder="1" applyAlignment="1">
      <alignment horizontal="left" vertical="top" wrapText="1"/>
    </xf>
    <xf numFmtId="0" fontId="57" fillId="0" borderId="18" xfId="8" applyFont="1" applyBorder="1" applyAlignment="1">
      <alignment vertical="center" wrapText="1"/>
    </xf>
    <xf numFmtId="0" fontId="57" fillId="0" borderId="18" xfId="0" applyFont="1" applyBorder="1" applyAlignment="1">
      <alignment horizontal="justify" vertical="center" wrapText="1"/>
    </xf>
    <xf numFmtId="0" fontId="19" fillId="0" borderId="28" xfId="0" applyFont="1" applyBorder="1" applyAlignment="1">
      <alignment horizontal="justify" vertical="center" wrapText="1"/>
    </xf>
    <xf numFmtId="0" fontId="19" fillId="0" borderId="18" xfId="0" applyFont="1" applyBorder="1" applyAlignment="1">
      <alignment horizontal="justify" wrapText="1"/>
    </xf>
    <xf numFmtId="0" fontId="19" fillId="0" borderId="28" xfId="0" applyFont="1" applyBorder="1" applyAlignment="1">
      <alignment horizontal="left" vertical="top" wrapText="1"/>
    </xf>
    <xf numFmtId="0" fontId="56" fillId="0" borderId="0" xfId="8" applyFont="1" applyBorder="1" applyAlignment="1">
      <alignment wrapText="1"/>
    </xf>
    <xf numFmtId="0" fontId="56" fillId="0" borderId="0" xfId="8" applyFont="1" applyBorder="1" applyAlignment="1">
      <alignment vertical="center" wrapText="1"/>
    </xf>
    <xf numFmtId="0" fontId="58" fillId="0" borderId="24" xfId="8" applyFont="1" applyBorder="1" applyAlignment="1">
      <alignment wrapText="1"/>
    </xf>
    <xf numFmtId="0" fontId="59" fillId="0" borderId="0" xfId="0" applyFont="1"/>
    <xf numFmtId="0" fontId="51" fillId="0" borderId="0" xfId="2" applyFont="1" applyBorder="1" applyAlignment="1">
      <alignment horizontal="center" vertical="center"/>
    </xf>
    <xf numFmtId="0" fontId="51" fillId="0" borderId="16" xfId="2" applyFont="1" applyBorder="1" applyAlignment="1" applyProtection="1">
      <alignment horizontal="center" vertical="center"/>
      <protection locked="0"/>
    </xf>
    <xf numFmtId="0" fontId="51" fillId="0" borderId="34" xfId="2" applyFont="1" applyBorder="1" applyAlignment="1">
      <alignment horizontal="center" vertical="center" shrinkToFit="1"/>
    </xf>
    <xf numFmtId="0" fontId="51" fillId="0" borderId="35" xfId="2" applyFont="1" applyBorder="1" applyAlignment="1" applyProtection="1">
      <alignment horizontal="center" vertical="center"/>
      <protection locked="0"/>
    </xf>
    <xf numFmtId="0" fontId="9" fillId="0" borderId="0" xfId="2" applyFont="1" applyAlignment="1">
      <alignment horizontal="left" vertical="center"/>
    </xf>
    <xf numFmtId="0" fontId="21" fillId="0" borderId="0" xfId="2" applyFont="1" applyAlignment="1">
      <alignment horizontal="left" vertical="center"/>
    </xf>
    <xf numFmtId="0" fontId="13" fillId="0" borderId="0" xfId="2" applyFont="1" applyAlignment="1">
      <alignment horizontal="left" vertical="center"/>
    </xf>
    <xf numFmtId="0" fontId="9" fillId="0" borderId="0" xfId="2" applyFont="1">
      <alignment vertical="center"/>
    </xf>
    <xf numFmtId="0" fontId="9" fillId="0" borderId="0" xfId="2" applyFont="1" applyAlignment="1">
      <alignment horizontal="right" vertical="center"/>
    </xf>
    <xf numFmtId="0" fontId="9" fillId="0" borderId="0" xfId="2" applyFont="1" applyAlignment="1">
      <alignment horizontal="center" vertical="center"/>
    </xf>
    <xf numFmtId="0" fontId="15" fillId="8" borderId="16" xfId="2" applyFont="1" applyFill="1" applyBorder="1" applyAlignment="1">
      <alignment horizontal="left" vertical="center"/>
    </xf>
    <xf numFmtId="0" fontId="15" fillId="8" borderId="17" xfId="2" applyFont="1" applyFill="1" applyBorder="1" applyAlignment="1">
      <alignment horizontal="center" vertical="center"/>
    </xf>
    <xf numFmtId="0" fontId="15" fillId="0" borderId="22" xfId="2" applyFont="1" applyBorder="1" applyAlignment="1">
      <alignment horizontal="right" vertical="center"/>
    </xf>
    <xf numFmtId="176" fontId="15" fillId="0" borderId="16" xfId="2" applyNumberFormat="1" applyFont="1" applyBorder="1" applyAlignment="1">
      <alignment horizontal="right" vertical="center"/>
    </xf>
    <xf numFmtId="0" fontId="15" fillId="0" borderId="16" xfId="2" applyFont="1" applyBorder="1" applyAlignment="1">
      <alignment horizontal="right" vertical="center"/>
    </xf>
    <xf numFmtId="0" fontId="15" fillId="9" borderId="30" xfId="2" applyFont="1" applyFill="1" applyBorder="1" applyAlignment="1">
      <alignment horizontal="right" vertical="center"/>
    </xf>
    <xf numFmtId="0" fontId="15" fillId="0" borderId="161" xfId="2" applyFont="1" applyBorder="1" applyAlignment="1">
      <alignment horizontal="right" vertical="center"/>
    </xf>
    <xf numFmtId="0" fontId="15" fillId="0" borderId="0" xfId="2" applyFont="1" applyAlignment="1">
      <alignment horizontal="left" vertical="center"/>
    </xf>
    <xf numFmtId="0" fontId="15" fillId="0" borderId="0" xfId="2" applyFont="1" applyAlignment="1">
      <alignment vertical="center" textRotation="255" shrinkToFit="1"/>
    </xf>
    <xf numFmtId="0" fontId="15" fillId="0" borderId="16" xfId="2" applyFont="1" applyBorder="1" applyAlignment="1">
      <alignment vertical="center" textRotation="255" shrinkToFit="1"/>
    </xf>
    <xf numFmtId="0" fontId="56" fillId="0" borderId="18" xfId="8" applyFont="1" applyBorder="1" applyAlignment="1">
      <alignment vertical="center" wrapText="1"/>
    </xf>
    <xf numFmtId="0" fontId="56" fillId="0" borderId="18" xfId="8" applyFont="1" applyBorder="1" applyAlignment="1">
      <alignment horizontal="justify" vertical="center" wrapText="1"/>
    </xf>
    <xf numFmtId="0" fontId="56" fillId="0" borderId="21" xfId="8" applyFont="1" applyFill="1" applyBorder="1" applyAlignment="1">
      <alignment horizontal="left" vertical="center" wrapText="1"/>
    </xf>
    <xf numFmtId="0" fontId="75" fillId="0" borderId="0" xfId="3" applyFont="1" applyAlignment="1">
      <alignment vertical="center"/>
    </xf>
    <xf numFmtId="0" fontId="74" fillId="0" borderId="0" xfId="3" applyFont="1" applyAlignment="1">
      <alignment vertical="center"/>
    </xf>
    <xf numFmtId="0" fontId="76" fillId="0" borderId="0" xfId="0" applyFont="1" applyAlignment="1">
      <alignment vertical="center"/>
    </xf>
    <xf numFmtId="0" fontId="74" fillId="0" borderId="0" xfId="3" applyFont="1" applyAlignment="1">
      <alignment horizontal="right" vertical="center"/>
    </xf>
    <xf numFmtId="0" fontId="75" fillId="0" borderId="0" xfId="3" applyFont="1" applyBorder="1" applyAlignment="1">
      <alignment horizontal="center" vertical="center"/>
    </xf>
    <xf numFmtId="0" fontId="74" fillId="0" borderId="17" xfId="3" applyFont="1" applyBorder="1" applyAlignment="1">
      <alignment horizontal="center" vertical="center"/>
    </xf>
    <xf numFmtId="0" fontId="74" fillId="0" borderId="16" xfId="3" applyFont="1" applyBorder="1" applyAlignment="1">
      <alignment horizontal="center" vertical="center"/>
    </xf>
    <xf numFmtId="0" fontId="74" fillId="0" borderId="38" xfId="3" applyFont="1" applyBorder="1" applyAlignment="1">
      <alignment horizontal="left" vertical="center" indent="1"/>
    </xf>
    <xf numFmtId="0" fontId="74" fillId="0" borderId="38" xfId="3" applyFont="1" applyBorder="1" applyAlignment="1">
      <alignment horizontal="left" vertical="center" wrapText="1" indent="1"/>
    </xf>
    <xf numFmtId="0" fontId="74" fillId="0" borderId="43" xfId="3" applyFont="1" applyBorder="1" applyAlignment="1">
      <alignment horizontal="center" vertical="center"/>
    </xf>
    <xf numFmtId="0" fontId="74" fillId="0" borderId="26" xfId="3" applyFont="1" applyBorder="1" applyAlignment="1">
      <alignment horizontal="center" vertical="center"/>
    </xf>
    <xf numFmtId="0" fontId="74" fillId="0" borderId="0" xfId="0" applyFont="1" applyAlignment="1">
      <alignment vertical="center"/>
    </xf>
    <xf numFmtId="0" fontId="78" fillId="0" borderId="0" xfId="2" applyFont="1" applyFill="1">
      <alignment vertical="center"/>
    </xf>
    <xf numFmtId="0" fontId="79" fillId="0" borderId="0" xfId="2" applyFont="1" applyFill="1">
      <alignment vertical="center"/>
    </xf>
    <xf numFmtId="0" fontId="81" fillId="0" borderId="0" xfId="5" applyFont="1" applyFill="1" applyBorder="1" applyAlignment="1">
      <alignment horizontal="center" vertical="center"/>
    </xf>
    <xf numFmtId="0" fontId="82" fillId="0" borderId="0" xfId="5" applyFont="1" applyFill="1">
      <alignment vertical="center"/>
    </xf>
    <xf numFmtId="176" fontId="79" fillId="0" borderId="123" xfId="2" applyNumberFormat="1" applyFont="1" applyFill="1" applyBorder="1" applyAlignment="1">
      <alignment vertical="center"/>
    </xf>
    <xf numFmtId="176" fontId="79" fillId="0" borderId="124" xfId="2" applyNumberFormat="1" applyFont="1" applyFill="1" applyBorder="1" applyAlignment="1">
      <alignment vertical="center"/>
    </xf>
    <xf numFmtId="182" fontId="79" fillId="0" borderId="0" xfId="2" applyNumberFormat="1" applyFont="1" applyFill="1">
      <alignment vertical="center"/>
    </xf>
    <xf numFmtId="0" fontId="79" fillId="0" borderId="122" xfId="2" applyFont="1" applyFill="1" applyBorder="1" applyAlignment="1">
      <alignment vertical="center"/>
    </xf>
    <xf numFmtId="177" fontId="79" fillId="0" borderId="129" xfId="2" applyNumberFormat="1" applyFont="1" applyFill="1" applyBorder="1" applyAlignment="1">
      <alignment vertical="center"/>
    </xf>
    <xf numFmtId="177" fontId="79" fillId="0" borderId="135" xfId="2" applyNumberFormat="1" applyFont="1" applyFill="1" applyBorder="1" applyAlignment="1">
      <alignment vertical="center"/>
    </xf>
    <xf numFmtId="0" fontId="79" fillId="0" borderId="117" xfId="2" applyFont="1" applyFill="1" applyBorder="1" applyAlignment="1">
      <alignment vertical="center" shrinkToFit="1"/>
    </xf>
    <xf numFmtId="0" fontId="79" fillId="0" borderId="0" xfId="2" applyFont="1" applyFill="1" applyBorder="1" applyAlignment="1">
      <alignment vertical="center" shrinkToFit="1"/>
    </xf>
    <xf numFmtId="0" fontId="79" fillId="0" borderId="0" xfId="2" applyFont="1" applyFill="1" applyBorder="1" applyAlignment="1">
      <alignment horizontal="center" vertical="center"/>
    </xf>
    <xf numFmtId="178" fontId="79" fillId="0" borderId="147" xfId="2" applyNumberFormat="1" applyFont="1" applyFill="1" applyBorder="1" applyAlignment="1">
      <alignment vertical="center"/>
    </xf>
    <xf numFmtId="178" fontId="79" fillId="0" borderId="148" xfId="2" applyNumberFormat="1" applyFont="1" applyFill="1" applyBorder="1" applyAlignment="1">
      <alignment vertical="center"/>
    </xf>
    <xf numFmtId="178" fontId="79" fillId="0" borderId="135" xfId="2" applyNumberFormat="1" applyFont="1" applyFill="1" applyBorder="1" applyAlignment="1">
      <alignment vertical="center"/>
    </xf>
    <xf numFmtId="178" fontId="79" fillId="0" borderId="162" xfId="2" applyNumberFormat="1" applyFont="1" applyFill="1" applyBorder="1" applyAlignment="1">
      <alignment vertical="center"/>
    </xf>
    <xf numFmtId="0" fontId="85" fillId="0" borderId="0" xfId="2" applyFont="1" applyFill="1" applyBorder="1" applyAlignment="1">
      <alignment vertical="center" wrapText="1"/>
    </xf>
    <xf numFmtId="0" fontId="85" fillId="0" borderId="0" xfId="2" applyFont="1" applyFill="1">
      <alignment vertical="center"/>
    </xf>
    <xf numFmtId="0" fontId="85" fillId="0" borderId="0" xfId="2" applyFont="1" applyFill="1" applyAlignment="1">
      <alignment horizontal="right" vertical="center"/>
    </xf>
    <xf numFmtId="0" fontId="78" fillId="0" borderId="0" xfId="2" applyFont="1" applyFill="1" applyAlignment="1">
      <alignment vertical="center"/>
    </xf>
    <xf numFmtId="0" fontId="6" fillId="0" borderId="0" xfId="5" applyFont="1" applyFill="1">
      <alignment vertical="center"/>
    </xf>
    <xf numFmtId="182" fontId="78" fillId="0" borderId="0" xfId="2" applyNumberFormat="1" applyFont="1" applyFill="1">
      <alignment vertical="center"/>
    </xf>
    <xf numFmtId="0" fontId="86" fillId="0" borderId="0" xfId="2" applyFont="1" applyFill="1" applyBorder="1" applyAlignment="1">
      <alignment vertical="center" wrapText="1"/>
    </xf>
    <xf numFmtId="0" fontId="86" fillId="0" borderId="0" xfId="2" applyFont="1" applyFill="1">
      <alignment vertical="center"/>
    </xf>
    <xf numFmtId="0" fontId="86" fillId="0" borderId="0" xfId="2" applyFont="1" applyFill="1" applyAlignment="1">
      <alignment horizontal="right" vertical="center"/>
    </xf>
    <xf numFmtId="0" fontId="8" fillId="0" borderId="0" xfId="2" applyFont="1" applyAlignment="1">
      <alignment horizontal="center" vertical="center"/>
    </xf>
    <xf numFmtId="0" fontId="7" fillId="0" borderId="0" xfId="2" applyFont="1" applyAlignment="1">
      <alignment horizontal="left" vertical="top" wrapText="1"/>
    </xf>
    <xf numFmtId="0" fontId="15" fillId="0" borderId="16" xfId="2" applyFont="1" applyBorder="1" applyAlignment="1">
      <alignment horizontal="center" vertical="center"/>
    </xf>
    <xf numFmtId="0" fontId="15" fillId="0" borderId="16" xfId="2" applyFont="1" applyBorder="1" applyAlignment="1">
      <alignment horizontal="center" vertical="center" wrapText="1"/>
    </xf>
    <xf numFmtId="0" fontId="15" fillId="9" borderId="16" xfId="2" applyFont="1" applyFill="1" applyBorder="1" applyAlignment="1">
      <alignment horizontal="right" vertical="center"/>
    </xf>
    <xf numFmtId="0" fontId="15" fillId="0" borderId="16" xfId="14" applyFont="1" applyBorder="1" applyAlignment="1">
      <alignment horizontal="center" vertical="center"/>
    </xf>
    <xf numFmtId="0" fontId="15" fillId="0" borderId="17" xfId="14" applyFont="1" applyBorder="1" applyAlignment="1">
      <alignment horizontal="center" vertical="center"/>
    </xf>
    <xf numFmtId="0" fontId="3" fillId="0" borderId="0" xfId="18">
      <alignment vertical="center"/>
    </xf>
    <xf numFmtId="49" fontId="3" fillId="0" borderId="0" xfId="18" applyNumberFormat="1">
      <alignment vertical="center"/>
    </xf>
    <xf numFmtId="0" fontId="13" fillId="0" borderId="0" xfId="18" applyFont="1">
      <alignment vertical="center"/>
    </xf>
    <xf numFmtId="0" fontId="33" fillId="0" borderId="0" xfId="18" applyFont="1" applyAlignment="1">
      <alignment horizontal="center" vertical="center"/>
    </xf>
    <xf numFmtId="0" fontId="7" fillId="0" borderId="0" xfId="18" applyFont="1">
      <alignment vertical="center"/>
    </xf>
    <xf numFmtId="0" fontId="11" fillId="0" borderId="0" xfId="18" applyFont="1" applyAlignment="1">
      <alignment horizontal="center" vertical="center"/>
    </xf>
    <xf numFmtId="0" fontId="15" fillId="0" borderId="81" xfId="18" applyFont="1" applyBorder="1">
      <alignment vertical="center"/>
    </xf>
    <xf numFmtId="0" fontId="15" fillId="0" borderId="82" xfId="18" applyFont="1" applyBorder="1">
      <alignment vertical="center"/>
    </xf>
    <xf numFmtId="0" fontId="15" fillId="0" borderId="43" xfId="18" applyFont="1" applyBorder="1">
      <alignment vertical="center"/>
    </xf>
    <xf numFmtId="0" fontId="8" fillId="0" borderId="59" xfId="18" applyFont="1" applyBorder="1">
      <alignment vertical="center"/>
    </xf>
    <xf numFmtId="0" fontId="8" fillId="0" borderId="36" xfId="18" applyFont="1" applyBorder="1">
      <alignment vertical="center"/>
    </xf>
    <xf numFmtId="0" fontId="38" fillId="0" borderId="36" xfId="18" applyFont="1" applyBorder="1" applyAlignment="1">
      <alignment horizontal="right" vertical="center" shrinkToFit="1"/>
    </xf>
    <xf numFmtId="0" fontId="15" fillId="0" borderId="36" xfId="18" applyFont="1" applyBorder="1" applyAlignment="1">
      <alignment horizontal="center" vertical="center"/>
    </xf>
    <xf numFmtId="0" fontId="33" fillId="0" borderId="36" xfId="18" applyFont="1" applyBorder="1" applyAlignment="1">
      <alignment vertical="center" wrapText="1"/>
    </xf>
    <xf numFmtId="0" fontId="13" fillId="0" borderId="36" xfId="18" applyFont="1" applyBorder="1" applyAlignment="1">
      <alignment vertical="center" wrapText="1"/>
    </xf>
    <xf numFmtId="0" fontId="13" fillId="0" borderId="37" xfId="18" applyFont="1" applyBorder="1" applyAlignment="1">
      <alignment vertical="center" wrapText="1"/>
    </xf>
    <xf numFmtId="0" fontId="39" fillId="0" borderId="0" xfId="18" applyFont="1" applyAlignment="1">
      <alignment horizontal="center" vertical="center"/>
    </xf>
    <xf numFmtId="0" fontId="8" fillId="0" borderId="0" xfId="18" applyFont="1" applyAlignment="1">
      <alignment horizontal="center" vertical="center"/>
    </xf>
    <xf numFmtId="0" fontId="37" fillId="0" borderId="0" xfId="18" applyFont="1">
      <alignment vertical="center"/>
    </xf>
    <xf numFmtId="0" fontId="13" fillId="0" borderId="44"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0" xfId="2" applyFont="1" applyAlignment="1">
      <alignment horizontal="center" vertical="center"/>
    </xf>
    <xf numFmtId="0" fontId="13" fillId="0" borderId="46"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0" xfId="2" applyFont="1" applyAlignment="1">
      <alignment horizontal="center" vertical="center" wrapText="1"/>
    </xf>
    <xf numFmtId="0" fontId="13" fillId="0" borderId="14" xfId="2" applyFont="1" applyBorder="1" applyAlignment="1">
      <alignment horizontal="center" vertical="center" wrapText="1"/>
    </xf>
    <xf numFmtId="0" fontId="13" fillId="0" borderId="59" xfId="2" applyFont="1" applyBorder="1" applyAlignment="1">
      <alignment horizontal="center" vertical="center" wrapText="1"/>
    </xf>
    <xf numFmtId="0" fontId="13" fillId="0" borderId="36" xfId="2" applyFont="1" applyBorder="1" applyAlignment="1">
      <alignment horizontal="center" vertical="center" wrapText="1"/>
    </xf>
    <xf numFmtId="0" fontId="13" fillId="0" borderId="62" xfId="2" applyFont="1" applyBorder="1" applyAlignment="1">
      <alignment horizontal="center" vertical="center" wrapText="1"/>
    </xf>
    <xf numFmtId="0" fontId="87" fillId="0" borderId="0" xfId="5" applyFont="1">
      <alignment vertical="center"/>
    </xf>
    <xf numFmtId="0" fontId="28" fillId="3" borderId="0" xfId="9" applyFont="1" applyFill="1">
      <alignment vertical="center"/>
    </xf>
    <xf numFmtId="0" fontId="87" fillId="0" borderId="0" xfId="9" applyFont="1">
      <alignment vertical="center"/>
    </xf>
    <xf numFmtId="0" fontId="87" fillId="0" borderId="7" xfId="9" applyFont="1" applyBorder="1" applyAlignment="1">
      <alignment vertical="center" shrinkToFit="1"/>
    </xf>
    <xf numFmtId="0" fontId="87" fillId="0" borderId="60" xfId="9" applyFont="1" applyBorder="1" applyAlignment="1">
      <alignment vertical="center" shrinkToFit="1"/>
    </xf>
    <xf numFmtId="0" fontId="89" fillId="0" borderId="7" xfId="9" applyFont="1" applyBorder="1" applyAlignment="1">
      <alignment horizontal="left" vertical="center"/>
    </xf>
    <xf numFmtId="0" fontId="89" fillId="0" borderId="7" xfId="9" applyFont="1" applyBorder="1" applyAlignment="1">
      <alignment horizontal="left" vertical="center" wrapText="1" shrinkToFit="1"/>
    </xf>
    <xf numFmtId="0" fontId="90" fillId="0" borderId="0" xfId="5" applyFont="1">
      <alignment vertical="center"/>
    </xf>
    <xf numFmtId="0" fontId="91" fillId="0" borderId="0" xfId="9" applyFont="1" applyAlignment="1">
      <alignment horizontal="left" vertical="center"/>
    </xf>
    <xf numFmtId="0" fontId="91" fillId="0" borderId="0" xfId="5" applyFont="1">
      <alignment vertical="center"/>
    </xf>
    <xf numFmtId="0" fontId="32" fillId="3" borderId="0" xfId="5" applyFont="1" applyFill="1">
      <alignment vertical="center"/>
    </xf>
    <xf numFmtId="0" fontId="91" fillId="0" borderId="0" xfId="5" applyFont="1" applyAlignment="1">
      <alignment vertical="top"/>
    </xf>
    <xf numFmtId="0" fontId="91" fillId="0" borderId="0" xfId="5" applyFont="1" applyAlignment="1">
      <alignment horizontal="left" vertical="center"/>
    </xf>
    <xf numFmtId="0" fontId="92" fillId="0" borderId="0" xfId="5" applyFont="1">
      <alignment vertical="center"/>
    </xf>
    <xf numFmtId="0" fontId="91" fillId="0" borderId="0" xfId="9" applyFont="1" applyAlignment="1">
      <alignment horizontal="left" vertical="top"/>
    </xf>
    <xf numFmtId="0" fontId="92" fillId="0" borderId="0" xfId="5" applyFont="1" applyAlignment="1">
      <alignment vertical="top"/>
    </xf>
    <xf numFmtId="0" fontId="93" fillId="0" borderId="0" xfId="5" applyFont="1">
      <alignment vertical="center"/>
    </xf>
    <xf numFmtId="0" fontId="92" fillId="0" borderId="0" xfId="5" applyFont="1" applyAlignment="1">
      <alignment vertical="center" wrapText="1"/>
    </xf>
    <xf numFmtId="0" fontId="3" fillId="0" borderId="0" xfId="5">
      <alignment vertical="center"/>
    </xf>
    <xf numFmtId="0" fontId="13" fillId="0" borderId="0" xfId="0" applyFont="1" applyAlignment="1">
      <alignment vertical="center"/>
    </xf>
    <xf numFmtId="0" fontId="49" fillId="0" borderId="0" xfId="0" applyFont="1" applyAlignment="1">
      <alignment vertical="center"/>
    </xf>
    <xf numFmtId="0" fontId="46" fillId="0" borderId="0" xfId="0" applyFont="1" applyAlignment="1">
      <alignment vertical="center"/>
    </xf>
    <xf numFmtId="0" fontId="48" fillId="0" borderId="0" xfId="0" applyFont="1" applyAlignment="1">
      <alignment horizontal="right" vertical="center"/>
    </xf>
    <xf numFmtId="0" fontId="49" fillId="0" borderId="0" xfId="0" applyFont="1" applyAlignment="1">
      <alignment horizontal="center" vertical="center"/>
    </xf>
    <xf numFmtId="0" fontId="46" fillId="0" borderId="17" xfId="0" applyFont="1" applyBorder="1" applyAlignment="1">
      <alignment horizontal="left" vertical="center"/>
    </xf>
    <xf numFmtId="0" fontId="46" fillId="0" borderId="38" xfId="0" applyFont="1" applyBorder="1" applyAlignment="1">
      <alignment horizontal="left" vertical="center"/>
    </xf>
    <xf numFmtId="0" fontId="46" fillId="0" borderId="16" xfId="0" applyFont="1" applyBorder="1" applyAlignment="1">
      <alignment horizontal="left" vertical="center"/>
    </xf>
    <xf numFmtId="0" fontId="46" fillId="0" borderId="26" xfId="0" applyFont="1" applyBorder="1" applyAlignment="1">
      <alignment horizontal="left" vertical="center" indent="1"/>
    </xf>
    <xf numFmtId="0" fontId="44" fillId="0" borderId="26" xfId="0" applyFont="1" applyBorder="1" applyAlignment="1">
      <alignment vertical="center"/>
    </xf>
    <xf numFmtId="0" fontId="46" fillId="0" borderId="26" xfId="0" applyFont="1" applyBorder="1" applyAlignment="1">
      <alignment vertical="center"/>
    </xf>
    <xf numFmtId="0" fontId="46" fillId="0" borderId="44" xfId="0" applyFont="1" applyBorder="1" applyAlignment="1">
      <alignment vertical="center"/>
    </xf>
    <xf numFmtId="0" fontId="46" fillId="0" borderId="43" xfId="0" applyFont="1" applyBorder="1" applyAlignment="1">
      <alignment vertical="center"/>
    </xf>
    <xf numFmtId="0" fontId="46" fillId="0" borderId="15" xfId="0" applyFont="1" applyBorder="1" applyAlignment="1">
      <alignment vertical="center"/>
    </xf>
    <xf numFmtId="0" fontId="46" fillId="0" borderId="16" xfId="0" applyFont="1" applyBorder="1" applyAlignment="1">
      <alignment horizontal="center" vertical="center"/>
    </xf>
    <xf numFmtId="0" fontId="46" fillId="0" borderId="16" xfId="0" applyFont="1" applyBorder="1" applyAlignment="1">
      <alignment vertical="center" wrapText="1"/>
    </xf>
    <xf numFmtId="0" fontId="46" fillId="0" borderId="16" xfId="0" applyFont="1" applyBorder="1" applyAlignment="1">
      <alignment horizontal="right" vertical="center"/>
    </xf>
    <xf numFmtId="0" fontId="46" fillId="0" borderId="0" xfId="0" applyFont="1" applyAlignment="1">
      <alignment horizontal="right" vertical="center"/>
    </xf>
    <xf numFmtId="0" fontId="46" fillId="0" borderId="0" xfId="0" applyFont="1" applyAlignment="1">
      <alignment vertical="center" wrapText="1"/>
    </xf>
    <xf numFmtId="0" fontId="46" fillId="0" borderId="40" xfId="0" applyFont="1" applyBorder="1" applyAlignment="1">
      <alignment vertical="center"/>
    </xf>
    <xf numFmtId="0" fontId="46" fillId="0" borderId="14" xfId="0" applyFont="1" applyBorder="1" applyAlignment="1">
      <alignment vertical="center"/>
    </xf>
    <xf numFmtId="0" fontId="46" fillId="0" borderId="14" xfId="0" applyFont="1" applyBorder="1" applyAlignment="1">
      <alignment vertical="center" wrapText="1"/>
    </xf>
    <xf numFmtId="0" fontId="46" fillId="0" borderId="46" xfId="0" applyFont="1" applyBorder="1" applyAlignment="1">
      <alignment vertical="center"/>
    </xf>
    <xf numFmtId="0" fontId="46" fillId="0" borderId="0" xfId="0" applyFont="1" applyAlignment="1">
      <alignment horizontal="left" vertical="center"/>
    </xf>
    <xf numFmtId="0" fontId="61" fillId="0" borderId="0" xfId="0" applyFont="1" applyAlignment="1">
      <alignment vertical="center"/>
    </xf>
    <xf numFmtId="0" fontId="26" fillId="0" borderId="0" xfId="0" applyFont="1" applyAlignment="1">
      <alignment vertical="center"/>
    </xf>
    <xf numFmtId="0" fontId="31" fillId="0" borderId="0" xfId="0" applyFont="1" applyAlignment="1">
      <alignment vertical="center"/>
    </xf>
    <xf numFmtId="0" fontId="31" fillId="0" borderId="0" xfId="0" applyFont="1" applyAlignment="1">
      <alignment horizontal="right" vertical="center"/>
    </xf>
    <xf numFmtId="0" fontId="31" fillId="10" borderId="16" xfId="0" applyFont="1" applyFill="1" applyBorder="1" applyAlignment="1">
      <alignment vertical="center"/>
    </xf>
    <xf numFmtId="0" fontId="15" fillId="0" borderId="0" xfId="2" applyFont="1" applyAlignment="1">
      <alignment horizontal="center" vertical="center"/>
    </xf>
    <xf numFmtId="183" fontId="15" fillId="0" borderId="16" xfId="2" applyNumberFormat="1" applyFont="1" applyBorder="1">
      <alignment vertical="center"/>
    </xf>
    <xf numFmtId="184" fontId="15" fillId="0" borderId="16" xfId="2" applyNumberFormat="1" applyFont="1" applyBorder="1">
      <alignment vertical="center"/>
    </xf>
    <xf numFmtId="0" fontId="9" fillId="0" borderId="16" xfId="2" applyFont="1" applyBorder="1">
      <alignment vertical="center"/>
    </xf>
    <xf numFmtId="0" fontId="15" fillId="7" borderId="16" xfId="2" applyFont="1" applyFill="1" applyBorder="1">
      <alignment vertical="center"/>
    </xf>
    <xf numFmtId="0" fontId="15" fillId="7" borderId="17" xfId="2" applyFont="1" applyFill="1" applyBorder="1">
      <alignment vertical="center"/>
    </xf>
    <xf numFmtId="185" fontId="15" fillId="0" borderId="16" xfId="2" applyNumberFormat="1" applyFont="1" applyBorder="1" applyAlignment="1">
      <alignment horizontal="center" vertical="center"/>
    </xf>
    <xf numFmtId="0" fontId="0" fillId="0" borderId="0" xfId="0" applyAlignment="1">
      <alignment vertical="center"/>
    </xf>
    <xf numFmtId="0" fontId="65" fillId="0" borderId="0" xfId="2" applyFont="1">
      <alignment vertical="center"/>
    </xf>
    <xf numFmtId="0" fontId="66" fillId="0" borderId="0" xfId="14" applyFont="1" applyAlignment="1">
      <alignment horizontal="center" vertical="center"/>
    </xf>
    <xf numFmtId="0" fontId="9" fillId="0" borderId="0" xfId="14" applyFont="1" applyAlignment="1">
      <alignment horizontal="center" vertical="center"/>
    </xf>
    <xf numFmtId="0" fontId="67" fillId="0" borderId="0" xfId="2" applyFont="1" applyAlignment="1">
      <alignment horizontal="center" vertical="center"/>
    </xf>
    <xf numFmtId="0" fontId="67" fillId="0" borderId="0" xfId="14" applyFont="1" applyAlignment="1">
      <alignment horizontal="center" vertical="center"/>
    </xf>
    <xf numFmtId="0" fontId="67" fillId="0" borderId="0" xfId="2" applyFont="1">
      <alignment vertical="center"/>
    </xf>
    <xf numFmtId="0" fontId="66" fillId="0" borderId="0" xfId="2" applyFont="1">
      <alignment vertical="center"/>
    </xf>
    <xf numFmtId="0" fontId="66" fillId="0" borderId="0" xfId="2" applyFont="1" applyAlignment="1">
      <alignment horizontal="center" vertical="center"/>
    </xf>
    <xf numFmtId="0" fontId="21" fillId="0" borderId="0" xfId="2" applyFont="1" applyAlignment="1">
      <alignment horizontal="right" vertical="center"/>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56" fillId="0" borderId="1" xfId="8" applyFont="1" applyBorder="1" applyAlignment="1">
      <alignment horizontal="center" vertical="center" wrapText="1"/>
    </xf>
    <xf numFmtId="0" fontId="56" fillId="0" borderId="19" xfId="8" applyFont="1" applyBorder="1" applyAlignment="1">
      <alignment horizontal="center" vertical="center"/>
    </xf>
    <xf numFmtId="0" fontId="58" fillId="0" borderId="40" xfId="8" applyFont="1" applyBorder="1" applyAlignment="1">
      <alignment horizontal="left" vertical="center" wrapText="1"/>
    </xf>
    <xf numFmtId="0" fontId="58" fillId="0" borderId="14" xfId="8" applyFont="1" applyBorder="1" applyAlignment="1">
      <alignment horizontal="left" vertical="center" wrapText="1"/>
    </xf>
    <xf numFmtId="0" fontId="58" fillId="0" borderId="27" xfId="8" applyFont="1" applyBorder="1" applyAlignment="1">
      <alignment horizontal="left" vertical="center" wrapText="1"/>
    </xf>
    <xf numFmtId="0" fontId="56" fillId="0" borderId="15" xfId="8" applyFont="1" applyBorder="1" applyAlignment="1">
      <alignment horizontal="center" vertical="center" wrapText="1"/>
    </xf>
    <xf numFmtId="0" fontId="19" fillId="0" borderId="76" xfId="0" applyFont="1" applyFill="1" applyBorder="1" applyAlignment="1">
      <alignment horizontal="left" vertical="center" wrapText="1"/>
    </xf>
    <xf numFmtId="0" fontId="19" fillId="0" borderId="75" xfId="0" applyFont="1" applyFill="1" applyBorder="1" applyAlignment="1">
      <alignment horizontal="left" vertical="center" wrapText="1"/>
    </xf>
    <xf numFmtId="0" fontId="56" fillId="0" borderId="14" xfId="8" applyFont="1" applyBorder="1" applyAlignment="1">
      <alignment horizontal="center" vertical="center"/>
    </xf>
    <xf numFmtId="0" fontId="19" fillId="0" borderId="45" xfId="0" applyFont="1" applyFill="1" applyBorder="1" applyAlignment="1">
      <alignment horizontal="left" vertical="center" wrapText="1"/>
    </xf>
    <xf numFmtId="0" fontId="19" fillId="0" borderId="87" xfId="0" applyFont="1" applyFill="1" applyBorder="1" applyAlignment="1">
      <alignment horizontal="left" vertical="center" wrapText="1"/>
    </xf>
    <xf numFmtId="0" fontId="58" fillId="0" borderId="12" xfId="8" applyFont="1" applyBorder="1" applyAlignment="1">
      <alignment horizontal="left" vertical="center" wrapText="1"/>
    </xf>
    <xf numFmtId="0" fontId="58" fillId="0" borderId="22" xfId="8" applyFont="1" applyBorder="1" applyAlignment="1">
      <alignment horizontal="left" vertical="center" wrapText="1"/>
    </xf>
    <xf numFmtId="0" fontId="33" fillId="2" borderId="39"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60"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58" fillId="0" borderId="19" xfId="8" applyFont="1" applyBorder="1" applyAlignment="1">
      <alignment horizontal="left" vertical="center" wrapText="1"/>
    </xf>
    <xf numFmtId="0" fontId="57" fillId="0" borderId="21" xfId="8" applyFont="1" applyBorder="1" applyAlignment="1">
      <alignment horizontal="left" vertical="center" wrapText="1"/>
    </xf>
    <xf numFmtId="0" fontId="57" fillId="0" borderId="28" xfId="8" applyFont="1" applyBorder="1" applyAlignment="1">
      <alignment horizontal="left" vertical="center" wrapText="1"/>
    </xf>
    <xf numFmtId="0" fontId="56" fillId="0" borderId="0" xfId="8" applyFont="1" applyBorder="1" applyAlignment="1">
      <alignment horizontal="left" vertical="top" wrapText="1"/>
    </xf>
    <xf numFmtId="0" fontId="56" fillId="0" borderId="55" xfId="8" applyFont="1" applyFill="1" applyBorder="1" applyAlignment="1">
      <alignment horizontal="left" vertical="center" wrapText="1"/>
    </xf>
    <xf numFmtId="0" fontId="56" fillId="0" borderId="13" xfId="8" applyFont="1" applyFill="1" applyBorder="1" applyAlignment="1">
      <alignment horizontal="left" vertical="center" wrapText="1"/>
    </xf>
    <xf numFmtId="0" fontId="56" fillId="0" borderId="25" xfId="8" applyFont="1" applyFill="1" applyBorder="1" applyAlignment="1">
      <alignment horizontal="left" vertical="center" wrapText="1"/>
    </xf>
    <xf numFmtId="0" fontId="19" fillId="0" borderId="18" xfId="0" applyFont="1" applyFill="1" applyBorder="1" applyAlignment="1">
      <alignment vertical="center" wrapText="1"/>
    </xf>
    <xf numFmtId="0" fontId="19" fillId="0" borderId="28" xfId="0" applyFont="1" applyFill="1" applyBorder="1" applyAlignment="1">
      <alignment vertical="center" wrapText="1"/>
    </xf>
    <xf numFmtId="0" fontId="3" fillId="0" borderId="0" xfId="6" applyFont="1" applyAlignment="1">
      <alignment horizontal="distributed"/>
    </xf>
    <xf numFmtId="0" fontId="3" fillId="0" borderId="0" xfId="6" applyFont="1" applyAlignment="1"/>
    <xf numFmtId="0" fontId="3" fillId="0" borderId="0" xfId="6" applyFont="1" applyAlignment="1">
      <alignment horizontal="left" vertical="center"/>
    </xf>
    <xf numFmtId="0" fontId="3" fillId="0" borderId="44" xfId="6" applyFont="1" applyBorder="1" applyAlignment="1">
      <alignment horizontal="center" vertical="center"/>
    </xf>
    <xf numFmtId="0" fontId="3" fillId="0" borderId="43" xfId="6" applyFont="1" applyBorder="1" applyAlignment="1">
      <alignment horizontal="center" vertical="center"/>
    </xf>
    <xf numFmtId="0" fontId="3" fillId="0" borderId="40" xfId="6" applyFont="1" applyBorder="1" applyAlignment="1">
      <alignment horizontal="center" vertical="center"/>
    </xf>
    <xf numFmtId="0" fontId="3" fillId="0" borderId="15" xfId="6" applyFont="1" applyBorder="1" applyAlignment="1">
      <alignment horizontal="center" vertical="center"/>
    </xf>
    <xf numFmtId="0" fontId="3" fillId="0" borderId="0" xfId="6" applyFont="1" applyBorder="1" applyAlignment="1">
      <alignment horizontal="center" vertical="center"/>
    </xf>
    <xf numFmtId="0" fontId="3" fillId="0" borderId="14" xfId="6" applyFont="1" applyBorder="1" applyAlignment="1">
      <alignment horizontal="center" vertical="center"/>
    </xf>
    <xf numFmtId="0" fontId="3" fillId="0" borderId="46" xfId="6" applyFont="1" applyBorder="1" applyAlignment="1">
      <alignment horizontal="center" vertical="center"/>
    </xf>
    <xf numFmtId="0" fontId="3" fillId="0" borderId="26" xfId="6" applyFont="1" applyBorder="1" applyAlignment="1">
      <alignment horizontal="center" vertical="center"/>
    </xf>
    <xf numFmtId="0" fontId="3" fillId="0" borderId="27" xfId="6" applyFont="1" applyBorder="1" applyAlignment="1">
      <alignment horizontal="center" vertical="center"/>
    </xf>
    <xf numFmtId="0" fontId="3" fillId="0" borderId="17" xfId="6" applyFont="1" applyBorder="1" applyAlignment="1">
      <alignment horizontal="distributed"/>
    </xf>
    <xf numFmtId="0" fontId="3" fillId="0" borderId="31" xfId="6" applyFont="1" applyBorder="1" applyAlignment="1">
      <alignment horizontal="distributed"/>
    </xf>
    <xf numFmtId="0" fontId="3" fillId="0" borderId="17" xfId="6" applyFont="1" applyBorder="1" applyAlignment="1"/>
    <xf numFmtId="0" fontId="3" fillId="0" borderId="31" xfId="6" applyFont="1" applyBorder="1" applyAlignment="1"/>
    <xf numFmtId="0" fontId="3" fillId="0" borderId="22" xfId="6" applyFont="1" applyBorder="1" applyAlignment="1"/>
    <xf numFmtId="0" fontId="3" fillId="0" borderId="15" xfId="6" applyFont="1" applyBorder="1" applyAlignment="1">
      <alignment horizontal="distributed" vertical="center"/>
    </xf>
    <xf numFmtId="0" fontId="3" fillId="0" borderId="0" xfId="6" applyFont="1" applyBorder="1" applyAlignment="1">
      <alignment horizontal="distributed" vertical="center"/>
    </xf>
    <xf numFmtId="0" fontId="3" fillId="0" borderId="44" xfId="6" applyFont="1" applyBorder="1" applyAlignment="1">
      <alignment horizontal="left" vertical="center"/>
    </xf>
    <xf numFmtId="0" fontId="3" fillId="0" borderId="43" xfId="6" applyFont="1" applyBorder="1" applyAlignment="1">
      <alignment horizontal="left" vertical="center"/>
    </xf>
    <xf numFmtId="0" fontId="3" fillId="0" borderId="40" xfId="6" applyFont="1" applyBorder="1" applyAlignment="1">
      <alignment horizontal="left" vertical="center"/>
    </xf>
    <xf numFmtId="0" fontId="3" fillId="0" borderId="46" xfId="6" applyFont="1" applyBorder="1" applyAlignment="1">
      <alignment vertical="center"/>
    </xf>
    <xf numFmtId="0" fontId="3" fillId="0" borderId="26" xfId="6" applyFont="1" applyBorder="1" applyAlignment="1">
      <alignment vertical="center"/>
    </xf>
    <xf numFmtId="0" fontId="3" fillId="0" borderId="27" xfId="6" applyFont="1" applyBorder="1" applyAlignment="1">
      <alignment vertical="center"/>
    </xf>
    <xf numFmtId="0" fontId="3" fillId="0" borderId="22" xfId="6" applyFont="1" applyBorder="1" applyAlignment="1">
      <alignment horizontal="distributed"/>
    </xf>
    <xf numFmtId="0" fontId="3" fillId="0" borderId="16" xfId="6" applyFont="1" applyBorder="1" applyAlignment="1">
      <alignment horizontal="center"/>
    </xf>
    <xf numFmtId="0" fontId="3" fillId="0" borderId="17" xfId="6" applyFont="1" applyBorder="1" applyAlignment="1">
      <alignment horizontal="center"/>
    </xf>
    <xf numFmtId="0" fontId="3" fillId="0" borderId="31" xfId="6" applyFont="1" applyBorder="1" applyAlignment="1">
      <alignment horizontal="center"/>
    </xf>
    <xf numFmtId="0" fontId="3" fillId="0" borderId="22" xfId="6" applyFont="1" applyBorder="1" applyAlignment="1">
      <alignment horizontal="center"/>
    </xf>
    <xf numFmtId="0" fontId="3" fillId="0" borderId="95" xfId="6" applyFont="1" applyBorder="1" applyAlignment="1">
      <alignment horizontal="left" vertical="center" wrapText="1" shrinkToFit="1"/>
    </xf>
    <xf numFmtId="0" fontId="3" fillId="0" borderId="94" xfId="6" applyFont="1" applyBorder="1" applyAlignment="1">
      <alignment horizontal="left" vertical="center" shrinkToFit="1"/>
    </xf>
    <xf numFmtId="0" fontId="3" fillId="0" borderId="93" xfId="6" applyFont="1" applyBorder="1" applyAlignment="1">
      <alignment horizontal="left" vertical="center" shrinkToFit="1"/>
    </xf>
    <xf numFmtId="0" fontId="3" fillId="0" borderId="95" xfId="6" applyFont="1" applyBorder="1" applyAlignment="1">
      <alignment horizontal="left" vertical="center" wrapText="1"/>
    </xf>
    <xf numFmtId="0" fontId="3" fillId="0" borderId="94" xfId="6" applyFont="1" applyBorder="1" applyAlignment="1">
      <alignment horizontal="left" vertical="center" wrapText="1"/>
    </xf>
    <xf numFmtId="0" fontId="3" fillId="0" borderId="93" xfId="6" applyFont="1" applyBorder="1" applyAlignment="1">
      <alignment horizontal="left" vertical="center" wrapText="1"/>
    </xf>
    <xf numFmtId="0" fontId="3" fillId="0" borderId="44" xfId="6" applyFont="1" applyBorder="1" applyAlignment="1">
      <alignment horizontal="left" vertical="top"/>
    </xf>
    <xf numFmtId="0" fontId="3" fillId="0" borderId="43" xfId="6" applyFont="1" applyBorder="1" applyAlignment="1">
      <alignment horizontal="left" vertical="top"/>
    </xf>
    <xf numFmtId="0" fontId="3" fillId="0" borderId="40" xfId="6" applyFont="1" applyBorder="1" applyAlignment="1">
      <alignment horizontal="left" vertical="top"/>
    </xf>
    <xf numFmtId="0" fontId="3" fillId="0" borderId="15" xfId="6" applyFont="1" applyBorder="1" applyAlignment="1">
      <alignment horizontal="left" vertical="top"/>
    </xf>
    <xf numFmtId="0" fontId="3" fillId="0" borderId="0" xfId="6" applyFont="1" applyBorder="1" applyAlignment="1">
      <alignment horizontal="left" vertical="top"/>
    </xf>
    <xf numFmtId="0" fontId="3" fillId="0" borderId="14" xfId="6" applyFont="1" applyBorder="1" applyAlignment="1">
      <alignment horizontal="left" vertical="top"/>
    </xf>
    <xf numFmtId="0" fontId="3" fillId="0" borderId="46" xfId="6" applyFont="1" applyBorder="1" applyAlignment="1">
      <alignment horizontal="left" vertical="top"/>
    </xf>
    <xf numFmtId="0" fontId="3" fillId="0" borderId="26" xfId="6" applyFont="1" applyBorder="1" applyAlignment="1">
      <alignment horizontal="left" vertical="top"/>
    </xf>
    <xf numFmtId="0" fontId="3" fillId="0" borderId="27" xfId="6" applyFont="1" applyBorder="1" applyAlignment="1">
      <alignment horizontal="left" vertical="top"/>
    </xf>
    <xf numFmtId="0" fontId="3" fillId="0" borderId="97" xfId="6" applyFont="1" applyBorder="1" applyAlignment="1">
      <alignment horizontal="left" vertical="center"/>
    </xf>
    <xf numFmtId="0" fontId="3" fillId="0" borderId="96" xfId="6" applyFont="1" applyBorder="1" applyAlignment="1">
      <alignment horizontal="left" vertical="center"/>
    </xf>
    <xf numFmtId="0" fontId="3" fillId="0" borderId="38" xfId="6" applyFont="1" applyBorder="1" applyAlignment="1">
      <alignment horizontal="left" vertical="center"/>
    </xf>
    <xf numFmtId="0" fontId="3" fillId="0" borderId="90" xfId="6" applyFont="1" applyBorder="1" applyAlignment="1">
      <alignment horizontal="left" vertical="center" wrapText="1"/>
    </xf>
    <xf numFmtId="0" fontId="3" fillId="0" borderId="89" xfId="6" applyFont="1" applyBorder="1" applyAlignment="1">
      <alignment horizontal="left" vertical="center" wrapText="1"/>
    </xf>
    <xf numFmtId="0" fontId="3" fillId="0" borderId="88" xfId="6" applyFont="1" applyBorder="1" applyAlignment="1">
      <alignment horizontal="left" vertical="center" wrapText="1"/>
    </xf>
    <xf numFmtId="0" fontId="10" fillId="0" borderId="0" xfId="18" applyFont="1" applyAlignment="1">
      <alignment horizontal="distributed" vertical="center"/>
    </xf>
    <xf numFmtId="0" fontId="11" fillId="0" borderId="0" xfId="18" applyFont="1" applyAlignment="1">
      <alignment horizontal="center" vertical="center"/>
    </xf>
    <xf numFmtId="0" fontId="34" fillId="0" borderId="0" xfId="18" applyFont="1" applyAlignment="1">
      <alignment vertical="center" wrapText="1"/>
    </xf>
    <xf numFmtId="0" fontId="11" fillId="0" borderId="0" xfId="18" applyFont="1" applyAlignment="1">
      <alignment horizontal="left" vertical="center" wrapText="1"/>
    </xf>
    <xf numFmtId="0" fontId="8" fillId="0" borderId="0" xfId="2" applyFont="1" applyAlignment="1">
      <alignment horizontal="center" vertical="center"/>
    </xf>
    <xf numFmtId="0" fontId="7" fillId="0" borderId="0" xfId="18" applyFont="1" applyAlignment="1">
      <alignment horizontal="left" vertical="center" wrapText="1"/>
    </xf>
    <xf numFmtId="0" fontId="3" fillId="0" borderId="0" xfId="18">
      <alignment vertical="center"/>
    </xf>
    <xf numFmtId="0" fontId="33" fillId="6" borderId="0" xfId="18" applyFont="1" applyFill="1" applyAlignment="1">
      <alignment horizontal="center" vertical="center"/>
    </xf>
    <xf numFmtId="49" fontId="33" fillId="6" borderId="0" xfId="18" applyNumberFormat="1" applyFont="1" applyFill="1" applyAlignment="1">
      <alignment horizontal="center" vertical="center"/>
    </xf>
    <xf numFmtId="0" fontId="9" fillId="0" borderId="0" xfId="18" applyFont="1" applyAlignment="1">
      <alignment horizontal="center" vertical="center"/>
    </xf>
    <xf numFmtId="0" fontId="10" fillId="0" borderId="0" xfId="18" applyFont="1" applyAlignment="1">
      <alignment horizontal="distributed" vertical="center" wrapText="1"/>
    </xf>
    <xf numFmtId="0" fontId="7" fillId="0" borderId="0" xfId="2" applyFont="1" applyAlignment="1">
      <alignment horizontal="left" vertical="top" wrapText="1"/>
    </xf>
    <xf numFmtId="0" fontId="7" fillId="0" borderId="4" xfId="2" applyFont="1" applyBorder="1" applyAlignment="1">
      <alignment horizontal="center" vertical="center" wrapText="1"/>
    </xf>
    <xf numFmtId="0" fontId="7" fillId="0" borderId="2" xfId="2" applyFont="1" applyBorder="1" applyAlignment="1">
      <alignment horizontal="center" vertical="center" wrapText="1"/>
    </xf>
    <xf numFmtId="0" fontId="7" fillId="0" borderId="5" xfId="2" applyFont="1" applyBorder="1" applyAlignment="1">
      <alignment horizontal="center" vertical="center" wrapText="1"/>
    </xf>
    <xf numFmtId="49" fontId="35" fillId="0" borderId="78" xfId="2" applyNumberFormat="1" applyFont="1" applyBorder="1" applyAlignment="1">
      <alignment horizontal="center" vertical="top" wrapText="1"/>
    </xf>
    <xf numFmtId="49" fontId="35" fillId="0" borderId="79" xfId="2" applyNumberFormat="1" applyFont="1" applyBorder="1" applyAlignment="1">
      <alignment horizontal="center" vertical="top" wrapText="1"/>
    </xf>
    <xf numFmtId="49" fontId="36" fillId="0" borderId="79" xfId="2" applyNumberFormat="1" applyFont="1" applyBorder="1" applyAlignment="1">
      <alignment horizontal="center" vertical="top" wrapText="1"/>
    </xf>
    <xf numFmtId="0" fontId="15" fillId="0" borderId="55" xfId="18" applyFont="1" applyBorder="1" applyAlignment="1">
      <alignment horizontal="distributed" vertical="center" wrapText="1"/>
    </xf>
    <xf numFmtId="0" fontId="15" fillId="0" borderId="43" xfId="18" applyFont="1" applyBorder="1" applyAlignment="1">
      <alignment horizontal="distributed" vertical="center" wrapText="1"/>
    </xf>
    <xf numFmtId="0" fontId="15" fillId="0" borderId="40" xfId="18" applyFont="1" applyBorder="1" applyAlignment="1">
      <alignment horizontal="distributed" vertical="center" wrapText="1"/>
    </xf>
    <xf numFmtId="0" fontId="15" fillId="0" borderId="13" xfId="18" applyFont="1" applyBorder="1" applyAlignment="1">
      <alignment horizontal="distributed" vertical="center" wrapText="1"/>
    </xf>
    <xf numFmtId="0" fontId="15" fillId="0" borderId="0" xfId="18" applyFont="1" applyAlignment="1">
      <alignment horizontal="distributed" vertical="center" wrapText="1"/>
    </xf>
    <xf numFmtId="0" fontId="15" fillId="0" borderId="14" xfId="18" applyFont="1" applyBorder="1" applyAlignment="1">
      <alignment horizontal="distributed" vertical="center" wrapText="1"/>
    </xf>
    <xf numFmtId="0" fontId="15" fillId="0" borderId="61" xfId="18" applyFont="1" applyBorder="1" applyAlignment="1">
      <alignment horizontal="distributed" vertical="center" wrapText="1"/>
    </xf>
    <xf numFmtId="0" fontId="15" fillId="0" borderId="36" xfId="18" applyFont="1" applyBorder="1" applyAlignment="1">
      <alignment horizontal="distributed" vertical="center" wrapText="1"/>
    </xf>
    <xf numFmtId="0" fontId="15" fillId="0" borderId="62" xfId="18" applyFont="1" applyBorder="1" applyAlignment="1">
      <alignment horizontal="distributed" vertical="center" wrapText="1"/>
    </xf>
    <xf numFmtId="0" fontId="15" fillId="0" borderId="44" xfId="18" applyFont="1" applyBorder="1" applyAlignment="1">
      <alignment horizontal="distributed" vertical="center"/>
    </xf>
    <xf numFmtId="0" fontId="15" fillId="0" borderId="43" xfId="18" applyFont="1" applyBorder="1" applyAlignment="1">
      <alignment horizontal="distributed" vertical="center"/>
    </xf>
    <xf numFmtId="49" fontId="34" fillId="0" borderId="43" xfId="18" applyNumberFormat="1" applyFont="1" applyBorder="1" applyAlignment="1">
      <alignment horizontal="center" vertical="center" shrinkToFit="1"/>
    </xf>
    <xf numFmtId="0" fontId="5" fillId="0" borderId="43" xfId="18" applyFont="1" applyBorder="1">
      <alignment vertical="center"/>
    </xf>
    <xf numFmtId="0" fontId="3" fillId="0" borderId="43" xfId="18" applyBorder="1">
      <alignment vertical="center"/>
    </xf>
    <xf numFmtId="0" fontId="3" fillId="0" borderId="47" xfId="18" applyBorder="1">
      <alignment vertical="center"/>
    </xf>
    <xf numFmtId="0" fontId="3" fillId="0" borderId="54" xfId="18" applyBorder="1">
      <alignment vertical="center"/>
    </xf>
    <xf numFmtId="0" fontId="8" fillId="0" borderId="15" xfId="18" applyFont="1" applyBorder="1" applyAlignment="1">
      <alignment horizontal="left" vertical="center"/>
    </xf>
    <xf numFmtId="0" fontId="8" fillId="0" borderId="0" xfId="18" applyFont="1" applyAlignment="1">
      <alignment horizontal="left" vertical="center"/>
    </xf>
    <xf numFmtId="0" fontId="8" fillId="0" borderId="0" xfId="18" applyFont="1" applyAlignment="1">
      <alignment horizontal="center" vertical="center"/>
    </xf>
    <xf numFmtId="49" fontId="36" fillId="0" borderId="80" xfId="2" applyNumberFormat="1" applyFont="1" applyBorder="1" applyAlignment="1">
      <alignment horizontal="center" vertical="top" wrapText="1"/>
    </xf>
    <xf numFmtId="0" fontId="7" fillId="0" borderId="36" xfId="2" applyFont="1" applyBorder="1" applyAlignment="1">
      <alignment horizontal="left" vertical="top" wrapText="1"/>
    </xf>
    <xf numFmtId="0" fontId="15" fillId="0" borderId="11" xfId="18" applyFont="1" applyBorder="1" applyAlignment="1">
      <alignment horizontal="distributed" vertical="center" wrapText="1"/>
    </xf>
    <xf numFmtId="0" fontId="15" fillId="0" borderId="10" xfId="18" applyFont="1" applyBorder="1" applyAlignment="1">
      <alignment horizontal="distributed" vertical="center"/>
    </xf>
    <xf numFmtId="0" fontId="15" fillId="0" borderId="24" xfId="18" applyFont="1" applyBorder="1" applyAlignment="1">
      <alignment horizontal="distributed" vertical="center"/>
    </xf>
    <xf numFmtId="0" fontId="15" fillId="0" borderId="16" xfId="18" applyFont="1" applyBorder="1" applyAlignment="1">
      <alignment horizontal="distributed" vertical="center"/>
    </xf>
    <xf numFmtId="0" fontId="34" fillId="0" borderId="82" xfId="18" applyFont="1" applyBorder="1">
      <alignment vertical="center"/>
    </xf>
    <xf numFmtId="0" fontId="34" fillId="0" borderId="83" xfId="18" applyFont="1" applyBorder="1">
      <alignment vertical="center"/>
    </xf>
    <xf numFmtId="0" fontId="37" fillId="0" borderId="84" xfId="18" applyFont="1" applyBorder="1" applyAlignment="1">
      <alignment horizontal="left" vertical="center" wrapText="1" indent="3"/>
    </xf>
    <xf numFmtId="0" fontId="37" fillId="0" borderId="85" xfId="18" applyFont="1" applyBorder="1" applyAlignment="1">
      <alignment horizontal="left" vertical="center" wrapText="1" indent="3"/>
    </xf>
    <xf numFmtId="0" fontId="37" fillId="0" borderId="86" xfId="18" applyFont="1" applyBorder="1" applyAlignment="1">
      <alignment horizontal="left" vertical="center" wrapText="1" indent="3"/>
    </xf>
    <xf numFmtId="0" fontId="9" fillId="0" borderId="6" xfId="2" applyFont="1" applyBorder="1" applyAlignment="1">
      <alignment horizontal="distributed" vertical="center" wrapText="1"/>
    </xf>
    <xf numFmtId="0" fontId="9" fillId="0" borderId="7" xfId="2" applyFont="1" applyBorder="1" applyAlignment="1">
      <alignment horizontal="distributed" vertical="center" wrapText="1"/>
    </xf>
    <xf numFmtId="0" fontId="9" fillId="0" borderId="8" xfId="2" applyFont="1" applyBorder="1" applyAlignment="1">
      <alignment horizontal="distributed" vertical="center" wrapText="1"/>
    </xf>
    <xf numFmtId="0" fontId="9" fillId="0" borderId="25" xfId="2" applyFont="1" applyBorder="1" applyAlignment="1">
      <alignment horizontal="distributed" vertical="center" wrapText="1"/>
    </xf>
    <xf numFmtId="0" fontId="9" fillId="0" borderId="26" xfId="2" applyFont="1" applyBorder="1" applyAlignment="1">
      <alignment horizontal="distributed" vertical="center" wrapText="1"/>
    </xf>
    <xf numFmtId="0" fontId="9" fillId="0" borderId="27" xfId="2" applyFont="1" applyBorder="1" applyAlignment="1">
      <alignment horizontal="distributed" vertical="center" wrapText="1"/>
    </xf>
    <xf numFmtId="0" fontId="13" fillId="0" borderId="9"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26" xfId="2" applyFont="1" applyBorder="1" applyAlignment="1">
      <alignment horizontal="center" vertical="center" wrapText="1"/>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46" xfId="2" applyFont="1" applyBorder="1" applyAlignment="1">
      <alignment horizontal="center" vertical="center"/>
    </xf>
    <xf numFmtId="0" fontId="13" fillId="0" borderId="26" xfId="2" applyFont="1" applyBorder="1" applyAlignment="1">
      <alignment horizontal="center" vertical="center"/>
    </xf>
    <xf numFmtId="0" fontId="13" fillId="0" borderId="27" xfId="2" applyFont="1" applyBorder="1" applyAlignment="1">
      <alignment horizontal="center" vertical="center"/>
    </xf>
    <xf numFmtId="0" fontId="13" fillId="0" borderId="60" xfId="2" applyFont="1" applyBorder="1" applyAlignment="1">
      <alignment horizontal="center" vertical="center"/>
    </xf>
    <xf numFmtId="0" fontId="13" fillId="0" borderId="53" xfId="2" applyFont="1" applyBorder="1" applyAlignment="1">
      <alignment horizontal="center" vertical="center"/>
    </xf>
    <xf numFmtId="0" fontId="13" fillId="0" borderId="63" xfId="2" applyFont="1" applyBorder="1" applyAlignment="1">
      <alignment horizontal="center" vertical="center" textRotation="255" shrinkToFit="1"/>
    </xf>
    <xf numFmtId="0" fontId="13" fillId="0" borderId="19" xfId="2" applyFont="1" applyBorder="1" applyAlignment="1">
      <alignment horizontal="center" vertical="center" textRotation="255" shrinkToFit="1"/>
    </xf>
    <xf numFmtId="0" fontId="13" fillId="0" borderId="29" xfId="2" applyFont="1" applyBorder="1" applyAlignment="1">
      <alignment horizontal="center" vertical="center" textRotation="255" shrinkToFit="1"/>
    </xf>
    <xf numFmtId="0" fontId="9" fillId="0" borderId="44" xfId="2" applyFont="1" applyBorder="1" applyAlignment="1">
      <alignment horizontal="distributed" vertical="center" shrinkToFit="1"/>
    </xf>
    <xf numFmtId="0" fontId="9" fillId="0" borderId="43" xfId="2" applyFont="1" applyBorder="1" applyAlignment="1">
      <alignment horizontal="distributed" vertical="center" shrinkToFit="1"/>
    </xf>
    <xf numFmtId="0" fontId="9" fillId="0" borderId="40" xfId="2" applyFont="1" applyBorder="1" applyAlignment="1">
      <alignment horizontal="distributed" vertical="center" shrinkToFit="1"/>
    </xf>
    <xf numFmtId="0" fontId="9" fillId="0" borderId="15" xfId="2" applyFont="1" applyBorder="1" applyAlignment="1">
      <alignment horizontal="distributed" vertical="center" shrinkToFit="1"/>
    </xf>
    <xf numFmtId="0" fontId="9" fillId="0" borderId="0" xfId="2" applyFont="1" applyAlignment="1">
      <alignment horizontal="distributed" vertical="center" shrinkToFit="1"/>
    </xf>
    <xf numFmtId="0" fontId="9" fillId="0" borderId="14" xfId="2" applyFont="1" applyBorder="1" applyAlignment="1">
      <alignment horizontal="distributed" vertical="center" shrinkToFit="1"/>
    </xf>
    <xf numFmtId="0" fontId="9" fillId="0" borderId="46" xfId="2" applyFont="1" applyBorder="1" applyAlignment="1">
      <alignment horizontal="distributed" vertical="center" shrinkToFit="1"/>
    </xf>
    <xf numFmtId="0" fontId="9" fillId="0" borderId="26" xfId="2" applyFont="1" applyBorder="1" applyAlignment="1">
      <alignment horizontal="distributed" vertical="center" shrinkToFit="1"/>
    </xf>
    <xf numFmtId="0" fontId="9" fillId="0" borderId="27" xfId="2" applyFont="1" applyBorder="1" applyAlignment="1">
      <alignment horizontal="distributed" vertical="center" shrinkToFit="1"/>
    </xf>
    <xf numFmtId="0" fontId="13" fillId="0" borderId="44" xfId="2" applyFont="1" applyBorder="1" applyAlignment="1">
      <alignment horizontal="center" vertical="center" wrapText="1"/>
    </xf>
    <xf numFmtId="0" fontId="13" fillId="0" borderId="43" xfId="2" applyFont="1" applyBorder="1" applyAlignment="1">
      <alignment horizontal="center" vertical="center" wrapText="1"/>
    </xf>
    <xf numFmtId="0" fontId="13" fillId="0" borderId="40" xfId="2" applyFont="1" applyBorder="1" applyAlignment="1">
      <alignment horizontal="center" vertical="center" wrapText="1"/>
    </xf>
    <xf numFmtId="0" fontId="13" fillId="0" borderId="44" xfId="2" applyFont="1" applyBorder="1" applyAlignment="1">
      <alignment horizontal="center" vertical="center"/>
    </xf>
    <xf numFmtId="0" fontId="13" fillId="0" borderId="43" xfId="2" applyFont="1" applyBorder="1" applyAlignment="1">
      <alignment horizontal="center" vertical="center"/>
    </xf>
    <xf numFmtId="0" fontId="13" fillId="0" borderId="47" xfId="2" applyFont="1" applyBorder="1" applyAlignment="1">
      <alignment horizontal="center" vertical="center"/>
    </xf>
    <xf numFmtId="0" fontId="13" fillId="6" borderId="15" xfId="2" applyFont="1" applyFill="1" applyBorder="1" applyAlignment="1">
      <alignment horizontal="center" vertical="center" wrapText="1"/>
    </xf>
    <xf numFmtId="0" fontId="13" fillId="6" borderId="0" xfId="2" applyFont="1" applyFill="1" applyAlignment="1">
      <alignment horizontal="center" vertical="center" wrapText="1"/>
    </xf>
    <xf numFmtId="0" fontId="13" fillId="6" borderId="14" xfId="2" applyFont="1" applyFill="1" applyBorder="1" applyAlignment="1">
      <alignment horizontal="center" vertical="center" wrapText="1"/>
    </xf>
    <xf numFmtId="0" fontId="13" fillId="0" borderId="15" xfId="2" applyFont="1" applyBorder="1" applyAlignment="1">
      <alignment horizontal="center" vertical="center"/>
    </xf>
    <xf numFmtId="49" fontId="7" fillId="0" borderId="0" xfId="18" applyNumberFormat="1" applyFont="1">
      <alignment vertical="center"/>
    </xf>
    <xf numFmtId="0" fontId="37" fillId="6" borderId="0" xfId="18" applyFont="1" applyFill="1" applyAlignment="1">
      <alignment horizontal="center" vertical="center"/>
    </xf>
    <xf numFmtId="49" fontId="7" fillId="0" borderId="54" xfId="18" applyNumberFormat="1" applyFont="1" applyBorder="1">
      <alignment vertical="center"/>
    </xf>
    <xf numFmtId="0" fontId="13" fillId="0" borderId="0" xfId="2" applyFont="1" applyAlignment="1">
      <alignment horizontal="distributed" vertical="center"/>
    </xf>
    <xf numFmtId="0" fontId="13" fillId="0" borderId="0" xfId="2" applyFont="1" applyAlignment="1">
      <alignment horizontal="left" vertical="center"/>
    </xf>
    <xf numFmtId="0" fontId="13" fillId="0" borderId="14" xfId="2" applyFont="1" applyBorder="1" applyAlignment="1">
      <alignment horizontal="center" vertical="center"/>
    </xf>
    <xf numFmtId="0" fontId="7" fillId="0" borderId="15" xfId="18" applyFont="1" applyBorder="1" applyAlignment="1">
      <alignment horizontal="center" vertical="center"/>
    </xf>
    <xf numFmtId="0" fontId="13" fillId="0" borderId="0" xfId="18" applyFont="1" applyAlignment="1">
      <alignment horizontal="center" vertical="center"/>
    </xf>
    <xf numFmtId="0" fontId="13" fillId="0" borderId="15" xfId="18" applyFont="1" applyBorder="1" applyAlignment="1">
      <alignment horizontal="center" vertical="center"/>
    </xf>
    <xf numFmtId="0" fontId="13" fillId="0" borderId="19" xfId="2" applyFont="1" applyBorder="1" applyAlignment="1">
      <alignment horizontal="center" vertical="distributed" textRotation="255" indent="2" shrinkToFit="1"/>
    </xf>
    <xf numFmtId="0" fontId="13" fillId="0" borderId="29" xfId="2" applyFont="1" applyBorder="1" applyAlignment="1">
      <alignment horizontal="center" vertical="distributed" textRotation="255" indent="2" shrinkToFit="1"/>
    </xf>
    <xf numFmtId="0" fontId="31" fillId="0" borderId="44" xfId="2" applyFont="1" applyBorder="1" applyAlignment="1">
      <alignment horizontal="distributed" vertical="center" shrinkToFit="1"/>
    </xf>
    <xf numFmtId="0" fontId="31" fillId="0" borderId="43" xfId="2" applyFont="1" applyBorder="1" applyAlignment="1">
      <alignment horizontal="distributed" vertical="center" shrinkToFit="1"/>
    </xf>
    <xf numFmtId="0" fontId="31" fillId="0" borderId="40" xfId="2" applyFont="1" applyBorder="1" applyAlignment="1">
      <alignment horizontal="distributed" vertical="center" shrinkToFit="1"/>
    </xf>
    <xf numFmtId="0" fontId="31" fillId="0" borderId="15" xfId="2" applyFont="1" applyBorder="1" applyAlignment="1">
      <alignment horizontal="distributed" vertical="center" shrinkToFit="1"/>
    </xf>
    <xf numFmtId="0" fontId="31" fillId="0" borderId="0" xfId="2" applyFont="1" applyAlignment="1">
      <alignment horizontal="distributed" vertical="center" shrinkToFit="1"/>
    </xf>
    <xf numFmtId="0" fontId="31" fillId="0" borderId="14" xfId="2" applyFont="1" applyBorder="1" applyAlignment="1">
      <alignment horizontal="distributed" vertical="center" shrinkToFit="1"/>
    </xf>
    <xf numFmtId="0" fontId="31" fillId="0" borderId="46" xfId="2" applyFont="1" applyBorder="1" applyAlignment="1">
      <alignment horizontal="distributed" vertical="center" shrinkToFit="1"/>
    </xf>
    <xf numFmtId="0" fontId="31" fillId="0" borderId="26" xfId="2" applyFont="1" applyBorder="1" applyAlignment="1">
      <alignment horizontal="distributed" vertical="center" shrinkToFit="1"/>
    </xf>
    <xf numFmtId="0" fontId="31" fillId="0" borderId="27" xfId="2" applyFont="1" applyBorder="1" applyAlignment="1">
      <alignment horizontal="distributed" vertical="center" shrinkToFit="1"/>
    </xf>
    <xf numFmtId="0" fontId="13" fillId="0" borderId="0" xfId="2" applyFont="1" applyAlignment="1">
      <alignment horizontal="center" vertical="center"/>
    </xf>
    <xf numFmtId="0" fontId="9" fillId="0" borderId="55" xfId="2" applyFont="1" applyBorder="1" applyAlignment="1">
      <alignment horizontal="distributed" vertical="center" wrapText="1" shrinkToFit="1"/>
    </xf>
    <xf numFmtId="0" fontId="9" fillId="0" borderId="13" xfId="2" applyFont="1" applyBorder="1" applyAlignment="1">
      <alignment horizontal="distributed" vertical="center" shrinkToFit="1"/>
    </xf>
    <xf numFmtId="0" fontId="9" fillId="0" borderId="25" xfId="2" applyFont="1" applyBorder="1" applyAlignment="1">
      <alignment horizontal="distributed" vertical="center" shrinkToFit="1"/>
    </xf>
    <xf numFmtId="0" fontId="9" fillId="0" borderId="61" xfId="2" applyFont="1" applyBorder="1" applyAlignment="1">
      <alignment horizontal="distributed" vertical="center" shrinkToFit="1"/>
    </xf>
    <xf numFmtId="0" fontId="9" fillId="0" borderId="36" xfId="2" applyFont="1" applyBorder="1" applyAlignment="1">
      <alignment horizontal="distributed" vertical="center" shrinkToFit="1"/>
    </xf>
    <xf numFmtId="0" fontId="9" fillId="0" borderId="62" xfId="2" applyFont="1" applyBorder="1" applyAlignment="1">
      <alignment horizontal="distributed" vertical="center" shrinkToFit="1"/>
    </xf>
    <xf numFmtId="0" fontId="13" fillId="0" borderId="59" xfId="2" applyFont="1" applyBorder="1" applyAlignment="1">
      <alignment horizontal="center" vertical="center"/>
    </xf>
    <xf numFmtId="0" fontId="13" fillId="0" borderId="36" xfId="2" applyFont="1" applyBorder="1" applyAlignment="1">
      <alignment horizontal="center" vertical="center"/>
    </xf>
    <xf numFmtId="0" fontId="13" fillId="0" borderId="62" xfId="2" applyFont="1" applyBorder="1" applyAlignment="1">
      <alignment horizontal="center" vertical="center"/>
    </xf>
    <xf numFmtId="0" fontId="13" fillId="0" borderId="37" xfId="2" applyFont="1" applyBorder="1" applyAlignment="1">
      <alignment horizontal="center" vertical="center"/>
    </xf>
    <xf numFmtId="0" fontId="88" fillId="0" borderId="0" xfId="9" applyFont="1" applyAlignment="1">
      <alignment horizontal="center" vertical="center"/>
    </xf>
    <xf numFmtId="0" fontId="87" fillId="0" borderId="6" xfId="9" applyFont="1" applyBorder="1" applyAlignment="1">
      <alignment horizontal="center" vertical="center" shrinkToFit="1"/>
    </xf>
    <xf numFmtId="0" fontId="87" fillId="0" borderId="7" xfId="9" applyFont="1" applyBorder="1" applyAlignment="1">
      <alignment horizontal="center" vertical="center" shrinkToFit="1"/>
    </xf>
    <xf numFmtId="0" fontId="87" fillId="0" borderId="8" xfId="9" applyFont="1" applyBorder="1" applyAlignment="1">
      <alignment horizontal="center" vertical="center" shrinkToFit="1"/>
    </xf>
    <xf numFmtId="0" fontId="87" fillId="0" borderId="48" xfId="9" applyFont="1" applyBorder="1" applyAlignment="1">
      <alignment horizontal="center" vertical="center" shrinkToFit="1"/>
    </xf>
    <xf numFmtId="0" fontId="87" fillId="0" borderId="64" xfId="9" applyFont="1" applyBorder="1" applyAlignment="1">
      <alignment horizontal="center" vertical="center" shrinkToFit="1"/>
    </xf>
    <xf numFmtId="0" fontId="87" fillId="0" borderId="49" xfId="9" applyFont="1" applyBorder="1" applyAlignment="1">
      <alignment horizontal="center" vertical="center" shrinkToFit="1"/>
    </xf>
    <xf numFmtId="0" fontId="87" fillId="0" borderId="9" xfId="9" applyFont="1" applyBorder="1" applyAlignment="1">
      <alignment horizontal="center" vertical="center" shrinkToFit="1"/>
    </xf>
    <xf numFmtId="0" fontId="87" fillId="0" borderId="52" xfId="9" applyFont="1" applyBorder="1" applyAlignment="1">
      <alignment horizontal="center" vertical="center" shrinkToFit="1"/>
    </xf>
    <xf numFmtId="0" fontId="87" fillId="0" borderId="9" xfId="9" applyFont="1" applyBorder="1" applyAlignment="1">
      <alignment horizontal="center" vertical="center" wrapText="1" shrinkToFit="1"/>
    </xf>
    <xf numFmtId="0" fontId="87" fillId="0" borderId="7" xfId="5" applyFont="1" applyBorder="1" applyAlignment="1">
      <alignment horizontal="center" vertical="center" shrinkToFit="1"/>
    </xf>
    <xf numFmtId="0" fontId="87" fillId="0" borderId="8" xfId="5" applyFont="1" applyBorder="1" applyAlignment="1">
      <alignment horizontal="center" vertical="center" shrinkToFit="1"/>
    </xf>
    <xf numFmtId="0" fontId="87" fillId="0" borderId="52" xfId="5" applyFont="1" applyBorder="1" applyAlignment="1">
      <alignment horizontal="center" vertical="center" shrinkToFit="1"/>
    </xf>
    <xf numFmtId="0" fontId="87" fillId="0" borderId="64" xfId="5" applyFont="1" applyBorder="1" applyAlignment="1">
      <alignment horizontal="center" vertical="center" shrinkToFit="1"/>
    </xf>
    <xf numFmtId="0" fontId="87" fillId="0" borderId="49" xfId="5" applyFont="1" applyBorder="1" applyAlignment="1">
      <alignment horizontal="center" vertical="center" shrinkToFit="1"/>
    </xf>
    <xf numFmtId="0" fontId="87" fillId="0" borderId="65" xfId="9" applyFont="1" applyBorder="1" applyAlignment="1">
      <alignment horizontal="center" vertical="center" shrinkToFit="1"/>
    </xf>
    <xf numFmtId="0" fontId="87" fillId="0" borderId="66" xfId="9" applyFont="1" applyBorder="1" applyAlignment="1">
      <alignment horizontal="center" vertical="center" shrinkToFit="1"/>
    </xf>
    <xf numFmtId="0" fontId="87" fillId="0" borderId="57" xfId="9" applyFont="1" applyBorder="1" applyAlignment="1">
      <alignment horizontal="center" vertical="center" shrinkToFit="1"/>
    </xf>
    <xf numFmtId="0" fontId="87" fillId="0" borderId="58" xfId="9" applyFont="1" applyBorder="1" applyAlignment="1">
      <alignment horizontal="center" vertical="center" shrinkToFit="1"/>
    </xf>
    <xf numFmtId="0" fontId="87" fillId="0" borderId="50" xfId="9" applyFont="1" applyBorder="1" applyAlignment="1">
      <alignment horizontal="center" vertical="center" shrinkToFit="1"/>
    </xf>
    <xf numFmtId="0" fontId="87" fillId="0" borderId="51" xfId="9" applyFont="1" applyBorder="1" applyAlignment="1">
      <alignment horizontal="center" vertical="center" shrinkToFit="1"/>
    </xf>
    <xf numFmtId="0" fontId="87" fillId="0" borderId="56" xfId="9" applyFont="1" applyBorder="1" applyAlignment="1">
      <alignment horizontal="center" vertical="center" shrinkToFit="1"/>
    </xf>
    <xf numFmtId="0" fontId="87" fillId="0" borderId="19" xfId="9" applyFont="1" applyBorder="1" applyAlignment="1">
      <alignment horizontal="center" vertical="center" textRotation="255" shrinkToFit="1"/>
    </xf>
    <xf numFmtId="0" fontId="87" fillId="0" borderId="73" xfId="9" applyFont="1" applyBorder="1" applyAlignment="1">
      <alignment horizontal="left" vertical="center" wrapText="1"/>
    </xf>
    <xf numFmtId="0" fontId="87" fillId="0" borderId="68" xfId="5" applyFont="1" applyBorder="1" applyAlignment="1">
      <alignment horizontal="left" vertical="center"/>
    </xf>
    <xf numFmtId="0" fontId="87" fillId="0" borderId="69" xfId="5" applyFont="1" applyBorder="1" applyAlignment="1">
      <alignment horizontal="left" vertical="center"/>
    </xf>
    <xf numFmtId="0" fontId="87" fillId="0" borderId="73" xfId="9" applyFont="1" applyBorder="1" applyAlignment="1">
      <alignment horizontal="center" vertical="center" shrinkToFit="1"/>
    </xf>
    <xf numFmtId="0" fontId="87" fillId="0" borderId="68" xfId="9" applyFont="1" applyBorder="1" applyAlignment="1">
      <alignment horizontal="center" vertical="center" shrinkToFit="1"/>
    </xf>
    <xf numFmtId="0" fontId="87" fillId="0" borderId="74" xfId="9" applyFont="1" applyBorder="1" applyAlignment="1">
      <alignment horizontal="center" vertical="center" shrinkToFit="1"/>
    </xf>
    <xf numFmtId="0" fontId="87" fillId="0" borderId="67" xfId="2" applyFont="1" applyBorder="1" applyAlignment="1">
      <alignment horizontal="left" vertical="center" shrinkToFit="1"/>
    </xf>
    <xf numFmtId="0" fontId="87" fillId="0" borderId="68" xfId="2" applyFont="1" applyBorder="1" applyAlignment="1">
      <alignment horizontal="left" vertical="center" shrinkToFit="1"/>
    </xf>
    <xf numFmtId="0" fontId="87" fillId="0" borderId="69" xfId="2" applyFont="1" applyBorder="1" applyAlignment="1">
      <alignment horizontal="left" vertical="center" shrinkToFit="1"/>
    </xf>
    <xf numFmtId="0" fontId="87" fillId="0" borderId="70" xfId="9" applyFont="1" applyBorder="1" applyAlignment="1">
      <alignment horizontal="center" vertical="center" shrinkToFit="1"/>
    </xf>
    <xf numFmtId="0" fontId="87" fillId="0" borderId="71" xfId="9" applyFont="1" applyBorder="1" applyAlignment="1">
      <alignment horizontal="center" vertical="center" shrinkToFit="1"/>
    </xf>
    <xf numFmtId="0" fontId="87" fillId="0" borderId="72" xfId="9" applyFont="1" applyBorder="1" applyAlignment="1">
      <alignment horizontal="center" vertical="center" shrinkToFit="1"/>
    </xf>
    <xf numFmtId="0" fontId="87" fillId="0" borderId="70" xfId="5" applyFont="1" applyBorder="1" applyAlignment="1">
      <alignment horizontal="center" vertical="center" shrinkToFit="1"/>
    </xf>
    <xf numFmtId="0" fontId="87" fillId="0" borderId="71" xfId="5" applyFont="1" applyBorder="1" applyAlignment="1">
      <alignment horizontal="center" vertical="center" shrinkToFit="1"/>
    </xf>
    <xf numFmtId="0" fontId="87" fillId="0" borderId="72" xfId="5" applyFont="1" applyBorder="1" applyAlignment="1">
      <alignment horizontal="center" vertical="center" shrinkToFit="1"/>
    </xf>
    <xf numFmtId="0" fontId="87" fillId="0" borderId="73" xfId="9" applyFont="1" applyBorder="1" applyAlignment="1">
      <alignment horizontal="left" vertical="center" shrinkToFit="1"/>
    </xf>
    <xf numFmtId="0" fontId="87" fillId="0" borderId="68" xfId="9" applyFont="1" applyBorder="1" applyAlignment="1">
      <alignment horizontal="left" vertical="center" shrinkToFit="1"/>
    </xf>
    <xf numFmtId="0" fontId="87" fillId="0" borderId="69" xfId="9" applyFont="1" applyBorder="1" applyAlignment="1">
      <alignment horizontal="left" vertical="center" shrinkToFit="1"/>
    </xf>
    <xf numFmtId="0" fontId="87" fillId="0" borderId="31" xfId="9" applyFont="1" applyBorder="1" applyAlignment="1">
      <alignment horizontal="left" vertical="center" shrinkToFit="1"/>
    </xf>
    <xf numFmtId="0" fontId="87" fillId="0" borderId="22" xfId="9" applyFont="1" applyBorder="1" applyAlignment="1">
      <alignment horizontal="left" vertical="center" shrinkToFit="1"/>
    </xf>
    <xf numFmtId="0" fontId="87" fillId="0" borderId="46" xfId="9" applyFont="1" applyBorder="1" applyAlignment="1">
      <alignment horizontal="center" vertical="center" shrinkToFit="1"/>
    </xf>
    <xf numFmtId="0" fontId="87" fillId="0" borderId="26" xfId="9" applyFont="1" applyBorder="1" applyAlignment="1">
      <alignment horizontal="center" vertical="center" shrinkToFit="1"/>
    </xf>
    <xf numFmtId="0" fontId="87" fillId="0" borderId="27" xfId="9" applyFont="1" applyBorder="1" applyAlignment="1">
      <alignment horizontal="center" vertical="center" shrinkToFit="1"/>
    </xf>
    <xf numFmtId="0" fontId="87" fillId="0" borderId="17" xfId="9" applyFont="1" applyBorder="1" applyAlignment="1">
      <alignment horizontal="center" vertical="center" shrinkToFit="1"/>
    </xf>
    <xf numFmtId="0" fontId="87" fillId="0" borderId="31" xfId="9" applyFont="1" applyBorder="1" applyAlignment="1">
      <alignment horizontal="center" vertical="center" shrinkToFit="1"/>
    </xf>
    <xf numFmtId="0" fontId="87" fillId="0" borderId="32" xfId="9" applyFont="1" applyBorder="1" applyAlignment="1">
      <alignment horizontal="center" vertical="center" shrinkToFit="1"/>
    </xf>
    <xf numFmtId="0" fontId="87" fillId="0" borderId="16" xfId="9" applyFont="1" applyBorder="1" applyAlignment="1">
      <alignment horizontal="left" vertical="center" shrinkToFit="1"/>
    </xf>
    <xf numFmtId="0" fontId="87" fillId="0" borderId="17" xfId="9" applyFont="1" applyBorder="1" applyAlignment="1">
      <alignment horizontal="left" vertical="center" shrinkToFit="1"/>
    </xf>
    <xf numFmtId="0" fontId="87" fillId="0" borderId="22" xfId="9" applyFont="1" applyBorder="1" applyAlignment="1">
      <alignment horizontal="center" vertical="center" shrinkToFit="1"/>
    </xf>
    <xf numFmtId="0" fontId="91" fillId="0" borderId="0" xfId="5" applyFont="1" applyAlignment="1">
      <alignment horizontal="left" vertical="top" wrapText="1"/>
    </xf>
    <xf numFmtId="0" fontId="91" fillId="0" borderId="0" xfId="5" applyFont="1" applyAlignment="1">
      <alignment horizontal="left" vertical="center" wrapText="1"/>
    </xf>
    <xf numFmtId="0" fontId="87" fillId="0" borderId="44" xfId="9" applyFont="1" applyBorder="1" applyAlignment="1">
      <alignment horizontal="left" vertical="center" shrinkToFit="1"/>
    </xf>
    <xf numFmtId="0" fontId="87" fillId="0" borderId="43" xfId="9" applyFont="1" applyBorder="1" applyAlignment="1">
      <alignment horizontal="left" vertical="center" shrinkToFit="1"/>
    </xf>
    <xf numFmtId="0" fontId="87" fillId="0" borderId="40" xfId="9" applyFont="1" applyBorder="1" applyAlignment="1">
      <alignment horizontal="left" vertical="center" shrinkToFit="1"/>
    </xf>
    <xf numFmtId="0" fontId="87" fillId="0" borderId="15" xfId="9" applyFont="1" applyBorder="1" applyAlignment="1">
      <alignment horizontal="left" vertical="center" shrinkToFit="1"/>
    </xf>
    <xf numFmtId="0" fontId="87" fillId="0" borderId="0" xfId="9" applyFont="1" applyAlignment="1">
      <alignment horizontal="left" vertical="center" shrinkToFit="1"/>
    </xf>
    <xf numFmtId="0" fontId="87" fillId="0" borderId="14" xfId="9" applyFont="1" applyBorder="1" applyAlignment="1">
      <alignment horizontal="left" vertical="center" shrinkToFit="1"/>
    </xf>
    <xf numFmtId="0" fontId="87" fillId="0" borderId="46" xfId="9" applyFont="1" applyBorder="1" applyAlignment="1">
      <alignment horizontal="left" vertical="center" shrinkToFit="1"/>
    </xf>
    <xf numFmtId="0" fontId="87" fillId="0" borderId="26" xfId="9" applyFont="1" applyBorder="1" applyAlignment="1">
      <alignment horizontal="left" vertical="center" shrinkToFit="1"/>
    </xf>
    <xf numFmtId="0" fontId="87" fillId="0" borderId="27" xfId="9" applyFont="1" applyBorder="1" applyAlignment="1">
      <alignment horizontal="left" vertical="center" shrinkToFit="1"/>
    </xf>
    <xf numFmtId="0" fontId="87" fillId="0" borderId="44" xfId="9" applyFont="1" applyBorder="1" applyAlignment="1">
      <alignment horizontal="center" vertical="center" shrinkToFit="1"/>
    </xf>
    <xf numFmtId="0" fontId="87" fillId="0" borderId="43" xfId="9" applyFont="1" applyBorder="1" applyAlignment="1">
      <alignment horizontal="center" vertical="center" shrinkToFit="1"/>
    </xf>
    <xf numFmtId="0" fontId="87" fillId="0" borderId="40" xfId="9" applyFont="1" applyBorder="1" applyAlignment="1">
      <alignment horizontal="center" vertical="center" shrinkToFit="1"/>
    </xf>
    <xf numFmtId="0" fontId="87" fillId="0" borderId="15" xfId="9" applyFont="1" applyBorder="1" applyAlignment="1">
      <alignment horizontal="center" vertical="center" shrinkToFit="1"/>
    </xf>
    <xf numFmtId="0" fontId="87" fillId="0" borderId="0" xfId="9" applyFont="1" applyAlignment="1">
      <alignment horizontal="center" vertical="center" shrinkToFit="1"/>
    </xf>
    <xf numFmtId="0" fontId="87" fillId="0" borderId="14" xfId="9" applyFont="1" applyBorder="1" applyAlignment="1">
      <alignment horizontal="center" vertical="center" shrinkToFit="1"/>
    </xf>
    <xf numFmtId="0" fontId="87" fillId="0" borderId="164" xfId="9" applyFont="1" applyBorder="1" applyAlignment="1">
      <alignment horizontal="left" vertical="center" wrapText="1" shrinkToFit="1"/>
    </xf>
    <xf numFmtId="0" fontId="87" fillId="0" borderId="165" xfId="9" applyFont="1" applyBorder="1" applyAlignment="1">
      <alignment horizontal="left" vertical="center" wrapText="1" shrinkToFit="1"/>
    </xf>
    <xf numFmtId="0" fontId="87" fillId="0" borderId="166" xfId="9" applyFont="1" applyBorder="1" applyAlignment="1">
      <alignment horizontal="left" vertical="center" wrapText="1" shrinkToFit="1"/>
    </xf>
    <xf numFmtId="0" fontId="87" fillId="0" borderId="167" xfId="9" applyFont="1" applyBorder="1" applyAlignment="1">
      <alignment horizontal="left" vertical="center" wrapText="1" shrinkToFit="1"/>
    </xf>
    <xf numFmtId="0" fontId="87" fillId="0" borderId="168" xfId="9" applyFont="1" applyBorder="1" applyAlignment="1">
      <alignment horizontal="left" vertical="center" wrapText="1" shrinkToFit="1"/>
    </xf>
    <xf numFmtId="0" fontId="87" fillId="0" borderId="169" xfId="9" applyFont="1" applyBorder="1" applyAlignment="1">
      <alignment horizontal="left" vertical="center" wrapText="1" shrinkToFit="1"/>
    </xf>
    <xf numFmtId="0" fontId="87" fillId="0" borderId="170" xfId="9" applyFont="1" applyBorder="1" applyAlignment="1">
      <alignment horizontal="left" vertical="center" wrapText="1" shrinkToFit="1"/>
    </xf>
    <xf numFmtId="0" fontId="87" fillId="0" borderId="171" xfId="9" applyFont="1" applyBorder="1" applyAlignment="1">
      <alignment horizontal="left" vertical="center" wrapText="1" shrinkToFit="1"/>
    </xf>
    <xf numFmtId="0" fontId="87" fillId="0" borderId="172" xfId="9" applyFont="1" applyBorder="1" applyAlignment="1">
      <alignment horizontal="left" vertical="center" wrapText="1" shrinkToFit="1"/>
    </xf>
    <xf numFmtId="0" fontId="87" fillId="0" borderId="164" xfId="9" applyFont="1" applyBorder="1" applyAlignment="1">
      <alignment horizontal="center" vertical="center" shrinkToFit="1"/>
    </xf>
    <xf numFmtId="0" fontId="87" fillId="0" borderId="165" xfId="9" applyFont="1" applyBorder="1" applyAlignment="1">
      <alignment horizontal="center" vertical="center" shrinkToFit="1"/>
    </xf>
    <xf numFmtId="0" fontId="87" fillId="0" borderId="166" xfId="9" applyFont="1" applyBorder="1" applyAlignment="1">
      <alignment horizontal="center" vertical="center" shrinkToFit="1"/>
    </xf>
    <xf numFmtId="0" fontId="87" fillId="0" borderId="167" xfId="9" applyFont="1" applyBorder="1" applyAlignment="1">
      <alignment horizontal="center" vertical="center" shrinkToFit="1"/>
    </xf>
    <xf numFmtId="0" fontId="87" fillId="0" borderId="168" xfId="9" applyFont="1" applyBorder="1" applyAlignment="1">
      <alignment horizontal="center" vertical="center" shrinkToFit="1"/>
    </xf>
    <xf numFmtId="0" fontId="87" fillId="0" borderId="169" xfId="9" applyFont="1" applyBorder="1" applyAlignment="1">
      <alignment horizontal="center" vertical="center" shrinkToFit="1"/>
    </xf>
    <xf numFmtId="0" fontId="87" fillId="0" borderId="170" xfId="9" applyFont="1" applyBorder="1" applyAlignment="1">
      <alignment horizontal="center" vertical="center" shrinkToFit="1"/>
    </xf>
    <xf numFmtId="0" fontId="87" fillId="0" borderId="171" xfId="9" applyFont="1" applyBorder="1" applyAlignment="1">
      <alignment horizontal="center" vertical="center" shrinkToFit="1"/>
    </xf>
    <xf numFmtId="0" fontId="87" fillId="0" borderId="172" xfId="9" applyFont="1" applyBorder="1" applyAlignment="1">
      <alignment horizontal="center" vertical="center" shrinkToFit="1"/>
    </xf>
    <xf numFmtId="0" fontId="46" fillId="0" borderId="0" xfId="0" applyFont="1" applyAlignment="1">
      <alignment horizontal="left" vertical="center"/>
    </xf>
    <xf numFmtId="0" fontId="46" fillId="0" borderId="17" xfId="0" applyFont="1" applyBorder="1" applyAlignment="1">
      <alignment horizontal="left" vertical="center" wrapText="1"/>
    </xf>
    <xf numFmtId="0" fontId="46" fillId="0" borderId="31" xfId="0" applyFont="1" applyBorder="1" applyAlignment="1">
      <alignment horizontal="left" vertical="center" wrapText="1"/>
    </xf>
    <xf numFmtId="0" fontId="46" fillId="0" borderId="22" xfId="0" applyFont="1" applyBorder="1" applyAlignment="1">
      <alignment horizontal="left" vertical="center" wrapText="1"/>
    </xf>
    <xf numFmtId="0" fontId="46" fillId="0" borderId="38" xfId="0" applyFont="1" applyBorder="1" applyAlignment="1">
      <alignment vertical="center" wrapText="1"/>
    </xf>
    <xf numFmtId="0" fontId="46" fillId="0" borderId="20" xfId="0" applyFont="1" applyBorder="1" applyAlignment="1">
      <alignment vertical="center" wrapText="1"/>
    </xf>
    <xf numFmtId="0" fontId="46" fillId="0" borderId="38"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38" xfId="0" applyFont="1" applyBorder="1" applyAlignment="1">
      <alignment vertical="center"/>
    </xf>
    <xf numFmtId="0" fontId="46" fillId="0" borderId="20" xfId="0" applyFont="1" applyBorder="1" applyAlignment="1">
      <alignment vertical="center"/>
    </xf>
    <xf numFmtId="0" fontId="46" fillId="0" borderId="38" xfId="0" applyFont="1" applyBorder="1" applyAlignment="1">
      <alignment horizontal="center" vertical="center"/>
    </xf>
    <xf numFmtId="0" fontId="46" fillId="0" borderId="20" xfId="0" applyFont="1" applyBorder="1" applyAlignment="1">
      <alignment horizontal="center" vertical="center"/>
    </xf>
    <xf numFmtId="0" fontId="46" fillId="0" borderId="30" xfId="0" applyFont="1" applyBorder="1" applyAlignment="1">
      <alignment horizontal="center" vertical="center"/>
    </xf>
    <xf numFmtId="0" fontId="46" fillId="0" borderId="30" xfId="0" applyFont="1" applyBorder="1" applyAlignment="1">
      <alignment vertical="center"/>
    </xf>
    <xf numFmtId="0" fontId="46" fillId="0" borderId="0" xfId="0" applyFont="1" applyAlignment="1">
      <alignment horizontal="left" vertical="center" wrapText="1"/>
    </xf>
    <xf numFmtId="0" fontId="48" fillId="0" borderId="0" xfId="0" applyFont="1" applyAlignment="1">
      <alignment horizontal="right"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49" fillId="0" borderId="17" xfId="0" applyFont="1" applyBorder="1" applyAlignment="1">
      <alignment vertical="center"/>
    </xf>
    <xf numFmtId="0" fontId="49" fillId="0" borderId="31" xfId="0" applyFont="1" applyBorder="1" applyAlignment="1">
      <alignment vertical="center"/>
    </xf>
    <xf numFmtId="0" fontId="49" fillId="0" borderId="22" xfId="0" applyFont="1" applyBorder="1" applyAlignment="1">
      <alignment vertical="center"/>
    </xf>
    <xf numFmtId="0" fontId="46" fillId="0" borderId="17" xfId="0" applyFont="1" applyBorder="1" applyAlignment="1">
      <alignment horizontal="center" vertical="center"/>
    </xf>
    <xf numFmtId="0" fontId="46" fillId="0" borderId="31" xfId="0" applyFont="1" applyBorder="1" applyAlignment="1">
      <alignment horizontal="center" vertical="center"/>
    </xf>
    <xf numFmtId="0" fontId="46" fillId="0" borderId="22" xfId="0" applyFont="1" applyBorder="1" applyAlignment="1">
      <alignment horizontal="center" vertical="center"/>
    </xf>
    <xf numFmtId="0" fontId="94" fillId="0" borderId="0" xfId="0" applyFont="1" applyAlignment="1">
      <alignment vertical="center"/>
    </xf>
    <xf numFmtId="0" fontId="82" fillId="0" borderId="0" xfId="2" applyFont="1" applyFill="1" applyAlignment="1">
      <alignment horizontal="left" vertical="center" wrapText="1"/>
    </xf>
    <xf numFmtId="0" fontId="82" fillId="0" borderId="0" xfId="2" applyFont="1" applyFill="1" applyBorder="1" applyAlignment="1">
      <alignment horizontal="left" vertical="center" wrapText="1"/>
    </xf>
    <xf numFmtId="0" fontId="79" fillId="0" borderId="117" xfId="2" applyFont="1" applyFill="1" applyBorder="1" applyAlignment="1" applyProtection="1">
      <alignment horizontal="center" vertical="center"/>
      <protection locked="0"/>
    </xf>
    <xf numFmtId="0" fontId="82" fillId="0" borderId="117" xfId="5" applyFont="1" applyFill="1" applyBorder="1" applyAlignment="1">
      <alignment horizontal="center" vertical="center"/>
    </xf>
    <xf numFmtId="0" fontId="82" fillId="0" borderId="117" xfId="5" applyFont="1" applyFill="1" applyBorder="1" applyAlignment="1">
      <alignment horizontal="left" vertical="center" wrapText="1"/>
    </xf>
    <xf numFmtId="0" fontId="82" fillId="0" borderId="0" xfId="2" applyFont="1" applyFill="1" applyBorder="1" applyAlignment="1">
      <alignment horizontal="left" vertical="top" wrapText="1"/>
    </xf>
    <xf numFmtId="0" fontId="79" fillId="0" borderId="163" xfId="2" applyFont="1" applyFill="1" applyBorder="1" applyAlignment="1">
      <alignment horizontal="center" vertical="center"/>
    </xf>
    <xf numFmtId="0" fontId="79" fillId="0" borderId="117" xfId="2" applyFont="1" applyFill="1" applyBorder="1" applyAlignment="1">
      <alignment horizontal="left" vertical="center" indent="1"/>
    </xf>
    <xf numFmtId="0" fontId="79" fillId="0" borderId="127" xfId="2" applyFont="1" applyFill="1" applyBorder="1" applyAlignment="1">
      <alignment horizontal="center" vertical="center"/>
    </xf>
    <xf numFmtId="176" fontId="79" fillId="0" borderId="128" xfId="2" applyNumberFormat="1" applyFont="1" applyFill="1" applyBorder="1" applyAlignment="1">
      <alignment horizontal="right" vertical="center"/>
    </xf>
    <xf numFmtId="178" fontId="79" fillId="0" borderId="130" xfId="2" applyNumberFormat="1" applyFont="1" applyFill="1" applyBorder="1" applyAlignment="1">
      <alignment horizontal="center" vertical="center"/>
    </xf>
    <xf numFmtId="0" fontId="79" fillId="0" borderId="133" xfId="2" applyFont="1" applyFill="1" applyBorder="1" applyAlignment="1">
      <alignment horizontal="center" vertical="center"/>
    </xf>
    <xf numFmtId="176" fontId="79" fillId="0" borderId="134" xfId="2" applyNumberFormat="1" applyFont="1" applyFill="1" applyBorder="1" applyAlignment="1" applyProtection="1">
      <alignment horizontal="right" vertical="center"/>
      <protection locked="0"/>
    </xf>
    <xf numFmtId="178" fontId="79" fillId="0" borderId="136" xfId="2" applyNumberFormat="1" applyFont="1" applyFill="1" applyBorder="1" applyAlignment="1">
      <alignment horizontal="center" vertical="center"/>
    </xf>
    <xf numFmtId="0" fontId="79" fillId="0" borderId="117" xfId="2" applyFont="1" applyFill="1" applyBorder="1" applyAlignment="1">
      <alignment horizontal="center" vertical="center" shrinkToFit="1"/>
    </xf>
    <xf numFmtId="0" fontId="79" fillId="0" borderId="116" xfId="2" applyFont="1" applyFill="1" applyBorder="1" applyAlignment="1" applyProtection="1">
      <alignment horizontal="center" vertical="center"/>
      <protection locked="0"/>
    </xf>
    <xf numFmtId="0" fontId="79" fillId="0" borderId="139" xfId="2" applyFont="1" applyFill="1" applyBorder="1" applyAlignment="1">
      <alignment horizontal="center" vertical="center"/>
    </xf>
    <xf numFmtId="0" fontId="79" fillId="0" borderId="117" xfId="2" applyFont="1" applyFill="1" applyBorder="1" applyAlignment="1">
      <alignment horizontal="center" vertical="center"/>
    </xf>
    <xf numFmtId="38" fontId="79" fillId="0" borderId="117" xfId="17" applyFont="1" applyFill="1" applyBorder="1" applyAlignment="1" applyProtection="1">
      <alignment horizontal="center" vertical="center"/>
    </xf>
    <xf numFmtId="0" fontId="79" fillId="0" borderId="127" xfId="2" applyFont="1" applyFill="1" applyBorder="1" applyAlignment="1">
      <alignment horizontal="left" vertical="center" indent="1"/>
    </xf>
    <xf numFmtId="176" fontId="79" fillId="0" borderId="134" xfId="2" applyNumberFormat="1" applyFont="1" applyFill="1" applyBorder="1" applyAlignment="1">
      <alignment horizontal="right" vertical="center"/>
    </xf>
    <xf numFmtId="0" fontId="82" fillId="0" borderId="116" xfId="5" applyFont="1" applyFill="1" applyBorder="1" applyAlignment="1">
      <alignment horizontal="center" vertical="center" wrapText="1"/>
    </xf>
    <xf numFmtId="0" fontId="79" fillId="0" borderId="117" xfId="5" applyFont="1" applyFill="1" applyBorder="1" applyAlignment="1" applyProtection="1">
      <alignment horizontal="center" vertical="center"/>
      <protection locked="0"/>
    </xf>
    <xf numFmtId="0" fontId="79" fillId="0" borderId="122" xfId="2" applyFont="1" applyFill="1" applyBorder="1" applyAlignment="1">
      <alignment horizontal="center" vertical="center"/>
    </xf>
    <xf numFmtId="176" fontId="79" fillId="0" borderId="116" xfId="2" applyNumberFormat="1" applyFont="1" applyFill="1" applyBorder="1" applyAlignment="1" applyProtection="1">
      <alignment horizontal="right" vertical="center"/>
      <protection locked="0"/>
    </xf>
    <xf numFmtId="177" fontId="79" fillId="0" borderId="125" xfId="2" applyNumberFormat="1" applyFont="1" applyFill="1" applyBorder="1" applyAlignment="1">
      <alignment horizontal="center" vertical="center"/>
    </xf>
    <xf numFmtId="0" fontId="79" fillId="0" borderId="0" xfId="2" applyFont="1" applyFill="1" applyAlignment="1">
      <alignment horizontal="right" vertical="center"/>
    </xf>
    <xf numFmtId="0" fontId="80" fillId="0" borderId="0" xfId="2" applyFont="1" applyFill="1" applyBorder="1" applyAlignment="1">
      <alignment horizontal="center" vertical="center"/>
    </xf>
    <xf numFmtId="0" fontId="79" fillId="0" borderId="116" xfId="5" applyFont="1" applyFill="1" applyBorder="1" applyAlignment="1">
      <alignment horizontal="center" vertical="center"/>
    </xf>
    <xf numFmtId="0" fontId="83" fillId="0" borderId="117" xfId="5" applyFont="1" applyFill="1" applyBorder="1" applyAlignment="1" applyProtection="1">
      <alignment horizontal="left" vertical="center" wrapText="1"/>
      <protection locked="0"/>
    </xf>
    <xf numFmtId="0" fontId="79" fillId="0" borderId="117" xfId="5" applyFont="1" applyFill="1" applyBorder="1" applyAlignment="1">
      <alignment horizontal="center" vertical="center" shrinkToFit="1"/>
    </xf>
    <xf numFmtId="0" fontId="82" fillId="0" borderId="117" xfId="5" applyFont="1" applyFill="1" applyBorder="1" applyAlignment="1" applyProtection="1">
      <alignment horizontal="center" vertical="center"/>
      <protection locked="0"/>
    </xf>
    <xf numFmtId="0" fontId="46" fillId="0" borderId="17" xfId="2" applyFont="1" applyFill="1" applyBorder="1" applyAlignment="1">
      <alignment horizontal="center" vertical="center"/>
    </xf>
    <xf numFmtId="0" fontId="46" fillId="0" borderId="31" xfId="2" applyFont="1" applyFill="1" applyBorder="1" applyAlignment="1">
      <alignment horizontal="center" vertical="center"/>
    </xf>
    <xf numFmtId="0" fontId="46" fillId="0" borderId="22" xfId="2" applyFont="1" applyFill="1" applyBorder="1" applyAlignment="1">
      <alignment horizontal="center" vertical="center"/>
    </xf>
    <xf numFmtId="0" fontId="46" fillId="0" borderId="106" xfId="2" applyFont="1" applyFill="1" applyBorder="1" applyAlignment="1">
      <alignment horizontal="center" vertical="center"/>
    </xf>
    <xf numFmtId="0" fontId="46" fillId="0" borderId="43" xfId="2" applyFont="1" applyFill="1" applyBorder="1" applyAlignment="1">
      <alignment horizontal="left" vertical="top" wrapText="1"/>
    </xf>
    <xf numFmtId="0" fontId="46" fillId="0" borderId="0" xfId="2" applyFont="1" applyFill="1" applyBorder="1" applyAlignment="1">
      <alignment horizontal="left" vertical="top" wrapText="1"/>
    </xf>
    <xf numFmtId="0" fontId="46" fillId="0" borderId="31" xfId="2" applyFont="1" applyFill="1" applyBorder="1" applyAlignment="1">
      <alignment horizontal="left" vertical="center"/>
    </xf>
    <xf numFmtId="0" fontId="46" fillId="0" borderId="22" xfId="2" applyFont="1" applyFill="1" applyBorder="1" applyAlignment="1">
      <alignment horizontal="left" vertical="center"/>
    </xf>
    <xf numFmtId="0" fontId="46" fillId="0" borderId="43" xfId="2" applyFont="1" applyFill="1" applyBorder="1" applyAlignment="1">
      <alignment horizontal="center" vertical="center"/>
    </xf>
    <xf numFmtId="49" fontId="46" fillId="0" borderId="43" xfId="2" applyNumberFormat="1" applyFont="1" applyFill="1" applyBorder="1" applyAlignment="1">
      <alignment horizontal="center" vertical="center"/>
    </xf>
    <xf numFmtId="0" fontId="46" fillId="0" borderId="105" xfId="2" applyFont="1" applyFill="1" applyBorder="1" applyAlignment="1">
      <alignment horizontal="center" vertical="center" wrapText="1"/>
    </xf>
    <xf numFmtId="0" fontId="46" fillId="0" borderId="43" xfId="2" applyFont="1" applyFill="1" applyBorder="1" applyAlignment="1">
      <alignment horizontal="center" vertical="center" wrapText="1"/>
    </xf>
    <xf numFmtId="0" fontId="46" fillId="0" borderId="43" xfId="2" applyFont="1" applyFill="1" applyBorder="1" applyAlignment="1">
      <alignment horizontal="left" vertical="center"/>
    </xf>
    <xf numFmtId="0" fontId="46" fillId="0" borderId="40" xfId="2" applyFont="1" applyFill="1" applyBorder="1" applyAlignment="1">
      <alignment horizontal="left" vertical="center"/>
    </xf>
    <xf numFmtId="0" fontId="46" fillId="0" borderId="44" xfId="2" applyFont="1" applyFill="1" applyBorder="1" applyAlignment="1">
      <alignment horizontal="center" vertical="distributed" textRotation="255" indent="4"/>
    </xf>
    <xf numFmtId="0" fontId="46" fillId="0" borderId="43" xfId="2" applyFont="1" applyFill="1" applyBorder="1" applyAlignment="1">
      <alignment horizontal="center" vertical="distributed" textRotation="255" indent="4"/>
    </xf>
    <xf numFmtId="0" fontId="46" fillId="0" borderId="15" xfId="2" applyFont="1" applyFill="1" applyBorder="1" applyAlignment="1">
      <alignment horizontal="center" vertical="distributed" textRotation="255" indent="4"/>
    </xf>
    <xf numFmtId="0" fontId="46" fillId="0" borderId="0" xfId="2" applyFont="1" applyFill="1" applyBorder="1" applyAlignment="1">
      <alignment horizontal="center" vertical="distributed" textRotation="255" indent="4"/>
    </xf>
    <xf numFmtId="0" fontId="46" fillId="0" borderId="14" xfId="2" applyFont="1" applyFill="1" applyBorder="1" applyAlignment="1">
      <alignment horizontal="center" vertical="distributed" textRotation="255" indent="4"/>
    </xf>
    <xf numFmtId="0" fontId="46" fillId="0" borderId="46" xfId="2" applyFont="1" applyFill="1" applyBorder="1" applyAlignment="1">
      <alignment horizontal="center" vertical="distributed" textRotation="255" indent="4"/>
    </xf>
    <xf numFmtId="0" fontId="46" fillId="0" borderId="27" xfId="2" applyFont="1" applyFill="1" applyBorder="1" applyAlignment="1">
      <alignment horizontal="center" vertical="distributed" textRotation="255" indent="4"/>
    </xf>
    <xf numFmtId="0" fontId="46" fillId="0" borderId="44" xfId="2" applyFont="1" applyFill="1" applyBorder="1" applyAlignment="1">
      <alignment horizontal="center" vertical="center" wrapText="1"/>
    </xf>
    <xf numFmtId="0" fontId="46" fillId="0" borderId="40" xfId="2" applyFont="1" applyFill="1" applyBorder="1" applyAlignment="1">
      <alignment horizontal="center" vertical="center" wrapText="1"/>
    </xf>
    <xf numFmtId="0" fontId="46" fillId="0" borderId="46" xfId="2" applyFont="1" applyFill="1" applyBorder="1" applyAlignment="1">
      <alignment horizontal="center" vertical="center" wrapText="1"/>
    </xf>
    <xf numFmtId="0" fontId="46" fillId="0" borderId="26" xfId="2" applyFont="1" applyFill="1" applyBorder="1" applyAlignment="1">
      <alignment horizontal="center" vertical="center" wrapText="1"/>
    </xf>
    <xf numFmtId="0" fontId="46" fillId="0" borderId="27" xfId="2" applyFont="1" applyFill="1" applyBorder="1" applyAlignment="1">
      <alignment horizontal="center" vertical="center" wrapText="1"/>
    </xf>
    <xf numFmtId="49" fontId="46" fillId="0" borderId="31" xfId="2" applyNumberFormat="1" applyFont="1" applyFill="1" applyBorder="1" applyAlignment="1">
      <alignment horizontal="center" vertical="center"/>
    </xf>
    <xf numFmtId="0" fontId="46" fillId="0" borderId="17" xfId="2" applyFont="1" applyFill="1" applyBorder="1" applyAlignment="1">
      <alignment horizontal="center" vertical="center" wrapText="1"/>
    </xf>
    <xf numFmtId="0" fontId="46" fillId="0" borderId="31" xfId="2" applyFont="1" applyFill="1" applyBorder="1" applyAlignment="1">
      <alignment horizontal="center" vertical="center" wrapText="1"/>
    </xf>
    <xf numFmtId="0" fontId="46" fillId="0" borderId="15" xfId="2" applyFont="1" applyFill="1" applyBorder="1" applyAlignment="1">
      <alignment vertical="center" textRotation="255"/>
    </xf>
    <xf numFmtId="0" fontId="46" fillId="0" borderId="14" xfId="2" applyFont="1" applyFill="1" applyBorder="1" applyAlignment="1">
      <alignment vertical="center" textRotation="255"/>
    </xf>
    <xf numFmtId="0" fontId="46" fillId="0" borderId="46" xfId="2" applyFont="1" applyFill="1" applyBorder="1" applyAlignment="1">
      <alignment vertical="center" textRotation="255"/>
    </xf>
    <xf numFmtId="0" fontId="46" fillId="0" borderId="27" xfId="2" applyFont="1" applyFill="1" applyBorder="1" applyAlignment="1">
      <alignment vertical="center" textRotation="255"/>
    </xf>
    <xf numFmtId="0" fontId="46" fillId="0" borderId="107" xfId="2" applyFont="1" applyFill="1" applyBorder="1" applyAlignment="1">
      <alignment horizontal="center" vertical="center"/>
    </xf>
    <xf numFmtId="0" fontId="46" fillId="0" borderId="108" xfId="2" applyFont="1" applyFill="1" applyBorder="1" applyAlignment="1">
      <alignment horizontal="center" vertical="center"/>
    </xf>
    <xf numFmtId="0" fontId="46" fillId="0" borderId="110" xfId="2" applyFont="1" applyFill="1" applyBorder="1" applyAlignment="1">
      <alignment horizontal="center" vertical="center"/>
    </xf>
    <xf numFmtId="0" fontId="46" fillId="0" borderId="111" xfId="2" applyFont="1" applyFill="1" applyBorder="1" applyAlignment="1">
      <alignment horizontal="center" vertical="center"/>
    </xf>
    <xf numFmtId="0" fontId="46" fillId="0" borderId="108" xfId="2" applyFont="1" applyFill="1" applyBorder="1" applyAlignment="1">
      <alignment horizontal="left" vertical="center"/>
    </xf>
    <xf numFmtId="0" fontId="46" fillId="0" borderId="109" xfId="2" applyFont="1" applyFill="1" applyBorder="1" applyAlignment="1">
      <alignment horizontal="left" vertical="center"/>
    </xf>
    <xf numFmtId="0" fontId="46" fillId="0" borderId="111" xfId="2" applyFont="1" applyFill="1" applyBorder="1" applyAlignment="1">
      <alignment horizontal="left" vertical="center"/>
    </xf>
    <xf numFmtId="0" fontId="46" fillId="0" borderId="112" xfId="2" applyFont="1" applyFill="1" applyBorder="1" applyAlignment="1">
      <alignment horizontal="left" vertical="center"/>
    </xf>
    <xf numFmtId="0" fontId="46" fillId="0" borderId="110" xfId="2" applyFont="1" applyFill="1" applyBorder="1" applyAlignment="1">
      <alignment horizontal="center" vertical="center" wrapText="1"/>
    </xf>
    <xf numFmtId="0" fontId="46" fillId="0" borderId="111" xfId="2" applyFont="1" applyFill="1" applyBorder="1" applyAlignment="1">
      <alignment horizontal="center" vertical="center" wrapText="1"/>
    </xf>
    <xf numFmtId="0" fontId="46" fillId="0" borderId="113" xfId="2" applyFont="1" applyFill="1" applyBorder="1" applyAlignment="1">
      <alignment horizontal="center" vertical="center" wrapText="1"/>
    </xf>
    <xf numFmtId="0" fontId="46" fillId="0" borderId="114" xfId="2" applyFont="1" applyFill="1" applyBorder="1" applyAlignment="1">
      <alignment horizontal="center" vertical="center" wrapText="1"/>
    </xf>
    <xf numFmtId="0" fontId="46" fillId="0" borderId="111" xfId="2" applyFont="1" applyFill="1" applyBorder="1" applyAlignment="1">
      <alignment horizontal="left" vertical="center" wrapText="1"/>
    </xf>
    <xf numFmtId="0" fontId="46" fillId="0" borderId="112" xfId="2" applyFont="1" applyFill="1" applyBorder="1" applyAlignment="1">
      <alignment horizontal="left" vertical="center" wrapText="1"/>
    </xf>
    <xf numFmtId="0" fontId="46" fillId="0" borderId="114" xfId="2" applyFont="1" applyFill="1" applyBorder="1" applyAlignment="1">
      <alignment horizontal="left" vertical="center" wrapText="1"/>
    </xf>
    <xf numFmtId="0" fontId="46" fillId="0" borderId="115" xfId="2" applyFont="1" applyFill="1" applyBorder="1" applyAlignment="1">
      <alignment horizontal="left" vertical="center" wrapText="1"/>
    </xf>
    <xf numFmtId="0" fontId="46" fillId="0" borderId="16" xfId="2" applyFont="1" applyBorder="1" applyAlignment="1">
      <alignment horizontal="left" vertical="center"/>
    </xf>
    <xf numFmtId="0" fontId="46" fillId="0" borderId="17" xfId="2" applyFont="1" applyBorder="1" applyAlignment="1">
      <alignment horizontal="center" vertical="center"/>
    </xf>
    <xf numFmtId="0" fontId="46" fillId="0" borderId="31" xfId="2" applyFont="1" applyBorder="1" applyAlignment="1">
      <alignment horizontal="center" vertical="center"/>
    </xf>
    <xf numFmtId="0" fontId="46" fillId="0" borderId="22" xfId="2" applyFont="1" applyBorder="1" applyAlignment="1">
      <alignment horizontal="center" vertical="center"/>
    </xf>
    <xf numFmtId="0" fontId="46" fillId="0" borderId="104" xfId="2" applyFont="1" applyFill="1" applyBorder="1" applyAlignment="1">
      <alignment horizontal="center" vertical="center" wrapText="1"/>
    </xf>
    <xf numFmtId="0" fontId="45" fillId="0" borderId="0" xfId="2" applyFont="1" applyBorder="1" applyAlignment="1">
      <alignment horizontal="center" vertical="center"/>
    </xf>
    <xf numFmtId="0" fontId="46" fillId="0" borderId="17" xfId="2" applyFont="1" applyBorder="1" applyAlignment="1">
      <alignment horizontal="left" vertical="center"/>
    </xf>
    <xf numFmtId="0" fontId="46" fillId="0" borderId="31" xfId="2" applyFont="1" applyBorder="1" applyAlignment="1">
      <alignment horizontal="left" vertical="center"/>
    </xf>
    <xf numFmtId="0" fontId="46" fillId="0" borderId="22" xfId="2" applyFont="1" applyBorder="1" applyAlignment="1">
      <alignment horizontal="left" vertical="center"/>
    </xf>
    <xf numFmtId="0" fontId="74" fillId="0" borderId="0" xfId="3" applyFont="1" applyAlignment="1">
      <alignment horizontal="left" vertical="center" wrapText="1"/>
    </xf>
    <xf numFmtId="0" fontId="74" fillId="0" borderId="0" xfId="3" applyFont="1" applyAlignment="1">
      <alignment horizontal="left" vertical="center"/>
    </xf>
    <xf numFmtId="0" fontId="74" fillId="0" borderId="0" xfId="0" applyFont="1" applyAlignment="1">
      <alignment horizontal="left" vertical="center" wrapText="1"/>
    </xf>
    <xf numFmtId="0" fontId="74" fillId="0" borderId="0" xfId="0" applyFont="1" applyAlignment="1">
      <alignment horizontal="left" vertical="center"/>
    </xf>
    <xf numFmtId="0" fontId="74" fillId="0" borderId="0" xfId="3" applyFont="1" applyAlignment="1">
      <alignment horizontal="right" vertical="center"/>
    </xf>
    <xf numFmtId="0" fontId="75" fillId="0" borderId="17" xfId="3" applyFont="1" applyBorder="1" applyAlignment="1">
      <alignment horizontal="center" vertical="center"/>
    </xf>
    <xf numFmtId="0" fontId="75" fillId="0" borderId="31" xfId="3" applyFont="1" applyBorder="1" applyAlignment="1">
      <alignment horizontal="center" vertical="center"/>
    </xf>
    <xf numFmtId="0" fontId="75" fillId="0" borderId="22" xfId="3" applyFont="1" applyBorder="1" applyAlignment="1">
      <alignment horizontal="center" vertical="center"/>
    </xf>
    <xf numFmtId="0" fontId="75" fillId="0" borderId="0" xfId="3" applyFont="1" applyBorder="1" applyAlignment="1">
      <alignment horizontal="center" vertical="center"/>
    </xf>
    <xf numFmtId="0" fontId="74" fillId="0" borderId="43" xfId="3" applyFont="1" applyBorder="1" applyAlignment="1">
      <alignment horizontal="center" vertical="center"/>
    </xf>
    <xf numFmtId="0" fontId="74" fillId="0" borderId="40" xfId="3" applyFont="1" applyBorder="1" applyAlignment="1">
      <alignment horizontal="center" vertical="center"/>
    </xf>
    <xf numFmtId="0" fontId="74" fillId="0" borderId="31" xfId="3" applyFont="1" applyBorder="1" applyAlignment="1">
      <alignment horizontal="left" vertical="center" wrapText="1"/>
    </xf>
    <xf numFmtId="0" fontId="74" fillId="0" borderId="22" xfId="3" applyFont="1" applyBorder="1" applyAlignment="1">
      <alignment horizontal="left" vertical="center" wrapText="1"/>
    </xf>
    <xf numFmtId="0" fontId="74" fillId="0" borderId="38" xfId="3" applyFont="1" applyFill="1" applyBorder="1" applyAlignment="1">
      <alignment horizontal="left" vertical="center" wrapText="1" indent="1"/>
    </xf>
    <xf numFmtId="0" fontId="74" fillId="0" borderId="30" xfId="3" applyFont="1" applyFill="1" applyBorder="1" applyAlignment="1">
      <alignment horizontal="left" vertical="center" indent="1"/>
    </xf>
    <xf numFmtId="0" fontId="74" fillId="0" borderId="20" xfId="3" applyFont="1" applyFill="1" applyBorder="1" applyAlignment="1">
      <alignment horizontal="left" vertical="center" wrapText="1"/>
    </xf>
    <xf numFmtId="0" fontId="74" fillId="0" borderId="30" xfId="3" applyFont="1" applyFill="1" applyBorder="1" applyAlignment="1">
      <alignment horizontal="left" vertical="center" wrapText="1"/>
    </xf>
    <xf numFmtId="0" fontId="74" fillId="0" borderId="31" xfId="3" applyFont="1" applyBorder="1" applyAlignment="1">
      <alignment horizontal="left" vertical="center"/>
    </xf>
    <xf numFmtId="0" fontId="74" fillId="0" borderId="22" xfId="3" applyFont="1" applyBorder="1" applyAlignment="1">
      <alignment horizontal="left" vertical="center"/>
    </xf>
    <xf numFmtId="0" fontId="10" fillId="0" borderId="13" xfId="6" applyFont="1" applyFill="1" applyBorder="1" applyAlignment="1">
      <alignment horizontal="left" vertical="center" wrapText="1"/>
    </xf>
    <xf numFmtId="0" fontId="10" fillId="0" borderId="0" xfId="6" applyFont="1" applyFill="1" applyBorder="1" applyAlignment="1">
      <alignment horizontal="left" vertical="center" wrapText="1"/>
    </xf>
    <xf numFmtId="0" fontId="10" fillId="0" borderId="54" xfId="6" applyFont="1" applyFill="1" applyBorder="1" applyAlignment="1">
      <alignment horizontal="left" vertical="center" wrapText="1"/>
    </xf>
    <xf numFmtId="0" fontId="10" fillId="0" borderId="61" xfId="6" applyFont="1" applyFill="1" applyBorder="1" applyAlignment="1">
      <alignment horizontal="left" vertical="center" wrapText="1"/>
    </xf>
    <xf numFmtId="0" fontId="10" fillId="0" borderId="36" xfId="6" applyFont="1" applyFill="1" applyBorder="1" applyAlignment="1">
      <alignment horizontal="left" vertical="center" wrapText="1"/>
    </xf>
    <xf numFmtId="0" fontId="10" fillId="0" borderId="37" xfId="6" applyFont="1" applyFill="1" applyBorder="1" applyAlignment="1">
      <alignment horizontal="left" vertical="center" wrapText="1"/>
    </xf>
    <xf numFmtId="0" fontId="24" fillId="0" borderId="0" xfId="6" applyFont="1" applyAlignment="1"/>
    <xf numFmtId="0" fontId="3" fillId="0" borderId="13" xfId="6" applyBorder="1" applyAlignment="1"/>
    <xf numFmtId="0" fontId="3" fillId="0" borderId="0" xfId="6" applyBorder="1" applyAlignment="1"/>
    <xf numFmtId="0" fontId="3" fillId="0" borderId="13" xfId="6" applyBorder="1" applyAlignment="1">
      <alignment horizontal="center" shrinkToFit="1"/>
    </xf>
    <xf numFmtId="0" fontId="3" fillId="0" borderId="0" xfId="6" applyBorder="1" applyAlignment="1">
      <alignment horizontal="center" shrinkToFit="1"/>
    </xf>
    <xf numFmtId="0" fontId="3" fillId="0" borderId="14" xfId="6" applyBorder="1" applyAlignment="1">
      <alignment horizontal="center" shrinkToFit="1"/>
    </xf>
    <xf numFmtId="0" fontId="3" fillId="0" borderId="0" xfId="6" applyBorder="1" applyAlignment="1">
      <alignment horizontal="center"/>
    </xf>
    <xf numFmtId="0" fontId="3" fillId="0" borderId="14" xfId="6" applyBorder="1" applyAlignment="1">
      <alignment horizontal="center"/>
    </xf>
    <xf numFmtId="179" fontId="3" fillId="5" borderId="4" xfId="6" applyNumberFormat="1" applyFill="1" applyBorder="1" applyAlignment="1">
      <alignment horizontal="center"/>
    </xf>
    <xf numFmtId="179" fontId="3" fillId="5" borderId="5" xfId="6" applyNumberFormat="1" applyFill="1" applyBorder="1" applyAlignment="1">
      <alignment horizontal="center"/>
    </xf>
    <xf numFmtId="0" fontId="3" fillId="0" borderId="0" xfId="6" applyFill="1" applyBorder="1" applyAlignment="1"/>
    <xf numFmtId="0" fontId="10" fillId="0" borderId="13" xfId="6" applyFont="1" applyBorder="1" applyAlignment="1">
      <alignment horizontal="left" vertical="center" wrapText="1"/>
    </xf>
    <xf numFmtId="0" fontId="10" fillId="0" borderId="0" xfId="6" applyFont="1" applyBorder="1" applyAlignment="1">
      <alignment horizontal="left" vertical="center" wrapText="1"/>
    </xf>
    <xf numFmtId="0" fontId="10" fillId="0" borderId="54" xfId="6" applyFont="1" applyBorder="1" applyAlignment="1">
      <alignment horizontal="left" vertical="center" wrapText="1"/>
    </xf>
    <xf numFmtId="0" fontId="10" fillId="0" borderId="61" xfId="6" applyFont="1" applyBorder="1" applyAlignment="1">
      <alignment horizontal="left" vertical="center" wrapText="1"/>
    </xf>
    <xf numFmtId="0" fontId="10" fillId="0" borderId="36" xfId="6" applyFont="1" applyBorder="1" applyAlignment="1">
      <alignment horizontal="left" vertical="center" wrapText="1"/>
    </xf>
    <xf numFmtId="0" fontId="10" fillId="0" borderId="37" xfId="6" applyFont="1" applyBorder="1" applyAlignment="1">
      <alignment horizontal="left" vertical="center" wrapText="1"/>
    </xf>
    <xf numFmtId="0" fontId="3" fillId="0" borderId="38" xfId="6" applyBorder="1" applyAlignment="1">
      <alignment horizontal="center"/>
    </xf>
    <xf numFmtId="0" fontId="3" fillId="0" borderId="30" xfId="6" applyBorder="1" applyAlignment="1">
      <alignment horizontal="center"/>
    </xf>
    <xf numFmtId="0" fontId="3" fillId="0" borderId="21" xfId="6" applyBorder="1" applyAlignment="1">
      <alignment horizontal="center"/>
    </xf>
    <xf numFmtId="0" fontId="3" fillId="0" borderId="28" xfId="6" applyBorder="1" applyAlignment="1">
      <alignment horizontal="center"/>
    </xf>
    <xf numFmtId="0" fontId="3" fillId="0" borderId="76" xfId="6" applyBorder="1" applyAlignment="1">
      <alignment horizontal="center"/>
    </xf>
    <xf numFmtId="0" fontId="3" fillId="0" borderId="75" xfId="6" applyBorder="1" applyAlignment="1">
      <alignment horizontal="center"/>
    </xf>
    <xf numFmtId="0" fontId="3" fillId="0" borderId="0" xfId="6" applyFill="1" applyBorder="1" applyAlignment="1">
      <alignment shrinkToFit="1"/>
    </xf>
    <xf numFmtId="0" fontId="3" fillId="0" borderId="13" xfId="6" applyBorder="1" applyAlignment="1">
      <alignment horizontal="left"/>
    </xf>
    <xf numFmtId="0" fontId="3" fillId="0" borderId="0" xfId="6" applyBorder="1" applyAlignment="1">
      <alignment horizontal="left"/>
    </xf>
    <xf numFmtId="0" fontId="3" fillId="0" borderId="14" xfId="6" applyBorder="1" applyAlignment="1">
      <alignment horizontal="left"/>
    </xf>
    <xf numFmtId="180" fontId="3" fillId="5" borderId="4" xfId="6" applyNumberFormat="1" applyFill="1" applyBorder="1" applyAlignment="1">
      <alignment horizontal="center" shrinkToFit="1"/>
    </xf>
    <xf numFmtId="180" fontId="3" fillId="5" borderId="2" xfId="6" applyNumberFormat="1" applyFill="1" applyBorder="1" applyAlignment="1">
      <alignment horizontal="center" shrinkToFit="1"/>
    </xf>
    <xf numFmtId="0" fontId="3" fillId="0" borderId="0" xfId="6" applyFill="1" applyBorder="1" applyAlignment="1">
      <alignment horizontal="left" shrinkToFit="1"/>
    </xf>
    <xf numFmtId="0" fontId="3" fillId="0" borderId="45" xfId="6" applyBorder="1" applyAlignment="1">
      <alignment horizontal="center"/>
    </xf>
    <xf numFmtId="0" fontId="3" fillId="0" borderId="43" xfId="6" applyBorder="1" applyAlignment="1"/>
    <xf numFmtId="0" fontId="3" fillId="0" borderId="0" xfId="6" applyAlignment="1">
      <alignment shrinkToFit="1"/>
    </xf>
    <xf numFmtId="0" fontId="23" fillId="0" borderId="43" xfId="6" applyFont="1" applyBorder="1" applyAlignment="1"/>
    <xf numFmtId="0" fontId="3" fillId="0" borderId="6" xfId="6" applyBorder="1" applyAlignment="1"/>
    <xf numFmtId="0" fontId="3" fillId="0" borderId="7" xfId="6" applyBorder="1" applyAlignment="1"/>
    <xf numFmtId="0" fontId="3" fillId="0" borderId="60" xfId="6" applyBorder="1" applyAlignment="1"/>
    <xf numFmtId="0" fontId="3" fillId="0" borderId="20" xfId="6" applyBorder="1" applyAlignment="1">
      <alignment horizontal="center"/>
    </xf>
    <xf numFmtId="0" fontId="3" fillId="4" borderId="17" xfId="6" applyFill="1" applyBorder="1" applyAlignment="1">
      <alignment horizontal="center" vertical="center" shrinkToFit="1"/>
    </xf>
    <xf numFmtId="0" fontId="3" fillId="4" borderId="31" xfId="6" applyFill="1" applyBorder="1" applyAlignment="1">
      <alignment horizontal="center" vertical="center" shrinkToFit="1"/>
    </xf>
    <xf numFmtId="0" fontId="3" fillId="0" borderId="17" xfId="6" applyBorder="1" applyAlignment="1">
      <alignment horizontal="center" vertical="center" shrinkToFit="1"/>
    </xf>
    <xf numFmtId="0" fontId="3" fillId="0" borderId="31" xfId="6" applyBorder="1" applyAlignment="1">
      <alignment horizontal="center" vertical="center" shrinkToFit="1"/>
    </xf>
    <xf numFmtId="0" fontId="3" fillId="0" borderId="22" xfId="6" applyBorder="1" applyAlignment="1">
      <alignment horizontal="center" vertical="center" shrinkToFit="1"/>
    </xf>
    <xf numFmtId="0" fontId="3" fillId="0" borderId="44" xfId="6" applyBorder="1" applyAlignment="1">
      <alignment horizontal="center" vertical="center" shrinkToFit="1"/>
    </xf>
    <xf numFmtId="0" fontId="3" fillId="0" borderId="40" xfId="6" applyBorder="1" applyAlignment="1">
      <alignment horizontal="center" vertical="center" shrinkToFit="1"/>
    </xf>
    <xf numFmtId="0" fontId="3" fillId="0" borderId="46" xfId="6" applyBorder="1" applyAlignment="1">
      <alignment horizontal="center" vertical="center" shrinkToFit="1"/>
    </xf>
    <xf numFmtId="0" fontId="3" fillId="0" borderId="27" xfId="6" applyBorder="1" applyAlignment="1">
      <alignment horizontal="center" vertical="center" shrinkToFit="1"/>
    </xf>
    <xf numFmtId="0" fontId="3" fillId="0" borderId="38" xfId="6" applyBorder="1" applyAlignment="1">
      <alignment horizontal="center" vertical="center" shrinkToFit="1"/>
    </xf>
    <xf numFmtId="0" fontId="3" fillId="0" borderId="30" xfId="6" applyBorder="1" applyAlignment="1">
      <alignment horizontal="center" vertical="center" shrinkToFit="1"/>
    </xf>
    <xf numFmtId="0" fontId="20" fillId="0" borderId="17" xfId="6" applyFont="1" applyBorder="1" applyAlignment="1">
      <alignment horizontal="center" vertical="center" shrinkToFit="1"/>
    </xf>
    <xf numFmtId="0" fontId="20" fillId="0" borderId="31" xfId="6" applyFont="1" applyBorder="1" applyAlignment="1">
      <alignment horizontal="center" vertical="center" shrinkToFit="1"/>
    </xf>
    <xf numFmtId="0" fontId="20" fillId="0" borderId="22" xfId="6" applyFont="1" applyBorder="1" applyAlignment="1">
      <alignment horizontal="center" vertical="center" shrinkToFit="1"/>
    </xf>
    <xf numFmtId="0" fontId="22" fillId="4" borderId="4" xfId="6" applyFont="1" applyFill="1" applyBorder="1" applyAlignment="1">
      <alignment horizontal="center"/>
    </xf>
    <xf numFmtId="0" fontId="22" fillId="4" borderId="2" xfId="6" applyFont="1" applyFill="1" applyBorder="1" applyAlignment="1">
      <alignment horizontal="center"/>
    </xf>
    <xf numFmtId="0" fontId="22" fillId="4" borderId="5" xfId="6" applyFont="1" applyFill="1" applyBorder="1" applyAlignment="1">
      <alignment horizontal="center"/>
    </xf>
    <xf numFmtId="0" fontId="3" fillId="5" borderId="4" xfId="6" applyFill="1" applyBorder="1" applyAlignment="1">
      <alignment horizontal="center" shrinkToFit="1"/>
    </xf>
    <xf numFmtId="0" fontId="3" fillId="5" borderId="2" xfId="6" applyFill="1" applyBorder="1" applyAlignment="1">
      <alignment horizontal="center" shrinkToFit="1"/>
    </xf>
    <xf numFmtId="0" fontId="3" fillId="4" borderId="17" xfId="6" applyFont="1" applyFill="1" applyBorder="1" applyAlignment="1">
      <alignment horizontal="center" vertical="center" shrinkToFit="1"/>
    </xf>
    <xf numFmtId="0" fontId="3" fillId="4" borderId="31" xfId="6" applyFont="1" applyFill="1" applyBorder="1" applyAlignment="1">
      <alignment horizontal="center" vertical="center" shrinkToFit="1"/>
    </xf>
    <xf numFmtId="0" fontId="15" fillId="0" borderId="17" xfId="14" applyFont="1" applyBorder="1" applyAlignment="1">
      <alignment horizontal="center" vertical="center" wrapText="1"/>
    </xf>
    <xf numFmtId="0" fontId="15" fillId="0" borderId="31" xfId="14" applyFont="1" applyBorder="1" applyAlignment="1">
      <alignment horizontal="center" vertical="center" wrapText="1"/>
    </xf>
    <xf numFmtId="0" fontId="15" fillId="0" borderId="22" xfId="14" applyFont="1" applyBorder="1" applyAlignment="1">
      <alignment horizontal="center" vertical="center" wrapText="1"/>
    </xf>
    <xf numFmtId="0" fontId="15" fillId="0" borderId="16" xfId="2" applyFont="1" applyBorder="1" applyAlignment="1">
      <alignment horizontal="center" vertical="center"/>
    </xf>
    <xf numFmtId="0" fontId="15" fillId="0" borderId="16" xfId="2" applyFont="1" applyBorder="1">
      <alignment vertical="center"/>
    </xf>
    <xf numFmtId="0" fontId="15" fillId="0" borderId="17" xfId="14" applyFont="1" applyBorder="1" applyAlignment="1">
      <alignment horizontal="center" vertical="center"/>
    </xf>
    <xf numFmtId="0" fontId="15" fillId="0" borderId="31" xfId="14" applyFont="1" applyBorder="1" applyAlignment="1">
      <alignment horizontal="center" vertical="center"/>
    </xf>
    <xf numFmtId="0" fontId="15" fillId="0" borderId="22" xfId="14" applyFont="1" applyBorder="1" applyAlignment="1">
      <alignment horizontal="center" vertical="center"/>
    </xf>
    <xf numFmtId="0" fontId="15" fillId="0" borderId="16" xfId="14" applyFont="1" applyBorder="1" applyAlignment="1">
      <alignment horizontal="center" vertical="center" wrapText="1"/>
    </xf>
    <xf numFmtId="0" fontId="15" fillId="0" borderId="16" xfId="14" applyFont="1" applyBorder="1" applyAlignment="1">
      <alignment horizontal="center" vertical="center"/>
    </xf>
    <xf numFmtId="0" fontId="15" fillId="9" borderId="16" xfId="2" applyFont="1" applyFill="1" applyBorder="1" applyAlignment="1">
      <alignment horizontal="right" vertical="center"/>
    </xf>
    <xf numFmtId="0" fontId="15" fillId="0" borderId="16" xfId="2" applyFont="1" applyBorder="1" applyAlignment="1">
      <alignment horizontal="left" vertical="center"/>
    </xf>
    <xf numFmtId="0" fontId="9" fillId="7" borderId="16" xfId="2" applyFont="1" applyFill="1" applyBorder="1">
      <alignment vertical="center"/>
    </xf>
    <xf numFmtId="0" fontId="15" fillId="0" borderId="17" xfId="2" applyFont="1" applyBorder="1" applyAlignment="1">
      <alignment horizontal="center" vertical="center"/>
    </xf>
    <xf numFmtId="0" fontId="15" fillId="0" borderId="31" xfId="2" applyFont="1" applyBorder="1" applyAlignment="1">
      <alignment horizontal="center" vertical="center"/>
    </xf>
    <xf numFmtId="0" fontId="9" fillId="0" borderId="16" xfId="2" applyFont="1" applyBorder="1">
      <alignment vertical="center"/>
    </xf>
    <xf numFmtId="0" fontId="15" fillId="0" borderId="22" xfId="2" applyFont="1" applyBorder="1" applyAlignment="1">
      <alignment horizontal="center" vertical="center"/>
    </xf>
    <xf numFmtId="185" fontId="15" fillId="0" borderId="16" xfId="2" applyNumberFormat="1" applyFont="1" applyBorder="1" applyAlignment="1">
      <alignment horizontal="center" vertical="center"/>
    </xf>
    <xf numFmtId="176" fontId="15" fillId="0" borderId="38" xfId="2" applyNumberFormat="1" applyFont="1" applyBorder="1">
      <alignment vertical="center"/>
    </xf>
    <xf numFmtId="176" fontId="15" fillId="0" borderId="30" xfId="2" applyNumberFormat="1" applyFont="1" applyBorder="1">
      <alignment vertical="center"/>
    </xf>
    <xf numFmtId="0" fontId="15" fillId="0" borderId="16" xfId="2" applyFont="1" applyBorder="1" applyAlignment="1">
      <alignment horizontal="center" vertical="center" wrapText="1"/>
    </xf>
    <xf numFmtId="0" fontId="9" fillId="0" borderId="16" xfId="2" applyFont="1" applyBorder="1" applyAlignment="1">
      <alignment horizontal="center" vertical="center" wrapText="1"/>
    </xf>
    <xf numFmtId="0" fontId="15" fillId="0" borderId="44" xfId="2" applyFont="1" applyBorder="1" applyAlignment="1">
      <alignment horizontal="center" vertical="center" wrapText="1"/>
    </xf>
    <xf numFmtId="0" fontId="15" fillId="0" borderId="15" xfId="2" applyFont="1" applyBorder="1" applyAlignment="1">
      <alignment horizontal="center" vertical="center" wrapText="1"/>
    </xf>
    <xf numFmtId="0" fontId="15" fillId="0" borderId="46" xfId="2" applyFont="1" applyBorder="1" applyAlignment="1">
      <alignment horizontal="center" vertical="center" wrapText="1"/>
    </xf>
    <xf numFmtId="49" fontId="15" fillId="0" borderId="16" xfId="2" applyNumberFormat="1" applyFont="1" applyBorder="1" applyAlignment="1">
      <alignment horizontal="center" vertical="center"/>
    </xf>
    <xf numFmtId="0" fontId="15" fillId="0" borderId="22" xfId="2" applyFont="1" applyBorder="1" applyAlignment="1">
      <alignment horizontal="center" vertical="center" wrapText="1"/>
    </xf>
    <xf numFmtId="0" fontId="15" fillId="0" borderId="44" xfId="2" applyFont="1" applyBorder="1" applyAlignment="1">
      <alignment horizontal="center" vertical="center"/>
    </xf>
    <xf numFmtId="0" fontId="15" fillId="0" borderId="15" xfId="2" applyFont="1" applyBorder="1" applyAlignment="1">
      <alignment horizontal="center" vertical="center"/>
    </xf>
    <xf numFmtId="0" fontId="95" fillId="0" borderId="15" xfId="2" applyFont="1" applyBorder="1" applyAlignment="1">
      <alignment horizontal="center" vertical="center" wrapText="1"/>
    </xf>
    <xf numFmtId="0" fontId="95" fillId="0" borderId="46" xfId="2" applyFont="1" applyBorder="1" applyAlignment="1">
      <alignment horizontal="center" vertical="center" wrapText="1"/>
    </xf>
    <xf numFmtId="0" fontId="9" fillId="8" borderId="16" xfId="2" applyFont="1" applyFill="1" applyBorder="1" applyAlignment="1">
      <alignment horizontal="center" vertical="center" wrapText="1"/>
    </xf>
    <xf numFmtId="0" fontId="9" fillId="9" borderId="26" xfId="2" applyFont="1" applyFill="1" applyBorder="1" applyAlignment="1">
      <alignment horizontal="center" vertical="center"/>
    </xf>
    <xf numFmtId="0" fontId="9" fillId="0" borderId="26" xfId="2" applyFont="1" applyBorder="1" applyAlignment="1">
      <alignment horizontal="center" vertical="center"/>
    </xf>
    <xf numFmtId="0" fontId="9" fillId="7" borderId="16" xfId="2" applyFont="1" applyFill="1" applyBorder="1" applyAlignment="1">
      <alignment horizontal="center" vertical="center"/>
    </xf>
    <xf numFmtId="0" fontId="9" fillId="8" borderId="16" xfId="2" applyFont="1" applyFill="1" applyBorder="1" applyAlignment="1">
      <alignment horizontal="center" vertical="center"/>
    </xf>
    <xf numFmtId="0" fontId="31" fillId="10" borderId="16" xfId="0" applyFont="1" applyFill="1" applyBorder="1" applyAlignment="1">
      <alignment vertical="center"/>
    </xf>
    <xf numFmtId="0" fontId="15" fillId="0" borderId="20" xfId="2" applyFont="1" applyBorder="1" applyAlignment="1">
      <alignment horizontal="center" vertical="center" wrapText="1"/>
    </xf>
    <xf numFmtId="0" fontId="15" fillId="0" borderId="0" xfId="14" applyFont="1" applyAlignment="1">
      <alignment horizontal="center" vertical="center" wrapText="1"/>
    </xf>
    <xf numFmtId="0" fontId="15" fillId="0" borderId="14" xfId="2" applyFont="1" applyBorder="1" applyAlignment="1">
      <alignment horizontal="right" vertical="center"/>
    </xf>
    <xf numFmtId="0" fontId="15" fillId="0" borderId="20" xfId="2" applyFont="1" applyBorder="1" applyAlignment="1">
      <alignment horizontal="right" vertical="center"/>
    </xf>
    <xf numFmtId="0" fontId="15" fillId="0" borderId="15" xfId="2" applyFont="1" applyBorder="1" applyAlignment="1">
      <alignment horizontal="right" vertical="center"/>
    </xf>
    <xf numFmtId="0" fontId="15" fillId="0" borderId="17" xfId="2" applyFont="1" applyBorder="1" applyAlignment="1">
      <alignment horizontal="right" vertical="center"/>
    </xf>
    <xf numFmtId="0" fontId="15" fillId="0" borderId="22" xfId="2" applyFont="1" applyBorder="1" applyAlignment="1">
      <alignment horizontal="right" vertical="center"/>
    </xf>
    <xf numFmtId="0" fontId="46" fillId="0" borderId="117" xfId="5" applyFont="1" applyBorder="1" applyAlignment="1">
      <alignment horizontal="center" vertical="center"/>
    </xf>
    <xf numFmtId="0" fontId="46" fillId="0" borderId="117" xfId="5" applyFont="1" applyBorder="1" applyAlignment="1">
      <alignment horizontal="left" vertical="center" wrapText="1"/>
    </xf>
    <xf numFmtId="0" fontId="51" fillId="0" borderId="16" xfId="2" applyFont="1" applyBorder="1" applyAlignment="1" applyProtection="1">
      <alignment horizontal="center" vertical="center"/>
      <protection locked="0"/>
    </xf>
    <xf numFmtId="0" fontId="51" fillId="0" borderId="23" xfId="2" applyFont="1" applyBorder="1" applyAlignment="1" applyProtection="1">
      <alignment horizontal="center" vertical="center"/>
      <protection locked="0"/>
    </xf>
    <xf numFmtId="0" fontId="51" fillId="0" borderId="35" xfId="2" applyFont="1" applyBorder="1" applyAlignment="1" applyProtection="1">
      <alignment horizontal="center" vertical="center"/>
      <protection locked="0"/>
    </xf>
    <xf numFmtId="0" fontId="51" fillId="0" borderId="33" xfId="2" applyFont="1" applyBorder="1" applyAlignment="1" applyProtection="1">
      <alignment horizontal="center" vertical="center"/>
      <protection locked="0"/>
    </xf>
    <xf numFmtId="0" fontId="51" fillId="0" borderId="149" xfId="2" applyFont="1" applyBorder="1" applyAlignment="1">
      <alignment horizontal="center" vertical="center"/>
    </xf>
    <xf numFmtId="0" fontId="51" fillId="0" borderId="150" xfId="2" applyFont="1" applyBorder="1" applyAlignment="1">
      <alignment horizontal="center" vertical="center"/>
    </xf>
    <xf numFmtId="176" fontId="51" fillId="7" borderId="151" xfId="2" applyNumberFormat="1" applyFont="1" applyFill="1" applyBorder="1" applyAlignment="1" applyProtection="1">
      <alignment horizontal="right" vertical="center"/>
      <protection locked="0"/>
    </xf>
    <xf numFmtId="178" fontId="51" fillId="0" borderId="154" xfId="2" applyNumberFormat="1" applyFont="1" applyBorder="1" applyAlignment="1">
      <alignment horizontal="center" vertical="center"/>
    </xf>
    <xf numFmtId="178" fontId="51" fillId="0" borderId="155" xfId="2" applyNumberFormat="1" applyFont="1" applyBorder="1" applyAlignment="1">
      <alignment horizontal="center" vertical="center"/>
    </xf>
    <xf numFmtId="0" fontId="51" fillId="0" borderId="118" xfId="2" applyFont="1" applyBorder="1" applyAlignment="1">
      <alignment horizontal="left" vertical="center" indent="1"/>
    </xf>
    <xf numFmtId="0" fontId="51" fillId="0" borderId="119" xfId="2" applyFont="1" applyBorder="1" applyAlignment="1">
      <alignment horizontal="left" vertical="center" indent="1"/>
    </xf>
    <xf numFmtId="0" fontId="51" fillId="0" borderId="120" xfId="2" applyFont="1" applyBorder="1" applyAlignment="1">
      <alignment horizontal="left" vertical="center" indent="1"/>
    </xf>
    <xf numFmtId="0" fontId="51" fillId="0" borderId="6" xfId="2" applyFont="1" applyBorder="1" applyAlignment="1">
      <alignment horizontal="center" vertical="center"/>
    </xf>
    <xf numFmtId="0" fontId="51" fillId="0" borderId="7" xfId="2" applyFont="1" applyBorder="1" applyAlignment="1">
      <alignment horizontal="center" vertical="center"/>
    </xf>
    <xf numFmtId="0" fontId="51" fillId="0" borderId="156" xfId="2" applyFont="1" applyBorder="1" applyAlignment="1">
      <alignment horizontal="center" vertical="center"/>
    </xf>
    <xf numFmtId="0" fontId="51" fillId="0" borderId="13" xfId="2" applyFont="1" applyBorder="1" applyAlignment="1">
      <alignment horizontal="center" vertical="center"/>
    </xf>
    <xf numFmtId="0" fontId="51" fillId="0" borderId="0" xfId="2" applyFont="1" applyBorder="1" applyAlignment="1">
      <alignment horizontal="center" vertical="center"/>
    </xf>
    <xf numFmtId="0" fontId="51" fillId="0" borderId="157" xfId="2" applyFont="1" applyBorder="1" applyAlignment="1">
      <alignment horizontal="center" vertical="center"/>
    </xf>
    <xf numFmtId="0" fontId="51" fillId="0" borderId="158" xfId="2" applyFont="1" applyBorder="1" applyAlignment="1">
      <alignment horizontal="center" vertical="center"/>
    </xf>
    <xf numFmtId="0" fontId="51" fillId="0" borderId="159" xfId="2" applyFont="1" applyBorder="1" applyAlignment="1">
      <alignment horizontal="center" vertical="center"/>
    </xf>
    <xf numFmtId="0" fontId="50" fillId="0" borderId="38" xfId="2" applyFont="1" applyBorder="1" applyAlignment="1">
      <alignment horizontal="center" vertical="center" wrapText="1"/>
    </xf>
    <xf numFmtId="0" fontId="50" fillId="0" borderId="129" xfId="2" applyFont="1" applyBorder="1" applyAlignment="1">
      <alignment horizontal="center" vertical="center" wrapText="1"/>
    </xf>
    <xf numFmtId="0" fontId="50" fillId="0" borderId="160" xfId="2" applyFont="1" applyBorder="1" applyAlignment="1">
      <alignment horizontal="center" vertical="center" wrapText="1"/>
    </xf>
    <xf numFmtId="176" fontId="51" fillId="0" borderId="128" xfId="2" applyNumberFormat="1" applyFont="1" applyBorder="1" applyAlignment="1">
      <alignment horizontal="right" vertical="center"/>
    </xf>
    <xf numFmtId="178" fontId="51" fillId="0" borderId="130" xfId="2" applyNumberFormat="1" applyFont="1" applyBorder="1" applyAlignment="1">
      <alignment horizontal="center" vertical="center"/>
    </xf>
    <xf numFmtId="178" fontId="51" fillId="0" borderId="131" xfId="2" applyNumberFormat="1" applyFont="1" applyBorder="1" applyAlignment="1">
      <alignment horizontal="center" vertical="center"/>
    </xf>
    <xf numFmtId="0" fontId="51" fillId="0" borderId="127" xfId="2" applyFont="1" applyBorder="1" applyAlignment="1">
      <alignment horizontal="left" vertical="center" indent="1"/>
    </xf>
    <xf numFmtId="0" fontId="51" fillId="0" borderId="132" xfId="2" applyFont="1" applyBorder="1" applyAlignment="1">
      <alignment horizontal="center" vertical="center"/>
    </xf>
    <xf numFmtId="0" fontId="51" fillId="0" borderId="133" xfId="2" applyFont="1" applyBorder="1" applyAlignment="1">
      <alignment horizontal="center" vertical="center"/>
    </xf>
    <xf numFmtId="176" fontId="51" fillId="0" borderId="134" xfId="2" applyNumberFormat="1" applyFont="1" applyBorder="1" applyAlignment="1">
      <alignment horizontal="right" vertical="center"/>
    </xf>
    <xf numFmtId="178" fontId="51" fillId="0" borderId="136" xfId="2" applyNumberFormat="1" applyFont="1" applyBorder="1" applyAlignment="1">
      <alignment horizontal="center" vertical="center"/>
    </xf>
    <xf numFmtId="178" fontId="51" fillId="0" borderId="137" xfId="2" applyNumberFormat="1" applyFont="1" applyBorder="1" applyAlignment="1">
      <alignment horizontal="center" vertical="center"/>
    </xf>
    <xf numFmtId="0" fontId="51" fillId="0" borderId="138" xfId="2" applyFont="1" applyBorder="1" applyAlignment="1">
      <alignment horizontal="left" vertical="center" shrinkToFit="1"/>
    </xf>
    <xf numFmtId="0" fontId="51" fillId="0" borderId="123" xfId="2" applyFont="1" applyBorder="1" applyAlignment="1">
      <alignment horizontal="left" vertical="center" shrinkToFit="1"/>
    </xf>
    <xf numFmtId="0" fontId="51" fillId="0" borderId="139" xfId="2" applyFont="1" applyBorder="1" applyAlignment="1">
      <alignment horizontal="left" vertical="center" shrinkToFit="1"/>
    </xf>
    <xf numFmtId="38" fontId="51" fillId="7" borderId="117" xfId="13" applyFont="1" applyFill="1" applyBorder="1" applyAlignment="1" applyProtection="1">
      <alignment horizontal="center" vertical="center"/>
    </xf>
    <xf numFmtId="38" fontId="51" fillId="7" borderId="140" xfId="13" applyFont="1" applyFill="1" applyBorder="1" applyAlignment="1" applyProtection="1">
      <alignment horizontal="center" vertical="center"/>
    </xf>
    <xf numFmtId="0" fontId="51" fillId="0" borderId="141" xfId="2" applyFont="1" applyBorder="1" applyAlignment="1">
      <alignment horizontal="left" vertical="center" shrinkToFit="1"/>
    </xf>
    <xf numFmtId="0" fontId="51" fillId="0" borderId="142" xfId="2" applyFont="1" applyBorder="1" applyAlignment="1">
      <alignment horizontal="left" vertical="center" shrinkToFit="1"/>
    </xf>
    <xf numFmtId="0" fontId="51" fillId="0" borderId="143" xfId="2" applyFont="1" applyBorder="1" applyAlignment="1">
      <alignment horizontal="left" vertical="center" shrinkToFit="1"/>
    </xf>
    <xf numFmtId="38" fontId="51" fillId="7" borderId="144" xfId="13" applyFont="1" applyFill="1" applyBorder="1" applyAlignment="1" applyProtection="1">
      <alignment horizontal="center" vertical="center"/>
    </xf>
    <xf numFmtId="38" fontId="51" fillId="7" borderId="145" xfId="13" applyFont="1" applyFill="1" applyBorder="1" applyAlignment="1" applyProtection="1">
      <alignment horizontal="center" vertical="center"/>
    </xf>
    <xf numFmtId="0" fontId="46" fillId="0" borderId="0" xfId="2" applyFont="1" applyBorder="1" applyAlignment="1">
      <alignment horizontal="left" vertical="center" wrapText="1"/>
    </xf>
    <xf numFmtId="0" fontId="51" fillId="0" borderId="0" xfId="2" applyFont="1" applyAlignment="1">
      <alignment horizontal="right" vertical="center"/>
    </xf>
    <xf numFmtId="0" fontId="45" fillId="0" borderId="0" xfId="2" applyFont="1" applyAlignment="1">
      <alignment horizontal="center" vertical="center"/>
    </xf>
    <xf numFmtId="0" fontId="51" fillId="0" borderId="116" xfId="5" applyFont="1" applyBorder="1" applyAlignment="1">
      <alignment horizontal="center" vertical="center"/>
    </xf>
    <xf numFmtId="0" fontId="51" fillId="0" borderId="117" xfId="5" applyFont="1" applyBorder="1" applyAlignment="1" applyProtection="1">
      <alignment horizontal="center" vertical="center"/>
      <protection locked="0"/>
    </xf>
    <xf numFmtId="0" fontId="44" fillId="0" borderId="117" xfId="5" applyFont="1" applyBorder="1" applyAlignment="1" applyProtection="1">
      <alignment horizontal="left" vertical="center" wrapText="1"/>
      <protection locked="0"/>
    </xf>
    <xf numFmtId="0" fontId="51" fillId="0" borderId="117" xfId="5" applyFont="1" applyBorder="1" applyAlignment="1">
      <alignment horizontal="center" vertical="center" shrinkToFit="1"/>
    </xf>
    <xf numFmtId="0" fontId="46" fillId="0" borderId="117" xfId="5" applyFont="1" applyBorder="1" applyAlignment="1" applyProtection="1">
      <alignment horizontal="center" vertical="center"/>
      <protection locked="0"/>
    </xf>
    <xf numFmtId="0" fontId="46" fillId="0" borderId="116" xfId="5" applyFont="1" applyBorder="1" applyAlignment="1">
      <alignment horizontal="center" vertical="center" wrapText="1"/>
    </xf>
    <xf numFmtId="0" fontId="51" fillId="0" borderId="121" xfId="2" applyFont="1" applyBorder="1" applyAlignment="1">
      <alignment horizontal="center" vertical="center"/>
    </xf>
    <xf numFmtId="0" fontId="51" fillId="0" borderId="122" xfId="2" applyFont="1" applyBorder="1" applyAlignment="1">
      <alignment horizontal="center" vertical="center"/>
    </xf>
    <xf numFmtId="176" fontId="51" fillId="0" borderId="116" xfId="2" applyNumberFormat="1" applyFont="1" applyBorder="1" applyAlignment="1" applyProtection="1">
      <alignment horizontal="right" vertical="center"/>
      <protection locked="0"/>
    </xf>
    <xf numFmtId="177" fontId="51" fillId="0" borderId="125" xfId="2" applyNumberFormat="1" applyFont="1" applyBorder="1" applyAlignment="1">
      <alignment horizontal="center" vertical="center"/>
    </xf>
    <xf numFmtId="177" fontId="51" fillId="0" borderId="126" xfId="2" applyNumberFormat="1" applyFont="1" applyBorder="1" applyAlignment="1">
      <alignment horizontal="center" vertical="center"/>
    </xf>
    <xf numFmtId="0" fontId="51" fillId="0" borderId="146" xfId="2" applyFont="1" applyBorder="1" applyAlignment="1">
      <alignment horizontal="center" vertical="center"/>
    </xf>
    <xf numFmtId="0" fontId="51" fillId="0" borderId="127" xfId="2" applyFont="1" applyBorder="1" applyAlignment="1">
      <alignment horizontal="center" vertical="center"/>
    </xf>
  </cellXfs>
  <cellStyles count="19">
    <cellStyle name="パーセント 2" xfId="4" xr:uid="{00000000-0005-0000-0000-000000000000}"/>
    <cellStyle name="ハイパーリンク" xfId="8" builtinId="8"/>
    <cellStyle name="桁区切り" xfId="17" builtinId="6"/>
    <cellStyle name="桁区切り 2" xfId="13" xr:uid="{00000000-0005-0000-0000-000003000000}"/>
    <cellStyle name="標準" xfId="0" builtinId="0"/>
    <cellStyle name="標準 10" xfId="7" xr:uid="{00000000-0005-0000-0000-000005000000}"/>
    <cellStyle name="標準 10 2" xfId="10" xr:uid="{00000000-0005-0000-0000-000006000000}"/>
    <cellStyle name="標準 2" xfId="1" xr:uid="{00000000-0005-0000-0000-000007000000}"/>
    <cellStyle name="標準 2 2" xfId="6" xr:uid="{00000000-0005-0000-0000-000008000000}"/>
    <cellStyle name="標準 2 2 2" xfId="18" xr:uid="{83D348CA-0767-4987-B6BC-553F19CC9BC3}"/>
    <cellStyle name="標準 2 3" xfId="11" xr:uid="{00000000-0005-0000-0000-000009000000}"/>
    <cellStyle name="標準 2 4" xfId="14" xr:uid="{00000000-0005-0000-0000-00000A000000}"/>
    <cellStyle name="標準 3" xfId="3" xr:uid="{00000000-0005-0000-0000-00000B000000}"/>
    <cellStyle name="標準 3 2" xfId="5" xr:uid="{00000000-0005-0000-0000-00000C000000}"/>
    <cellStyle name="標準 3 3" xfId="16" xr:uid="{00000000-0005-0000-0000-00000D000000}"/>
    <cellStyle name="標準 4" xfId="12" xr:uid="{00000000-0005-0000-0000-00000E000000}"/>
    <cellStyle name="標準 4 2" xfId="15" xr:uid="{00000000-0005-0000-0000-00000F000000}"/>
    <cellStyle name="標準_③-２加算様式（就労）" xfId="2" xr:uid="{00000000-0005-0000-0000-000011000000}"/>
    <cellStyle name="標準_総括表を変更しました（６／２３）" xfId="9"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5CCAFA39-8A63-4556-97C9-0DDBD935B2A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EC5073A-AEC2-493C-A348-274F195CF2A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9E224D86-38D5-4660-AD7E-9402DFD358E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38F54DA0-C54B-424A-8D41-F5354072B07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BEC0B6A-3C48-48FF-BCEB-3E7A65D1CEB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E2AD9446-B457-4F40-8D8D-2B2753EA258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ED373AA3-263A-43DF-8E72-0A581100A30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C56BD33F-F747-4783-BA46-86B53091F28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50BFB7FD-A114-4788-9E66-A047DFBFB3A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D19A6F15-4C10-4550-9059-4AF4F61E516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A4B5966D-A05A-4C1A-B60A-5B4577B755E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9579B2A0-728F-4A24-A0C3-9C6558FB4B9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AA7725AE-3E25-4B43-BAC9-45E02C906CA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A26D9F51-CA65-4C1F-9AFF-D4062BA47C1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4AB4508A-68DB-482E-86E1-9DBB091227B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6B0F5852-E6B2-497D-80C6-DF7664EA2E8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3C41716E-F993-419E-89F0-D7F63922180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D408211A-3907-4F9E-861E-49B861FFDAD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B4626C06-5E33-4DF0-970B-E650570DF90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B7F2932A-3EF6-4459-9398-4CB430360E6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440998ED-F999-4F4C-85A1-5963E06CC0F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17747347-E78F-4C7A-8D6D-F763F5950B3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A3D103FA-75EB-420D-90CE-C4994E32A3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74250790-3868-4026-9934-83B6A6C628F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5600700" y="4562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600700" y="6591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600700" y="862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5" name="Line 1">
          <a:extLst>
            <a:ext uri="{FF2B5EF4-FFF2-40B4-BE49-F238E27FC236}">
              <a16:creationId xmlns:a16="http://schemas.microsoft.com/office/drawing/2014/main" id="{EF12C6C4-3310-41D7-8911-E04EC4D475CF}"/>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6" name="Line 2">
          <a:extLst>
            <a:ext uri="{FF2B5EF4-FFF2-40B4-BE49-F238E27FC236}">
              <a16:creationId xmlns:a16="http://schemas.microsoft.com/office/drawing/2014/main" id="{43DDF3BB-C281-4CF5-B576-18EA1CD14FE5}"/>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7" name="Line 3">
          <a:extLst>
            <a:ext uri="{FF2B5EF4-FFF2-40B4-BE49-F238E27FC236}">
              <a16:creationId xmlns:a16="http://schemas.microsoft.com/office/drawing/2014/main" id="{372467AA-A548-4131-BADB-3F38DB17B075}"/>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8" name="Line 1">
          <a:extLst>
            <a:ext uri="{FF2B5EF4-FFF2-40B4-BE49-F238E27FC236}">
              <a16:creationId xmlns:a16="http://schemas.microsoft.com/office/drawing/2014/main" id="{2BC9609F-C1AD-4C3F-8E0A-E5419F773798}"/>
            </a:ext>
          </a:extLst>
        </xdr:cNvPr>
        <xdr:cNvSpPr>
          <a:spLocks noChangeShapeType="1"/>
        </xdr:cNvSpPr>
      </xdr:nvSpPr>
      <xdr:spPr bwMode="auto">
        <a:xfrm>
          <a:off x="54578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9" name="Line 2">
          <a:extLst>
            <a:ext uri="{FF2B5EF4-FFF2-40B4-BE49-F238E27FC236}">
              <a16:creationId xmlns:a16="http://schemas.microsoft.com/office/drawing/2014/main" id="{BFB38FA9-0ECE-43D3-BE0E-18F12F92C9FA}"/>
            </a:ext>
          </a:extLst>
        </xdr:cNvPr>
        <xdr:cNvSpPr>
          <a:spLocks noChangeShapeType="1"/>
        </xdr:cNvSpPr>
      </xdr:nvSpPr>
      <xdr:spPr bwMode="auto">
        <a:xfrm>
          <a:off x="5457825" y="9344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10" name="Line 1">
          <a:extLst>
            <a:ext uri="{FF2B5EF4-FFF2-40B4-BE49-F238E27FC236}">
              <a16:creationId xmlns:a16="http://schemas.microsoft.com/office/drawing/2014/main" id="{D191EBDE-44F6-44D4-9EC4-619CBDF07DB1}"/>
            </a:ext>
          </a:extLst>
        </xdr:cNvPr>
        <xdr:cNvSpPr>
          <a:spLocks noChangeShapeType="1"/>
        </xdr:cNvSpPr>
      </xdr:nvSpPr>
      <xdr:spPr bwMode="auto">
        <a:xfrm>
          <a:off x="5448300" y="586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57094</xdr:colOff>
      <xdr:row>50</xdr:row>
      <xdr:rowOff>0</xdr:rowOff>
    </xdr:from>
    <xdr:to>
      <xdr:col>11</xdr:col>
      <xdr:colOff>9441</xdr:colOff>
      <xdr:row>53</xdr:row>
      <xdr:rowOff>38174</xdr:rowOff>
    </xdr:to>
    <xdr:sp macro="" textlink="" fLocksText="0">
      <xdr:nvSpPr>
        <xdr:cNvPr id="2" name="正方形/長方形 2">
          <a:extLst>
            <a:ext uri="{FF2B5EF4-FFF2-40B4-BE49-F238E27FC236}">
              <a16:creationId xmlns:a16="http://schemas.microsoft.com/office/drawing/2014/main" id="{00000000-0008-0000-0900-000002000000}"/>
            </a:ext>
          </a:extLst>
        </xdr:cNvPr>
        <xdr:cNvSpPr/>
      </xdr:nvSpPr>
      <xdr:spPr>
        <a:xfrm>
          <a:off x="57094" y="8401050"/>
          <a:ext cx="3981422" cy="695399"/>
        </a:xfrm>
        <a:prstGeom prst="rect">
          <a:avLst/>
        </a:prstGeom>
        <a:solidFill>
          <a:srgbClr val="FF99FF"/>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ctr"/>
        <a:lstStyle/>
        <a:p>
          <a:pPr algn="ctr"/>
          <a:r>
            <a:rPr lang="ja-JP" altLang="en-US" sz="2800" b="1">
              <a:solidFill>
                <a:srgbClr val="FF0000"/>
              </a:solidFill>
            </a:rPr>
            <a:t>記載例</a:t>
          </a:r>
        </a:p>
      </xdr:txBody>
    </xdr:sp>
    <xdr:clientData/>
  </xdr:twoCellAnchor>
  <xdr:twoCellAnchor>
    <xdr:from>
      <xdr:col>5</xdr:col>
      <xdr:colOff>38230</xdr:colOff>
      <xdr:row>56</xdr:row>
      <xdr:rowOff>0</xdr:rowOff>
    </xdr:from>
    <xdr:to>
      <xdr:col>35</xdr:col>
      <xdr:colOff>238190</xdr:colOff>
      <xdr:row>60</xdr:row>
      <xdr:rowOff>66973</xdr:rowOff>
    </xdr:to>
    <xdr:sp macro="" textlink="" fLocksText="0">
      <xdr:nvSpPr>
        <xdr:cNvPr id="3" name="右中かっこ 4">
          <a:extLst>
            <a:ext uri="{FF2B5EF4-FFF2-40B4-BE49-F238E27FC236}">
              <a16:creationId xmlns:a16="http://schemas.microsoft.com/office/drawing/2014/main" id="{00000000-0008-0000-0900-000003000000}"/>
            </a:ext>
          </a:extLst>
        </xdr:cNvPr>
        <xdr:cNvSpPr/>
      </xdr:nvSpPr>
      <xdr:spPr>
        <a:xfrm rot="5400000">
          <a:off x="6286448" y="5591357"/>
          <a:ext cx="752773" cy="8715310"/>
        </a:xfrm>
        <a:prstGeom prst="rightBrace">
          <a:avLst/>
        </a:prstGeom>
        <a:noFill/>
        <a:ln w="3810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161851</xdr:colOff>
      <xdr:row>60</xdr:row>
      <xdr:rowOff>0</xdr:rowOff>
    </xdr:from>
    <xdr:to>
      <xdr:col>32</xdr:col>
      <xdr:colOff>171770</xdr:colOff>
      <xdr:row>64</xdr:row>
      <xdr:rowOff>0</xdr:rowOff>
    </xdr:to>
    <xdr:sp macro="" textlink="" fLocksText="0">
      <xdr:nvSpPr>
        <xdr:cNvPr id="4" name="角丸四角形 5">
          <a:extLst>
            <a:ext uri="{FF2B5EF4-FFF2-40B4-BE49-F238E27FC236}">
              <a16:creationId xmlns:a16="http://schemas.microsoft.com/office/drawing/2014/main" id="{00000000-0008-0000-0900-000004000000}"/>
            </a:ext>
          </a:extLst>
        </xdr:cNvPr>
        <xdr:cNvSpPr/>
      </xdr:nvSpPr>
      <xdr:spPr>
        <a:xfrm>
          <a:off x="3362251" y="10258425"/>
          <a:ext cx="6763144" cy="68580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600" b="1" baseline="0">
              <a:solidFill>
                <a:srgbClr val="000000"/>
              </a:solidFill>
            </a:rPr>
            <a:t>送迎を実施した場合に”○”を入力していください。</a:t>
          </a:r>
        </a:p>
      </xdr:txBody>
    </xdr:sp>
    <xdr:clientData/>
  </xdr:twoCellAnchor>
  <xdr:twoCellAnchor>
    <xdr:from>
      <xdr:col>5</xdr:col>
      <xdr:colOff>18976</xdr:colOff>
      <xdr:row>70</xdr:row>
      <xdr:rowOff>0</xdr:rowOff>
    </xdr:from>
    <xdr:to>
      <xdr:col>35</xdr:col>
      <xdr:colOff>219038</xdr:colOff>
      <xdr:row>74</xdr:row>
      <xdr:rowOff>66973</xdr:rowOff>
    </xdr:to>
    <xdr:sp macro="" textlink="" fLocksText="0">
      <xdr:nvSpPr>
        <xdr:cNvPr id="5" name="右中かっこ 6">
          <a:extLst>
            <a:ext uri="{FF2B5EF4-FFF2-40B4-BE49-F238E27FC236}">
              <a16:creationId xmlns:a16="http://schemas.microsoft.com/office/drawing/2014/main" id="{00000000-0008-0000-0900-000005000000}"/>
            </a:ext>
          </a:extLst>
        </xdr:cNvPr>
        <xdr:cNvSpPr/>
      </xdr:nvSpPr>
      <xdr:spPr>
        <a:xfrm rot="5400000">
          <a:off x="6267245" y="7991606"/>
          <a:ext cx="752773" cy="8715412"/>
        </a:xfrm>
        <a:prstGeom prst="rightBrace">
          <a:avLst/>
        </a:prstGeom>
        <a:noFill/>
        <a:ln w="3810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133257</xdr:colOff>
      <xdr:row>74</xdr:row>
      <xdr:rowOff>0</xdr:rowOff>
    </xdr:from>
    <xdr:to>
      <xdr:col>32</xdr:col>
      <xdr:colOff>143176</xdr:colOff>
      <xdr:row>79</xdr:row>
      <xdr:rowOff>0</xdr:rowOff>
    </xdr:to>
    <xdr:sp macro="" textlink="" fLocksText="0">
      <xdr:nvSpPr>
        <xdr:cNvPr id="6" name="角丸四角形 7">
          <a:extLst>
            <a:ext uri="{FF2B5EF4-FFF2-40B4-BE49-F238E27FC236}">
              <a16:creationId xmlns:a16="http://schemas.microsoft.com/office/drawing/2014/main" id="{00000000-0008-0000-0900-000006000000}"/>
            </a:ext>
          </a:extLst>
        </xdr:cNvPr>
        <xdr:cNvSpPr/>
      </xdr:nvSpPr>
      <xdr:spPr>
        <a:xfrm>
          <a:off x="3333657" y="12658725"/>
          <a:ext cx="6763144" cy="85725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600" b="1" baseline="0">
              <a:solidFill>
                <a:srgbClr val="000000"/>
              </a:solidFill>
            </a:rPr>
            <a:t>片道送迎の場合は”１”を，往復送迎の場合は”２”を入力してください。</a:t>
          </a:r>
        </a:p>
      </xdr:txBody>
    </xdr:sp>
    <xdr:clientData/>
  </xdr:twoCellAnchor>
  <xdr:twoCellAnchor>
    <xdr:from>
      <xdr:col>0</xdr:col>
      <xdr:colOff>181283</xdr:colOff>
      <xdr:row>81</xdr:row>
      <xdr:rowOff>38174</xdr:rowOff>
    </xdr:from>
    <xdr:to>
      <xdr:col>13</xdr:col>
      <xdr:colOff>57190</xdr:colOff>
      <xdr:row>90</xdr:row>
      <xdr:rowOff>171739</xdr:rowOff>
    </xdr:to>
    <xdr:sp macro="" textlink="" fLocksText="0">
      <xdr:nvSpPr>
        <xdr:cNvPr id="7" name="メモ 8">
          <a:extLst>
            <a:ext uri="{FF2B5EF4-FFF2-40B4-BE49-F238E27FC236}">
              <a16:creationId xmlns:a16="http://schemas.microsoft.com/office/drawing/2014/main" id="{00000000-0008-0000-0900-000007000000}"/>
            </a:ext>
          </a:extLst>
        </xdr:cNvPr>
        <xdr:cNvSpPr/>
      </xdr:nvSpPr>
      <xdr:spPr>
        <a:xfrm>
          <a:off x="181283" y="13897049"/>
          <a:ext cx="4514582" cy="1609940"/>
        </a:xfrm>
        <a:prstGeom prst="foldedCorner">
          <a:avLst/>
        </a:prstGeom>
        <a:solidFill>
          <a:schemeClr val="bg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2000"/>
            <a:t>黄色のセルのみ入力してください。</a:t>
          </a:r>
          <a:endParaRPr lang="en-US" altLang="ja-JP" sz="2000"/>
        </a:p>
        <a:p>
          <a:pPr algn="l"/>
          <a:endParaRPr lang="en-US" altLang="ja-JP" sz="2000"/>
        </a:p>
        <a:p>
          <a:pPr algn="l"/>
          <a:r>
            <a:rPr lang="en-US" altLang="ja-JP" sz="2000"/>
            <a:t>※</a:t>
          </a:r>
          <a:r>
            <a:rPr lang="ja-JP" altLang="en-US" sz="2000"/>
            <a:t>入力もれにご注意ください。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93"/>
  <sheetViews>
    <sheetView showGridLines="0" tabSelected="1" view="pageBreakPreview" zoomScaleNormal="100" zoomScaleSheetLayoutView="100" workbookViewId="0"/>
  </sheetViews>
  <sheetFormatPr defaultColWidth="8.875" defaultRowHeight="13.5" x14ac:dyDescent="0.15"/>
  <cols>
    <col min="1" max="1" width="3.125" style="55" customWidth="1"/>
    <col min="2" max="2" width="11.625" style="55" customWidth="1"/>
    <col min="3" max="4" width="8.875" style="55"/>
    <col min="5" max="5" width="23.875" style="63" bestFit="1" customWidth="1"/>
    <col min="6" max="6" width="9.75" style="55" customWidth="1"/>
    <col min="7" max="7" width="102.375" style="128" customWidth="1"/>
    <col min="8" max="16384" width="8.875" style="55"/>
  </cols>
  <sheetData>
    <row r="1" spans="1:7" ht="18" thickBot="1" x14ac:dyDescent="0.25">
      <c r="A1" s="127" t="s">
        <v>457</v>
      </c>
      <c r="B1" s="127"/>
      <c r="F1" s="63"/>
    </row>
    <row r="2" spans="1:7" ht="13.5" customHeight="1" x14ac:dyDescent="0.15">
      <c r="B2" s="306" t="s">
        <v>157</v>
      </c>
      <c r="C2" s="307"/>
      <c r="D2" s="308"/>
      <c r="E2" s="325" t="s">
        <v>25</v>
      </c>
      <c r="F2" s="327" t="s">
        <v>160</v>
      </c>
      <c r="G2" s="328"/>
    </row>
    <row r="3" spans="1:7" ht="14.25" thickBot="1" x14ac:dyDescent="0.2">
      <c r="A3" s="129"/>
      <c r="B3" s="309"/>
      <c r="C3" s="310"/>
      <c r="D3" s="311"/>
      <c r="E3" s="326"/>
      <c r="F3" s="329"/>
      <c r="G3" s="330"/>
    </row>
    <row r="4" spans="1:7" s="130" customFormat="1" ht="30" customHeight="1" x14ac:dyDescent="0.15">
      <c r="B4" s="312" t="s">
        <v>256</v>
      </c>
      <c r="C4" s="320" t="s">
        <v>158</v>
      </c>
      <c r="D4" s="317" t="s">
        <v>159</v>
      </c>
      <c r="E4" s="321" t="s">
        <v>198</v>
      </c>
      <c r="F4" s="323" t="s">
        <v>199</v>
      </c>
      <c r="G4" s="131" t="s">
        <v>205</v>
      </c>
    </row>
    <row r="5" spans="1:7" ht="15.4" customHeight="1" x14ac:dyDescent="0.15">
      <c r="B5" s="313"/>
      <c r="C5" s="320"/>
      <c r="D5" s="317"/>
      <c r="E5" s="322"/>
      <c r="F5" s="324"/>
      <c r="G5" s="58" t="s">
        <v>201</v>
      </c>
    </row>
    <row r="6" spans="1:7" ht="15.4" customHeight="1" x14ac:dyDescent="0.15">
      <c r="B6" s="313"/>
      <c r="C6" s="320"/>
      <c r="D6" s="317"/>
      <c r="E6" s="322"/>
      <c r="F6" s="324"/>
      <c r="G6" s="161" t="s">
        <v>403</v>
      </c>
    </row>
    <row r="7" spans="1:7" ht="15.4" customHeight="1" x14ac:dyDescent="0.15">
      <c r="A7" s="63"/>
      <c r="B7" s="313"/>
      <c r="C7" s="320"/>
      <c r="D7" s="317"/>
      <c r="E7" s="322"/>
      <c r="F7" s="324"/>
      <c r="G7" s="59" t="s">
        <v>200</v>
      </c>
    </row>
    <row r="8" spans="1:7" s="63" customFormat="1" ht="20.25" customHeight="1" x14ac:dyDescent="0.15">
      <c r="A8" s="55"/>
      <c r="B8" s="313"/>
      <c r="C8" s="320"/>
      <c r="D8" s="317"/>
      <c r="E8" s="322"/>
      <c r="F8" s="324"/>
      <c r="G8" s="60" t="s">
        <v>155</v>
      </c>
    </row>
    <row r="9" spans="1:7" ht="15.4" customHeight="1" x14ac:dyDescent="0.15">
      <c r="B9" s="313"/>
      <c r="C9" s="320"/>
      <c r="D9" s="317"/>
      <c r="E9" s="322"/>
      <c r="F9" s="324"/>
      <c r="G9" s="132" t="s">
        <v>328</v>
      </c>
    </row>
    <row r="10" spans="1:7" ht="15.4" customHeight="1" x14ac:dyDescent="0.15">
      <c r="B10" s="313"/>
      <c r="C10" s="320"/>
      <c r="D10" s="317"/>
      <c r="E10" s="319"/>
      <c r="F10" s="324"/>
      <c r="G10" s="61" t="s">
        <v>202</v>
      </c>
    </row>
    <row r="11" spans="1:7" ht="45.4" customHeight="1" x14ac:dyDescent="0.15">
      <c r="B11" s="313"/>
      <c r="C11" s="320"/>
      <c r="D11" s="317"/>
      <c r="E11" s="318" t="s">
        <v>330</v>
      </c>
      <c r="F11" s="139" t="s">
        <v>277</v>
      </c>
      <c r="G11" s="86" t="s">
        <v>278</v>
      </c>
    </row>
    <row r="12" spans="1:7" ht="15.4" customHeight="1" x14ac:dyDescent="0.15">
      <c r="B12" s="313"/>
      <c r="C12" s="320"/>
      <c r="D12" s="317"/>
      <c r="E12" s="322"/>
      <c r="F12" s="331" t="s">
        <v>279</v>
      </c>
      <c r="G12" s="86" t="s">
        <v>280</v>
      </c>
    </row>
    <row r="13" spans="1:7" ht="15.4" customHeight="1" x14ac:dyDescent="0.15">
      <c r="B13" s="313"/>
      <c r="C13" s="320"/>
      <c r="D13" s="317"/>
      <c r="E13" s="322"/>
      <c r="F13" s="331"/>
      <c r="G13" s="162" t="s">
        <v>403</v>
      </c>
    </row>
    <row r="14" spans="1:7" ht="15.6" customHeight="1" x14ac:dyDescent="0.15">
      <c r="B14" s="313"/>
      <c r="C14" s="320"/>
      <c r="D14" s="317"/>
      <c r="E14" s="322"/>
      <c r="F14" s="331"/>
      <c r="G14" s="133"/>
    </row>
    <row r="15" spans="1:7" ht="25.15" customHeight="1" x14ac:dyDescent="0.15">
      <c r="B15" s="313"/>
      <c r="C15" s="320"/>
      <c r="D15" s="317"/>
      <c r="E15" s="319"/>
      <c r="F15" s="140"/>
      <c r="G15" s="134" t="s">
        <v>203</v>
      </c>
    </row>
    <row r="16" spans="1:7" ht="30" customHeight="1" x14ac:dyDescent="0.15">
      <c r="B16" s="313"/>
      <c r="C16" s="320"/>
      <c r="D16" s="317"/>
      <c r="E16" s="318" t="s">
        <v>206</v>
      </c>
      <c r="F16" s="314" t="s">
        <v>68</v>
      </c>
      <c r="G16" s="86" t="s">
        <v>197</v>
      </c>
    </row>
    <row r="17" spans="2:7" ht="20.25" customHeight="1" x14ac:dyDescent="0.15">
      <c r="B17" s="313"/>
      <c r="C17" s="320"/>
      <c r="D17" s="317"/>
      <c r="E17" s="322"/>
      <c r="F17" s="315"/>
      <c r="G17" s="135" t="s">
        <v>204</v>
      </c>
    </row>
    <row r="18" spans="2:7" ht="15.4" customHeight="1" x14ac:dyDescent="0.15">
      <c r="B18" s="313"/>
      <c r="C18" s="320"/>
      <c r="D18" s="317"/>
      <c r="E18" s="322"/>
      <c r="F18" s="315"/>
      <c r="G18" s="162" t="s">
        <v>404</v>
      </c>
    </row>
    <row r="19" spans="2:7" ht="15.4" customHeight="1" x14ac:dyDescent="0.15">
      <c r="B19" s="313"/>
      <c r="C19" s="320"/>
      <c r="D19" s="317"/>
      <c r="E19" s="319"/>
      <c r="F19" s="316"/>
      <c r="G19" s="136" t="s">
        <v>73</v>
      </c>
    </row>
    <row r="20" spans="2:7" ht="15.4" customHeight="1" x14ac:dyDescent="0.15">
      <c r="B20" s="313"/>
      <c r="C20" s="320"/>
      <c r="D20" s="317"/>
      <c r="E20" s="318" t="s">
        <v>82</v>
      </c>
      <c r="F20" s="314" t="s">
        <v>83</v>
      </c>
      <c r="G20" s="332" t="s">
        <v>329</v>
      </c>
    </row>
    <row r="21" spans="2:7" ht="15.4" customHeight="1" x14ac:dyDescent="0.15">
      <c r="B21" s="313"/>
      <c r="C21" s="320"/>
      <c r="D21" s="317"/>
      <c r="E21" s="319"/>
      <c r="F21" s="315"/>
      <c r="G21" s="333"/>
    </row>
    <row r="22" spans="2:7" ht="15.4" customHeight="1" x14ac:dyDescent="0.15">
      <c r="B22" s="313"/>
      <c r="C22" s="320"/>
      <c r="D22" s="317"/>
      <c r="E22" s="318" t="s">
        <v>274</v>
      </c>
      <c r="F22" s="335" t="s">
        <v>331</v>
      </c>
      <c r="G22" s="163" t="s">
        <v>404</v>
      </c>
    </row>
    <row r="23" spans="2:7" ht="15.4" customHeight="1" x14ac:dyDescent="0.15">
      <c r="B23" s="313"/>
      <c r="C23" s="320"/>
      <c r="D23" s="317"/>
      <c r="E23" s="322"/>
      <c r="F23" s="336"/>
      <c r="G23" s="126" t="s">
        <v>275</v>
      </c>
    </row>
    <row r="24" spans="2:7" ht="15.4" customHeight="1" x14ac:dyDescent="0.15">
      <c r="B24" s="313"/>
      <c r="C24" s="320"/>
      <c r="D24" s="317"/>
      <c r="E24" s="322"/>
      <c r="F24" s="336"/>
      <c r="G24" s="338" t="s">
        <v>276</v>
      </c>
    </row>
    <row r="25" spans="2:7" ht="25.9" customHeight="1" x14ac:dyDescent="0.15">
      <c r="B25" s="313"/>
      <c r="C25" s="320"/>
      <c r="D25" s="317"/>
      <c r="E25" s="319"/>
      <c r="F25" s="337"/>
      <c r="G25" s="339"/>
    </row>
    <row r="26" spans="2:7" x14ac:dyDescent="0.15">
      <c r="F26" s="137"/>
    </row>
    <row r="27" spans="2:7" x14ac:dyDescent="0.15">
      <c r="F27" s="137"/>
    </row>
    <row r="28" spans="2:7" x14ac:dyDescent="0.15">
      <c r="F28" s="137"/>
    </row>
    <row r="29" spans="2:7" x14ac:dyDescent="0.15">
      <c r="F29" s="137"/>
    </row>
    <row r="30" spans="2:7" x14ac:dyDescent="0.15">
      <c r="F30" s="137"/>
    </row>
    <row r="31" spans="2:7" x14ac:dyDescent="0.15">
      <c r="F31" s="137"/>
    </row>
    <row r="32" spans="2:7" x14ac:dyDescent="0.15">
      <c r="F32" s="137"/>
    </row>
    <row r="33" spans="6:6" x14ac:dyDescent="0.15">
      <c r="F33" s="137"/>
    </row>
    <row r="34" spans="6:6" x14ac:dyDescent="0.15">
      <c r="F34" s="137"/>
    </row>
    <row r="35" spans="6:6" x14ac:dyDescent="0.15">
      <c r="F35" s="137"/>
    </row>
    <row r="36" spans="6:6" x14ac:dyDescent="0.15">
      <c r="F36" s="137"/>
    </row>
    <row r="37" spans="6:6" x14ac:dyDescent="0.15">
      <c r="F37" s="137"/>
    </row>
    <row r="38" spans="6:6" x14ac:dyDescent="0.15">
      <c r="F38" s="137"/>
    </row>
    <row r="39" spans="6:6" x14ac:dyDescent="0.15">
      <c r="F39" s="137"/>
    </row>
    <row r="40" spans="6:6" x14ac:dyDescent="0.15">
      <c r="F40" s="138"/>
    </row>
    <row r="41" spans="6:6" x14ac:dyDescent="0.15">
      <c r="F41" s="334"/>
    </row>
    <row r="42" spans="6:6" x14ac:dyDescent="0.15">
      <c r="F42" s="334"/>
    </row>
    <row r="43" spans="6:6" x14ac:dyDescent="0.15">
      <c r="F43" s="334"/>
    </row>
    <row r="44" spans="6:6" x14ac:dyDescent="0.15">
      <c r="F44" s="334"/>
    </row>
    <row r="45" spans="6:6" x14ac:dyDescent="0.15">
      <c r="F45" s="334"/>
    </row>
    <row r="46" spans="6:6" x14ac:dyDescent="0.15">
      <c r="F46" s="334"/>
    </row>
    <row r="47" spans="6:6" x14ac:dyDescent="0.15">
      <c r="F47" s="334"/>
    </row>
    <row r="48" spans="6:6" x14ac:dyDescent="0.15">
      <c r="F48" s="334"/>
    </row>
    <row r="49" spans="6:6" x14ac:dyDescent="0.15">
      <c r="F49" s="334"/>
    </row>
    <row r="50" spans="6:6" x14ac:dyDescent="0.15">
      <c r="F50" s="334"/>
    </row>
    <row r="51" spans="6:6" x14ac:dyDescent="0.15">
      <c r="F51" s="334"/>
    </row>
    <row r="52" spans="6:6" x14ac:dyDescent="0.15">
      <c r="F52" s="334"/>
    </row>
    <row r="53" spans="6:6" x14ac:dyDescent="0.15">
      <c r="F53" s="334"/>
    </row>
    <row r="54" spans="6:6" x14ac:dyDescent="0.15">
      <c r="F54" s="334"/>
    </row>
    <row r="55" spans="6:6" x14ac:dyDescent="0.15">
      <c r="F55" s="334"/>
    </row>
    <row r="56" spans="6:6" x14ac:dyDescent="0.15">
      <c r="F56" s="334"/>
    </row>
    <row r="57" spans="6:6" x14ac:dyDescent="0.15">
      <c r="F57" s="334"/>
    </row>
    <row r="58" spans="6:6" x14ac:dyDescent="0.15">
      <c r="F58" s="334"/>
    </row>
    <row r="59" spans="6:6" x14ac:dyDescent="0.15">
      <c r="F59" s="334"/>
    </row>
    <row r="60" spans="6:6" x14ac:dyDescent="0.15">
      <c r="F60" s="334"/>
    </row>
    <row r="61" spans="6:6" x14ac:dyDescent="0.15">
      <c r="F61" s="334"/>
    </row>
    <row r="62" spans="6:6" x14ac:dyDescent="0.15">
      <c r="F62" s="334"/>
    </row>
    <row r="63" spans="6:6" x14ac:dyDescent="0.15">
      <c r="F63" s="334"/>
    </row>
    <row r="64" spans="6:6" x14ac:dyDescent="0.15">
      <c r="F64" s="334"/>
    </row>
    <row r="65" spans="6:6" x14ac:dyDescent="0.15">
      <c r="F65" s="334"/>
    </row>
    <row r="66" spans="6:6" x14ac:dyDescent="0.15">
      <c r="F66" s="334"/>
    </row>
    <row r="67" spans="6:6" x14ac:dyDescent="0.15">
      <c r="F67" s="334"/>
    </row>
    <row r="68" spans="6:6" x14ac:dyDescent="0.15">
      <c r="F68" s="334"/>
    </row>
    <row r="69" spans="6:6" x14ac:dyDescent="0.15">
      <c r="F69" s="334"/>
    </row>
    <row r="70" spans="6:6" x14ac:dyDescent="0.15">
      <c r="F70" s="334"/>
    </row>
    <row r="71" spans="6:6" x14ac:dyDescent="0.15">
      <c r="F71" s="334"/>
    </row>
    <row r="72" spans="6:6" x14ac:dyDescent="0.15">
      <c r="F72" s="334"/>
    </row>
    <row r="73" spans="6:6" x14ac:dyDescent="0.15">
      <c r="F73" s="334"/>
    </row>
    <row r="74" spans="6:6" x14ac:dyDescent="0.15">
      <c r="F74" s="334"/>
    </row>
    <row r="75" spans="6:6" x14ac:dyDescent="0.15">
      <c r="F75" s="334"/>
    </row>
    <row r="76" spans="6:6" x14ac:dyDescent="0.15">
      <c r="F76" s="334"/>
    </row>
    <row r="77" spans="6:6" x14ac:dyDescent="0.15">
      <c r="F77" s="334"/>
    </row>
    <row r="78" spans="6:6" x14ac:dyDescent="0.15">
      <c r="F78" s="334"/>
    </row>
    <row r="79" spans="6:6" x14ac:dyDescent="0.15">
      <c r="F79" s="334"/>
    </row>
    <row r="80" spans="6:6" x14ac:dyDescent="0.15">
      <c r="F80" s="334"/>
    </row>
    <row r="81" spans="6:6" x14ac:dyDescent="0.15">
      <c r="F81" s="334"/>
    </row>
    <row r="82" spans="6:6" x14ac:dyDescent="0.15">
      <c r="F82" s="334"/>
    </row>
    <row r="83" spans="6:6" x14ac:dyDescent="0.15">
      <c r="F83" s="334"/>
    </row>
    <row r="84" spans="6:6" x14ac:dyDescent="0.15">
      <c r="F84" s="334"/>
    </row>
    <row r="85" spans="6:6" x14ac:dyDescent="0.15">
      <c r="F85" s="334"/>
    </row>
    <row r="86" spans="6:6" x14ac:dyDescent="0.15">
      <c r="F86" s="334"/>
    </row>
    <row r="87" spans="6:6" x14ac:dyDescent="0.15">
      <c r="F87" s="334"/>
    </row>
    <row r="88" spans="6:6" x14ac:dyDescent="0.15">
      <c r="F88" s="334"/>
    </row>
    <row r="89" spans="6:6" x14ac:dyDescent="0.15">
      <c r="F89" s="334"/>
    </row>
    <row r="90" spans="6:6" x14ac:dyDescent="0.15">
      <c r="F90" s="334"/>
    </row>
    <row r="91" spans="6:6" x14ac:dyDescent="0.15">
      <c r="F91" s="334"/>
    </row>
    <row r="92" spans="6:6" x14ac:dyDescent="0.15">
      <c r="F92" s="129"/>
    </row>
    <row r="93" spans="6:6" x14ac:dyDescent="0.15">
      <c r="F93" s="129"/>
    </row>
  </sheetData>
  <mergeCells count="19">
    <mergeCell ref="F41:F91"/>
    <mergeCell ref="F22:F25"/>
    <mergeCell ref="E22:E25"/>
    <mergeCell ref="G24:G25"/>
    <mergeCell ref="B2:D3"/>
    <mergeCell ref="B4:B25"/>
    <mergeCell ref="F16:F19"/>
    <mergeCell ref="D4:D25"/>
    <mergeCell ref="E20:E21"/>
    <mergeCell ref="F20:F21"/>
    <mergeCell ref="C4:C25"/>
    <mergeCell ref="E4:E10"/>
    <mergeCell ref="F4:F10"/>
    <mergeCell ref="E2:E3"/>
    <mergeCell ref="F2:G3"/>
    <mergeCell ref="F12:F14"/>
    <mergeCell ref="G20:G21"/>
    <mergeCell ref="E16:E19"/>
    <mergeCell ref="E11:E15"/>
  </mergeCells>
  <phoneticPr fontId="2"/>
  <hyperlinks>
    <hyperlink ref="F20:F21" location="'７送迎加算'!A1" display="別添７" xr:uid="{00000000-0004-0000-0000-000002000000}"/>
    <hyperlink ref="G20" location="送迎実績状況表!Print_Area" display="送迎実績状況表" xr:uid="{00000000-0004-0000-0000-000003000000}"/>
    <hyperlink ref="C4:C9" location="届出書!A1" display="届出書" xr:uid="{00000000-0004-0000-0000-000004000000}"/>
    <hyperlink ref="D4:D9" location="'介護給付費等　体制等状況一覧'!A1" display="体制等状況一覧表" xr:uid="{00000000-0004-0000-0000-000005000000}"/>
    <hyperlink ref="C4:C18" location="届出書!Print_Area" display="届出書" xr:uid="{00000000-0004-0000-0000-000006000000}"/>
    <hyperlink ref="D4:D18" location="'介護給付費等　体制等状況一覧'!Print_Titles" display="体制等状況一覧表" xr:uid="{00000000-0004-0000-0000-000007000000}"/>
    <hyperlink ref="F16:F19" location="'５食事提供体制'!Print_Area" display="別添５" xr:uid="{00000000-0004-0000-0000-000009000000}"/>
    <hyperlink ref="G18" location="'29勤務体制等一覧（就労継続支援A型・B型）'!Print_Area" display="・別添29" xr:uid="{00000000-0004-0000-0000-00000A000000}"/>
    <hyperlink ref="F4:F6" location="'２福祉専門職員'!A1" display="別添２" xr:uid="{00000000-0004-0000-0000-00000B000000}"/>
    <hyperlink ref="G6" location="'29勤務体制等一覧（就労継続支援A型・B型）'!Print_Area" display="・別添29" xr:uid="{00000000-0004-0000-0000-00000C000000}"/>
    <hyperlink ref="G9" location="'29勤務体制等一覧'!Print_Area" display="別添29" xr:uid="{00000000-0004-0000-0000-00000D000000}"/>
    <hyperlink ref="B4:B25" location="様式第7号!Print_Area" display="様式第7号!Print_Area" xr:uid="{00000000-0004-0000-0000-000014000000}"/>
    <hyperlink ref="G22" location="'29勤務体制等一覧（就労継続支援A型・B型）'!Print_Area" display="・別添29" xr:uid="{00000000-0004-0000-0000-000015000000}"/>
    <hyperlink ref="G13" location="'29勤務体制等一覧（就労継続支援A型・B型）'!Print_Area" display="・別添29" xr:uid="{00000000-0004-0000-0000-000016000000}"/>
    <hyperlink ref="D4:D25" location="'（R7.10～）介護給付費等　体制等状況一覧'!Print_Area" display="体制等状況一覧表" xr:uid="{00000000-0004-0000-0000-00001A000000}"/>
    <hyperlink ref="F22:F25" location="'50高次脳機能障害者支援体制加算'!A1" display="別添50" xr:uid="{00000000-0004-0000-0000-00001B000000}"/>
    <hyperlink ref="F12" location="'4-2視覚・聴覚障がい者(Ⅱ)'!A1" display="（Ⅱ）別添4-2" xr:uid="{00000000-0004-0000-0000-00001C000000}"/>
    <hyperlink ref="F11" location="'４視覚・聴覚障がい者'!A1" display="'４視覚・聴覚障がい者'!A1" xr:uid="{00000000-0004-0000-0000-00001D000000}"/>
    <hyperlink ref="F12:F14" location="'4-2視覚・聴覚障がい者'!A1" display="'4-2視覚・聴覚障がい者'!A1" xr:uid="{00000000-0004-0000-0000-00001E000000}"/>
  </hyperlinks>
  <pageMargins left="0.70866141732283472" right="0.70866141732283472" top="0.74803149606299213" bottom="0.74803149606299213" header="0.31496062992125984" footer="0.31496062992125984"/>
  <pageSetup paperSize="9" scale="7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99"/>
  <sheetViews>
    <sheetView view="pageBreakPreview" zoomScaleNormal="100" zoomScaleSheetLayoutView="100" workbookViewId="0"/>
  </sheetViews>
  <sheetFormatPr defaultColWidth="9" defaultRowHeight="13.5" x14ac:dyDescent="0.15"/>
  <cols>
    <col min="1" max="1" width="2.75" style="4" customWidth="1"/>
    <col min="2" max="2" width="5.625" style="4" customWidth="1"/>
    <col min="3" max="3" width="10.25" style="4" customWidth="1"/>
    <col min="4" max="4" width="6.875" style="4" customWidth="1"/>
    <col min="5" max="5" width="4.25" style="4" customWidth="1"/>
    <col min="6" max="6" width="3.75" style="4" customWidth="1"/>
    <col min="7" max="7" width="4" style="4" customWidth="1"/>
    <col min="8" max="8" width="4.5" style="4" customWidth="1"/>
    <col min="9" max="12" width="3.625" style="4" customWidth="1"/>
    <col min="13" max="13" width="4.375" style="4" customWidth="1"/>
    <col min="14" max="17" width="3.625" style="4" customWidth="1"/>
    <col min="18" max="18" width="4.125" style="4" customWidth="1"/>
    <col min="19" max="23" width="3.625" style="4" customWidth="1"/>
    <col min="24" max="24" width="4" style="4" customWidth="1"/>
    <col min="25" max="36" width="3.625" style="4" customWidth="1"/>
    <col min="37" max="37" width="4.25" style="4" customWidth="1"/>
    <col min="38" max="38" width="9" style="4"/>
    <col min="39" max="39" width="14" style="4" customWidth="1"/>
    <col min="40" max="16384" width="9" style="4"/>
  </cols>
  <sheetData>
    <row r="1" spans="1:39" ht="12.75" customHeight="1" thickBot="1" x14ac:dyDescent="0.2"/>
    <row r="2" spans="1:39" ht="24.75" thickBot="1" x14ac:dyDescent="0.3">
      <c r="A2" s="5" t="s">
        <v>84</v>
      </c>
      <c r="B2" s="5"/>
      <c r="C2" s="5"/>
      <c r="D2" s="5"/>
      <c r="E2" s="5"/>
      <c r="F2" s="5"/>
      <c r="G2" s="5"/>
      <c r="H2" s="5"/>
      <c r="I2" s="5"/>
      <c r="J2" s="5"/>
      <c r="K2" s="5"/>
      <c r="L2" s="5"/>
      <c r="M2" s="5"/>
      <c r="N2" s="5"/>
      <c r="O2" s="5"/>
      <c r="P2" s="5"/>
      <c r="Q2" s="5"/>
      <c r="R2" s="5"/>
      <c r="S2" s="5"/>
      <c r="T2" s="5"/>
      <c r="U2" s="5"/>
      <c r="V2" s="6" t="s">
        <v>10</v>
      </c>
      <c r="W2" s="788"/>
      <c r="X2" s="789"/>
      <c r="Y2" s="789"/>
      <c r="Z2" s="789"/>
      <c r="AA2" s="789"/>
      <c r="AB2" s="789"/>
      <c r="AC2" s="789"/>
      <c r="AD2" s="789"/>
      <c r="AE2" s="789"/>
      <c r="AF2" s="789"/>
      <c r="AG2" s="789"/>
      <c r="AH2" s="789"/>
      <c r="AI2" s="789"/>
      <c r="AJ2" s="790"/>
      <c r="AK2" s="5"/>
    </row>
    <row r="4" spans="1:39" x14ac:dyDescent="0.15">
      <c r="A4" s="753"/>
      <c r="B4" s="793" t="s">
        <v>85</v>
      </c>
      <c r="C4" s="794"/>
      <c r="D4" s="794"/>
      <c r="E4" s="7"/>
      <c r="F4" s="8">
        <v>1</v>
      </c>
      <c r="G4" s="8">
        <v>2</v>
      </c>
      <c r="H4" s="8">
        <v>3</v>
      </c>
      <c r="I4" s="8">
        <v>4</v>
      </c>
      <c r="J4" s="8">
        <v>5</v>
      </c>
      <c r="K4" s="8">
        <v>6</v>
      </c>
      <c r="L4" s="8">
        <v>7</v>
      </c>
      <c r="M4" s="8">
        <v>8</v>
      </c>
      <c r="N4" s="8">
        <v>9</v>
      </c>
      <c r="O4" s="8">
        <v>10</v>
      </c>
      <c r="P4" s="8">
        <v>11</v>
      </c>
      <c r="Q4" s="8">
        <v>12</v>
      </c>
      <c r="R4" s="8">
        <v>13</v>
      </c>
      <c r="S4" s="8">
        <v>14</v>
      </c>
      <c r="T4" s="8">
        <v>15</v>
      </c>
      <c r="U4" s="8">
        <v>16</v>
      </c>
      <c r="V4" s="8">
        <v>17</v>
      </c>
      <c r="W4" s="8">
        <v>18</v>
      </c>
      <c r="X4" s="8">
        <v>19</v>
      </c>
      <c r="Y4" s="8">
        <v>20</v>
      </c>
      <c r="Z4" s="8">
        <v>21</v>
      </c>
      <c r="AA4" s="8">
        <v>22</v>
      </c>
      <c r="AB4" s="8">
        <v>23</v>
      </c>
      <c r="AC4" s="8">
        <v>24</v>
      </c>
      <c r="AD4" s="8">
        <v>25</v>
      </c>
      <c r="AE4" s="8">
        <v>26</v>
      </c>
      <c r="AF4" s="8">
        <v>27</v>
      </c>
      <c r="AG4" s="8">
        <v>28</v>
      </c>
      <c r="AH4" s="8">
        <v>29</v>
      </c>
      <c r="AI4" s="8">
        <v>30</v>
      </c>
      <c r="AJ4" s="8">
        <v>31</v>
      </c>
      <c r="AK4" s="9"/>
    </row>
    <row r="5" spans="1:39" x14ac:dyDescent="0.15">
      <c r="A5" s="773"/>
      <c r="B5" s="776" t="s">
        <v>86</v>
      </c>
      <c r="C5" s="777"/>
      <c r="D5" s="777"/>
      <c r="E5" s="778"/>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9"/>
      <c r="AM5" s="4" t="s">
        <v>32</v>
      </c>
    </row>
    <row r="6" spans="1:39" x14ac:dyDescent="0.15">
      <c r="A6" s="773"/>
      <c r="B6" s="779" t="s">
        <v>87</v>
      </c>
      <c r="C6" s="780"/>
      <c r="D6" s="776" t="s">
        <v>88</v>
      </c>
      <c r="E6" s="778"/>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783">
        <f>COUNTIF(F6:AJ7,"〇")</f>
        <v>0</v>
      </c>
      <c r="AM6" s="4" t="s">
        <v>89</v>
      </c>
    </row>
    <row r="7" spans="1:39" x14ac:dyDescent="0.15">
      <c r="A7" s="773"/>
      <c r="B7" s="781"/>
      <c r="C7" s="782"/>
      <c r="D7" s="776" t="s">
        <v>90</v>
      </c>
      <c r="E7" s="778"/>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784"/>
      <c r="AM7" s="4" t="s">
        <v>91</v>
      </c>
    </row>
    <row r="8" spans="1:39" x14ac:dyDescent="0.15">
      <c r="A8" s="754"/>
      <c r="B8" s="8" t="s">
        <v>92</v>
      </c>
      <c r="C8" s="8" t="s">
        <v>93</v>
      </c>
      <c r="D8" s="11" t="s">
        <v>94</v>
      </c>
      <c r="E8" s="8" t="s">
        <v>95</v>
      </c>
      <c r="F8" s="785" t="s">
        <v>96</v>
      </c>
      <c r="G8" s="786"/>
      <c r="H8" s="786"/>
      <c r="I8" s="786"/>
      <c r="J8" s="786"/>
      <c r="K8" s="786"/>
      <c r="L8" s="786"/>
      <c r="M8" s="786"/>
      <c r="N8" s="786"/>
      <c r="O8" s="786"/>
      <c r="P8" s="786"/>
      <c r="Q8" s="786"/>
      <c r="R8" s="786"/>
      <c r="S8" s="786"/>
      <c r="T8" s="786"/>
      <c r="U8" s="786"/>
      <c r="V8" s="786"/>
      <c r="W8" s="786"/>
      <c r="X8" s="786"/>
      <c r="Y8" s="786"/>
      <c r="Z8" s="786"/>
      <c r="AA8" s="786"/>
      <c r="AB8" s="786"/>
      <c r="AC8" s="786"/>
      <c r="AD8" s="786"/>
      <c r="AE8" s="786"/>
      <c r="AF8" s="786"/>
      <c r="AG8" s="786"/>
      <c r="AH8" s="786"/>
      <c r="AI8" s="786"/>
      <c r="AJ8" s="787"/>
      <c r="AK8" s="12"/>
      <c r="AM8" s="4" t="s">
        <v>37</v>
      </c>
    </row>
    <row r="9" spans="1:39" x14ac:dyDescent="0.15">
      <c r="A9" s="13">
        <v>1</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4">
        <f>SUM(F9:AJ9)</f>
        <v>0</v>
      </c>
      <c r="AM9" s="4" t="s">
        <v>60</v>
      </c>
    </row>
    <row r="10" spans="1:39" x14ac:dyDescent="0.15">
      <c r="A10" s="13">
        <v>2</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4">
        <f t="shared" ref="AK10:AK33" si="0">SUM(F10:AJ10)</f>
        <v>0</v>
      </c>
      <c r="AM10" s="4" t="s">
        <v>61</v>
      </c>
    </row>
    <row r="11" spans="1:39" x14ac:dyDescent="0.15">
      <c r="A11" s="13">
        <v>3</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4">
        <f t="shared" si="0"/>
        <v>0</v>
      </c>
      <c r="AM11" s="4" t="s">
        <v>37</v>
      </c>
    </row>
    <row r="12" spans="1:39" x14ac:dyDescent="0.15">
      <c r="A12" s="13">
        <v>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4">
        <f t="shared" si="0"/>
        <v>0</v>
      </c>
      <c r="AM12" s="4" t="s">
        <v>33</v>
      </c>
    </row>
    <row r="13" spans="1:39" x14ac:dyDescent="0.15">
      <c r="A13" s="13">
        <v>5</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4">
        <f t="shared" si="0"/>
        <v>0</v>
      </c>
    </row>
    <row r="14" spans="1:39" x14ac:dyDescent="0.15">
      <c r="A14" s="13">
        <v>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4">
        <f t="shared" si="0"/>
        <v>0</v>
      </c>
      <c r="AM14" s="15" t="s">
        <v>97</v>
      </c>
    </row>
    <row r="15" spans="1:39" x14ac:dyDescent="0.15">
      <c r="A15" s="13">
        <v>7</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4">
        <f t="shared" si="0"/>
        <v>0</v>
      </c>
    </row>
    <row r="16" spans="1:39" x14ac:dyDescent="0.15">
      <c r="A16" s="13">
        <v>8</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4">
        <f t="shared" si="0"/>
        <v>0</v>
      </c>
      <c r="AM16" s="15">
        <v>1</v>
      </c>
    </row>
    <row r="17" spans="1:39" x14ac:dyDescent="0.15">
      <c r="A17" s="13">
        <v>9</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4">
        <f t="shared" si="0"/>
        <v>0</v>
      </c>
      <c r="AM17" s="15">
        <v>2</v>
      </c>
    </row>
    <row r="18" spans="1:39" x14ac:dyDescent="0.15">
      <c r="A18" s="13">
        <v>10</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4">
        <f t="shared" si="0"/>
        <v>0</v>
      </c>
    </row>
    <row r="19" spans="1:39" x14ac:dyDescent="0.15">
      <c r="A19" s="13">
        <v>11</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4">
        <f t="shared" si="0"/>
        <v>0</v>
      </c>
      <c r="AM19" s="15">
        <v>6</v>
      </c>
    </row>
    <row r="20" spans="1:39" x14ac:dyDescent="0.15">
      <c r="A20" s="13">
        <v>12</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4">
        <f t="shared" si="0"/>
        <v>0</v>
      </c>
      <c r="AM20" s="15">
        <v>5</v>
      </c>
    </row>
    <row r="21" spans="1:39" x14ac:dyDescent="0.15">
      <c r="A21" s="13">
        <v>13</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4">
        <f t="shared" si="0"/>
        <v>0</v>
      </c>
      <c r="AM21" s="15">
        <v>4</v>
      </c>
    </row>
    <row r="22" spans="1:39" x14ac:dyDescent="0.15">
      <c r="A22" s="13">
        <v>14</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4">
        <f t="shared" si="0"/>
        <v>0</v>
      </c>
      <c r="AM22" s="15">
        <v>3</v>
      </c>
    </row>
    <row r="23" spans="1:39" x14ac:dyDescent="0.15">
      <c r="A23" s="13">
        <v>15</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4">
        <f t="shared" si="0"/>
        <v>0</v>
      </c>
      <c r="AM23" s="15">
        <v>2</v>
      </c>
    </row>
    <row r="24" spans="1:39" x14ac:dyDescent="0.15">
      <c r="A24" s="13">
        <v>16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4">
        <f t="shared" si="0"/>
        <v>0</v>
      </c>
      <c r="AM24" s="15">
        <v>1</v>
      </c>
    </row>
    <row r="25" spans="1:39" x14ac:dyDescent="0.15">
      <c r="A25" s="13">
        <v>17</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4">
        <f t="shared" si="0"/>
        <v>0</v>
      </c>
    </row>
    <row r="26" spans="1:39" x14ac:dyDescent="0.15">
      <c r="A26" s="13">
        <v>18</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4">
        <f t="shared" si="0"/>
        <v>0</v>
      </c>
    </row>
    <row r="27" spans="1:39" x14ac:dyDescent="0.15">
      <c r="A27" s="13">
        <v>19</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4">
        <f t="shared" si="0"/>
        <v>0</v>
      </c>
    </row>
    <row r="28" spans="1:39" x14ac:dyDescent="0.15">
      <c r="A28" s="13">
        <v>20</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4">
        <f t="shared" si="0"/>
        <v>0</v>
      </c>
    </row>
    <row r="29" spans="1:39" x14ac:dyDescent="0.15">
      <c r="A29" s="13">
        <v>21</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4">
        <f t="shared" si="0"/>
        <v>0</v>
      </c>
    </row>
    <row r="30" spans="1:39" x14ac:dyDescent="0.15">
      <c r="A30" s="13">
        <v>22</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4">
        <f t="shared" si="0"/>
        <v>0</v>
      </c>
    </row>
    <row r="31" spans="1:39" x14ac:dyDescent="0.15">
      <c r="A31" s="13">
        <v>23</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4">
        <f t="shared" si="0"/>
        <v>0</v>
      </c>
    </row>
    <row r="32" spans="1:39" x14ac:dyDescent="0.15">
      <c r="A32" s="13">
        <v>24</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4">
        <f t="shared" si="0"/>
        <v>0</v>
      </c>
    </row>
    <row r="33" spans="1:37" x14ac:dyDescent="0.15">
      <c r="A33" s="13">
        <v>25</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4">
        <f t="shared" si="0"/>
        <v>0</v>
      </c>
    </row>
    <row r="34" spans="1:37" x14ac:dyDescent="0.15">
      <c r="A34" s="16" t="s">
        <v>98</v>
      </c>
      <c r="B34" s="767" t="s">
        <v>99</v>
      </c>
      <c r="C34" s="767"/>
      <c r="D34" s="767"/>
      <c r="E34" s="17"/>
      <c r="F34" s="8">
        <f>SUM(F9:F33)</f>
        <v>0</v>
      </c>
      <c r="G34" s="8">
        <f t="shared" ref="G34:AJ34" si="1">SUM(G9:G33)</f>
        <v>0</v>
      </c>
      <c r="H34" s="8">
        <f t="shared" si="1"/>
        <v>0</v>
      </c>
      <c r="I34" s="8">
        <f t="shared" si="1"/>
        <v>0</v>
      </c>
      <c r="J34" s="8">
        <f t="shared" si="1"/>
        <v>0</v>
      </c>
      <c r="K34" s="8">
        <f t="shared" si="1"/>
        <v>0</v>
      </c>
      <c r="L34" s="8">
        <f t="shared" si="1"/>
        <v>0</v>
      </c>
      <c r="M34" s="8">
        <f t="shared" si="1"/>
        <v>0</v>
      </c>
      <c r="N34" s="8">
        <f t="shared" si="1"/>
        <v>0</v>
      </c>
      <c r="O34" s="8">
        <f t="shared" si="1"/>
        <v>0</v>
      </c>
      <c r="P34" s="8">
        <f t="shared" si="1"/>
        <v>0</v>
      </c>
      <c r="Q34" s="8">
        <f t="shared" si="1"/>
        <v>0</v>
      </c>
      <c r="R34" s="8">
        <f t="shared" si="1"/>
        <v>0</v>
      </c>
      <c r="S34" s="8">
        <f t="shared" si="1"/>
        <v>0</v>
      </c>
      <c r="T34" s="8">
        <f t="shared" si="1"/>
        <v>0</v>
      </c>
      <c r="U34" s="8">
        <f t="shared" si="1"/>
        <v>0</v>
      </c>
      <c r="V34" s="8">
        <f t="shared" si="1"/>
        <v>0</v>
      </c>
      <c r="W34" s="8">
        <f t="shared" si="1"/>
        <v>0</v>
      </c>
      <c r="X34" s="8">
        <f t="shared" si="1"/>
        <v>0</v>
      </c>
      <c r="Y34" s="8">
        <f t="shared" si="1"/>
        <v>0</v>
      </c>
      <c r="Z34" s="8">
        <f t="shared" si="1"/>
        <v>0</v>
      </c>
      <c r="AA34" s="8">
        <f t="shared" si="1"/>
        <v>0</v>
      </c>
      <c r="AB34" s="8">
        <f t="shared" si="1"/>
        <v>0</v>
      </c>
      <c r="AC34" s="8">
        <f t="shared" si="1"/>
        <v>0</v>
      </c>
      <c r="AD34" s="8">
        <f t="shared" si="1"/>
        <v>0</v>
      </c>
      <c r="AE34" s="8">
        <f t="shared" si="1"/>
        <v>0</v>
      </c>
      <c r="AF34" s="8">
        <f t="shared" si="1"/>
        <v>0</v>
      </c>
      <c r="AG34" s="8">
        <f t="shared" si="1"/>
        <v>0</v>
      </c>
      <c r="AH34" s="8">
        <f t="shared" si="1"/>
        <v>0</v>
      </c>
      <c r="AI34" s="8">
        <f t="shared" si="1"/>
        <v>0</v>
      </c>
      <c r="AJ34" s="8">
        <f t="shared" si="1"/>
        <v>0</v>
      </c>
      <c r="AK34" s="8">
        <f>SUM(AK9:AK33)</f>
        <v>0</v>
      </c>
    </row>
    <row r="35" spans="1:37" x14ac:dyDescent="0.15">
      <c r="A35" s="18"/>
      <c r="B35" s="768" t="s">
        <v>100</v>
      </c>
      <c r="C35" s="768"/>
      <c r="D35" s="768"/>
      <c r="E35" s="19"/>
      <c r="F35" s="769" t="s">
        <v>101</v>
      </c>
      <c r="G35" s="769"/>
      <c r="H35" s="769"/>
      <c r="I35" s="769"/>
      <c r="J35" s="769"/>
      <c r="K35" s="769"/>
      <c r="L35" s="769"/>
      <c r="M35" s="769"/>
      <c r="N35" s="769"/>
      <c r="O35" s="769"/>
      <c r="P35" s="769"/>
      <c r="Q35" s="769"/>
      <c r="R35" s="769"/>
      <c r="S35" s="769"/>
      <c r="T35" s="769"/>
      <c r="U35" s="769"/>
      <c r="V35" s="769"/>
      <c r="W35" s="769"/>
      <c r="X35" s="769"/>
      <c r="Y35" s="769"/>
      <c r="Z35" s="769"/>
      <c r="AA35" s="769"/>
      <c r="AB35" s="769"/>
      <c r="AC35" s="769"/>
      <c r="AD35" s="769"/>
      <c r="AE35" s="769"/>
      <c r="AF35" s="769"/>
      <c r="AG35" s="769"/>
      <c r="AH35" s="769"/>
      <c r="AI35" s="769"/>
      <c r="AJ35" s="769"/>
    </row>
    <row r="36" spans="1:37" ht="14.25" thickBot="1" x14ac:dyDescent="0.2">
      <c r="B36" s="768" t="s">
        <v>102</v>
      </c>
      <c r="C36" s="768"/>
      <c r="D36" s="768"/>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7" ht="15.95" customHeight="1" thickBot="1" x14ac:dyDescent="0.2">
      <c r="A37" s="4" t="s">
        <v>103</v>
      </c>
      <c r="B37" s="759" t="s">
        <v>104</v>
      </c>
      <c r="C37" s="759"/>
      <c r="D37" s="759"/>
      <c r="E37" s="738" t="s">
        <v>105</v>
      </c>
      <c r="F37" s="738"/>
      <c r="G37" s="738"/>
      <c r="H37" s="738"/>
      <c r="I37" s="738"/>
      <c r="K37" s="770" t="s">
        <v>106</v>
      </c>
      <c r="L37" s="771"/>
      <c r="M37" s="771"/>
      <c r="N37" s="771"/>
      <c r="O37" s="771"/>
      <c r="P37" s="771"/>
      <c r="Q37" s="771"/>
      <c r="R37" s="21"/>
      <c r="S37" s="21"/>
      <c r="T37" s="21"/>
      <c r="U37" s="21"/>
      <c r="V37" s="21"/>
      <c r="W37" s="21"/>
      <c r="X37" s="21"/>
      <c r="Y37" s="21"/>
      <c r="Z37" s="21"/>
      <c r="AA37" s="21"/>
      <c r="AB37" s="21"/>
      <c r="AC37" s="21"/>
      <c r="AD37" s="21"/>
      <c r="AE37" s="21"/>
      <c r="AF37" s="771"/>
      <c r="AG37" s="771"/>
      <c r="AH37" s="771"/>
      <c r="AI37" s="771"/>
      <c r="AJ37" s="771"/>
      <c r="AK37" s="772"/>
    </row>
    <row r="38" spans="1:37" ht="14.25" thickBot="1" x14ac:dyDescent="0.2">
      <c r="B38" s="759" t="s">
        <v>107</v>
      </c>
      <c r="C38" s="759"/>
      <c r="D38" s="759"/>
      <c r="E38" s="22"/>
      <c r="F38" s="23" t="s">
        <v>94</v>
      </c>
      <c r="G38" s="24" t="s">
        <v>108</v>
      </c>
      <c r="K38" s="760" t="s">
        <v>109</v>
      </c>
      <c r="L38" s="761"/>
      <c r="M38" s="761"/>
      <c r="N38" s="761"/>
      <c r="O38" s="761"/>
      <c r="P38" s="761"/>
      <c r="Q38" s="762"/>
      <c r="R38" s="25">
        <f>AK34</f>
        <v>0</v>
      </c>
      <c r="S38" s="26" t="s">
        <v>24</v>
      </c>
      <c r="T38" s="27" t="s">
        <v>110</v>
      </c>
      <c r="U38" s="742" t="s">
        <v>111</v>
      </c>
      <c r="V38" s="742"/>
      <c r="W38" s="742"/>
      <c r="X38" s="742"/>
      <c r="Y38" s="743"/>
      <c r="Z38" s="25">
        <f>AK6</f>
        <v>0</v>
      </c>
      <c r="AA38" s="26" t="s">
        <v>112</v>
      </c>
      <c r="AB38" s="20" t="s">
        <v>113</v>
      </c>
      <c r="AC38" s="791" t="e">
        <f>ROUNDDOWN(R38/Z38,1)</f>
        <v>#DIV/0!</v>
      </c>
      <c r="AD38" s="792"/>
      <c r="AE38" s="28" t="s">
        <v>24</v>
      </c>
      <c r="AF38" s="20"/>
      <c r="AG38" s="20"/>
      <c r="AH38" s="20"/>
      <c r="AI38" s="20"/>
      <c r="AJ38" s="20"/>
      <c r="AK38" s="29"/>
    </row>
    <row r="39" spans="1:37" ht="3.4" customHeight="1" thickBot="1" x14ac:dyDescent="0.2">
      <c r="B39" s="765" t="s">
        <v>114</v>
      </c>
      <c r="C39" s="765"/>
      <c r="D39" s="765"/>
      <c r="E39" s="22"/>
      <c r="F39" s="755">
        <v>6</v>
      </c>
      <c r="G39" s="766">
        <f>SUMPRODUCT(($C$9:$C$33="生活介護")*($D$9:$D$33=F39)*($AK$9:$AK$33&gt;0))</f>
        <v>0</v>
      </c>
      <c r="K39" s="30"/>
      <c r="L39" s="20"/>
      <c r="M39" s="20"/>
      <c r="N39" s="20"/>
      <c r="O39" s="20"/>
      <c r="P39" s="20"/>
      <c r="Q39" s="20"/>
      <c r="R39" s="31"/>
      <c r="S39" s="31"/>
      <c r="T39" s="20"/>
      <c r="U39" s="20"/>
      <c r="V39" s="20"/>
      <c r="W39" s="20"/>
      <c r="X39" s="20"/>
      <c r="Y39" s="20"/>
      <c r="Z39" s="31"/>
      <c r="AA39" s="20"/>
      <c r="AB39" s="20"/>
      <c r="AC39" s="20"/>
      <c r="AD39" s="20"/>
      <c r="AE39" s="20"/>
      <c r="AF39" s="20"/>
      <c r="AG39" s="20"/>
      <c r="AH39" s="20"/>
      <c r="AI39" s="20"/>
      <c r="AJ39" s="20"/>
      <c r="AK39" s="29"/>
    </row>
    <row r="40" spans="1:37" ht="14.25" thickBot="1" x14ac:dyDescent="0.2">
      <c r="B40" s="765"/>
      <c r="C40" s="765"/>
      <c r="D40" s="765"/>
      <c r="E40" s="18"/>
      <c r="F40" s="756"/>
      <c r="G40" s="758"/>
      <c r="K40" s="760" t="s">
        <v>115</v>
      </c>
      <c r="L40" s="761"/>
      <c r="M40" s="761"/>
      <c r="N40" s="761"/>
      <c r="O40" s="761"/>
      <c r="P40" s="761"/>
      <c r="Q40" s="762"/>
      <c r="R40" s="25">
        <f>COUNTA(F34:AJ34)-COUNTIF(F34:AJ34,0)</f>
        <v>0</v>
      </c>
      <c r="S40" s="26" t="s">
        <v>17</v>
      </c>
      <c r="T40" s="27" t="s">
        <v>110</v>
      </c>
      <c r="U40" s="742" t="s">
        <v>116</v>
      </c>
      <c r="V40" s="742"/>
      <c r="W40" s="742"/>
      <c r="X40" s="742"/>
      <c r="Y40" s="743"/>
      <c r="Z40" s="25">
        <f>COUNTA(F5:AJ5)</f>
        <v>0</v>
      </c>
      <c r="AA40" s="26" t="s">
        <v>17</v>
      </c>
      <c r="AB40" s="32" t="s">
        <v>117</v>
      </c>
      <c r="AC40" s="20">
        <v>7</v>
      </c>
      <c r="AD40" s="20" t="s">
        <v>17</v>
      </c>
      <c r="AE40" s="18" t="s">
        <v>118</v>
      </c>
      <c r="AF40" s="33" t="e">
        <f>ROUNDDOWN(R40/Z40*AC40,1)</f>
        <v>#DIV/0!</v>
      </c>
      <c r="AG40" s="28" t="s">
        <v>17</v>
      </c>
      <c r="AH40" s="20"/>
      <c r="AI40" s="20"/>
      <c r="AJ40" s="20"/>
      <c r="AK40" s="29"/>
    </row>
    <row r="41" spans="1:37" ht="14.25" thickBot="1" x14ac:dyDescent="0.2">
      <c r="B41" s="746"/>
      <c r="C41" s="746"/>
      <c r="D41" s="746"/>
      <c r="E41" s="18"/>
      <c r="F41" s="34">
        <v>5</v>
      </c>
      <c r="G41" s="35">
        <f>SUMPRODUCT(($C$9:$C$33="生活介護")*($D$9:$D$33=F41)*($AK$9:$AK$33&gt;0))</f>
        <v>0</v>
      </c>
      <c r="H41" s="36" t="s">
        <v>95</v>
      </c>
      <c r="K41" s="747" t="s">
        <v>119</v>
      </c>
      <c r="L41" s="748"/>
      <c r="M41" s="748"/>
      <c r="N41" s="748"/>
      <c r="O41" s="748"/>
      <c r="P41" s="748"/>
      <c r="Q41" s="748"/>
      <c r="R41" s="748"/>
      <c r="S41" s="748"/>
      <c r="T41" s="748"/>
      <c r="U41" s="748"/>
      <c r="V41" s="748"/>
      <c r="W41" s="748"/>
      <c r="X41" s="748"/>
      <c r="Y41" s="748"/>
      <c r="Z41" s="748"/>
      <c r="AA41" s="748"/>
      <c r="AB41" s="748"/>
      <c r="AC41" s="748"/>
      <c r="AD41" s="748"/>
      <c r="AE41" s="748"/>
      <c r="AF41" s="748"/>
      <c r="AG41" s="748"/>
      <c r="AH41" s="748"/>
      <c r="AI41" s="748"/>
      <c r="AJ41" s="748"/>
      <c r="AK41" s="749"/>
    </row>
    <row r="42" spans="1:37" ht="14.25" thickBot="1" x14ac:dyDescent="0.2">
      <c r="F42" s="37">
        <v>4</v>
      </c>
      <c r="G42" s="38">
        <f>SUMPRODUCT(($C$9:$C$33="生活介護")*($D$9:$D$33=F42)*($AK$9:$AK$33&gt;0))</f>
        <v>0</v>
      </c>
      <c r="H42" s="39">
        <f>SUMPRODUCT(($C$9:$C$33="生活介護")*($D$9:$D$33=F42)*($E$9:$E$33=$AM$14)*($AK$9:$AK$33&gt;0))</f>
        <v>0</v>
      </c>
      <c r="I42" s="20"/>
      <c r="J42" s="20"/>
      <c r="K42" s="750"/>
      <c r="L42" s="751"/>
      <c r="M42" s="751"/>
      <c r="N42" s="751"/>
      <c r="O42" s="751"/>
      <c r="P42" s="751"/>
      <c r="Q42" s="751"/>
      <c r="R42" s="751"/>
      <c r="S42" s="751"/>
      <c r="T42" s="751"/>
      <c r="U42" s="751"/>
      <c r="V42" s="751"/>
      <c r="W42" s="751"/>
      <c r="X42" s="751"/>
      <c r="Y42" s="751"/>
      <c r="Z42" s="751"/>
      <c r="AA42" s="751"/>
      <c r="AB42" s="751"/>
      <c r="AC42" s="751"/>
      <c r="AD42" s="751"/>
      <c r="AE42" s="751"/>
      <c r="AF42" s="751"/>
      <c r="AG42" s="751"/>
      <c r="AH42" s="751"/>
      <c r="AI42" s="751"/>
      <c r="AJ42" s="751"/>
      <c r="AK42" s="752"/>
    </row>
    <row r="43" spans="1:37" ht="12" customHeight="1" thickBot="1" x14ac:dyDescent="0.2">
      <c r="B43" s="736" t="s">
        <v>120</v>
      </c>
      <c r="C43" s="736"/>
      <c r="D43" s="40"/>
      <c r="E43" s="40"/>
      <c r="F43" s="753">
        <v>3</v>
      </c>
      <c r="G43" s="755">
        <f>SUMPRODUCT(($C$9:$C$33="生活介護")*($D$9:$D$33=F43)*($AK$9:$AK$33&gt;0))</f>
        <v>0</v>
      </c>
      <c r="H43" s="757">
        <f>SUMPRODUCT(($C$9:$C$33="生活介護")*($D$9:$D$33=F43)*($E$9:$E$33=$AM$14)*($AK$9:$AK$33&gt;0))</f>
        <v>0</v>
      </c>
      <c r="K43" s="20"/>
      <c r="L43" s="20"/>
      <c r="M43" s="20"/>
      <c r="N43" s="20"/>
      <c r="O43" s="20"/>
      <c r="P43" s="20"/>
      <c r="Q43" s="20"/>
      <c r="R43" s="20"/>
      <c r="S43" s="20"/>
      <c r="T43" s="20"/>
      <c r="U43" s="20"/>
      <c r="V43" s="20"/>
      <c r="W43" s="20"/>
      <c r="X43" s="20"/>
      <c r="Y43" s="20"/>
      <c r="Z43" s="20"/>
      <c r="AA43" s="20"/>
      <c r="AB43" s="20"/>
      <c r="AC43" s="20"/>
      <c r="AD43" s="20"/>
      <c r="AE43" s="18"/>
      <c r="AF43" s="18"/>
      <c r="AG43" s="18"/>
      <c r="AH43" s="18"/>
      <c r="AI43" s="18"/>
      <c r="AJ43" s="18"/>
      <c r="AK43" s="18"/>
    </row>
    <row r="44" spans="1:37" ht="2.25" customHeight="1" x14ac:dyDescent="0.15">
      <c r="B44" s="40"/>
      <c r="C44" s="40"/>
      <c r="D44" s="40"/>
      <c r="E44" s="40"/>
      <c r="F44" s="754"/>
      <c r="G44" s="756"/>
      <c r="H44" s="758"/>
      <c r="K44" s="41"/>
      <c r="L44" s="21"/>
      <c r="M44" s="21"/>
      <c r="N44" s="21"/>
      <c r="O44" s="21"/>
      <c r="P44" s="21"/>
      <c r="Q44" s="21"/>
      <c r="R44" s="21"/>
      <c r="S44" s="21"/>
      <c r="T44" s="21"/>
      <c r="U44" s="21"/>
      <c r="V44" s="21"/>
      <c r="W44" s="21"/>
      <c r="X44" s="21"/>
      <c r="Y44" s="21"/>
      <c r="Z44" s="21"/>
      <c r="AA44" s="21"/>
      <c r="AB44" s="21"/>
      <c r="AC44" s="21"/>
      <c r="AD44" s="21"/>
      <c r="AE44" s="42"/>
      <c r="AF44" s="42"/>
      <c r="AG44" s="42"/>
      <c r="AH44" s="42"/>
      <c r="AI44" s="42"/>
      <c r="AJ44" s="42"/>
      <c r="AK44" s="43"/>
    </row>
    <row r="45" spans="1:37" ht="14.25" customHeight="1" thickBot="1" x14ac:dyDescent="0.2">
      <c r="B45" s="736" t="s">
        <v>121</v>
      </c>
      <c r="C45" s="736"/>
      <c r="D45" s="736"/>
      <c r="E45" s="40"/>
      <c r="F45" s="37">
        <v>2</v>
      </c>
      <c r="G45" s="34">
        <f>SUMPRODUCT(($C$9:$C$33="生活介護")*($D$9:$D$33=F45)*($AK$9:$AK$33&gt;0))</f>
        <v>0</v>
      </c>
      <c r="H45" s="44">
        <f>SUMPRODUCT(($C$9:$C$33="生活介護")*($D$9:$D$33=F45)*($E$9:$E$33=$AM$14)*($AK$9:$AK$33&gt;0))</f>
        <v>0</v>
      </c>
      <c r="K45" s="737" t="s">
        <v>122</v>
      </c>
      <c r="L45" s="738"/>
      <c r="M45" s="738"/>
      <c r="N45" s="738"/>
      <c r="O45" s="738"/>
      <c r="P45" s="738"/>
      <c r="Q45" s="738"/>
      <c r="R45" s="20"/>
      <c r="S45" s="20"/>
      <c r="T45" s="20"/>
      <c r="U45" s="20"/>
      <c r="V45" s="20"/>
      <c r="W45" s="20"/>
      <c r="X45" s="20"/>
      <c r="Y45" s="20"/>
      <c r="Z45" s="20"/>
      <c r="AA45" s="20"/>
      <c r="AB45" s="20"/>
      <c r="AC45" s="20"/>
      <c r="AD45" s="20"/>
      <c r="AE45" s="20"/>
      <c r="AF45" s="20"/>
      <c r="AG45" s="20"/>
      <c r="AH45" s="18"/>
      <c r="AI45" s="18"/>
      <c r="AJ45" s="18"/>
      <c r="AK45" s="45"/>
    </row>
    <row r="46" spans="1:37" ht="14.25" thickBot="1" x14ac:dyDescent="0.2">
      <c r="B46" s="736" t="s">
        <v>123</v>
      </c>
      <c r="C46" s="736"/>
      <c r="D46" s="736"/>
      <c r="E46" s="40"/>
      <c r="F46" s="37">
        <v>1</v>
      </c>
      <c r="G46" s="34">
        <f>SUMPRODUCT(($C$9:$C$33="生活介護")*($D$9:$D$33=F46)*($AK$9:$AK$33&gt;0))</f>
        <v>0</v>
      </c>
      <c r="H46" s="35">
        <f>SUMPRODUCT(($C$9:$C$33="生活介護")*($D$9:$D$33=F46)*($E$9:$E$33=$AM$14)*($AK$9:$AK$33&gt;0))</f>
        <v>0</v>
      </c>
      <c r="K46" s="739" t="s">
        <v>124</v>
      </c>
      <c r="L46" s="740"/>
      <c r="M46" s="740"/>
      <c r="N46" s="740"/>
      <c r="O46" s="740"/>
      <c r="P46" s="740"/>
      <c r="Q46" s="740"/>
      <c r="R46" s="740"/>
      <c r="S46" s="741"/>
      <c r="T46" s="25">
        <f>G39+G41+H42+H43+H45+H46</f>
        <v>0</v>
      </c>
      <c r="U46" s="26" t="s">
        <v>24</v>
      </c>
      <c r="V46" s="27" t="s">
        <v>110</v>
      </c>
      <c r="W46" s="742" t="s">
        <v>125</v>
      </c>
      <c r="X46" s="742"/>
      <c r="Y46" s="742"/>
      <c r="Z46" s="742"/>
      <c r="AA46" s="742"/>
      <c r="AB46" s="743"/>
      <c r="AC46" s="46">
        <f>G47</f>
        <v>0</v>
      </c>
      <c r="AD46" s="26" t="s">
        <v>24</v>
      </c>
      <c r="AE46" s="18" t="s">
        <v>126</v>
      </c>
      <c r="AF46" s="744" t="e">
        <f>ROUNDDOWN(T46/AC46,2)</f>
        <v>#DIV/0!</v>
      </c>
      <c r="AG46" s="745"/>
      <c r="AH46" s="20"/>
      <c r="AI46" s="20"/>
      <c r="AJ46" s="20"/>
      <c r="AK46" s="29"/>
    </row>
    <row r="47" spans="1:37" ht="14.25" thickBot="1" x14ac:dyDescent="0.2">
      <c r="B47" s="40"/>
      <c r="C47" s="47" t="s">
        <v>127</v>
      </c>
      <c r="D47" s="40"/>
      <c r="E47" s="40"/>
      <c r="F47" s="48" t="s">
        <v>8</v>
      </c>
      <c r="G47" s="16">
        <f>SUM(G39:G46)</f>
        <v>0</v>
      </c>
      <c r="K47" s="730" t="s">
        <v>128</v>
      </c>
      <c r="L47" s="731"/>
      <c r="M47" s="731"/>
      <c r="N47" s="731"/>
      <c r="O47" s="731"/>
      <c r="P47" s="731"/>
      <c r="Q47" s="731"/>
      <c r="R47" s="731"/>
      <c r="S47" s="731"/>
      <c r="T47" s="731"/>
      <c r="U47" s="731"/>
      <c r="V47" s="731"/>
      <c r="W47" s="731"/>
      <c r="X47" s="731"/>
      <c r="Y47" s="731"/>
      <c r="Z47" s="731"/>
      <c r="AA47" s="731"/>
      <c r="AB47" s="731"/>
      <c r="AC47" s="731"/>
      <c r="AD47" s="731"/>
      <c r="AE47" s="731"/>
      <c r="AF47" s="731"/>
      <c r="AG47" s="731"/>
      <c r="AH47" s="731"/>
      <c r="AI47" s="731"/>
      <c r="AJ47" s="731"/>
      <c r="AK47" s="732"/>
    </row>
    <row r="48" spans="1:37" ht="14.25" thickBot="1" x14ac:dyDescent="0.2">
      <c r="B48" s="40"/>
      <c r="C48" s="49">
        <v>20</v>
      </c>
      <c r="D48" s="40" t="s">
        <v>24</v>
      </c>
      <c r="E48" s="40"/>
      <c r="K48" s="733"/>
      <c r="L48" s="734"/>
      <c r="M48" s="734"/>
      <c r="N48" s="734"/>
      <c r="O48" s="734"/>
      <c r="P48" s="734"/>
      <c r="Q48" s="734"/>
      <c r="R48" s="734"/>
      <c r="S48" s="734"/>
      <c r="T48" s="734"/>
      <c r="U48" s="734"/>
      <c r="V48" s="734"/>
      <c r="W48" s="734"/>
      <c r="X48" s="734"/>
      <c r="Y48" s="734"/>
      <c r="Z48" s="734"/>
      <c r="AA48" s="734"/>
      <c r="AB48" s="734"/>
      <c r="AC48" s="734"/>
      <c r="AD48" s="734"/>
      <c r="AE48" s="734"/>
      <c r="AF48" s="734"/>
      <c r="AG48" s="734"/>
      <c r="AH48" s="734"/>
      <c r="AI48" s="734"/>
      <c r="AJ48" s="734"/>
      <c r="AK48" s="735"/>
    </row>
    <row r="49" spans="1:39" ht="4.5" customHeight="1" x14ac:dyDescent="0.15"/>
    <row r="50" spans="1:39" ht="12.75" customHeight="1" thickBot="1" x14ac:dyDescent="0.2"/>
    <row r="51" spans="1:39" ht="24.75" thickBot="1" x14ac:dyDescent="0.3">
      <c r="A51" s="5" t="s">
        <v>84</v>
      </c>
      <c r="B51" s="5"/>
      <c r="C51" s="5"/>
      <c r="D51" s="5"/>
      <c r="E51" s="5"/>
      <c r="F51" s="5"/>
      <c r="G51" s="5"/>
      <c r="H51" s="5"/>
      <c r="I51" s="5"/>
      <c r="J51" s="5"/>
      <c r="K51" s="5"/>
      <c r="L51" s="5"/>
      <c r="M51" s="5"/>
      <c r="N51" s="5"/>
      <c r="O51" s="5"/>
      <c r="P51" s="5"/>
      <c r="Q51" s="5"/>
      <c r="R51" s="5"/>
      <c r="S51" s="5"/>
      <c r="T51" s="5"/>
      <c r="U51" s="5"/>
      <c r="V51" s="6" t="s">
        <v>10</v>
      </c>
      <c r="W51" s="788" t="s">
        <v>129</v>
      </c>
      <c r="X51" s="789"/>
      <c r="Y51" s="789"/>
      <c r="Z51" s="789"/>
      <c r="AA51" s="789"/>
      <c r="AB51" s="789"/>
      <c r="AC51" s="789"/>
      <c r="AD51" s="789"/>
      <c r="AE51" s="789"/>
      <c r="AF51" s="789"/>
      <c r="AG51" s="789"/>
      <c r="AH51" s="789"/>
      <c r="AI51" s="789"/>
      <c r="AJ51" s="790"/>
      <c r="AK51" s="5"/>
    </row>
    <row r="53" spans="1:39" x14ac:dyDescent="0.15">
      <c r="A53" s="753"/>
      <c r="B53" s="774" t="s">
        <v>130</v>
      </c>
      <c r="C53" s="775"/>
      <c r="D53" s="775"/>
      <c r="E53" s="7"/>
      <c r="F53" s="8">
        <v>1</v>
      </c>
      <c r="G53" s="8">
        <v>2</v>
      </c>
      <c r="H53" s="8">
        <v>3</v>
      </c>
      <c r="I53" s="8">
        <v>4</v>
      </c>
      <c r="J53" s="8">
        <v>5</v>
      </c>
      <c r="K53" s="8">
        <v>6</v>
      </c>
      <c r="L53" s="8">
        <v>7</v>
      </c>
      <c r="M53" s="8">
        <v>8</v>
      </c>
      <c r="N53" s="8">
        <v>9</v>
      </c>
      <c r="O53" s="8">
        <v>10</v>
      </c>
      <c r="P53" s="8">
        <v>11</v>
      </c>
      <c r="Q53" s="8">
        <v>12</v>
      </c>
      <c r="R53" s="8">
        <v>13</v>
      </c>
      <c r="S53" s="8">
        <v>14</v>
      </c>
      <c r="T53" s="8">
        <v>15</v>
      </c>
      <c r="U53" s="8">
        <v>16</v>
      </c>
      <c r="V53" s="8">
        <v>17</v>
      </c>
      <c r="W53" s="8">
        <v>18</v>
      </c>
      <c r="X53" s="8">
        <v>19</v>
      </c>
      <c r="Y53" s="8">
        <v>20</v>
      </c>
      <c r="Z53" s="8">
        <v>21</v>
      </c>
      <c r="AA53" s="8">
        <v>22</v>
      </c>
      <c r="AB53" s="8">
        <v>23</v>
      </c>
      <c r="AC53" s="8">
        <v>24</v>
      </c>
      <c r="AD53" s="8">
        <v>25</v>
      </c>
      <c r="AE53" s="8">
        <v>26</v>
      </c>
      <c r="AF53" s="8">
        <v>27</v>
      </c>
      <c r="AG53" s="8">
        <v>28</v>
      </c>
      <c r="AH53" s="8">
        <v>29</v>
      </c>
      <c r="AI53" s="8">
        <v>30</v>
      </c>
      <c r="AJ53" s="8">
        <v>31</v>
      </c>
      <c r="AK53" s="9"/>
    </row>
    <row r="54" spans="1:39" x14ac:dyDescent="0.15">
      <c r="A54" s="773"/>
      <c r="B54" s="776" t="s">
        <v>86</v>
      </c>
      <c r="C54" s="777"/>
      <c r="D54" s="777"/>
      <c r="E54" s="778"/>
      <c r="F54" s="10" t="s">
        <v>17</v>
      </c>
      <c r="G54" s="10" t="s">
        <v>131</v>
      </c>
      <c r="H54" s="10" t="s">
        <v>19</v>
      </c>
      <c r="I54" s="10" t="s">
        <v>20</v>
      </c>
      <c r="J54" s="10" t="s">
        <v>21</v>
      </c>
      <c r="K54" s="10" t="s">
        <v>22</v>
      </c>
      <c r="L54" s="10" t="s">
        <v>132</v>
      </c>
      <c r="M54" s="10" t="s">
        <v>17</v>
      </c>
      <c r="N54" s="10" t="s">
        <v>131</v>
      </c>
      <c r="O54" s="10" t="s">
        <v>19</v>
      </c>
      <c r="P54" s="10" t="s">
        <v>20</v>
      </c>
      <c r="Q54" s="10" t="s">
        <v>21</v>
      </c>
      <c r="R54" s="10" t="s">
        <v>22</v>
      </c>
      <c r="S54" s="10" t="s">
        <v>132</v>
      </c>
      <c r="T54" s="10" t="s">
        <v>17</v>
      </c>
      <c r="U54" s="10" t="s">
        <v>131</v>
      </c>
      <c r="V54" s="10" t="s">
        <v>19</v>
      </c>
      <c r="W54" s="10" t="s">
        <v>20</v>
      </c>
      <c r="X54" s="10" t="s">
        <v>21</v>
      </c>
      <c r="Y54" s="10" t="s">
        <v>22</v>
      </c>
      <c r="Z54" s="10" t="s">
        <v>132</v>
      </c>
      <c r="AA54" s="10" t="s">
        <v>17</v>
      </c>
      <c r="AB54" s="10" t="s">
        <v>131</v>
      </c>
      <c r="AC54" s="10" t="s">
        <v>19</v>
      </c>
      <c r="AD54" s="10" t="s">
        <v>20</v>
      </c>
      <c r="AE54" s="10" t="s">
        <v>21</v>
      </c>
      <c r="AF54" s="10" t="s">
        <v>22</v>
      </c>
      <c r="AG54" s="10" t="s">
        <v>132</v>
      </c>
      <c r="AH54" s="10" t="s">
        <v>17</v>
      </c>
      <c r="AI54" s="10" t="s">
        <v>131</v>
      </c>
      <c r="AJ54" s="10" t="s">
        <v>19</v>
      </c>
      <c r="AK54" s="9"/>
      <c r="AM54" s="4" t="s">
        <v>32</v>
      </c>
    </row>
    <row r="55" spans="1:39" x14ac:dyDescent="0.15">
      <c r="A55" s="773"/>
      <c r="B55" s="779" t="s">
        <v>87</v>
      </c>
      <c r="C55" s="780"/>
      <c r="D55" s="776" t="s">
        <v>88</v>
      </c>
      <c r="E55" s="778"/>
      <c r="F55" s="10" t="s">
        <v>133</v>
      </c>
      <c r="G55" s="10" t="s">
        <v>133</v>
      </c>
      <c r="H55" s="10"/>
      <c r="I55" s="10" t="s">
        <v>133</v>
      </c>
      <c r="J55" s="10" t="s">
        <v>133</v>
      </c>
      <c r="K55" s="10" t="s">
        <v>133</v>
      </c>
      <c r="L55" s="10"/>
      <c r="M55" s="10" t="s">
        <v>133</v>
      </c>
      <c r="N55" s="10" t="s">
        <v>133</v>
      </c>
      <c r="O55" s="10"/>
      <c r="P55" s="10" t="s">
        <v>133</v>
      </c>
      <c r="Q55" s="10" t="s">
        <v>133</v>
      </c>
      <c r="R55" s="10" t="s">
        <v>133</v>
      </c>
      <c r="S55" s="10"/>
      <c r="T55" s="10"/>
      <c r="U55" s="10" t="s">
        <v>133</v>
      </c>
      <c r="V55" s="10" t="s">
        <v>133</v>
      </c>
      <c r="W55" s="10" t="s">
        <v>133</v>
      </c>
      <c r="X55" s="10" t="s">
        <v>133</v>
      </c>
      <c r="Y55" s="10" t="s">
        <v>133</v>
      </c>
      <c r="Z55" s="10"/>
      <c r="AA55" s="10"/>
      <c r="AB55" s="10" t="s">
        <v>133</v>
      </c>
      <c r="AC55" s="10" t="s">
        <v>133</v>
      </c>
      <c r="AD55" s="10"/>
      <c r="AE55" s="10" t="s">
        <v>133</v>
      </c>
      <c r="AF55" s="10" t="s">
        <v>133</v>
      </c>
      <c r="AG55" s="10"/>
      <c r="AH55" s="10"/>
      <c r="AI55" s="10" t="s">
        <v>133</v>
      </c>
      <c r="AJ55" s="10" t="s">
        <v>133</v>
      </c>
      <c r="AK55" s="783">
        <f>COUNTIF(F55:AJ56,"〇")</f>
        <v>43</v>
      </c>
      <c r="AM55" s="4" t="s">
        <v>89</v>
      </c>
    </row>
    <row r="56" spans="1:39" x14ac:dyDescent="0.15">
      <c r="A56" s="773"/>
      <c r="B56" s="781"/>
      <c r="C56" s="782"/>
      <c r="D56" s="776" t="s">
        <v>90</v>
      </c>
      <c r="E56" s="778"/>
      <c r="F56" s="10" t="s">
        <v>133</v>
      </c>
      <c r="G56" s="10" t="s">
        <v>133</v>
      </c>
      <c r="H56" s="10" t="s">
        <v>133</v>
      </c>
      <c r="I56" s="10" t="s">
        <v>133</v>
      </c>
      <c r="J56" s="10" t="s">
        <v>133</v>
      </c>
      <c r="K56" s="10" t="s">
        <v>133</v>
      </c>
      <c r="L56" s="10"/>
      <c r="M56" s="10" t="s">
        <v>133</v>
      </c>
      <c r="N56" s="10" t="s">
        <v>133</v>
      </c>
      <c r="O56" s="10"/>
      <c r="P56" s="10" t="s">
        <v>133</v>
      </c>
      <c r="Q56" s="10" t="s">
        <v>133</v>
      </c>
      <c r="R56" s="10" t="s">
        <v>133</v>
      </c>
      <c r="S56" s="10"/>
      <c r="T56" s="10"/>
      <c r="U56" s="10" t="s">
        <v>133</v>
      </c>
      <c r="V56" s="10" t="s">
        <v>133</v>
      </c>
      <c r="W56" s="10"/>
      <c r="X56" s="10" t="s">
        <v>133</v>
      </c>
      <c r="Y56" s="10" t="s">
        <v>133</v>
      </c>
      <c r="Z56" s="10"/>
      <c r="AA56" s="10"/>
      <c r="AB56" s="10" t="s">
        <v>133</v>
      </c>
      <c r="AC56" s="10" t="s">
        <v>133</v>
      </c>
      <c r="AD56" s="10" t="s">
        <v>133</v>
      </c>
      <c r="AE56" s="10" t="s">
        <v>133</v>
      </c>
      <c r="AF56" s="10" t="s">
        <v>133</v>
      </c>
      <c r="AG56" s="10"/>
      <c r="AH56" s="10"/>
      <c r="AI56" s="10" t="s">
        <v>133</v>
      </c>
      <c r="AJ56" s="10" t="s">
        <v>133</v>
      </c>
      <c r="AK56" s="784"/>
      <c r="AM56" s="4" t="s">
        <v>91</v>
      </c>
    </row>
    <row r="57" spans="1:39" x14ac:dyDescent="0.15">
      <c r="A57" s="754"/>
      <c r="B57" s="8" t="s">
        <v>92</v>
      </c>
      <c r="C57" s="8" t="s">
        <v>134</v>
      </c>
      <c r="D57" s="11" t="s">
        <v>94</v>
      </c>
      <c r="E57" s="8" t="s">
        <v>95</v>
      </c>
      <c r="F57" s="785" t="s">
        <v>96</v>
      </c>
      <c r="G57" s="786"/>
      <c r="H57" s="786"/>
      <c r="I57" s="786"/>
      <c r="J57" s="786"/>
      <c r="K57" s="786"/>
      <c r="L57" s="786"/>
      <c r="M57" s="786"/>
      <c r="N57" s="786"/>
      <c r="O57" s="786"/>
      <c r="P57" s="786"/>
      <c r="Q57" s="786"/>
      <c r="R57" s="786"/>
      <c r="S57" s="786"/>
      <c r="T57" s="786"/>
      <c r="U57" s="786"/>
      <c r="V57" s="786"/>
      <c r="W57" s="786"/>
      <c r="X57" s="786"/>
      <c r="Y57" s="786"/>
      <c r="Z57" s="786"/>
      <c r="AA57" s="786"/>
      <c r="AB57" s="786"/>
      <c r="AC57" s="786"/>
      <c r="AD57" s="786"/>
      <c r="AE57" s="786"/>
      <c r="AF57" s="786"/>
      <c r="AG57" s="786"/>
      <c r="AH57" s="786"/>
      <c r="AI57" s="786"/>
      <c r="AJ57" s="787"/>
      <c r="AK57" s="12"/>
      <c r="AM57" s="4" t="s">
        <v>37</v>
      </c>
    </row>
    <row r="58" spans="1:39" x14ac:dyDescent="0.15">
      <c r="A58" s="13">
        <v>1</v>
      </c>
      <c r="B58" s="10" t="s">
        <v>135</v>
      </c>
      <c r="C58" s="10" t="s">
        <v>32</v>
      </c>
      <c r="D58" s="10">
        <v>6</v>
      </c>
      <c r="E58" s="10"/>
      <c r="F58" s="10">
        <v>2</v>
      </c>
      <c r="G58" s="10">
        <v>2</v>
      </c>
      <c r="H58" s="10">
        <v>1</v>
      </c>
      <c r="I58" s="10">
        <v>2</v>
      </c>
      <c r="J58" s="10">
        <v>2</v>
      </c>
      <c r="K58" s="10">
        <v>2</v>
      </c>
      <c r="L58" s="10"/>
      <c r="M58" s="10">
        <v>2</v>
      </c>
      <c r="N58" s="10">
        <v>2</v>
      </c>
      <c r="O58" s="10"/>
      <c r="P58" s="10">
        <v>2</v>
      </c>
      <c r="Q58" s="10">
        <v>2</v>
      </c>
      <c r="R58" s="10">
        <v>2</v>
      </c>
      <c r="S58" s="10"/>
      <c r="T58" s="10"/>
      <c r="U58" s="10">
        <v>2</v>
      </c>
      <c r="V58" s="10">
        <v>2</v>
      </c>
      <c r="W58" s="10">
        <v>1</v>
      </c>
      <c r="X58" s="10">
        <v>2</v>
      </c>
      <c r="Y58" s="10">
        <v>2</v>
      </c>
      <c r="Z58" s="10"/>
      <c r="AA58" s="10"/>
      <c r="AB58" s="10">
        <v>2</v>
      </c>
      <c r="AC58" s="10">
        <v>2</v>
      </c>
      <c r="AD58" s="10">
        <v>1</v>
      </c>
      <c r="AE58" s="10">
        <v>2</v>
      </c>
      <c r="AF58" s="10">
        <v>2</v>
      </c>
      <c r="AG58" s="10"/>
      <c r="AH58" s="10"/>
      <c r="AI58" s="10">
        <v>2</v>
      </c>
      <c r="AJ58" s="10">
        <v>2</v>
      </c>
      <c r="AK58" s="14">
        <f>SUM(F58:AJ58)</f>
        <v>43</v>
      </c>
      <c r="AM58" s="4" t="s">
        <v>60</v>
      </c>
    </row>
    <row r="59" spans="1:39" x14ac:dyDescent="0.15">
      <c r="A59" s="13">
        <v>2</v>
      </c>
      <c r="B59" s="10" t="s">
        <v>136</v>
      </c>
      <c r="C59" s="10" t="s">
        <v>32</v>
      </c>
      <c r="D59" s="10">
        <v>6</v>
      </c>
      <c r="E59" s="10"/>
      <c r="F59" s="10">
        <v>2</v>
      </c>
      <c r="G59" s="10">
        <v>2</v>
      </c>
      <c r="H59" s="10">
        <v>1</v>
      </c>
      <c r="I59" s="10">
        <v>2</v>
      </c>
      <c r="J59" s="10">
        <v>2</v>
      </c>
      <c r="K59" s="10">
        <v>2</v>
      </c>
      <c r="L59" s="10"/>
      <c r="M59" s="10">
        <v>2</v>
      </c>
      <c r="N59" s="10">
        <v>2</v>
      </c>
      <c r="O59" s="10"/>
      <c r="P59" s="10">
        <v>2</v>
      </c>
      <c r="Q59" s="10">
        <v>1</v>
      </c>
      <c r="R59" s="10">
        <v>2</v>
      </c>
      <c r="S59" s="10"/>
      <c r="T59" s="10"/>
      <c r="U59" s="10">
        <v>2</v>
      </c>
      <c r="V59" s="10">
        <v>2</v>
      </c>
      <c r="W59" s="10">
        <v>1</v>
      </c>
      <c r="X59" s="10">
        <v>2</v>
      </c>
      <c r="Y59" s="10">
        <v>2</v>
      </c>
      <c r="Z59" s="10"/>
      <c r="AA59" s="10"/>
      <c r="AB59" s="10">
        <v>2</v>
      </c>
      <c r="AC59" s="10">
        <v>2</v>
      </c>
      <c r="AD59" s="10">
        <v>1</v>
      </c>
      <c r="AE59" s="10">
        <v>2</v>
      </c>
      <c r="AF59" s="10">
        <v>2</v>
      </c>
      <c r="AG59" s="10"/>
      <c r="AH59" s="10"/>
      <c r="AI59" s="10">
        <v>2</v>
      </c>
      <c r="AJ59" s="10">
        <v>2</v>
      </c>
      <c r="AK59" s="14">
        <f t="shared" ref="AK59:AK82" si="2">SUM(F59:AJ59)</f>
        <v>42</v>
      </c>
      <c r="AM59" s="4" t="s">
        <v>61</v>
      </c>
    </row>
    <row r="60" spans="1:39" x14ac:dyDescent="0.15">
      <c r="A60" s="13">
        <v>3</v>
      </c>
      <c r="B60" s="10" t="s">
        <v>137</v>
      </c>
      <c r="C60" s="10" t="s">
        <v>32</v>
      </c>
      <c r="D60" s="10">
        <v>6</v>
      </c>
      <c r="E60" s="10"/>
      <c r="F60" s="10">
        <v>2</v>
      </c>
      <c r="G60" s="10">
        <v>2</v>
      </c>
      <c r="H60" s="10">
        <v>1</v>
      </c>
      <c r="I60" s="10">
        <v>2</v>
      </c>
      <c r="J60" s="10">
        <v>2</v>
      </c>
      <c r="K60" s="10">
        <v>2</v>
      </c>
      <c r="L60" s="10"/>
      <c r="M60" s="10">
        <v>2</v>
      </c>
      <c r="N60" s="10">
        <v>2</v>
      </c>
      <c r="O60" s="10"/>
      <c r="P60" s="10"/>
      <c r="Q60" s="10">
        <v>2</v>
      </c>
      <c r="R60" s="10">
        <v>2</v>
      </c>
      <c r="S60" s="10"/>
      <c r="T60" s="10"/>
      <c r="U60" s="10">
        <v>2</v>
      </c>
      <c r="V60" s="10">
        <v>2</v>
      </c>
      <c r="W60" s="10">
        <v>1</v>
      </c>
      <c r="X60" s="10">
        <v>2</v>
      </c>
      <c r="Y60" s="10">
        <v>2</v>
      </c>
      <c r="Z60" s="10"/>
      <c r="AA60" s="10"/>
      <c r="AB60" s="10">
        <v>2</v>
      </c>
      <c r="AC60" s="10">
        <v>2</v>
      </c>
      <c r="AD60" s="10">
        <v>1</v>
      </c>
      <c r="AE60" s="10">
        <v>2</v>
      </c>
      <c r="AF60" s="10">
        <v>2</v>
      </c>
      <c r="AG60" s="10"/>
      <c r="AH60" s="10"/>
      <c r="AI60" s="10">
        <v>2</v>
      </c>
      <c r="AJ60" s="10">
        <v>2</v>
      </c>
      <c r="AK60" s="14">
        <f t="shared" si="2"/>
        <v>41</v>
      </c>
      <c r="AM60" s="4" t="s">
        <v>37</v>
      </c>
    </row>
    <row r="61" spans="1:39" x14ac:dyDescent="0.15">
      <c r="A61" s="13">
        <v>4</v>
      </c>
      <c r="B61" s="10" t="s">
        <v>138</v>
      </c>
      <c r="C61" s="10" t="s">
        <v>32</v>
      </c>
      <c r="D61" s="10">
        <v>6</v>
      </c>
      <c r="E61" s="10"/>
      <c r="F61" s="10">
        <v>2</v>
      </c>
      <c r="G61" s="10">
        <v>2</v>
      </c>
      <c r="H61" s="10">
        <v>1</v>
      </c>
      <c r="I61" s="10">
        <v>2</v>
      </c>
      <c r="J61" s="10">
        <v>2</v>
      </c>
      <c r="K61" s="10">
        <v>2</v>
      </c>
      <c r="L61" s="10"/>
      <c r="M61" s="10">
        <v>2</v>
      </c>
      <c r="N61" s="10"/>
      <c r="O61" s="10"/>
      <c r="P61" s="10">
        <v>2</v>
      </c>
      <c r="Q61" s="10">
        <v>2</v>
      </c>
      <c r="R61" s="10">
        <v>1</v>
      </c>
      <c r="S61" s="10"/>
      <c r="T61" s="10"/>
      <c r="U61" s="10"/>
      <c r="V61" s="10">
        <v>2</v>
      </c>
      <c r="W61" s="10">
        <v>1</v>
      </c>
      <c r="X61" s="10">
        <v>1</v>
      </c>
      <c r="Y61" s="10">
        <v>1</v>
      </c>
      <c r="Z61" s="10"/>
      <c r="AA61" s="10"/>
      <c r="AB61" s="10">
        <v>2</v>
      </c>
      <c r="AC61" s="10">
        <v>1</v>
      </c>
      <c r="AD61" s="10">
        <v>1</v>
      </c>
      <c r="AE61" s="10">
        <v>2</v>
      </c>
      <c r="AF61" s="10">
        <v>1</v>
      </c>
      <c r="AG61" s="10"/>
      <c r="AH61" s="10"/>
      <c r="AI61" s="10">
        <v>2</v>
      </c>
      <c r="AJ61" s="10">
        <v>1</v>
      </c>
      <c r="AK61" s="14">
        <f t="shared" si="2"/>
        <v>33</v>
      </c>
      <c r="AM61" s="4" t="s">
        <v>33</v>
      </c>
    </row>
    <row r="62" spans="1:39" x14ac:dyDescent="0.15">
      <c r="A62" s="13">
        <v>5</v>
      </c>
      <c r="B62" s="10" t="s">
        <v>139</v>
      </c>
      <c r="C62" s="10" t="s">
        <v>32</v>
      </c>
      <c r="D62" s="10">
        <v>5</v>
      </c>
      <c r="E62" s="10"/>
      <c r="F62" s="10">
        <v>2</v>
      </c>
      <c r="G62" s="10">
        <v>2</v>
      </c>
      <c r="H62" s="10">
        <v>1</v>
      </c>
      <c r="I62" s="10">
        <v>2</v>
      </c>
      <c r="J62" s="10">
        <v>2</v>
      </c>
      <c r="K62" s="10">
        <v>2</v>
      </c>
      <c r="L62" s="10"/>
      <c r="M62" s="10">
        <v>2</v>
      </c>
      <c r="N62" s="10">
        <v>2</v>
      </c>
      <c r="O62" s="10"/>
      <c r="P62" s="10">
        <v>2</v>
      </c>
      <c r="Q62" s="10"/>
      <c r="R62" s="10">
        <v>2</v>
      </c>
      <c r="S62" s="10"/>
      <c r="T62" s="10"/>
      <c r="U62" s="10">
        <v>2</v>
      </c>
      <c r="V62" s="10">
        <v>2</v>
      </c>
      <c r="W62" s="10">
        <v>1</v>
      </c>
      <c r="X62" s="10">
        <v>2</v>
      </c>
      <c r="Y62" s="10">
        <v>2</v>
      </c>
      <c r="Z62" s="10"/>
      <c r="AA62" s="10"/>
      <c r="AB62" s="10">
        <v>2</v>
      </c>
      <c r="AC62" s="10">
        <v>2</v>
      </c>
      <c r="AD62" s="10">
        <v>1</v>
      </c>
      <c r="AE62" s="10">
        <v>2</v>
      </c>
      <c r="AF62" s="10">
        <v>2</v>
      </c>
      <c r="AG62" s="10"/>
      <c r="AH62" s="10"/>
      <c r="AI62" s="10">
        <v>2</v>
      </c>
      <c r="AJ62" s="10">
        <v>2</v>
      </c>
      <c r="AK62" s="14">
        <f t="shared" si="2"/>
        <v>41</v>
      </c>
    </row>
    <row r="63" spans="1:39" x14ac:dyDescent="0.15">
      <c r="A63" s="13">
        <v>6</v>
      </c>
      <c r="B63" s="10" t="s">
        <v>140</v>
      </c>
      <c r="C63" s="10" t="s">
        <v>32</v>
      </c>
      <c r="D63" s="10">
        <v>5</v>
      </c>
      <c r="E63" s="10"/>
      <c r="F63" s="10"/>
      <c r="G63" s="10"/>
      <c r="H63" s="10">
        <v>1</v>
      </c>
      <c r="I63" s="10">
        <v>2</v>
      </c>
      <c r="J63" s="10">
        <v>2</v>
      </c>
      <c r="K63" s="10">
        <v>2</v>
      </c>
      <c r="L63" s="10"/>
      <c r="M63" s="10">
        <v>2</v>
      </c>
      <c r="N63" s="10">
        <v>2</v>
      </c>
      <c r="O63" s="10"/>
      <c r="P63" s="10">
        <v>1</v>
      </c>
      <c r="Q63" s="10">
        <v>2</v>
      </c>
      <c r="R63" s="10">
        <v>1</v>
      </c>
      <c r="S63" s="10"/>
      <c r="T63" s="10"/>
      <c r="U63" s="10">
        <v>2</v>
      </c>
      <c r="V63" s="10">
        <v>2</v>
      </c>
      <c r="W63" s="10">
        <v>1</v>
      </c>
      <c r="X63" s="10">
        <v>1</v>
      </c>
      <c r="Y63" s="10">
        <v>1</v>
      </c>
      <c r="Z63" s="10"/>
      <c r="AA63" s="10"/>
      <c r="AB63" s="10"/>
      <c r="AC63" s="10">
        <v>1</v>
      </c>
      <c r="AD63" s="10">
        <v>1</v>
      </c>
      <c r="AE63" s="10"/>
      <c r="AF63" s="10">
        <v>1</v>
      </c>
      <c r="AG63" s="10"/>
      <c r="AH63" s="10"/>
      <c r="AI63" s="10"/>
      <c r="AJ63" s="10">
        <v>1</v>
      </c>
      <c r="AK63" s="14">
        <f t="shared" si="2"/>
        <v>26</v>
      </c>
      <c r="AM63" s="15" t="s">
        <v>141</v>
      </c>
    </row>
    <row r="64" spans="1:39" x14ac:dyDescent="0.15">
      <c r="A64" s="13">
        <v>7</v>
      </c>
      <c r="B64" s="10" t="s">
        <v>142</v>
      </c>
      <c r="C64" s="10" t="s">
        <v>32</v>
      </c>
      <c r="D64" s="10">
        <v>5</v>
      </c>
      <c r="E64" s="10"/>
      <c r="F64" s="10">
        <v>1</v>
      </c>
      <c r="G64" s="10">
        <v>1</v>
      </c>
      <c r="H64" s="10"/>
      <c r="I64" s="10">
        <v>2</v>
      </c>
      <c r="J64" s="10"/>
      <c r="K64" s="10">
        <v>2</v>
      </c>
      <c r="L64" s="10"/>
      <c r="M64" s="10"/>
      <c r="N64" s="10">
        <v>2</v>
      </c>
      <c r="O64" s="10"/>
      <c r="P64" s="10">
        <v>2</v>
      </c>
      <c r="Q64" s="10">
        <v>2</v>
      </c>
      <c r="R64" s="10">
        <v>2</v>
      </c>
      <c r="S64" s="10"/>
      <c r="T64" s="10"/>
      <c r="U64" s="10">
        <v>2</v>
      </c>
      <c r="V64" s="10"/>
      <c r="W64" s="10"/>
      <c r="X64" s="10">
        <v>2</v>
      </c>
      <c r="Y64" s="10">
        <v>2</v>
      </c>
      <c r="Z64" s="10"/>
      <c r="AA64" s="10"/>
      <c r="AB64" s="10">
        <v>1</v>
      </c>
      <c r="AC64" s="10">
        <v>2</v>
      </c>
      <c r="AD64" s="10"/>
      <c r="AE64" s="10">
        <v>1</v>
      </c>
      <c r="AF64" s="10">
        <v>2</v>
      </c>
      <c r="AG64" s="10"/>
      <c r="AH64" s="10"/>
      <c r="AI64" s="10">
        <v>1</v>
      </c>
      <c r="AJ64" s="10">
        <v>2</v>
      </c>
      <c r="AK64" s="14">
        <f t="shared" si="2"/>
        <v>29</v>
      </c>
    </row>
    <row r="65" spans="1:39" x14ac:dyDescent="0.15">
      <c r="A65" s="13">
        <v>8</v>
      </c>
      <c r="B65" s="10" t="s">
        <v>143</v>
      </c>
      <c r="C65" s="10" t="s">
        <v>32</v>
      </c>
      <c r="D65" s="10">
        <v>4</v>
      </c>
      <c r="E65" s="10" t="s">
        <v>133</v>
      </c>
      <c r="F65" s="10">
        <v>2</v>
      </c>
      <c r="G65" s="10">
        <v>2</v>
      </c>
      <c r="H65" s="10">
        <v>1</v>
      </c>
      <c r="I65" s="10">
        <v>2</v>
      </c>
      <c r="J65" s="10">
        <v>2</v>
      </c>
      <c r="K65" s="10">
        <v>2</v>
      </c>
      <c r="L65" s="10"/>
      <c r="M65" s="10">
        <v>2</v>
      </c>
      <c r="N65" s="10">
        <v>2</v>
      </c>
      <c r="O65" s="10"/>
      <c r="P65" s="10">
        <v>2</v>
      </c>
      <c r="Q65" s="10">
        <v>2</v>
      </c>
      <c r="R65" s="10">
        <v>2</v>
      </c>
      <c r="S65" s="10"/>
      <c r="T65" s="10"/>
      <c r="U65" s="10">
        <v>2</v>
      </c>
      <c r="V65" s="10">
        <v>2</v>
      </c>
      <c r="W65" s="10">
        <v>1</v>
      </c>
      <c r="X65" s="10">
        <v>2</v>
      </c>
      <c r="Y65" s="10">
        <v>2</v>
      </c>
      <c r="Z65" s="10"/>
      <c r="AA65" s="10"/>
      <c r="AB65" s="10">
        <v>2</v>
      </c>
      <c r="AC65" s="10">
        <v>2</v>
      </c>
      <c r="AD65" s="10">
        <v>1</v>
      </c>
      <c r="AE65" s="10">
        <v>2</v>
      </c>
      <c r="AF65" s="10">
        <v>2</v>
      </c>
      <c r="AG65" s="10"/>
      <c r="AH65" s="10"/>
      <c r="AI65" s="10">
        <v>2</v>
      </c>
      <c r="AJ65" s="10">
        <v>2</v>
      </c>
      <c r="AK65" s="14">
        <f t="shared" si="2"/>
        <v>43</v>
      </c>
      <c r="AM65" s="15">
        <v>1</v>
      </c>
    </row>
    <row r="66" spans="1:39" x14ac:dyDescent="0.15">
      <c r="A66" s="13">
        <v>9</v>
      </c>
      <c r="B66" s="10" t="s">
        <v>144</v>
      </c>
      <c r="C66" s="10" t="s">
        <v>32</v>
      </c>
      <c r="D66" s="10">
        <v>4</v>
      </c>
      <c r="E66" s="10"/>
      <c r="F66" s="10">
        <v>2</v>
      </c>
      <c r="G66" s="10">
        <v>2</v>
      </c>
      <c r="H66" s="10">
        <v>1</v>
      </c>
      <c r="I66" s="10">
        <v>2</v>
      </c>
      <c r="J66" s="10">
        <v>2</v>
      </c>
      <c r="K66" s="10">
        <v>2</v>
      </c>
      <c r="L66" s="10"/>
      <c r="M66" s="10">
        <v>2</v>
      </c>
      <c r="N66" s="10">
        <v>1</v>
      </c>
      <c r="O66" s="10"/>
      <c r="P66" s="10">
        <v>2</v>
      </c>
      <c r="Q66" s="10">
        <v>2</v>
      </c>
      <c r="R66" s="10"/>
      <c r="S66" s="10"/>
      <c r="T66" s="10"/>
      <c r="U66" s="10">
        <v>1</v>
      </c>
      <c r="V66" s="10">
        <v>2</v>
      </c>
      <c r="W66" s="10">
        <v>1</v>
      </c>
      <c r="X66" s="10"/>
      <c r="Y66" s="10"/>
      <c r="Z66" s="10"/>
      <c r="AA66" s="10"/>
      <c r="AB66" s="10">
        <v>2</v>
      </c>
      <c r="AC66" s="10"/>
      <c r="AD66" s="10">
        <v>1</v>
      </c>
      <c r="AE66" s="10">
        <v>2</v>
      </c>
      <c r="AF66" s="10"/>
      <c r="AG66" s="10"/>
      <c r="AH66" s="10"/>
      <c r="AI66" s="10">
        <v>2</v>
      </c>
      <c r="AJ66" s="10"/>
      <c r="AK66" s="14">
        <f t="shared" si="2"/>
        <v>29</v>
      </c>
      <c r="AM66" s="15">
        <v>2</v>
      </c>
    </row>
    <row r="67" spans="1:39" x14ac:dyDescent="0.15">
      <c r="A67" s="13">
        <v>10</v>
      </c>
      <c r="B67" s="10" t="s">
        <v>145</v>
      </c>
      <c r="C67" s="10" t="s">
        <v>32</v>
      </c>
      <c r="D67" s="10">
        <v>3</v>
      </c>
      <c r="E67" s="10"/>
      <c r="F67" s="10">
        <v>2</v>
      </c>
      <c r="G67" s="10">
        <v>2</v>
      </c>
      <c r="H67" s="10"/>
      <c r="I67" s="10">
        <v>2</v>
      </c>
      <c r="J67" s="10">
        <v>2</v>
      </c>
      <c r="K67" s="10"/>
      <c r="L67" s="10"/>
      <c r="M67" s="10">
        <v>2</v>
      </c>
      <c r="N67" s="10">
        <v>1</v>
      </c>
      <c r="O67" s="10"/>
      <c r="P67" s="10"/>
      <c r="Q67" s="10"/>
      <c r="R67" s="10"/>
      <c r="S67" s="10"/>
      <c r="T67" s="10"/>
      <c r="U67" s="10">
        <v>1</v>
      </c>
      <c r="V67" s="10">
        <v>2</v>
      </c>
      <c r="W67" s="10"/>
      <c r="X67" s="10"/>
      <c r="Y67" s="10"/>
      <c r="Z67" s="10"/>
      <c r="AA67" s="10"/>
      <c r="AB67" s="10">
        <v>2</v>
      </c>
      <c r="AC67" s="10"/>
      <c r="AD67" s="10"/>
      <c r="AE67" s="10">
        <v>2</v>
      </c>
      <c r="AF67" s="10"/>
      <c r="AG67" s="10"/>
      <c r="AH67" s="10"/>
      <c r="AI67" s="10">
        <v>2</v>
      </c>
      <c r="AJ67" s="10"/>
      <c r="AK67" s="14">
        <f t="shared" si="2"/>
        <v>20</v>
      </c>
    </row>
    <row r="68" spans="1:39" x14ac:dyDescent="0.15">
      <c r="A68" s="13">
        <v>11</v>
      </c>
      <c r="B68" s="10" t="s">
        <v>146</v>
      </c>
      <c r="C68" s="10" t="s">
        <v>61</v>
      </c>
      <c r="D68" s="10">
        <v>5</v>
      </c>
      <c r="E68" s="10"/>
      <c r="F68" s="10">
        <v>1</v>
      </c>
      <c r="G68" s="10">
        <v>1</v>
      </c>
      <c r="H68" s="10">
        <v>1</v>
      </c>
      <c r="I68" s="10">
        <v>2</v>
      </c>
      <c r="J68" s="10">
        <v>2</v>
      </c>
      <c r="K68" s="10">
        <v>2</v>
      </c>
      <c r="L68" s="10"/>
      <c r="M68" s="10">
        <v>2</v>
      </c>
      <c r="N68" s="10">
        <v>2</v>
      </c>
      <c r="O68" s="10"/>
      <c r="P68" s="10">
        <v>2</v>
      </c>
      <c r="Q68" s="10">
        <v>1</v>
      </c>
      <c r="R68" s="10">
        <v>2</v>
      </c>
      <c r="S68" s="10"/>
      <c r="T68" s="10"/>
      <c r="U68" s="10">
        <v>2</v>
      </c>
      <c r="V68" s="10">
        <v>2</v>
      </c>
      <c r="W68" s="10">
        <v>1</v>
      </c>
      <c r="X68" s="10">
        <v>2</v>
      </c>
      <c r="Y68" s="10">
        <v>2</v>
      </c>
      <c r="Z68" s="10"/>
      <c r="AA68" s="10"/>
      <c r="AB68" s="10">
        <v>1</v>
      </c>
      <c r="AC68" s="10">
        <v>2</v>
      </c>
      <c r="AD68" s="10">
        <v>1</v>
      </c>
      <c r="AE68" s="10">
        <v>1</v>
      </c>
      <c r="AF68" s="10">
        <v>2</v>
      </c>
      <c r="AG68" s="10"/>
      <c r="AH68" s="10"/>
      <c r="AI68" s="10">
        <v>1</v>
      </c>
      <c r="AJ68" s="10">
        <v>2</v>
      </c>
      <c r="AK68" s="14">
        <f t="shared" si="2"/>
        <v>37</v>
      </c>
      <c r="AM68" s="15">
        <v>6</v>
      </c>
    </row>
    <row r="69" spans="1:39" x14ac:dyDescent="0.15">
      <c r="A69" s="13">
        <v>12</v>
      </c>
      <c r="B69" s="10" t="s">
        <v>147</v>
      </c>
      <c r="C69" s="10" t="s">
        <v>61</v>
      </c>
      <c r="D69" s="10">
        <v>2</v>
      </c>
      <c r="E69" s="10"/>
      <c r="F69" s="10">
        <v>2</v>
      </c>
      <c r="G69" s="10">
        <v>2</v>
      </c>
      <c r="H69" s="10">
        <v>1</v>
      </c>
      <c r="I69" s="10">
        <v>2</v>
      </c>
      <c r="J69" s="10">
        <v>2</v>
      </c>
      <c r="K69" s="10">
        <v>2</v>
      </c>
      <c r="L69" s="10"/>
      <c r="M69" s="10">
        <v>2</v>
      </c>
      <c r="N69" s="10">
        <v>2</v>
      </c>
      <c r="O69" s="10"/>
      <c r="P69" s="10">
        <v>2</v>
      </c>
      <c r="Q69" s="10">
        <v>2</v>
      </c>
      <c r="R69" s="10">
        <v>2</v>
      </c>
      <c r="S69" s="10"/>
      <c r="T69" s="10"/>
      <c r="U69" s="10">
        <v>2</v>
      </c>
      <c r="V69" s="10">
        <v>2</v>
      </c>
      <c r="W69" s="10">
        <v>1</v>
      </c>
      <c r="X69" s="10">
        <v>2</v>
      </c>
      <c r="Y69" s="10">
        <v>2</v>
      </c>
      <c r="Z69" s="10"/>
      <c r="AA69" s="10"/>
      <c r="AB69" s="10">
        <v>2</v>
      </c>
      <c r="AC69" s="10">
        <v>2</v>
      </c>
      <c r="AD69" s="10">
        <v>1</v>
      </c>
      <c r="AE69" s="10">
        <v>2</v>
      </c>
      <c r="AF69" s="10">
        <v>2</v>
      </c>
      <c r="AG69" s="10"/>
      <c r="AH69" s="10"/>
      <c r="AI69" s="10">
        <v>2</v>
      </c>
      <c r="AJ69" s="10">
        <v>2</v>
      </c>
      <c r="AK69" s="14">
        <f t="shared" si="2"/>
        <v>43</v>
      </c>
      <c r="AM69" s="15">
        <v>5</v>
      </c>
    </row>
    <row r="70" spans="1:39" x14ac:dyDescent="0.15">
      <c r="A70" s="13">
        <v>13</v>
      </c>
      <c r="B70" s="10" t="s">
        <v>148</v>
      </c>
      <c r="C70" s="10" t="s">
        <v>61</v>
      </c>
      <c r="D70" s="10"/>
      <c r="E70" s="10"/>
      <c r="F70" s="10">
        <v>2</v>
      </c>
      <c r="G70" s="10">
        <v>2</v>
      </c>
      <c r="H70" s="10">
        <v>1</v>
      </c>
      <c r="I70" s="10">
        <v>2</v>
      </c>
      <c r="J70" s="10">
        <v>2</v>
      </c>
      <c r="K70" s="10">
        <v>2</v>
      </c>
      <c r="L70" s="10"/>
      <c r="M70" s="10">
        <v>2</v>
      </c>
      <c r="N70" s="10">
        <v>2</v>
      </c>
      <c r="O70" s="10"/>
      <c r="P70" s="10">
        <v>2</v>
      </c>
      <c r="Q70" s="10">
        <v>2</v>
      </c>
      <c r="R70" s="10">
        <v>2</v>
      </c>
      <c r="S70" s="10"/>
      <c r="T70" s="10"/>
      <c r="U70" s="10">
        <v>2</v>
      </c>
      <c r="V70" s="10">
        <v>2</v>
      </c>
      <c r="W70" s="10">
        <v>1</v>
      </c>
      <c r="X70" s="10">
        <v>2</v>
      </c>
      <c r="Y70" s="10">
        <v>2</v>
      </c>
      <c r="Z70" s="10"/>
      <c r="AA70" s="10"/>
      <c r="AB70" s="10">
        <v>2</v>
      </c>
      <c r="AC70" s="10">
        <v>2</v>
      </c>
      <c r="AD70" s="10">
        <v>1</v>
      </c>
      <c r="AE70" s="10">
        <v>2</v>
      </c>
      <c r="AF70" s="10">
        <v>2</v>
      </c>
      <c r="AG70" s="10"/>
      <c r="AH70" s="10"/>
      <c r="AI70" s="10">
        <v>2</v>
      </c>
      <c r="AJ70" s="10">
        <v>2</v>
      </c>
      <c r="AK70" s="14">
        <f t="shared" si="2"/>
        <v>43</v>
      </c>
      <c r="AM70" s="15">
        <v>4</v>
      </c>
    </row>
    <row r="71" spans="1:39" x14ac:dyDescent="0.15">
      <c r="A71" s="13">
        <v>14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4">
        <f t="shared" si="2"/>
        <v>0</v>
      </c>
      <c r="AM71" s="15">
        <v>3</v>
      </c>
    </row>
    <row r="72" spans="1:39" x14ac:dyDescent="0.15">
      <c r="A72" s="13">
        <v>15</v>
      </c>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4">
        <f t="shared" si="2"/>
        <v>0</v>
      </c>
      <c r="AM72" s="15">
        <v>2</v>
      </c>
    </row>
    <row r="73" spans="1:39" x14ac:dyDescent="0.15">
      <c r="A73" s="13">
        <v>16</v>
      </c>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4">
        <f t="shared" si="2"/>
        <v>0</v>
      </c>
      <c r="AM73" s="15">
        <v>1</v>
      </c>
    </row>
    <row r="74" spans="1:39" x14ac:dyDescent="0.15">
      <c r="A74" s="13">
        <v>17</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4">
        <f t="shared" si="2"/>
        <v>0</v>
      </c>
    </row>
    <row r="75" spans="1:39" x14ac:dyDescent="0.15">
      <c r="A75" s="13">
        <v>18</v>
      </c>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4">
        <f t="shared" si="2"/>
        <v>0</v>
      </c>
    </row>
    <row r="76" spans="1:39" x14ac:dyDescent="0.15">
      <c r="A76" s="13">
        <v>19</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4">
        <f t="shared" si="2"/>
        <v>0</v>
      </c>
    </row>
    <row r="77" spans="1:39" x14ac:dyDescent="0.15">
      <c r="A77" s="13">
        <v>20</v>
      </c>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4">
        <f t="shared" si="2"/>
        <v>0</v>
      </c>
    </row>
    <row r="78" spans="1:39" x14ac:dyDescent="0.15">
      <c r="A78" s="13">
        <v>21</v>
      </c>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4">
        <f t="shared" si="2"/>
        <v>0</v>
      </c>
    </row>
    <row r="79" spans="1:39" x14ac:dyDescent="0.15">
      <c r="A79" s="13">
        <v>22</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4">
        <f t="shared" si="2"/>
        <v>0</v>
      </c>
    </row>
    <row r="80" spans="1:39" x14ac:dyDescent="0.15">
      <c r="A80" s="13">
        <v>23</v>
      </c>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4">
        <f t="shared" si="2"/>
        <v>0</v>
      </c>
    </row>
    <row r="81" spans="1:37" x14ac:dyDescent="0.15">
      <c r="A81" s="13">
        <v>24</v>
      </c>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4">
        <f t="shared" si="2"/>
        <v>0</v>
      </c>
    </row>
    <row r="82" spans="1:37" x14ac:dyDescent="0.15">
      <c r="A82" s="13">
        <v>25</v>
      </c>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4">
        <f t="shared" si="2"/>
        <v>0</v>
      </c>
    </row>
    <row r="83" spans="1:37" x14ac:dyDescent="0.15">
      <c r="A83" s="16" t="s">
        <v>149</v>
      </c>
      <c r="B83" s="767" t="s">
        <v>99</v>
      </c>
      <c r="C83" s="767"/>
      <c r="D83" s="767"/>
      <c r="E83" s="17"/>
      <c r="F83" s="8">
        <f>SUM(F58:F82)</f>
        <v>22</v>
      </c>
      <c r="G83" s="8">
        <f t="shared" ref="G83:AJ83" si="3">SUM(G58:G82)</f>
        <v>22</v>
      </c>
      <c r="H83" s="8">
        <f t="shared" si="3"/>
        <v>11</v>
      </c>
      <c r="I83" s="8">
        <f t="shared" si="3"/>
        <v>26</v>
      </c>
      <c r="J83" s="8">
        <f t="shared" si="3"/>
        <v>24</v>
      </c>
      <c r="K83" s="8">
        <f t="shared" si="3"/>
        <v>24</v>
      </c>
      <c r="L83" s="8">
        <f t="shared" si="3"/>
        <v>0</v>
      </c>
      <c r="M83" s="8">
        <f t="shared" si="3"/>
        <v>24</v>
      </c>
      <c r="N83" s="8">
        <f t="shared" si="3"/>
        <v>22</v>
      </c>
      <c r="O83" s="8">
        <f t="shared" si="3"/>
        <v>0</v>
      </c>
      <c r="P83" s="8">
        <f t="shared" si="3"/>
        <v>21</v>
      </c>
      <c r="Q83" s="8">
        <f t="shared" si="3"/>
        <v>20</v>
      </c>
      <c r="R83" s="8">
        <f t="shared" si="3"/>
        <v>20</v>
      </c>
      <c r="S83" s="8">
        <f t="shared" si="3"/>
        <v>0</v>
      </c>
      <c r="T83" s="8">
        <f t="shared" si="3"/>
        <v>0</v>
      </c>
      <c r="U83" s="8">
        <f t="shared" si="3"/>
        <v>22</v>
      </c>
      <c r="V83" s="8">
        <f t="shared" si="3"/>
        <v>24</v>
      </c>
      <c r="W83" s="8">
        <f t="shared" si="3"/>
        <v>11</v>
      </c>
      <c r="X83" s="8">
        <f t="shared" si="3"/>
        <v>20</v>
      </c>
      <c r="Y83" s="8">
        <f t="shared" si="3"/>
        <v>20</v>
      </c>
      <c r="Z83" s="8">
        <f t="shared" si="3"/>
        <v>0</v>
      </c>
      <c r="AA83" s="8">
        <f t="shared" si="3"/>
        <v>0</v>
      </c>
      <c r="AB83" s="8">
        <f t="shared" si="3"/>
        <v>22</v>
      </c>
      <c r="AC83" s="8">
        <f t="shared" si="3"/>
        <v>20</v>
      </c>
      <c r="AD83" s="8">
        <f t="shared" si="3"/>
        <v>11</v>
      </c>
      <c r="AE83" s="8">
        <f t="shared" si="3"/>
        <v>22</v>
      </c>
      <c r="AF83" s="8">
        <f t="shared" si="3"/>
        <v>20</v>
      </c>
      <c r="AG83" s="8">
        <f t="shared" si="3"/>
        <v>0</v>
      </c>
      <c r="AH83" s="8">
        <f t="shared" si="3"/>
        <v>0</v>
      </c>
      <c r="AI83" s="8">
        <f t="shared" si="3"/>
        <v>22</v>
      </c>
      <c r="AJ83" s="8">
        <f t="shared" si="3"/>
        <v>20</v>
      </c>
      <c r="AK83" s="8">
        <f>SUM(AK58:AK82)</f>
        <v>470</v>
      </c>
    </row>
    <row r="84" spans="1:37" x14ac:dyDescent="0.15">
      <c r="A84" s="18"/>
      <c r="B84" s="768" t="s">
        <v>100</v>
      </c>
      <c r="C84" s="768"/>
      <c r="D84" s="768"/>
      <c r="E84" s="19"/>
      <c r="F84" s="769" t="s">
        <v>150</v>
      </c>
      <c r="G84" s="769"/>
      <c r="H84" s="769"/>
      <c r="I84" s="769"/>
      <c r="J84" s="769"/>
      <c r="K84" s="769"/>
      <c r="L84" s="769"/>
      <c r="M84" s="769"/>
      <c r="N84" s="769"/>
      <c r="O84" s="769"/>
      <c r="P84" s="769"/>
      <c r="Q84" s="769"/>
      <c r="R84" s="769"/>
      <c r="S84" s="769"/>
      <c r="T84" s="769"/>
      <c r="U84" s="769"/>
      <c r="V84" s="769"/>
      <c r="W84" s="769"/>
      <c r="X84" s="769"/>
      <c r="Y84" s="769"/>
      <c r="Z84" s="769"/>
      <c r="AA84" s="769"/>
      <c r="AB84" s="769"/>
      <c r="AC84" s="769"/>
      <c r="AD84" s="769"/>
      <c r="AE84" s="769"/>
      <c r="AF84" s="769"/>
      <c r="AG84" s="769"/>
      <c r="AH84" s="769"/>
      <c r="AI84" s="769"/>
      <c r="AJ84" s="769"/>
    </row>
    <row r="85" spans="1:37" ht="14.25" thickBot="1" x14ac:dyDescent="0.2">
      <c r="B85" s="768" t="s">
        <v>151</v>
      </c>
      <c r="C85" s="768"/>
      <c r="D85" s="768"/>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row>
    <row r="86" spans="1:37" ht="15.95" customHeight="1" thickBot="1" x14ac:dyDescent="0.2">
      <c r="A86" s="4" t="s">
        <v>149</v>
      </c>
      <c r="B86" s="759" t="s">
        <v>104</v>
      </c>
      <c r="C86" s="759"/>
      <c r="D86" s="759"/>
      <c r="E86" s="738" t="s">
        <v>105</v>
      </c>
      <c r="F86" s="738"/>
      <c r="G86" s="738"/>
      <c r="H86" s="738"/>
      <c r="I86" s="738"/>
      <c r="K86" s="770" t="s">
        <v>152</v>
      </c>
      <c r="L86" s="771"/>
      <c r="M86" s="771"/>
      <c r="N86" s="771"/>
      <c r="O86" s="771"/>
      <c r="P86" s="771"/>
      <c r="Q86" s="771"/>
      <c r="R86" s="21"/>
      <c r="S86" s="21"/>
      <c r="T86" s="21"/>
      <c r="U86" s="21"/>
      <c r="V86" s="21"/>
      <c r="W86" s="21"/>
      <c r="X86" s="21"/>
      <c r="Y86" s="21"/>
      <c r="Z86" s="21"/>
      <c r="AA86" s="21"/>
      <c r="AB86" s="21"/>
      <c r="AC86" s="21"/>
      <c r="AD86" s="21"/>
      <c r="AE86" s="21"/>
      <c r="AF86" s="771"/>
      <c r="AG86" s="771"/>
      <c r="AH86" s="771"/>
      <c r="AI86" s="771"/>
      <c r="AJ86" s="771"/>
      <c r="AK86" s="772"/>
    </row>
    <row r="87" spans="1:37" ht="14.25" thickBot="1" x14ac:dyDescent="0.2">
      <c r="B87" s="759" t="s">
        <v>107</v>
      </c>
      <c r="C87" s="759"/>
      <c r="D87" s="759"/>
      <c r="E87" s="22"/>
      <c r="F87" s="23" t="s">
        <v>94</v>
      </c>
      <c r="G87" s="24" t="s">
        <v>108</v>
      </c>
      <c r="K87" s="760" t="s">
        <v>109</v>
      </c>
      <c r="L87" s="761"/>
      <c r="M87" s="761"/>
      <c r="N87" s="761"/>
      <c r="O87" s="761"/>
      <c r="P87" s="761"/>
      <c r="Q87" s="762"/>
      <c r="R87" s="25">
        <f>AK83</f>
        <v>470</v>
      </c>
      <c r="S87" s="26" t="s">
        <v>24</v>
      </c>
      <c r="T87" s="27" t="s">
        <v>153</v>
      </c>
      <c r="U87" s="742" t="s">
        <v>111</v>
      </c>
      <c r="V87" s="742"/>
      <c r="W87" s="742"/>
      <c r="X87" s="742"/>
      <c r="Y87" s="743"/>
      <c r="Z87" s="25">
        <f>AK55</f>
        <v>43</v>
      </c>
      <c r="AA87" s="26" t="s">
        <v>112</v>
      </c>
      <c r="AB87" s="20" t="s">
        <v>126</v>
      </c>
      <c r="AC87" s="763">
        <f>ROUNDDOWN(R87/Z87,1)</f>
        <v>10.9</v>
      </c>
      <c r="AD87" s="764"/>
      <c r="AE87" s="28" t="s">
        <v>24</v>
      </c>
      <c r="AF87" s="20"/>
      <c r="AG87" s="20"/>
      <c r="AH87" s="20"/>
      <c r="AI87" s="20"/>
      <c r="AJ87" s="20"/>
      <c r="AK87" s="29"/>
    </row>
    <row r="88" spans="1:37" ht="3.4" customHeight="1" thickBot="1" x14ac:dyDescent="0.2">
      <c r="B88" s="765" t="s">
        <v>114</v>
      </c>
      <c r="C88" s="765"/>
      <c r="D88" s="765"/>
      <c r="E88" s="22"/>
      <c r="F88" s="755">
        <v>6</v>
      </c>
      <c r="G88" s="766">
        <f>SUMPRODUCT(($C$58:$C$82="生活介護")*($D$58:$D$82=F88)*($AK$58:$AK$82&gt;0))</f>
        <v>4</v>
      </c>
      <c r="K88" s="30"/>
      <c r="L88" s="20"/>
      <c r="M88" s="20"/>
      <c r="N88" s="20"/>
      <c r="O88" s="20"/>
      <c r="P88" s="20"/>
      <c r="Q88" s="20"/>
      <c r="R88" s="31"/>
      <c r="S88" s="31"/>
      <c r="T88" s="20"/>
      <c r="U88" s="20"/>
      <c r="V88" s="20"/>
      <c r="W88" s="20"/>
      <c r="X88" s="20"/>
      <c r="Y88" s="20"/>
      <c r="Z88" s="31"/>
      <c r="AA88" s="20"/>
      <c r="AB88" s="20"/>
      <c r="AC88" s="20"/>
      <c r="AD88" s="20"/>
      <c r="AE88" s="20"/>
      <c r="AF88" s="20"/>
      <c r="AG88" s="20"/>
      <c r="AH88" s="20"/>
      <c r="AI88" s="20"/>
      <c r="AJ88" s="20"/>
      <c r="AK88" s="29"/>
    </row>
    <row r="89" spans="1:37" ht="14.25" thickBot="1" x14ac:dyDescent="0.2">
      <c r="B89" s="765"/>
      <c r="C89" s="765"/>
      <c r="D89" s="765"/>
      <c r="E89" s="18"/>
      <c r="F89" s="756"/>
      <c r="G89" s="758"/>
      <c r="K89" s="760" t="s">
        <v>115</v>
      </c>
      <c r="L89" s="761"/>
      <c r="M89" s="761"/>
      <c r="N89" s="761"/>
      <c r="O89" s="761"/>
      <c r="P89" s="761"/>
      <c r="Q89" s="762"/>
      <c r="R89" s="25">
        <f>COUNTA(F83:AJ83)-COUNTIF(F83:AJ83,0)</f>
        <v>23</v>
      </c>
      <c r="S89" s="26" t="s">
        <v>17</v>
      </c>
      <c r="T89" s="27" t="s">
        <v>110</v>
      </c>
      <c r="U89" s="742" t="s">
        <v>116</v>
      </c>
      <c r="V89" s="742"/>
      <c r="W89" s="742"/>
      <c r="X89" s="742"/>
      <c r="Y89" s="743"/>
      <c r="Z89" s="25">
        <f>COUNTA(F54:AJ54)</f>
        <v>31</v>
      </c>
      <c r="AA89" s="26" t="s">
        <v>17</v>
      </c>
      <c r="AB89" s="32" t="s">
        <v>117</v>
      </c>
      <c r="AC89" s="20">
        <v>7</v>
      </c>
      <c r="AD89" s="20" t="s">
        <v>17</v>
      </c>
      <c r="AE89" s="18" t="s">
        <v>126</v>
      </c>
      <c r="AF89" s="33">
        <f>ROUNDDOWN(R89/Z89*AC89,1)</f>
        <v>5.0999999999999996</v>
      </c>
      <c r="AG89" s="28" t="s">
        <v>17</v>
      </c>
      <c r="AH89" s="20"/>
      <c r="AI89" s="20"/>
      <c r="AJ89" s="20"/>
      <c r="AK89" s="29"/>
    </row>
    <row r="90" spans="1:37" ht="14.25" thickBot="1" x14ac:dyDescent="0.2">
      <c r="B90" s="746"/>
      <c r="C90" s="746"/>
      <c r="D90" s="746"/>
      <c r="E90" s="18"/>
      <c r="F90" s="34">
        <v>5</v>
      </c>
      <c r="G90" s="35">
        <f>SUMPRODUCT(($C$58:$C$82="生活介護")*($D$58:$D$82=F90)*($AK$58:$AK$82&gt;0))</f>
        <v>3</v>
      </c>
      <c r="H90" s="36" t="s">
        <v>95</v>
      </c>
      <c r="K90" s="747" t="s">
        <v>119</v>
      </c>
      <c r="L90" s="748"/>
      <c r="M90" s="748"/>
      <c r="N90" s="748"/>
      <c r="O90" s="748"/>
      <c r="P90" s="748"/>
      <c r="Q90" s="748"/>
      <c r="R90" s="748"/>
      <c r="S90" s="748"/>
      <c r="T90" s="748"/>
      <c r="U90" s="748"/>
      <c r="V90" s="748"/>
      <c r="W90" s="748"/>
      <c r="X90" s="748"/>
      <c r="Y90" s="748"/>
      <c r="Z90" s="748"/>
      <c r="AA90" s="748"/>
      <c r="AB90" s="748"/>
      <c r="AC90" s="748"/>
      <c r="AD90" s="748"/>
      <c r="AE90" s="748"/>
      <c r="AF90" s="748"/>
      <c r="AG90" s="748"/>
      <c r="AH90" s="748"/>
      <c r="AI90" s="748"/>
      <c r="AJ90" s="748"/>
      <c r="AK90" s="749"/>
    </row>
    <row r="91" spans="1:37" ht="14.25" thickBot="1" x14ac:dyDescent="0.2">
      <c r="F91" s="37">
        <v>4</v>
      </c>
      <c r="G91" s="38">
        <f>SUMPRODUCT(($C$58:$C$82="生活介護")*($D$58:$D$82=F91)*($AK$58:$AK$82&gt;0))</f>
        <v>2</v>
      </c>
      <c r="H91" s="39">
        <f>SUMPRODUCT(($C$58:$C$82="生活介護")*($D$58:$D$82=F91)*($E$58:$E$82=$AM$14)*($AK$58:$AK$82&gt;0))</f>
        <v>1</v>
      </c>
      <c r="I91" s="20"/>
      <c r="J91" s="20"/>
      <c r="K91" s="750"/>
      <c r="L91" s="751"/>
      <c r="M91" s="751"/>
      <c r="N91" s="751"/>
      <c r="O91" s="751"/>
      <c r="P91" s="751"/>
      <c r="Q91" s="751"/>
      <c r="R91" s="751"/>
      <c r="S91" s="751"/>
      <c r="T91" s="751"/>
      <c r="U91" s="751"/>
      <c r="V91" s="751"/>
      <c r="W91" s="751"/>
      <c r="X91" s="751"/>
      <c r="Y91" s="751"/>
      <c r="Z91" s="751"/>
      <c r="AA91" s="751"/>
      <c r="AB91" s="751"/>
      <c r="AC91" s="751"/>
      <c r="AD91" s="751"/>
      <c r="AE91" s="751"/>
      <c r="AF91" s="751"/>
      <c r="AG91" s="751"/>
      <c r="AH91" s="751"/>
      <c r="AI91" s="751"/>
      <c r="AJ91" s="751"/>
      <c r="AK91" s="752"/>
    </row>
    <row r="92" spans="1:37" ht="12" customHeight="1" thickBot="1" x14ac:dyDescent="0.2">
      <c r="B92" s="736" t="s">
        <v>120</v>
      </c>
      <c r="C92" s="736"/>
      <c r="D92" s="40"/>
      <c r="E92" s="40"/>
      <c r="F92" s="753">
        <v>3</v>
      </c>
      <c r="G92" s="755">
        <f>SUMPRODUCT(($C$58:$C$82="生活介護")*($D$58:$D$82=F92)*($AK$58:$AK$82&gt;0))</f>
        <v>1</v>
      </c>
      <c r="H92" s="757">
        <f>SUMPRODUCT(($C$58:$C$82="生活介護")*($D$58:$D$82=F92)*($E$58:$E$82=$AM$14)*($AK$58:$AK$82&gt;0))</f>
        <v>0</v>
      </c>
      <c r="K92" s="20"/>
      <c r="L92" s="20"/>
      <c r="M92" s="20"/>
      <c r="N92" s="20"/>
      <c r="O92" s="20"/>
      <c r="P92" s="20"/>
      <c r="Q92" s="20"/>
      <c r="R92" s="20"/>
      <c r="S92" s="20"/>
      <c r="T92" s="20"/>
      <c r="U92" s="20"/>
      <c r="V92" s="20"/>
      <c r="W92" s="20"/>
      <c r="X92" s="20"/>
      <c r="Y92" s="20"/>
      <c r="Z92" s="20"/>
      <c r="AA92" s="20"/>
      <c r="AB92" s="20"/>
      <c r="AC92" s="20"/>
      <c r="AD92" s="20"/>
      <c r="AE92" s="18"/>
      <c r="AF92" s="18"/>
      <c r="AG92" s="18"/>
      <c r="AH92" s="18"/>
      <c r="AI92" s="18"/>
      <c r="AJ92" s="18"/>
      <c r="AK92" s="18"/>
    </row>
    <row r="93" spans="1:37" ht="2.25" customHeight="1" x14ac:dyDescent="0.15">
      <c r="B93" s="40"/>
      <c r="C93" s="40"/>
      <c r="D93" s="40"/>
      <c r="E93" s="40"/>
      <c r="F93" s="754"/>
      <c r="G93" s="756"/>
      <c r="H93" s="758"/>
      <c r="K93" s="41"/>
      <c r="L93" s="21"/>
      <c r="M93" s="21"/>
      <c r="N93" s="21"/>
      <c r="O93" s="21"/>
      <c r="P93" s="21"/>
      <c r="Q93" s="21"/>
      <c r="R93" s="21"/>
      <c r="S93" s="21"/>
      <c r="T93" s="21"/>
      <c r="U93" s="21"/>
      <c r="V93" s="21"/>
      <c r="W93" s="21"/>
      <c r="X93" s="21"/>
      <c r="Y93" s="21"/>
      <c r="Z93" s="21"/>
      <c r="AA93" s="21"/>
      <c r="AB93" s="21"/>
      <c r="AC93" s="21"/>
      <c r="AD93" s="21"/>
      <c r="AE93" s="42"/>
      <c r="AF93" s="42"/>
      <c r="AG93" s="42"/>
      <c r="AH93" s="42"/>
      <c r="AI93" s="42"/>
      <c r="AJ93" s="42"/>
      <c r="AK93" s="43"/>
    </row>
    <row r="94" spans="1:37" ht="14.25" customHeight="1" thickBot="1" x14ac:dyDescent="0.2">
      <c r="B94" s="736" t="s">
        <v>121</v>
      </c>
      <c r="C94" s="736"/>
      <c r="D94" s="736"/>
      <c r="E94" s="40"/>
      <c r="F94" s="37">
        <v>2</v>
      </c>
      <c r="G94" s="34">
        <f>SUMPRODUCT(($C$58:$C$82="生活介護")*($D$58:$D$82=F94)*($AK$58:$AK$82&gt;0))</f>
        <v>0</v>
      </c>
      <c r="H94" s="44">
        <f>SUMPRODUCT(($C$58:$C$82="生活介護")*($D$58:$D$82=F94)*($E$58:$E$82=$AM$14)*($AK$58:$AK$82&gt;0))</f>
        <v>0</v>
      </c>
      <c r="K94" s="737" t="s">
        <v>122</v>
      </c>
      <c r="L94" s="738"/>
      <c r="M94" s="738"/>
      <c r="N94" s="738"/>
      <c r="O94" s="738"/>
      <c r="P94" s="738"/>
      <c r="Q94" s="738"/>
      <c r="R94" s="20"/>
      <c r="S94" s="20"/>
      <c r="T94" s="20"/>
      <c r="U94" s="20"/>
      <c r="V94" s="20"/>
      <c r="W94" s="20"/>
      <c r="X94" s="20"/>
      <c r="Y94" s="20"/>
      <c r="Z94" s="20"/>
      <c r="AA94" s="20"/>
      <c r="AB94" s="20"/>
      <c r="AC94" s="20"/>
      <c r="AD94" s="20"/>
      <c r="AE94" s="20"/>
      <c r="AF94" s="20"/>
      <c r="AG94" s="20"/>
      <c r="AH94" s="18"/>
      <c r="AI94" s="18"/>
      <c r="AJ94" s="18"/>
      <c r="AK94" s="45"/>
    </row>
    <row r="95" spans="1:37" ht="14.25" thickBot="1" x14ac:dyDescent="0.2">
      <c r="B95" s="736" t="s">
        <v>123</v>
      </c>
      <c r="C95" s="736"/>
      <c r="D95" s="736"/>
      <c r="E95" s="40"/>
      <c r="F95" s="37">
        <v>1</v>
      </c>
      <c r="G95" s="34">
        <f>SUMPRODUCT(($C$58:$C$82="生活介護")*($D$58:$D$82=F95)*($AK$58:$AK$82&gt;0))</f>
        <v>0</v>
      </c>
      <c r="H95" s="35">
        <f>SUMPRODUCT(($C$58:$C$82="生活介護")*($D$58:$D$82=F95)*($E$58:$E$82=$AM$14)*($AK$58:$AK$82&gt;0))</f>
        <v>0</v>
      </c>
      <c r="K95" s="739" t="s">
        <v>124</v>
      </c>
      <c r="L95" s="740"/>
      <c r="M95" s="740"/>
      <c r="N95" s="740"/>
      <c r="O95" s="740"/>
      <c r="P95" s="740"/>
      <c r="Q95" s="740"/>
      <c r="R95" s="740"/>
      <c r="S95" s="741"/>
      <c r="T95" s="25">
        <f>G88+G90+H91+H92+H94+H95</f>
        <v>8</v>
      </c>
      <c r="U95" s="26" t="s">
        <v>24</v>
      </c>
      <c r="V95" s="27" t="s">
        <v>110</v>
      </c>
      <c r="W95" s="742" t="s">
        <v>125</v>
      </c>
      <c r="X95" s="742"/>
      <c r="Y95" s="742"/>
      <c r="Z95" s="742"/>
      <c r="AA95" s="742"/>
      <c r="AB95" s="743"/>
      <c r="AC95" s="46">
        <f>G96</f>
        <v>10</v>
      </c>
      <c r="AD95" s="26" t="s">
        <v>24</v>
      </c>
      <c r="AE95" s="18" t="s">
        <v>126</v>
      </c>
      <c r="AF95" s="744">
        <f>ROUNDDOWN(T95/AC95,2)</f>
        <v>0.8</v>
      </c>
      <c r="AG95" s="745"/>
      <c r="AH95" s="20"/>
      <c r="AI95" s="20"/>
      <c r="AJ95" s="20"/>
      <c r="AK95" s="29"/>
    </row>
    <row r="96" spans="1:37" ht="14.25" thickBot="1" x14ac:dyDescent="0.2">
      <c r="B96" s="40"/>
      <c r="C96" s="47" t="s">
        <v>154</v>
      </c>
      <c r="D96" s="40"/>
      <c r="E96" s="40"/>
      <c r="F96" s="48" t="s">
        <v>8</v>
      </c>
      <c r="G96" s="16">
        <f>SUM(G88:G95)</f>
        <v>10</v>
      </c>
      <c r="K96" s="730" t="s">
        <v>128</v>
      </c>
      <c r="L96" s="731"/>
      <c r="M96" s="731"/>
      <c r="N96" s="731"/>
      <c r="O96" s="731"/>
      <c r="P96" s="731"/>
      <c r="Q96" s="731"/>
      <c r="R96" s="731"/>
      <c r="S96" s="731"/>
      <c r="T96" s="731"/>
      <c r="U96" s="731"/>
      <c r="V96" s="731"/>
      <c r="W96" s="731"/>
      <c r="X96" s="731"/>
      <c r="Y96" s="731"/>
      <c r="Z96" s="731"/>
      <c r="AA96" s="731"/>
      <c r="AB96" s="731"/>
      <c r="AC96" s="731"/>
      <c r="AD96" s="731"/>
      <c r="AE96" s="731"/>
      <c r="AF96" s="731"/>
      <c r="AG96" s="731"/>
      <c r="AH96" s="731"/>
      <c r="AI96" s="731"/>
      <c r="AJ96" s="731"/>
      <c r="AK96" s="732"/>
    </row>
    <row r="97" spans="2:37" ht="14.25" thickBot="1" x14ac:dyDescent="0.2">
      <c r="B97" s="40"/>
      <c r="C97" s="49">
        <v>20</v>
      </c>
      <c r="D97" s="40" t="s">
        <v>24</v>
      </c>
      <c r="E97" s="40"/>
      <c r="K97" s="733"/>
      <c r="L97" s="734"/>
      <c r="M97" s="734"/>
      <c r="N97" s="734"/>
      <c r="O97" s="734"/>
      <c r="P97" s="734"/>
      <c r="Q97" s="734"/>
      <c r="R97" s="734"/>
      <c r="S97" s="734"/>
      <c r="T97" s="734"/>
      <c r="U97" s="734"/>
      <c r="V97" s="734"/>
      <c r="W97" s="734"/>
      <c r="X97" s="734"/>
      <c r="Y97" s="734"/>
      <c r="Z97" s="734"/>
      <c r="AA97" s="734"/>
      <c r="AB97" s="734"/>
      <c r="AC97" s="734"/>
      <c r="AD97" s="734"/>
      <c r="AE97" s="734"/>
      <c r="AF97" s="734"/>
      <c r="AG97" s="734"/>
      <c r="AH97" s="734"/>
      <c r="AI97" s="734"/>
      <c r="AJ97" s="734"/>
      <c r="AK97" s="735"/>
    </row>
    <row r="98" spans="2:37" ht="4.5" customHeight="1" x14ac:dyDescent="0.15"/>
    <row r="99" spans="2:37" x14ac:dyDescent="0.15">
      <c r="AE99" s="20"/>
      <c r="AF99" s="20"/>
    </row>
  </sheetData>
  <mergeCells count="78">
    <mergeCell ref="W2:AJ2"/>
    <mergeCell ref="A4:A8"/>
    <mergeCell ref="B4:D4"/>
    <mergeCell ref="B5:E5"/>
    <mergeCell ref="B6:C7"/>
    <mergeCell ref="D6:E6"/>
    <mergeCell ref="AK6:AK7"/>
    <mergeCell ref="D7:E7"/>
    <mergeCell ref="F8:AJ8"/>
    <mergeCell ref="B34:D34"/>
    <mergeCell ref="B35:D35"/>
    <mergeCell ref="F35:AJ35"/>
    <mergeCell ref="U40:Y40"/>
    <mergeCell ref="B41:D41"/>
    <mergeCell ref="K41:AK42"/>
    <mergeCell ref="B36:D36"/>
    <mergeCell ref="B37:D37"/>
    <mergeCell ref="E37:I37"/>
    <mergeCell ref="K37:Q37"/>
    <mergeCell ref="AF37:AK37"/>
    <mergeCell ref="B38:D38"/>
    <mergeCell ref="K38:Q38"/>
    <mergeCell ref="U38:Y38"/>
    <mergeCell ref="AC38:AD38"/>
    <mergeCell ref="K45:Q45"/>
    <mergeCell ref="B39:D40"/>
    <mergeCell ref="F39:F40"/>
    <mergeCell ref="G39:G40"/>
    <mergeCell ref="K40:Q40"/>
    <mergeCell ref="B43:C43"/>
    <mergeCell ref="F43:F44"/>
    <mergeCell ref="G43:G44"/>
    <mergeCell ref="H43:H44"/>
    <mergeCell ref="B45:D45"/>
    <mergeCell ref="AK55:AK56"/>
    <mergeCell ref="D56:E56"/>
    <mergeCell ref="F57:AJ57"/>
    <mergeCell ref="B46:D46"/>
    <mergeCell ref="K46:S46"/>
    <mergeCell ref="W46:AB46"/>
    <mergeCell ref="AF46:AG46"/>
    <mergeCell ref="K47:AK48"/>
    <mergeCell ref="W51:AJ51"/>
    <mergeCell ref="A53:A57"/>
    <mergeCell ref="B53:D53"/>
    <mergeCell ref="B54:E54"/>
    <mergeCell ref="B55:C56"/>
    <mergeCell ref="D55:E55"/>
    <mergeCell ref="B83:D83"/>
    <mergeCell ref="B84:D84"/>
    <mergeCell ref="F84:AJ84"/>
    <mergeCell ref="B85:D85"/>
    <mergeCell ref="B86:D86"/>
    <mergeCell ref="E86:I86"/>
    <mergeCell ref="K86:Q86"/>
    <mergeCell ref="AF86:AK86"/>
    <mergeCell ref="B87:D87"/>
    <mergeCell ref="K87:Q87"/>
    <mergeCell ref="U87:Y87"/>
    <mergeCell ref="AC87:AD87"/>
    <mergeCell ref="B88:D89"/>
    <mergeCell ref="F88:F89"/>
    <mergeCell ref="G88:G89"/>
    <mergeCell ref="K89:Q89"/>
    <mergeCell ref="U89:Y89"/>
    <mergeCell ref="B90:D90"/>
    <mergeCell ref="K90:AK91"/>
    <mergeCell ref="B92:C92"/>
    <mergeCell ref="F92:F93"/>
    <mergeCell ref="G92:G93"/>
    <mergeCell ref="H92:H93"/>
    <mergeCell ref="K96:AK97"/>
    <mergeCell ref="B94:D94"/>
    <mergeCell ref="K94:Q94"/>
    <mergeCell ref="B95:D95"/>
    <mergeCell ref="K95:S95"/>
    <mergeCell ref="W95:AB95"/>
    <mergeCell ref="AF95:AG95"/>
  </mergeCells>
  <phoneticPr fontId="2"/>
  <dataValidations count="5">
    <dataValidation type="list" allowBlank="1" showInputMessage="1" showErrorMessage="1" sqref="D58:D82 D9:D33" xr:uid="{00000000-0002-0000-0900-000000000000}">
      <formula1>$AM$18:$AM$24</formula1>
    </dataValidation>
    <dataValidation type="list" allowBlank="1" showInputMessage="1" showErrorMessage="1" sqref="F58:AJ82 F9:AJ33" xr:uid="{00000000-0002-0000-0900-000001000000}">
      <formula1>$AM$15:$AM$17</formula1>
    </dataValidation>
    <dataValidation type="list" showInputMessage="1" showErrorMessage="1" sqref="E58:E82 E9:E33" xr:uid="{00000000-0002-0000-0900-000002000000}">
      <formula1>$AM$13:$AM$14</formula1>
    </dataValidation>
    <dataValidation type="list" allowBlank="1" showInputMessage="1" showErrorMessage="1" sqref="F55:AJ56 F6:AJ7" xr:uid="{00000000-0002-0000-0900-000003000000}">
      <formula1>$AM$13:$AM$14</formula1>
    </dataValidation>
    <dataValidation type="list" allowBlank="1" showInputMessage="1" showErrorMessage="1" sqref="C58:C82 C9:C33" xr:uid="{00000000-0002-0000-0900-000004000000}">
      <formula1>$AM$4:$AM$12</formula1>
    </dataValidation>
  </dataValidations>
  <printOptions horizontalCentered="1"/>
  <pageMargins left="0.39370078740157483" right="0.39370078740157483" top="0.98425196850393704" bottom="0.39370078740157483" header="0.31496062992125984" footer="0.31496062992125984"/>
  <pageSetup paperSize="9" scale="84" fitToHeight="2" orientation="landscape" horizontalDpi="1200" verticalDpi="1200" r:id="rId1"/>
  <rowBreaks count="1" manualBreakCount="1">
    <brk id="49" max="36" man="1"/>
  </rowBreaks>
  <colBreaks count="1" manualBreakCount="1">
    <brk id="37" max="4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82"/>
  <sheetViews>
    <sheetView showGridLines="0" view="pageBreakPreview" zoomScaleNormal="100" zoomScaleSheetLayoutView="100" workbookViewId="0">
      <selection activeCell="B11" sqref="B11"/>
    </sheetView>
  </sheetViews>
  <sheetFormatPr defaultColWidth="8.25" defaultRowHeight="21" customHeight="1" x14ac:dyDescent="0.15"/>
  <cols>
    <col min="1" max="1" width="2.625" style="1" customWidth="1"/>
    <col min="2" max="2" width="14.25" style="2"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146" t="s">
        <v>498</v>
      </c>
      <c r="C1" s="147"/>
      <c r="D1" s="147"/>
      <c r="E1" s="147"/>
      <c r="F1" s="147"/>
      <c r="G1" s="147"/>
      <c r="H1" s="147"/>
      <c r="I1" s="147"/>
      <c r="J1" s="147"/>
      <c r="K1" s="147"/>
      <c r="L1" s="147"/>
      <c r="M1" s="147"/>
      <c r="N1" s="147"/>
      <c r="O1" s="147"/>
      <c r="P1" s="147"/>
      <c r="Q1" s="147"/>
      <c r="R1" s="147"/>
      <c r="S1" s="147"/>
      <c r="T1" s="147"/>
      <c r="U1" s="147"/>
      <c r="V1" s="147"/>
      <c r="W1" s="147"/>
      <c r="X1" s="145"/>
      <c r="Y1" s="145"/>
      <c r="Z1" s="148"/>
      <c r="AA1" s="148"/>
      <c r="AB1" s="148"/>
      <c r="AC1" s="148"/>
      <c r="AD1" s="284"/>
      <c r="AE1" s="284"/>
      <c r="AF1" s="284"/>
      <c r="AG1" s="284"/>
      <c r="AH1" s="284"/>
      <c r="AI1" s="149" t="s">
        <v>346</v>
      </c>
      <c r="AJ1" s="149"/>
      <c r="AK1" s="826" t="s">
        <v>499</v>
      </c>
      <c r="AL1" s="826"/>
      <c r="AM1" s="826"/>
      <c r="AN1" s="826"/>
    </row>
    <row r="2" spans="1:40" ht="18" customHeight="1" x14ac:dyDescent="0.15">
      <c r="A2" s="148"/>
      <c r="B2" s="150"/>
      <c r="C2" s="150"/>
      <c r="D2" s="150"/>
      <c r="E2" s="150"/>
      <c r="F2" s="150"/>
      <c r="G2" s="150"/>
      <c r="H2" s="150"/>
      <c r="I2" s="150"/>
      <c r="J2" s="150"/>
      <c r="K2" s="150"/>
      <c r="L2" s="150"/>
      <c r="M2" s="827">
        <v>2025</v>
      </c>
      <c r="N2" s="827"/>
      <c r="O2" s="827"/>
      <c r="P2" s="827"/>
      <c r="Q2" s="828" t="s">
        <v>163</v>
      </c>
      <c r="R2" s="828"/>
      <c r="S2" s="827">
        <v>11</v>
      </c>
      <c r="T2" s="827"/>
      <c r="U2" s="828" t="s">
        <v>131</v>
      </c>
      <c r="V2" s="828"/>
      <c r="W2" s="150"/>
      <c r="X2" s="150"/>
      <c r="Y2" s="150"/>
      <c r="Z2" s="148"/>
      <c r="AA2" s="148"/>
      <c r="AC2" s="149"/>
      <c r="AD2" s="150"/>
      <c r="AE2" s="150"/>
      <c r="AF2" s="150"/>
      <c r="AG2" s="150"/>
      <c r="AH2" s="150"/>
      <c r="AI2" s="149" t="s">
        <v>347</v>
      </c>
      <c r="AJ2" s="149"/>
      <c r="AK2" s="829"/>
      <c r="AL2" s="829"/>
      <c r="AM2" s="829"/>
      <c r="AN2" s="829"/>
    </row>
    <row r="3" spans="1:40" ht="18" customHeight="1" x14ac:dyDescent="0.15">
      <c r="A3" s="285"/>
      <c r="B3" s="285"/>
      <c r="C3" s="285"/>
      <c r="D3" s="285"/>
      <c r="E3" s="285"/>
      <c r="F3" s="285"/>
      <c r="G3" s="285"/>
      <c r="H3" s="285"/>
      <c r="I3" s="285"/>
      <c r="J3" s="285"/>
      <c r="K3" s="285"/>
      <c r="L3" s="285"/>
      <c r="M3" s="285"/>
      <c r="N3" s="285"/>
      <c r="O3" s="285"/>
      <c r="P3" s="285"/>
      <c r="Q3" s="285"/>
      <c r="R3" s="285"/>
      <c r="S3" s="285"/>
      <c r="T3" s="285"/>
      <c r="U3" s="285"/>
      <c r="V3" s="285"/>
      <c r="W3" s="285"/>
      <c r="Y3" s="286"/>
      <c r="Z3" s="286"/>
      <c r="AA3" s="286"/>
      <c r="AB3" s="148"/>
      <c r="AC3" s="286"/>
      <c r="AD3" s="286"/>
      <c r="AE3" s="286"/>
      <c r="AF3" s="286"/>
      <c r="AG3" s="286"/>
      <c r="AH3" s="286"/>
      <c r="AI3" s="287" t="s">
        <v>348</v>
      </c>
      <c r="AJ3" s="149"/>
      <c r="AK3" s="830" t="s">
        <v>349</v>
      </c>
      <c r="AL3" s="830"/>
      <c r="AM3" s="830"/>
      <c r="AN3" s="830"/>
    </row>
    <row r="4" spans="1:40" ht="18" customHeight="1" x14ac:dyDescent="0.15">
      <c r="A4" s="285"/>
      <c r="B4" s="285"/>
      <c r="C4" s="285"/>
      <c r="D4" s="285"/>
      <c r="E4" s="285"/>
      <c r="F4" s="285"/>
      <c r="G4" s="285"/>
      <c r="H4" s="285"/>
      <c r="I4" s="285"/>
      <c r="J4" s="285"/>
      <c r="K4" s="285"/>
      <c r="L4" s="285"/>
      <c r="M4" s="285"/>
      <c r="N4" s="285"/>
      <c r="O4" s="285"/>
      <c r="P4" s="285"/>
      <c r="Q4" s="285"/>
      <c r="R4" s="285"/>
      <c r="S4" s="285"/>
      <c r="T4" s="285"/>
      <c r="U4" s="285"/>
      <c r="V4" s="285"/>
      <c r="W4" s="285"/>
      <c r="Y4" s="286"/>
      <c r="Z4" s="286"/>
      <c r="AA4" s="286"/>
      <c r="AB4" s="148"/>
      <c r="AC4" s="286"/>
      <c r="AD4" s="286"/>
      <c r="AE4" s="286"/>
      <c r="AF4" s="286"/>
      <c r="AG4" s="286"/>
      <c r="AH4" s="286"/>
      <c r="AI4" s="287" t="s">
        <v>350</v>
      </c>
      <c r="AJ4" s="149"/>
      <c r="AK4" s="830"/>
      <c r="AL4" s="830"/>
      <c r="AM4" s="830"/>
      <c r="AN4" s="830"/>
    </row>
    <row r="5" spans="1:40" ht="18" customHeight="1" x14ac:dyDescent="0.15">
      <c r="A5" s="285"/>
      <c r="B5" s="285"/>
      <c r="C5" s="285"/>
      <c r="D5" s="285"/>
      <c r="E5" s="285"/>
      <c r="F5" s="285"/>
      <c r="G5" s="285"/>
      <c r="H5" s="285"/>
      <c r="I5" s="285"/>
      <c r="J5" s="285"/>
      <c r="K5" s="285"/>
      <c r="L5" s="285"/>
      <c r="M5" s="285"/>
      <c r="N5" s="285"/>
      <c r="O5" s="285"/>
      <c r="P5" s="285"/>
      <c r="Q5" s="285"/>
      <c r="R5" s="285"/>
      <c r="S5" s="285"/>
      <c r="U5" s="285"/>
      <c r="V5" s="285"/>
      <c r="W5" s="285"/>
      <c r="Y5" s="286"/>
      <c r="Z5" s="286"/>
      <c r="AA5" s="286"/>
      <c r="AB5" s="148"/>
      <c r="AC5" s="286"/>
      <c r="AD5" s="286"/>
      <c r="AE5" s="286"/>
      <c r="AF5" s="286"/>
      <c r="AG5" s="287" t="s">
        <v>351</v>
      </c>
      <c r="AH5" s="831">
        <v>160</v>
      </c>
      <c r="AI5" s="831"/>
      <c r="AJ5" s="831"/>
      <c r="AK5" s="286" t="s">
        <v>352</v>
      </c>
      <c r="AL5" s="288"/>
      <c r="AM5" s="286" t="s">
        <v>353</v>
      </c>
      <c r="AN5" s="148"/>
    </row>
    <row r="6" spans="1:40" ht="9.9499999999999993" customHeight="1" x14ac:dyDescent="0.15">
      <c r="A6" s="148"/>
      <c r="B6" s="289"/>
      <c r="C6" s="289"/>
      <c r="D6" s="289"/>
      <c r="E6" s="289"/>
      <c r="F6" s="289"/>
      <c r="G6" s="289"/>
      <c r="H6" s="289"/>
      <c r="I6" s="289"/>
      <c r="J6" s="289"/>
      <c r="K6" s="289"/>
      <c r="L6" s="289"/>
      <c r="M6" s="289"/>
      <c r="N6" s="289"/>
      <c r="O6" s="289"/>
      <c r="P6" s="289"/>
      <c r="Q6" s="289"/>
      <c r="R6" s="289"/>
      <c r="S6" s="289"/>
      <c r="T6" s="289"/>
      <c r="U6" s="289"/>
      <c r="V6" s="289"/>
      <c r="W6" s="289"/>
      <c r="X6" s="150"/>
      <c r="Y6" s="150"/>
      <c r="Z6" s="150"/>
      <c r="AA6" s="150"/>
      <c r="AB6" s="150"/>
      <c r="AC6" s="150"/>
      <c r="AD6" s="150"/>
      <c r="AE6" s="150"/>
      <c r="AF6" s="150"/>
      <c r="AG6" s="150"/>
      <c r="AH6" s="150"/>
      <c r="AI6" s="150"/>
      <c r="AJ6" s="150"/>
      <c r="AK6" s="150"/>
      <c r="AL6" s="150"/>
      <c r="AM6" s="148"/>
      <c r="AN6" s="148"/>
    </row>
    <row r="7" spans="1:40" ht="15" customHeight="1" x14ac:dyDescent="0.15">
      <c r="A7" s="810" t="s">
        <v>354</v>
      </c>
      <c r="B7" s="822" t="s">
        <v>355</v>
      </c>
      <c r="C7" s="817" t="s">
        <v>356</v>
      </c>
      <c r="D7" s="798" t="s">
        <v>357</v>
      </c>
      <c r="E7" s="808" t="s">
        <v>358</v>
      </c>
      <c r="F7" s="820" t="s">
        <v>359</v>
      </c>
      <c r="G7" s="820"/>
      <c r="H7" s="820"/>
      <c r="I7" s="820"/>
      <c r="J7" s="820"/>
      <c r="K7" s="820"/>
      <c r="L7" s="820"/>
      <c r="M7" s="820"/>
      <c r="N7" s="820"/>
      <c r="O7" s="820"/>
      <c r="P7" s="820"/>
      <c r="Q7" s="820"/>
      <c r="R7" s="820"/>
      <c r="S7" s="820"/>
      <c r="T7" s="820"/>
      <c r="U7" s="820"/>
      <c r="V7" s="820"/>
      <c r="W7" s="820"/>
      <c r="X7" s="820"/>
      <c r="Y7" s="820"/>
      <c r="Z7" s="820"/>
      <c r="AA7" s="820"/>
      <c r="AB7" s="820"/>
      <c r="AC7" s="820"/>
      <c r="AD7" s="820"/>
      <c r="AE7" s="820"/>
      <c r="AF7" s="820"/>
      <c r="AG7" s="820"/>
      <c r="AH7" s="820"/>
      <c r="AI7" s="820"/>
      <c r="AJ7" s="820"/>
      <c r="AK7" s="821" t="s">
        <v>360</v>
      </c>
      <c r="AL7" s="815" t="s">
        <v>361</v>
      </c>
      <c r="AM7" s="816" t="s">
        <v>362</v>
      </c>
      <c r="AN7" s="816"/>
    </row>
    <row r="8" spans="1:40" ht="15" customHeight="1" x14ac:dyDescent="0.15">
      <c r="A8" s="810"/>
      <c r="B8" s="823"/>
      <c r="C8" s="818"/>
      <c r="D8" s="798"/>
      <c r="E8" s="808"/>
      <c r="F8" s="798" t="s">
        <v>2</v>
      </c>
      <c r="G8" s="798"/>
      <c r="H8" s="798"/>
      <c r="I8" s="798"/>
      <c r="J8" s="798"/>
      <c r="K8" s="798"/>
      <c r="L8" s="798"/>
      <c r="M8" s="798" t="s">
        <v>3</v>
      </c>
      <c r="N8" s="798"/>
      <c r="O8" s="798"/>
      <c r="P8" s="798"/>
      <c r="Q8" s="798"/>
      <c r="R8" s="798"/>
      <c r="S8" s="798"/>
      <c r="T8" s="798" t="s">
        <v>4</v>
      </c>
      <c r="U8" s="798"/>
      <c r="V8" s="798"/>
      <c r="W8" s="798"/>
      <c r="X8" s="798"/>
      <c r="Y8" s="798"/>
      <c r="Z8" s="798"/>
      <c r="AA8" s="798" t="s">
        <v>5</v>
      </c>
      <c r="AB8" s="798"/>
      <c r="AC8" s="798"/>
      <c r="AD8" s="798"/>
      <c r="AE8" s="798"/>
      <c r="AF8" s="798"/>
      <c r="AG8" s="798"/>
      <c r="AH8" s="798" t="s">
        <v>363</v>
      </c>
      <c r="AI8" s="798"/>
      <c r="AJ8" s="798"/>
      <c r="AK8" s="821"/>
      <c r="AL8" s="815"/>
      <c r="AM8" s="816"/>
      <c r="AN8" s="816"/>
    </row>
    <row r="9" spans="1:40" ht="15" customHeight="1" x14ac:dyDescent="0.15">
      <c r="A9" s="810"/>
      <c r="B9" s="824" t="s">
        <v>500</v>
      </c>
      <c r="C9" s="818"/>
      <c r="D9" s="798"/>
      <c r="E9" s="808"/>
      <c r="F9" s="290">
        <f>DATE($M$2,$S$2,1)</f>
        <v>45962</v>
      </c>
      <c r="G9" s="290">
        <f>DATE($M$2,$S$2,2)</f>
        <v>45963</v>
      </c>
      <c r="H9" s="290">
        <f>DATE($M$2,$S$2,3)</f>
        <v>45964</v>
      </c>
      <c r="I9" s="290">
        <f>DATE($M$2,$S$2,4)</f>
        <v>45965</v>
      </c>
      <c r="J9" s="290">
        <f>DATE($M$2,$S$2,5)</f>
        <v>45966</v>
      </c>
      <c r="K9" s="290">
        <f>DATE($M$2,$S$2,6)</f>
        <v>45967</v>
      </c>
      <c r="L9" s="290">
        <f>DATE($M$2,$S$2,7)</f>
        <v>45968</v>
      </c>
      <c r="M9" s="290">
        <f>DATE($M$2,$S$2,8)</f>
        <v>45969</v>
      </c>
      <c r="N9" s="290">
        <f>DATE($M$2,$S$2,9)</f>
        <v>45970</v>
      </c>
      <c r="O9" s="290">
        <f>DATE($M$2,$S$2,10)</f>
        <v>45971</v>
      </c>
      <c r="P9" s="290">
        <f>DATE($M$2,$S$2,11)</f>
        <v>45972</v>
      </c>
      <c r="Q9" s="290">
        <f>DATE($M$2,$S$2,12)</f>
        <v>45973</v>
      </c>
      <c r="R9" s="290">
        <f>DATE($M$2,$S$2,13)</f>
        <v>45974</v>
      </c>
      <c r="S9" s="290">
        <f>DATE($M$2,$S$2,14)</f>
        <v>45975</v>
      </c>
      <c r="T9" s="290">
        <f>DATE($M$2,$S$2,15)</f>
        <v>45976</v>
      </c>
      <c r="U9" s="290">
        <f>DATE($M$2,$S$2,16)</f>
        <v>45977</v>
      </c>
      <c r="V9" s="290">
        <f>DATE($M$2,$S$2,17)</f>
        <v>45978</v>
      </c>
      <c r="W9" s="290">
        <f>DATE($M$2,$S$2,18)</f>
        <v>45979</v>
      </c>
      <c r="X9" s="290">
        <f>DATE($M$2,$S$2,19)</f>
        <v>45980</v>
      </c>
      <c r="Y9" s="290">
        <f>DATE($M$2,$S$2,20)</f>
        <v>45981</v>
      </c>
      <c r="Z9" s="290">
        <f>DATE($M$2,$S$2,21)</f>
        <v>45982</v>
      </c>
      <c r="AA9" s="290">
        <f>DATE($M$2,$S$2,22)</f>
        <v>45983</v>
      </c>
      <c r="AB9" s="290">
        <f>DATE($M$2,$S$2,23)</f>
        <v>45984</v>
      </c>
      <c r="AC9" s="290">
        <f>DATE($M$2,$S$2,24)</f>
        <v>45985</v>
      </c>
      <c r="AD9" s="290">
        <f>DATE($M$2,$S$2,25)</f>
        <v>45986</v>
      </c>
      <c r="AE9" s="290">
        <f>DATE($M$2,$S$2,26)</f>
        <v>45987</v>
      </c>
      <c r="AF9" s="290">
        <f>DATE($M$2,$S$2,27)</f>
        <v>45988</v>
      </c>
      <c r="AG9" s="290">
        <f>DATE($M$2,$S$2,28)</f>
        <v>45989</v>
      </c>
      <c r="AH9" s="290">
        <f>IF(DAY(EOMONTH(F9,0))&lt;29,"",DATE($M$2,$S$2,29))</f>
        <v>45990</v>
      </c>
      <c r="AI9" s="290">
        <f>IF(DAY(EOMONTH(F9,0))&lt;30,"",DATE($M$2,$S$2,30))</f>
        <v>45991</v>
      </c>
      <c r="AJ9" s="290" t="str">
        <f>IF(DAY(EOMONTH(F9,0))&lt;31,"",DATE($M$2,$S$2,31))</f>
        <v/>
      </c>
      <c r="AK9" s="821"/>
      <c r="AL9" s="815"/>
      <c r="AM9" s="816"/>
      <c r="AN9" s="816"/>
    </row>
    <row r="10" spans="1:40" ht="15" customHeight="1" x14ac:dyDescent="0.15">
      <c r="A10" s="810"/>
      <c r="B10" s="825"/>
      <c r="C10" s="819"/>
      <c r="D10" s="798"/>
      <c r="E10" s="808"/>
      <c r="F10" s="291">
        <f>DATE($M$2,$S$2,1)</f>
        <v>45962</v>
      </c>
      <c r="G10" s="291">
        <f>DATE($M$2,$S$2,2)</f>
        <v>45963</v>
      </c>
      <c r="H10" s="291">
        <f>DATE($M$2,$S$2,3)</f>
        <v>45964</v>
      </c>
      <c r="I10" s="291">
        <f>DATE($M$2,$S$2,4)</f>
        <v>45965</v>
      </c>
      <c r="J10" s="291">
        <f>DATE($M$2,$S$2,5)</f>
        <v>45966</v>
      </c>
      <c r="K10" s="291">
        <f>DATE($M$2,$S$2,6)</f>
        <v>45967</v>
      </c>
      <c r="L10" s="291">
        <f>DATE($M$2,$S$2,7)</f>
        <v>45968</v>
      </c>
      <c r="M10" s="291">
        <f>DATE($M$2,$S$2,8)</f>
        <v>45969</v>
      </c>
      <c r="N10" s="291">
        <f>DATE($M$2,$S$2,9)</f>
        <v>45970</v>
      </c>
      <c r="O10" s="291">
        <f>DATE($M$2,$S$2,10)</f>
        <v>45971</v>
      </c>
      <c r="P10" s="291">
        <f>DATE($M$2,$S$2,11)</f>
        <v>45972</v>
      </c>
      <c r="Q10" s="291">
        <f>DATE($M$2,$S$2,12)</f>
        <v>45973</v>
      </c>
      <c r="R10" s="291">
        <f>DATE($M$2,$S$2,13)</f>
        <v>45974</v>
      </c>
      <c r="S10" s="291">
        <f>DATE($M$2,$S$2,14)</f>
        <v>45975</v>
      </c>
      <c r="T10" s="291">
        <f>DATE($M$2,$S$2,15)</f>
        <v>45976</v>
      </c>
      <c r="U10" s="291">
        <f>DATE($M$2,$S$2,16)</f>
        <v>45977</v>
      </c>
      <c r="V10" s="291">
        <f>DATE($M$2,$S$2,17)</f>
        <v>45978</v>
      </c>
      <c r="W10" s="291">
        <f>DATE($M$2,$S$2,18)</f>
        <v>45979</v>
      </c>
      <c r="X10" s="291">
        <f>DATE($M$2,$S$2,19)</f>
        <v>45980</v>
      </c>
      <c r="Y10" s="291">
        <f>DATE($M$2,$S$2,20)</f>
        <v>45981</v>
      </c>
      <c r="Z10" s="291">
        <f>DATE($M$2,$S$2,21)</f>
        <v>45982</v>
      </c>
      <c r="AA10" s="291">
        <f>DATE($M$2,$S$2,22)</f>
        <v>45983</v>
      </c>
      <c r="AB10" s="291">
        <f>DATE($M$2,$S$2,23)</f>
        <v>45984</v>
      </c>
      <c r="AC10" s="291">
        <f>DATE($M$2,$S$2,24)</f>
        <v>45985</v>
      </c>
      <c r="AD10" s="291">
        <f>DATE($M$2,$S$2,25)</f>
        <v>45986</v>
      </c>
      <c r="AE10" s="291">
        <f>DATE($M$2,$S$2,26)</f>
        <v>45987</v>
      </c>
      <c r="AF10" s="291">
        <f>DATE($M$2,$S$2,27)</f>
        <v>45988</v>
      </c>
      <c r="AG10" s="291">
        <f>DATE($M$2,$S$2,28)</f>
        <v>45989</v>
      </c>
      <c r="AH10" s="291">
        <f>IF(DAY(EOMONTH(F10,0))&lt;29,"",DATE($M$2,$S$2,29))</f>
        <v>45990</v>
      </c>
      <c r="AI10" s="291">
        <f>IF(DAY(EOMONTH(F10,0))&lt;30,"",DATE($M$2,$S$2,30))</f>
        <v>45991</v>
      </c>
      <c r="AJ10" s="291" t="str">
        <f>IF(DAY(EOMONTH(F10,0))&lt;31,"",DATE($M$2,$S$2,31))</f>
        <v/>
      </c>
      <c r="AK10" s="821"/>
      <c r="AL10" s="815"/>
      <c r="AM10" s="816"/>
      <c r="AN10" s="816"/>
    </row>
    <row r="11" spans="1:40" ht="18" customHeight="1" x14ac:dyDescent="0.15">
      <c r="A11" s="292">
        <v>1</v>
      </c>
      <c r="B11" s="151"/>
      <c r="C11" s="152"/>
      <c r="D11" s="293"/>
      <c r="E11" s="294"/>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153">
        <f>+SUM(F11:AJ11)</f>
        <v>0</v>
      </c>
      <c r="AL11" s="154">
        <f>IF($AK$3="４週",AK11/4,AK11/(DAY(EOMONTH($F$9,0))/7))</f>
        <v>0</v>
      </c>
      <c r="AM11" s="807"/>
      <c r="AN11" s="807"/>
    </row>
    <row r="12" spans="1:40" ht="18" customHeight="1" x14ac:dyDescent="0.15">
      <c r="A12" s="292">
        <v>2</v>
      </c>
      <c r="B12" s="151"/>
      <c r="C12" s="152"/>
      <c r="D12" s="293"/>
      <c r="E12" s="294"/>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153">
        <f t="shared" ref="AK12:AK31" si="0">+SUM(F12:AJ12)</f>
        <v>0</v>
      </c>
      <c r="AL12" s="154">
        <f t="shared" ref="AL12:AL30" si="1">IF($AK$3="４週",AK12/4,AK12/(DAY(EOMONTH($F$9,0))/7))</f>
        <v>0</v>
      </c>
      <c r="AM12" s="807"/>
      <c r="AN12" s="807"/>
    </row>
    <row r="13" spans="1:40" ht="18" customHeight="1" x14ac:dyDescent="0.15">
      <c r="A13" s="292">
        <v>3</v>
      </c>
      <c r="B13" s="151"/>
      <c r="C13" s="152"/>
      <c r="D13" s="293"/>
      <c r="E13" s="294"/>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153">
        <f t="shared" si="0"/>
        <v>0</v>
      </c>
      <c r="AL13" s="154">
        <f t="shared" si="1"/>
        <v>0</v>
      </c>
      <c r="AM13" s="807"/>
      <c r="AN13" s="807"/>
    </row>
    <row r="14" spans="1:40" ht="18" customHeight="1" x14ac:dyDescent="0.15">
      <c r="A14" s="292">
        <v>4</v>
      </c>
      <c r="B14" s="151"/>
      <c r="C14" s="152"/>
      <c r="D14" s="293"/>
      <c r="E14" s="294"/>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153">
        <f t="shared" si="0"/>
        <v>0</v>
      </c>
      <c r="AL14" s="154">
        <f t="shared" si="1"/>
        <v>0</v>
      </c>
      <c r="AM14" s="807"/>
      <c r="AN14" s="807"/>
    </row>
    <row r="15" spans="1:40" ht="18" customHeight="1" x14ac:dyDescent="0.15">
      <c r="A15" s="292">
        <v>5</v>
      </c>
      <c r="B15" s="151"/>
      <c r="C15" s="152"/>
      <c r="D15" s="293"/>
      <c r="E15" s="294"/>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153">
        <f t="shared" si="0"/>
        <v>0</v>
      </c>
      <c r="AL15" s="154">
        <f t="shared" si="1"/>
        <v>0</v>
      </c>
      <c r="AM15" s="807"/>
      <c r="AN15" s="807"/>
    </row>
    <row r="16" spans="1:40" ht="18" customHeight="1" x14ac:dyDescent="0.15">
      <c r="A16" s="292">
        <v>6</v>
      </c>
      <c r="B16" s="151"/>
      <c r="C16" s="152"/>
      <c r="D16" s="293"/>
      <c r="E16" s="294"/>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153">
        <f t="shared" si="0"/>
        <v>0</v>
      </c>
      <c r="AL16" s="154">
        <f t="shared" si="1"/>
        <v>0</v>
      </c>
      <c r="AM16" s="807"/>
      <c r="AN16" s="807"/>
    </row>
    <row r="17" spans="1:40" ht="18" customHeight="1" x14ac:dyDescent="0.15">
      <c r="A17" s="292">
        <v>7</v>
      </c>
      <c r="B17" s="151"/>
      <c r="C17" s="152"/>
      <c r="D17" s="293"/>
      <c r="E17" s="294"/>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153">
        <f t="shared" si="0"/>
        <v>0</v>
      </c>
      <c r="AL17" s="154">
        <f t="shared" si="1"/>
        <v>0</v>
      </c>
      <c r="AM17" s="807"/>
      <c r="AN17" s="807"/>
    </row>
    <row r="18" spans="1:40" ht="18" customHeight="1" x14ac:dyDescent="0.15">
      <c r="A18" s="292">
        <v>8</v>
      </c>
      <c r="B18" s="151"/>
      <c r="C18" s="152"/>
      <c r="D18" s="293"/>
      <c r="E18" s="294"/>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153">
        <f t="shared" si="0"/>
        <v>0</v>
      </c>
      <c r="AL18" s="154">
        <f t="shared" si="1"/>
        <v>0</v>
      </c>
      <c r="AM18" s="807"/>
      <c r="AN18" s="807"/>
    </row>
    <row r="19" spans="1:40" ht="18" customHeight="1" x14ac:dyDescent="0.15">
      <c r="A19" s="292">
        <v>9</v>
      </c>
      <c r="B19" s="151"/>
      <c r="C19" s="152"/>
      <c r="D19" s="293"/>
      <c r="E19" s="294"/>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153">
        <f t="shared" si="0"/>
        <v>0</v>
      </c>
      <c r="AL19" s="154">
        <f t="shared" si="1"/>
        <v>0</v>
      </c>
      <c r="AM19" s="807"/>
      <c r="AN19" s="807"/>
    </row>
    <row r="20" spans="1:40" ht="18" customHeight="1" x14ac:dyDescent="0.15">
      <c r="A20" s="292">
        <v>10</v>
      </c>
      <c r="B20" s="151"/>
      <c r="C20" s="152"/>
      <c r="D20" s="293"/>
      <c r="E20" s="294"/>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153">
        <f t="shared" si="0"/>
        <v>0</v>
      </c>
      <c r="AL20" s="154">
        <f t="shared" si="1"/>
        <v>0</v>
      </c>
      <c r="AM20" s="807"/>
      <c r="AN20" s="807"/>
    </row>
    <row r="21" spans="1:40" ht="18" customHeight="1" x14ac:dyDescent="0.15">
      <c r="A21" s="292">
        <v>11</v>
      </c>
      <c r="B21" s="151"/>
      <c r="C21" s="152"/>
      <c r="D21" s="293"/>
      <c r="E21" s="294"/>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153">
        <f t="shared" si="0"/>
        <v>0</v>
      </c>
      <c r="AL21" s="154">
        <f t="shared" si="1"/>
        <v>0</v>
      </c>
      <c r="AM21" s="807"/>
      <c r="AN21" s="807"/>
    </row>
    <row r="22" spans="1:40" ht="18" customHeight="1" x14ac:dyDescent="0.15">
      <c r="A22" s="292">
        <v>12</v>
      </c>
      <c r="B22" s="151"/>
      <c r="C22" s="152"/>
      <c r="D22" s="293"/>
      <c r="E22" s="294"/>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153">
        <f t="shared" si="0"/>
        <v>0</v>
      </c>
      <c r="AL22" s="154">
        <f t="shared" si="1"/>
        <v>0</v>
      </c>
      <c r="AM22" s="807"/>
      <c r="AN22" s="807"/>
    </row>
    <row r="23" spans="1:40" ht="18" customHeight="1" x14ac:dyDescent="0.15">
      <c r="A23" s="292">
        <v>13</v>
      </c>
      <c r="B23" s="151"/>
      <c r="C23" s="152"/>
      <c r="D23" s="293"/>
      <c r="E23" s="294"/>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153">
        <f t="shared" si="0"/>
        <v>0</v>
      </c>
      <c r="AL23" s="154">
        <f t="shared" si="1"/>
        <v>0</v>
      </c>
      <c r="AM23" s="807"/>
      <c r="AN23" s="807"/>
    </row>
    <row r="24" spans="1:40" ht="18" customHeight="1" x14ac:dyDescent="0.15">
      <c r="A24" s="292">
        <v>14</v>
      </c>
      <c r="B24" s="151"/>
      <c r="C24" s="152"/>
      <c r="D24" s="293"/>
      <c r="E24" s="294"/>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153">
        <f t="shared" si="0"/>
        <v>0</v>
      </c>
      <c r="AL24" s="154">
        <f t="shared" si="1"/>
        <v>0</v>
      </c>
      <c r="AM24" s="807"/>
      <c r="AN24" s="807"/>
    </row>
    <row r="25" spans="1:40" ht="18" customHeight="1" x14ac:dyDescent="0.15">
      <c r="A25" s="292">
        <v>15</v>
      </c>
      <c r="B25" s="151"/>
      <c r="C25" s="152"/>
      <c r="D25" s="293"/>
      <c r="E25" s="294"/>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153">
        <f t="shared" si="0"/>
        <v>0</v>
      </c>
      <c r="AL25" s="154">
        <f t="shared" si="1"/>
        <v>0</v>
      </c>
      <c r="AM25" s="807"/>
      <c r="AN25" s="807"/>
    </row>
    <row r="26" spans="1:40" ht="18" customHeight="1" x14ac:dyDescent="0.15">
      <c r="A26" s="292">
        <v>16</v>
      </c>
      <c r="B26" s="151"/>
      <c r="C26" s="152"/>
      <c r="D26" s="293"/>
      <c r="E26" s="294"/>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153">
        <f t="shared" si="0"/>
        <v>0</v>
      </c>
      <c r="AL26" s="154">
        <f t="shared" si="1"/>
        <v>0</v>
      </c>
      <c r="AM26" s="807"/>
      <c r="AN26" s="807"/>
    </row>
    <row r="27" spans="1:40" ht="18" customHeight="1" x14ac:dyDescent="0.15">
      <c r="A27" s="292">
        <v>17</v>
      </c>
      <c r="B27" s="151"/>
      <c r="C27" s="152"/>
      <c r="D27" s="293"/>
      <c r="E27" s="294"/>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153">
        <f t="shared" si="0"/>
        <v>0</v>
      </c>
      <c r="AL27" s="154">
        <f t="shared" si="1"/>
        <v>0</v>
      </c>
      <c r="AM27" s="807"/>
      <c r="AN27" s="807"/>
    </row>
    <row r="28" spans="1:40" ht="18" customHeight="1" x14ac:dyDescent="0.15">
      <c r="A28" s="292">
        <v>18</v>
      </c>
      <c r="B28" s="151"/>
      <c r="C28" s="152"/>
      <c r="D28" s="293"/>
      <c r="E28" s="294"/>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153">
        <f t="shared" si="0"/>
        <v>0</v>
      </c>
      <c r="AL28" s="154">
        <f t="shared" si="1"/>
        <v>0</v>
      </c>
      <c r="AM28" s="807"/>
      <c r="AN28" s="807"/>
    </row>
    <row r="29" spans="1:40" ht="18" customHeight="1" x14ac:dyDescent="0.15">
      <c r="A29" s="292">
        <v>19</v>
      </c>
      <c r="B29" s="151"/>
      <c r="C29" s="152"/>
      <c r="D29" s="293"/>
      <c r="E29" s="294"/>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153">
        <f t="shared" si="0"/>
        <v>0</v>
      </c>
      <c r="AL29" s="154">
        <f t="shared" si="1"/>
        <v>0</v>
      </c>
      <c r="AM29" s="807"/>
      <c r="AN29" s="807"/>
    </row>
    <row r="30" spans="1:40" ht="18" customHeight="1" x14ac:dyDescent="0.15">
      <c r="A30" s="292">
        <v>20</v>
      </c>
      <c r="B30" s="151"/>
      <c r="C30" s="152"/>
      <c r="D30" s="293"/>
      <c r="E30" s="294"/>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153">
        <f t="shared" si="0"/>
        <v>0</v>
      </c>
      <c r="AL30" s="154">
        <f t="shared" si="1"/>
        <v>0</v>
      </c>
      <c r="AM30" s="807"/>
      <c r="AN30" s="807"/>
    </row>
    <row r="31" spans="1:40" ht="18" customHeight="1" x14ac:dyDescent="0.15">
      <c r="A31" s="808" t="s">
        <v>8</v>
      </c>
      <c r="B31" s="809"/>
      <c r="C31" s="809"/>
      <c r="D31" s="809"/>
      <c r="E31" s="809"/>
      <c r="F31" s="155">
        <f>+SUM(F11:F30)</f>
        <v>0</v>
      </c>
      <c r="G31" s="155">
        <f t="shared" ref="G31:AJ31" si="2">+SUM(G11:G30)</f>
        <v>0</v>
      </c>
      <c r="H31" s="155">
        <f t="shared" si="2"/>
        <v>0</v>
      </c>
      <c r="I31" s="155">
        <f t="shared" si="2"/>
        <v>0</v>
      </c>
      <c r="J31" s="155">
        <f t="shared" si="2"/>
        <v>0</v>
      </c>
      <c r="K31" s="155">
        <f t="shared" si="2"/>
        <v>0</v>
      </c>
      <c r="L31" s="155">
        <f t="shared" si="2"/>
        <v>0</v>
      </c>
      <c r="M31" s="155">
        <f t="shared" si="2"/>
        <v>0</v>
      </c>
      <c r="N31" s="155">
        <f t="shared" si="2"/>
        <v>0</v>
      </c>
      <c r="O31" s="155">
        <f t="shared" si="2"/>
        <v>0</v>
      </c>
      <c r="P31" s="155">
        <f t="shared" si="2"/>
        <v>0</v>
      </c>
      <c r="Q31" s="155">
        <f t="shared" si="2"/>
        <v>0</v>
      </c>
      <c r="R31" s="155">
        <f t="shared" si="2"/>
        <v>0</v>
      </c>
      <c r="S31" s="155">
        <f t="shared" si="2"/>
        <v>0</v>
      </c>
      <c r="T31" s="155">
        <f t="shared" si="2"/>
        <v>0</v>
      </c>
      <c r="U31" s="155">
        <f t="shared" si="2"/>
        <v>0</v>
      </c>
      <c r="V31" s="155">
        <f t="shared" si="2"/>
        <v>0</v>
      </c>
      <c r="W31" s="155">
        <f t="shared" si="2"/>
        <v>0</v>
      </c>
      <c r="X31" s="155">
        <f t="shared" si="2"/>
        <v>0</v>
      </c>
      <c r="Y31" s="155">
        <f t="shared" si="2"/>
        <v>0</v>
      </c>
      <c r="Z31" s="155">
        <f t="shared" si="2"/>
        <v>0</v>
      </c>
      <c r="AA31" s="155">
        <f t="shared" si="2"/>
        <v>0</v>
      </c>
      <c r="AB31" s="155">
        <f t="shared" si="2"/>
        <v>0</v>
      </c>
      <c r="AC31" s="155">
        <f t="shared" si="2"/>
        <v>0</v>
      </c>
      <c r="AD31" s="155">
        <f t="shared" si="2"/>
        <v>0</v>
      </c>
      <c r="AE31" s="155">
        <f t="shared" si="2"/>
        <v>0</v>
      </c>
      <c r="AF31" s="155">
        <f t="shared" si="2"/>
        <v>0</v>
      </c>
      <c r="AG31" s="155">
        <f t="shared" si="2"/>
        <v>0</v>
      </c>
      <c r="AH31" s="155">
        <f t="shared" si="2"/>
        <v>0</v>
      </c>
      <c r="AI31" s="155">
        <f t="shared" si="2"/>
        <v>0</v>
      </c>
      <c r="AJ31" s="155">
        <f t="shared" si="2"/>
        <v>0</v>
      </c>
      <c r="AK31" s="153">
        <f t="shared" si="0"/>
        <v>0</v>
      </c>
      <c r="AL31" s="154">
        <f>IF($AK$3="４週",AK31/4,AK31/(DAY(EOMONTH($F$9,0))/7))</f>
        <v>0</v>
      </c>
      <c r="AM31" s="810"/>
      <c r="AN31" s="810"/>
    </row>
    <row r="32" spans="1:40" ht="18" customHeight="1" x14ac:dyDescent="0.15">
      <c r="A32" s="809" t="s">
        <v>9</v>
      </c>
      <c r="B32" s="809"/>
      <c r="C32" s="809"/>
      <c r="D32" s="809"/>
      <c r="E32" s="811"/>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5"/>
      <c r="AL32" s="157"/>
      <c r="AM32" s="810"/>
      <c r="AN32" s="810"/>
    </row>
    <row r="33" spans="1:43" ht="15" customHeight="1" x14ac:dyDescent="0.15">
      <c r="A33" s="289"/>
      <c r="B33" s="289"/>
      <c r="C33" s="289"/>
      <c r="D33" s="289"/>
      <c r="E33" s="289"/>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289"/>
      <c r="AL33" s="289"/>
      <c r="AM33" s="148"/>
    </row>
    <row r="34" spans="1:43" ht="15" customHeight="1" x14ac:dyDescent="0.15">
      <c r="A34" s="289"/>
      <c r="B34" s="289"/>
      <c r="C34" s="289"/>
      <c r="D34" s="289"/>
      <c r="E34" s="289"/>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289"/>
      <c r="AL34" s="289"/>
      <c r="AM34" s="148"/>
    </row>
    <row r="35" spans="1:43" ht="15" customHeight="1" x14ac:dyDescent="0.15">
      <c r="A35" s="289"/>
      <c r="B35" s="289"/>
      <c r="C35" s="289"/>
      <c r="D35" s="289"/>
      <c r="E35" s="289"/>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289"/>
      <c r="AL35" s="289"/>
      <c r="AM35" s="148"/>
    </row>
    <row r="36" spans="1:43" ht="21" customHeight="1" x14ac:dyDescent="0.15">
      <c r="A36" s="145" t="s">
        <v>368</v>
      </c>
      <c r="B36" s="289"/>
      <c r="C36" s="289"/>
      <c r="D36" s="289"/>
      <c r="E36" s="289"/>
      <c r="F36" s="289"/>
      <c r="G36" s="123"/>
      <c r="H36" s="123"/>
      <c r="I36" s="123"/>
      <c r="J36" s="123"/>
      <c r="K36" s="123"/>
      <c r="L36" s="123"/>
      <c r="M36" s="123"/>
      <c r="N36" s="123"/>
      <c r="O36" s="123"/>
      <c r="AM36" s="289"/>
      <c r="AN36" s="148"/>
    </row>
    <row r="37" spans="1:43" ht="24.95" customHeight="1" x14ac:dyDescent="0.15">
      <c r="A37" s="798"/>
      <c r="B37" s="798"/>
      <c r="C37" s="798"/>
      <c r="D37" s="295">
        <v>4</v>
      </c>
      <c r="E37" s="295">
        <v>5</v>
      </c>
      <c r="F37" s="812">
        <v>6</v>
      </c>
      <c r="G37" s="812"/>
      <c r="H37" s="812"/>
      <c r="I37" s="812">
        <v>7</v>
      </c>
      <c r="J37" s="812"/>
      <c r="K37" s="812"/>
      <c r="L37" s="812">
        <v>8</v>
      </c>
      <c r="M37" s="812"/>
      <c r="N37" s="812"/>
      <c r="O37" s="812">
        <v>9</v>
      </c>
      <c r="P37" s="812"/>
      <c r="Q37" s="812"/>
      <c r="R37" s="812">
        <v>10</v>
      </c>
      <c r="S37" s="812"/>
      <c r="T37" s="812"/>
      <c r="U37" s="812">
        <v>11</v>
      </c>
      <c r="V37" s="812"/>
      <c r="W37" s="812"/>
      <c r="X37" s="812">
        <v>12</v>
      </c>
      <c r="Y37" s="812"/>
      <c r="Z37" s="812"/>
      <c r="AA37" s="812">
        <v>1</v>
      </c>
      <c r="AB37" s="812"/>
      <c r="AC37" s="812"/>
      <c r="AD37" s="812">
        <v>2</v>
      </c>
      <c r="AE37" s="812"/>
      <c r="AF37" s="812"/>
      <c r="AG37" s="812">
        <v>3</v>
      </c>
      <c r="AH37" s="812"/>
      <c r="AI37" s="812"/>
      <c r="AJ37" s="798" t="s">
        <v>369</v>
      </c>
      <c r="AK37" s="798"/>
      <c r="AL37" s="205" t="s">
        <v>370</v>
      </c>
      <c r="AM37" s="296"/>
      <c r="AN37" s="296"/>
      <c r="AO37" s="296"/>
      <c r="AP37" s="296"/>
      <c r="AQ37" s="296"/>
    </row>
    <row r="38" spans="1:43" ht="18" customHeight="1" x14ac:dyDescent="0.15">
      <c r="A38" s="806" t="s">
        <v>371</v>
      </c>
      <c r="B38" s="806"/>
      <c r="C38" s="806"/>
      <c r="D38" s="206"/>
      <c r="E38" s="206"/>
      <c r="F38" s="805"/>
      <c r="G38" s="805"/>
      <c r="H38" s="805"/>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5"/>
      <c r="AF38" s="805"/>
      <c r="AG38" s="805"/>
      <c r="AH38" s="805"/>
      <c r="AI38" s="805"/>
      <c r="AJ38" s="799">
        <f>SUM(D38:AI38)</f>
        <v>0</v>
      </c>
      <c r="AK38" s="799"/>
      <c r="AL38" s="813" t="e">
        <f>ROUNDUP(AJ38/AJ39,1)</f>
        <v>#DIV/0!</v>
      </c>
      <c r="AM38" s="296"/>
      <c r="AN38" s="296"/>
      <c r="AO38" s="296"/>
      <c r="AP38" s="296"/>
      <c r="AQ38" s="296"/>
    </row>
    <row r="39" spans="1:43" ht="18" customHeight="1" x14ac:dyDescent="0.15">
      <c r="A39" s="806" t="s">
        <v>372</v>
      </c>
      <c r="B39" s="806"/>
      <c r="C39" s="806"/>
      <c r="D39" s="206"/>
      <c r="E39" s="206"/>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799">
        <f>+SUM(D39:AI39)</f>
        <v>0</v>
      </c>
      <c r="AK39" s="799"/>
      <c r="AL39" s="814"/>
      <c r="AM39" s="296"/>
      <c r="AN39" s="296"/>
      <c r="AO39" s="296"/>
      <c r="AP39" s="296"/>
      <c r="AQ39" s="296"/>
    </row>
    <row r="40" spans="1:43" ht="5.0999999999999996" customHeight="1" x14ac:dyDescent="0.15">
      <c r="A40" s="158"/>
      <c r="B40" s="158"/>
      <c r="C40" s="158"/>
      <c r="D40" s="296"/>
      <c r="E40" s="296"/>
      <c r="F40" s="296"/>
      <c r="G40" s="296"/>
      <c r="H40" s="296"/>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297"/>
      <c r="AK40" s="123"/>
      <c r="AL40" s="289"/>
      <c r="AM40" s="289"/>
      <c r="AN40" s="148"/>
    </row>
    <row r="41" spans="1:43" ht="18" customHeight="1" x14ac:dyDescent="0.15">
      <c r="A41" s="145" t="s">
        <v>373</v>
      </c>
      <c r="B41" s="123"/>
      <c r="D41" s="123"/>
      <c r="E41" s="123"/>
      <c r="F41" s="123"/>
      <c r="G41" s="123"/>
      <c r="H41" s="123"/>
      <c r="I41" s="296"/>
      <c r="J41" s="296"/>
      <c r="K41" s="296"/>
      <c r="L41" s="296"/>
      <c r="M41" s="296"/>
      <c r="N41" s="296"/>
      <c r="O41" s="123"/>
      <c r="P41" s="123"/>
      <c r="Q41" s="123"/>
      <c r="R41" s="123"/>
      <c r="S41" s="123"/>
      <c r="T41" s="123"/>
      <c r="U41" s="123"/>
      <c r="V41" s="123"/>
      <c r="W41" s="289"/>
      <c r="X41" s="123"/>
      <c r="Y41" s="123"/>
      <c r="Z41" s="123"/>
      <c r="AA41" s="123"/>
      <c r="AB41" s="123"/>
      <c r="AC41" s="123"/>
      <c r="AD41" s="123"/>
      <c r="AE41" s="123"/>
      <c r="AF41" s="123"/>
      <c r="AG41" s="123"/>
      <c r="AH41" s="123"/>
      <c r="AI41" s="123"/>
      <c r="AJ41" s="297"/>
      <c r="AK41" s="123"/>
      <c r="AL41" s="289"/>
      <c r="AM41" s="289"/>
      <c r="AN41" s="148"/>
    </row>
    <row r="42" spans="1:43" ht="24.95" customHeight="1" x14ac:dyDescent="0.15">
      <c r="A42" s="798" t="s">
        <v>374</v>
      </c>
      <c r="B42" s="798"/>
      <c r="C42" s="808" t="s">
        <v>501</v>
      </c>
      <c r="D42" s="811"/>
      <c r="E42" s="832"/>
      <c r="F42" s="832"/>
      <c r="G42" s="832"/>
      <c r="H42" s="818"/>
      <c r="I42" s="833"/>
      <c r="J42" s="833"/>
      <c r="K42" s="833"/>
      <c r="L42" s="833"/>
      <c r="M42" s="833"/>
      <c r="N42" s="833"/>
      <c r="O42" s="296"/>
      <c r="P42" s="296"/>
      <c r="Q42" s="296"/>
      <c r="R42" s="296"/>
      <c r="S42" s="296"/>
      <c r="T42" s="296"/>
      <c r="U42" s="296"/>
      <c r="W42" s="289"/>
      <c r="X42" s="123"/>
      <c r="Y42" s="123"/>
      <c r="Z42" s="123"/>
      <c r="AA42" s="123"/>
      <c r="AB42" s="123"/>
      <c r="AC42" s="123"/>
      <c r="AD42" s="123"/>
      <c r="AE42" s="123"/>
      <c r="AF42" s="123"/>
      <c r="AG42" s="123"/>
      <c r="AH42" s="123"/>
      <c r="AI42" s="123"/>
      <c r="AJ42" s="297"/>
      <c r="AK42" s="123"/>
      <c r="AL42" s="289"/>
      <c r="AM42" s="289"/>
      <c r="AN42" s="148"/>
    </row>
    <row r="43" spans="1:43" ht="18" customHeight="1" x14ac:dyDescent="0.15">
      <c r="A43" s="815" t="s">
        <v>375</v>
      </c>
      <c r="B43" s="815"/>
      <c r="C43" s="837">
        <v>4.5999999999999996</v>
      </c>
      <c r="D43" s="838"/>
      <c r="E43" s="835"/>
      <c r="F43" s="835"/>
      <c r="G43" s="835"/>
      <c r="H43" s="836"/>
      <c r="I43" s="834"/>
      <c r="J43" s="835"/>
      <c r="K43" s="835"/>
      <c r="L43" s="835"/>
      <c r="M43" s="835"/>
      <c r="N43" s="836"/>
      <c r="O43" s="296"/>
      <c r="P43" s="296"/>
      <c r="Q43" s="296"/>
      <c r="R43" s="296"/>
      <c r="S43" s="296"/>
      <c r="T43" s="296"/>
      <c r="U43" s="296"/>
      <c r="W43" s="289"/>
      <c r="X43" s="123"/>
      <c r="Y43" s="123"/>
      <c r="Z43" s="123"/>
      <c r="AA43" s="123"/>
      <c r="AB43" s="123"/>
      <c r="AC43" s="123"/>
      <c r="AD43" s="123"/>
      <c r="AE43" s="123"/>
      <c r="AF43" s="123"/>
      <c r="AG43" s="123"/>
      <c r="AH43" s="123"/>
      <c r="AI43" s="123"/>
      <c r="AJ43" s="297"/>
      <c r="AK43" s="123"/>
      <c r="AL43" s="289"/>
      <c r="AM43" s="289"/>
      <c r="AN43" s="148"/>
    </row>
    <row r="44" spans="1:43" ht="5.0999999999999996" customHeight="1" x14ac:dyDescent="0.15">
      <c r="A44" s="158"/>
      <c r="B44" s="158"/>
      <c r="C44" s="158"/>
      <c r="D44" s="158"/>
      <c r="E44" s="158"/>
      <c r="F44" s="158"/>
      <c r="G44" s="158"/>
      <c r="H44" s="158"/>
      <c r="I44" s="158"/>
      <c r="J44" s="123"/>
      <c r="K44" s="123"/>
      <c r="L44" s="123"/>
      <c r="M44" s="297"/>
      <c r="N44" s="123"/>
      <c r="O44" s="123"/>
      <c r="P44" s="123"/>
      <c r="Q44" s="296"/>
      <c r="W44" s="289"/>
      <c r="X44" s="123"/>
      <c r="Y44" s="123"/>
      <c r="Z44" s="123"/>
      <c r="AA44" s="123"/>
      <c r="AB44" s="123"/>
      <c r="AC44" s="123"/>
      <c r="AD44" s="123"/>
      <c r="AE44" s="123"/>
      <c r="AF44" s="123"/>
      <c r="AG44" s="123"/>
      <c r="AH44" s="123"/>
      <c r="AI44" s="123"/>
      <c r="AJ44" s="297"/>
      <c r="AK44" s="123"/>
      <c r="AL44" s="289"/>
      <c r="AM44" s="289"/>
      <c r="AN44" s="148"/>
    </row>
    <row r="45" spans="1:43" ht="21" customHeight="1" x14ac:dyDescent="0.15">
      <c r="A45" s="145" t="s">
        <v>502</v>
      </c>
      <c r="B45" s="1"/>
      <c r="C45" s="150"/>
      <c r="D45" s="150"/>
      <c r="E45" s="150"/>
      <c r="F45" s="150"/>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50"/>
      <c r="AM45" s="150"/>
      <c r="AN45" s="148"/>
    </row>
    <row r="46" spans="1:43" ht="24.95" customHeight="1" x14ac:dyDescent="0.15">
      <c r="A46" s="148"/>
      <c r="B46" s="289"/>
      <c r="C46" s="795" t="s">
        <v>515</v>
      </c>
      <c r="D46" s="796"/>
      <c r="E46" s="803" t="s">
        <v>516</v>
      </c>
      <c r="F46" s="803"/>
      <c r="G46" s="803"/>
      <c r="H46" s="803"/>
      <c r="I46" s="795" t="s">
        <v>517</v>
      </c>
      <c r="J46" s="796"/>
      <c r="K46" s="796"/>
      <c r="L46" s="796"/>
      <c r="M46" s="796"/>
      <c r="N46" s="797"/>
      <c r="O46" s="795" t="s">
        <v>517</v>
      </c>
      <c r="P46" s="796"/>
      <c r="Q46" s="796"/>
      <c r="R46" s="796"/>
      <c r="S46" s="796"/>
      <c r="T46" s="797"/>
      <c r="U46" s="795" t="s">
        <v>517</v>
      </c>
      <c r="V46" s="796"/>
      <c r="W46" s="796"/>
      <c r="X46" s="796"/>
      <c r="Y46" s="796"/>
      <c r="Z46" s="797"/>
      <c r="AA46" s="795" t="s">
        <v>517</v>
      </c>
      <c r="AB46" s="796"/>
      <c r="AC46" s="796"/>
      <c r="AD46" s="796"/>
      <c r="AE46" s="796"/>
      <c r="AF46" s="797"/>
      <c r="AG46" s="803" t="s">
        <v>517</v>
      </c>
      <c r="AH46" s="803"/>
      <c r="AI46" s="803"/>
      <c r="AJ46" s="803"/>
      <c r="AK46" s="803"/>
      <c r="AL46" s="803" t="s">
        <v>517</v>
      </c>
      <c r="AM46" s="803"/>
      <c r="AN46" s="148"/>
    </row>
    <row r="47" spans="1:43" ht="18" customHeight="1" x14ac:dyDescent="0.15">
      <c r="A47" s="148"/>
      <c r="B47" s="289"/>
      <c r="C47" s="208" t="s">
        <v>377</v>
      </c>
      <c r="D47" s="208" t="s">
        <v>379</v>
      </c>
      <c r="E47" s="207" t="s">
        <v>377</v>
      </c>
      <c r="F47" s="804" t="s">
        <v>379</v>
      </c>
      <c r="G47" s="804"/>
      <c r="H47" s="804"/>
      <c r="I47" s="800" t="s">
        <v>377</v>
      </c>
      <c r="J47" s="801"/>
      <c r="K47" s="802"/>
      <c r="L47" s="800" t="s">
        <v>379</v>
      </c>
      <c r="M47" s="801"/>
      <c r="N47" s="802"/>
      <c r="O47" s="800" t="s">
        <v>377</v>
      </c>
      <c r="P47" s="801"/>
      <c r="Q47" s="802"/>
      <c r="R47" s="800" t="s">
        <v>379</v>
      </c>
      <c r="S47" s="801"/>
      <c r="T47" s="802"/>
      <c r="U47" s="800" t="s">
        <v>377</v>
      </c>
      <c r="V47" s="801"/>
      <c r="W47" s="802"/>
      <c r="X47" s="800" t="s">
        <v>379</v>
      </c>
      <c r="Y47" s="801"/>
      <c r="Z47" s="802"/>
      <c r="AA47" s="800" t="s">
        <v>377</v>
      </c>
      <c r="AB47" s="801"/>
      <c r="AC47" s="802"/>
      <c r="AD47" s="800" t="s">
        <v>379</v>
      </c>
      <c r="AE47" s="801"/>
      <c r="AF47" s="802"/>
      <c r="AG47" s="800" t="s">
        <v>377</v>
      </c>
      <c r="AH47" s="801"/>
      <c r="AI47" s="802"/>
      <c r="AJ47" s="800" t="s">
        <v>379</v>
      </c>
      <c r="AK47" s="802"/>
      <c r="AL47" s="207" t="s">
        <v>376</v>
      </c>
      <c r="AM47" s="207" t="s">
        <v>378</v>
      </c>
      <c r="AN47" s="148"/>
    </row>
    <row r="48" spans="1:43" ht="18" customHeight="1" x14ac:dyDescent="0.15">
      <c r="A48" s="148"/>
      <c r="B48" s="204" t="s">
        <v>11</v>
      </c>
      <c r="C48" s="207">
        <f>COUNTIFS($B$11:$B$30,C$46,$C$11:$C$30,"A",$E$11:$E$30,"*")</f>
        <v>0</v>
      </c>
      <c r="D48" s="207">
        <f>COUNTIFS($B$11:$B$30,C$46,$C$11:$C$30,"B",$E$11:$E$30,"*")</f>
        <v>0</v>
      </c>
      <c r="E48" s="207">
        <f>COUNTIFS($B$11:$B$30,E$46,$C$11:$C$30,"A",$E$11:$E$30,"*")</f>
        <v>0</v>
      </c>
      <c r="F48" s="800">
        <f>COUNTIFS($B$11:$B$30,E$46,$C$11:$C$30,"B",$E$11:$E$30,"*")</f>
        <v>0</v>
      </c>
      <c r="G48" s="801"/>
      <c r="H48" s="802"/>
      <c r="I48" s="800">
        <f>COUNTIFS($B$11:$B$30,I$46,$C$11:$C$30,"A",$E$11:$E$30,"*")</f>
        <v>0</v>
      </c>
      <c r="J48" s="801"/>
      <c r="K48" s="802"/>
      <c r="L48" s="800">
        <f>COUNTIFS($B$11:$B$30,I$46,$C$11:$C$30,"B",$E$11:$E$30,"*")</f>
        <v>0</v>
      </c>
      <c r="M48" s="801"/>
      <c r="N48" s="802"/>
      <c r="O48" s="800">
        <f>COUNTIFS($B$11:$B$30,O$46,$C$11:$C$30,"A",$E$11:$E$30,"*")</f>
        <v>0</v>
      </c>
      <c r="P48" s="801"/>
      <c r="Q48" s="802"/>
      <c r="R48" s="800">
        <f>COUNTIFS($B$11:$B$30,O$46,$C$11:$C$30,"B",$E$11:$E$30,"*")</f>
        <v>0</v>
      </c>
      <c r="S48" s="801"/>
      <c r="T48" s="802"/>
      <c r="U48" s="800">
        <f>COUNTIFS($B$11:$B$30,U$46,$C$11:$C$30,"A",$E$11:$E$30,"*")</f>
        <v>0</v>
      </c>
      <c r="V48" s="801"/>
      <c r="W48" s="802"/>
      <c r="X48" s="800">
        <f>COUNTIFS($B$11:$B$30,U$46,$C$11:$C$30,"B",$E$11:$E$30,"*")</f>
        <v>0</v>
      </c>
      <c r="Y48" s="801"/>
      <c r="Z48" s="802"/>
      <c r="AA48" s="800">
        <f>COUNTIFS($B$11:$B$30,AA$46,$C$11:$C$30,"A",$E$11:$E$30,"*")</f>
        <v>0</v>
      </c>
      <c r="AB48" s="801"/>
      <c r="AC48" s="802"/>
      <c r="AD48" s="800">
        <f>COUNTIFS($B$11:$B$30,AA$46,$C$11:$C$30,"B",$E$11:$E$30,"*")</f>
        <v>0</v>
      </c>
      <c r="AE48" s="801"/>
      <c r="AF48" s="802"/>
      <c r="AG48" s="800">
        <f>COUNTIFS($B$11:$B$30,AG$46,$C$11:$C$30,"A",$E$11:$E$30,"*")</f>
        <v>0</v>
      </c>
      <c r="AH48" s="801"/>
      <c r="AI48" s="802"/>
      <c r="AJ48" s="800">
        <f>COUNTIFS($B$11:$B$30,AG$46,$C$11:$C$30,"B",$E$11:$E$30,"*")</f>
        <v>0</v>
      </c>
      <c r="AK48" s="802"/>
      <c r="AL48" s="207">
        <f>COUNTIFS($B$11:$B$30,AL$46,$C$11:$C$30,"A",$E$11:$E$30,"*")</f>
        <v>0</v>
      </c>
      <c r="AM48" s="207">
        <f>COUNTIFS($B$11:$B$30,AL$46,$C$11:$C$30,"B",$E$11:$E$30,"*")</f>
        <v>0</v>
      </c>
      <c r="AN48" s="148"/>
    </row>
    <row r="49" spans="1:40" ht="18" customHeight="1" x14ac:dyDescent="0.15">
      <c r="A49" s="148"/>
      <c r="B49" s="205" t="s">
        <v>12</v>
      </c>
      <c r="C49" s="207">
        <f>COUNTIFS($B$11:$B$30,C$46,$C$11:$C$30,"C",$E$11:$E$30,"*")</f>
        <v>0</v>
      </c>
      <c r="D49" s="207">
        <f>COUNTIFS($B$11:$B$30,C$46,$C$11:$C$30,"D",$E$11:$E$30,"*")</f>
        <v>0</v>
      </c>
      <c r="E49" s="207">
        <f>COUNTIFS($B$11:$B$30,E$46,$C$11:$C$30,"C",$E$11:$E$30,"*")</f>
        <v>0</v>
      </c>
      <c r="F49" s="800">
        <f>COUNTIFS($B$11:$B$30,E$46,$C$11:$C$30,"D",$E$11:$E$30,"*")</f>
        <v>0</v>
      </c>
      <c r="G49" s="801"/>
      <c r="H49" s="802"/>
      <c r="I49" s="800">
        <f>COUNTIFS($B$11:$B$30,I$46,$C$11:$C$30,"C",$E$11:$E$30,"*")</f>
        <v>0</v>
      </c>
      <c r="J49" s="801"/>
      <c r="K49" s="802"/>
      <c r="L49" s="800">
        <f>COUNTIFS($B$11:$B$30,I$46,$C$11:$C$30,"D",$E$11:$E$30,"*")</f>
        <v>0</v>
      </c>
      <c r="M49" s="801"/>
      <c r="N49" s="802"/>
      <c r="O49" s="800">
        <f>COUNTIFS($B$11:$B$30,O$46,$C$11:$C$30,"C",$E$11:$E$30,"*")</f>
        <v>0</v>
      </c>
      <c r="P49" s="801"/>
      <c r="Q49" s="802"/>
      <c r="R49" s="800">
        <f>COUNTIFS($B$11:$B$30,O$46,$C$11:$C$30,"D",$E$11:$E$30,"*")</f>
        <v>0</v>
      </c>
      <c r="S49" s="801"/>
      <c r="T49" s="802"/>
      <c r="U49" s="800">
        <f>COUNTIFS($B$11:$B$30,U$46,$C$11:$C$30,"C",$E$11:$E$30,"*")</f>
        <v>0</v>
      </c>
      <c r="V49" s="801"/>
      <c r="W49" s="802"/>
      <c r="X49" s="800">
        <f>COUNTIFS($B$11:$B$30,U$46,$C$11:$C$30,"D",$E$11:$E$30,"*")</f>
        <v>0</v>
      </c>
      <c r="Y49" s="801"/>
      <c r="Z49" s="802"/>
      <c r="AA49" s="800">
        <f>COUNTIFS($B$11:$B$30,AA$46,$C$11:$C$30,"C",$E$11:$E$30,"*")</f>
        <v>0</v>
      </c>
      <c r="AB49" s="801"/>
      <c r="AC49" s="802"/>
      <c r="AD49" s="800">
        <f>COUNTIFS($B$11:$B$30,AA$46,$C$11:$C$30,"D",$E$11:$E$30,"*")</f>
        <v>0</v>
      </c>
      <c r="AE49" s="801"/>
      <c r="AF49" s="802"/>
      <c r="AG49" s="800">
        <f>COUNTIFS($B$11:$B$30,AG$46,$C$11:$C$30,"C",$E$11:$E$30,"*")</f>
        <v>0</v>
      </c>
      <c r="AH49" s="801"/>
      <c r="AI49" s="802"/>
      <c r="AJ49" s="800">
        <f>COUNTIFS($B$11:$B$30,AG$46,$C$11:$C$30,"D",$E$11:$E$30,"*")</f>
        <v>0</v>
      </c>
      <c r="AK49" s="802"/>
      <c r="AL49" s="207">
        <f>COUNTIFS($B$11:$B$30,AL$46,$C$11:$C$30,"C",$E$11:$E$30,"*")</f>
        <v>0</v>
      </c>
      <c r="AM49" s="207">
        <f>COUNTIFS($B$11:$B$30,AL$46,$C$11:$C$30,"D",$E$11:$E$30,"*")</f>
        <v>0</v>
      </c>
      <c r="AN49" s="148"/>
    </row>
    <row r="50" spans="1:40" ht="24.95" customHeight="1" x14ac:dyDescent="0.15">
      <c r="A50" s="148"/>
      <c r="B50" s="205" t="s">
        <v>380</v>
      </c>
      <c r="C50" s="795">
        <f>IF($AK$3="４週",SUMIFS($AK$11:$AK$30,$B$11:$B$30,C46)/4/$AH$5,IF($AK$3="歴月",SUMIFS($AK$11:$AK$30,$B$11:$B$30,C46)/$AL$5,"記載する期間を選択してください"))</f>
        <v>0</v>
      </c>
      <c r="D50" s="797"/>
      <c r="E50" s="795">
        <f>IF($AK$3="４週",SUMIFS($AK$11:$AK$30,$B$11:$B$30,E46)/4/$AH$5,IF($AK$3="歴月",SUMIFS($AK$11:$AK$30,$B$11:$B$30,E46)/$AL$5,"記載する期間を選択してください"))</f>
        <v>0</v>
      </c>
      <c r="F50" s="796"/>
      <c r="G50" s="796"/>
      <c r="H50" s="797"/>
      <c r="I50" s="795">
        <f>IF($AK$3="４週",SUMIFS($AK$11:$AK$30,$B$11:$B$30,I46)/4/$AH$5,IF($AK$3="歴月",SUMIFS($AK$11:$AK$30,$B$11:$B$30,I46)/$AL$5,"記載する期間を選択してください"))</f>
        <v>0</v>
      </c>
      <c r="J50" s="796"/>
      <c r="K50" s="796"/>
      <c r="L50" s="796"/>
      <c r="M50" s="796"/>
      <c r="N50" s="797"/>
      <c r="O50" s="795">
        <f>IF($AK$3="４週",SUMIFS($AK$11:$AK$30,$B$11:$B$30,O46)/4/$AH$5,IF($AK$3="歴月",SUMIFS($AK$11:$AK$30,$B$11:$B$30,O46)/$AL$5,"記載する期間を選択してください"))</f>
        <v>0</v>
      </c>
      <c r="P50" s="796"/>
      <c r="Q50" s="796"/>
      <c r="R50" s="796"/>
      <c r="S50" s="796"/>
      <c r="T50" s="797"/>
      <c r="U50" s="795">
        <f>IF($AK$3="４週",SUMIFS($AK$11:$AK$30,$B$11:$B$30,U46)/4/$AH$5,IF($AK$3="歴月",SUMIFS($AK$11:$AK$30,$B$11:$B$30,U46)/$AL$5,"記載する期間を選択してください"))</f>
        <v>0</v>
      </c>
      <c r="V50" s="796"/>
      <c r="W50" s="796"/>
      <c r="X50" s="796"/>
      <c r="Y50" s="796"/>
      <c r="Z50" s="797"/>
      <c r="AA50" s="795">
        <f>IF($AK$3="４週",SUMIFS($AK$11:$AK$30,$B$11:$B$30,AA46)/4/$AH$5,IF($AK$3="歴月",SUMIFS($AK$11:$AK$30,$B$11:$B$30,AA46)/$AL$5,"記載する期間を選択してください"))</f>
        <v>0</v>
      </c>
      <c r="AB50" s="796"/>
      <c r="AC50" s="796"/>
      <c r="AD50" s="796"/>
      <c r="AE50" s="796"/>
      <c r="AF50" s="797"/>
      <c r="AG50" s="795">
        <f>IF($AK$3="４週",SUMIFS($AK$11:$AK$30,$B$11:$B$30,AG46)/4/$AH$5,IF($AK$3="歴月",SUMIFS($AK$11:$AK$30,$B$11:$B$30,AG46)/$AL$5,"記載する期間を選択してください"))</f>
        <v>0</v>
      </c>
      <c r="AH50" s="796"/>
      <c r="AI50" s="796"/>
      <c r="AJ50" s="796"/>
      <c r="AK50" s="797"/>
      <c r="AL50" s="795">
        <f>IF($AK$3="４週",SUMIFS($AK$11:$AK$30,$B$11:$B$30,AL46)/4/$AH$5,IF($AK$3="歴月",SUMIFS($AK$11:$AK$30,$B$11:$B$30,AL46)/$AL$5,"記載する期間を選択してください"))</f>
        <v>0</v>
      </c>
      <c r="AM50" s="797"/>
      <c r="AN50" s="148"/>
    </row>
    <row r="51" spans="1:40" ht="5.0999999999999996" customHeight="1" x14ac:dyDescent="0.15">
      <c r="A51" s="148"/>
      <c r="B51" s="1"/>
      <c r="C51" s="298">
        <v>2</v>
      </c>
      <c r="D51" s="298"/>
      <c r="E51" s="298">
        <v>3</v>
      </c>
      <c r="F51" s="298"/>
      <c r="G51" s="298"/>
      <c r="H51" s="298"/>
      <c r="I51" s="298">
        <v>4</v>
      </c>
      <c r="J51" s="298"/>
      <c r="K51" s="298"/>
      <c r="L51" s="298"/>
      <c r="M51" s="298"/>
      <c r="N51" s="298"/>
      <c r="O51" s="298">
        <v>5</v>
      </c>
      <c r="P51" s="298"/>
      <c r="Q51" s="298"/>
      <c r="R51" s="298"/>
      <c r="S51" s="298"/>
      <c r="T51" s="298"/>
      <c r="U51" s="298">
        <v>6</v>
      </c>
      <c r="V51" s="298"/>
      <c r="W51" s="298"/>
      <c r="X51" s="298"/>
      <c r="Y51" s="298"/>
      <c r="Z51" s="298"/>
      <c r="AA51" s="298">
        <v>7</v>
      </c>
      <c r="AB51" s="298"/>
      <c r="AC51" s="298"/>
      <c r="AD51" s="298"/>
      <c r="AE51" s="298"/>
      <c r="AF51" s="298"/>
      <c r="AG51" s="298">
        <v>8</v>
      </c>
      <c r="AH51" s="298"/>
      <c r="AI51" s="298"/>
      <c r="AJ51" s="298"/>
      <c r="AK51" s="298"/>
      <c r="AL51" s="298">
        <v>9</v>
      </c>
      <c r="AM51" s="299"/>
      <c r="AN51" s="148"/>
    </row>
    <row r="52" spans="1:40" ht="15" customHeight="1" x14ac:dyDescent="0.15">
      <c r="A52" s="123" t="s">
        <v>381</v>
      </c>
      <c r="B52" s="300"/>
      <c r="C52" s="301"/>
      <c r="D52" s="301"/>
      <c r="E52" s="301"/>
      <c r="F52" s="302"/>
      <c r="G52" s="301"/>
      <c r="H52" s="298"/>
      <c r="I52" s="298"/>
      <c r="J52" s="298"/>
      <c r="K52" s="298"/>
      <c r="L52" s="298"/>
      <c r="M52" s="298"/>
      <c r="N52" s="298"/>
      <c r="O52" s="298"/>
      <c r="P52" s="298"/>
      <c r="Q52" s="298"/>
      <c r="R52" s="298">
        <v>6</v>
      </c>
      <c r="S52" s="298"/>
      <c r="T52" s="298"/>
      <c r="U52" s="298"/>
      <c r="V52" s="298"/>
      <c r="W52" s="298"/>
      <c r="X52" s="298">
        <v>7</v>
      </c>
      <c r="Y52" s="298"/>
      <c r="Z52" s="298"/>
      <c r="AA52" s="298"/>
      <c r="AB52" s="298"/>
      <c r="AC52" s="298"/>
      <c r="AD52" s="298">
        <v>8</v>
      </c>
      <c r="AE52" s="298"/>
      <c r="AF52" s="298"/>
      <c r="AG52" s="303"/>
      <c r="AH52" s="303"/>
      <c r="AI52" s="303"/>
      <c r="AJ52" s="303">
        <v>9</v>
      </c>
      <c r="AK52" s="304"/>
      <c r="AL52" s="304"/>
      <c r="AM52" s="148"/>
    </row>
    <row r="53" spans="1:40" s="123" customFormat="1" ht="15" customHeight="1" x14ac:dyDescent="0.15">
      <c r="A53" s="123" t="s">
        <v>382</v>
      </c>
      <c r="B53" s="158"/>
      <c r="C53" s="158"/>
      <c r="D53" s="158"/>
      <c r="E53" s="158"/>
      <c r="F53" s="158"/>
      <c r="G53" s="158"/>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row>
    <row r="54" spans="1:40" s="123" customFormat="1" ht="15" customHeight="1" x14ac:dyDescent="0.15">
      <c r="A54" s="123" t="s">
        <v>383</v>
      </c>
      <c r="B54" s="158"/>
      <c r="C54" s="158"/>
      <c r="D54" s="158"/>
      <c r="E54" s="158"/>
      <c r="F54" s="158"/>
      <c r="G54" s="158"/>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row>
    <row r="55" spans="1:40" s="123" customFormat="1" ht="15" customHeight="1" x14ac:dyDescent="0.15">
      <c r="A55" s="123" t="s">
        <v>384</v>
      </c>
      <c r="B55" s="158"/>
      <c r="C55" s="158"/>
      <c r="D55" s="158"/>
      <c r="E55" s="158"/>
      <c r="F55" s="158"/>
      <c r="G55" s="158"/>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row>
    <row r="56" spans="1:40" s="123" customFormat="1" ht="15" customHeight="1" x14ac:dyDescent="0.15">
      <c r="A56" s="123" t="s">
        <v>385</v>
      </c>
      <c r="B56" s="158"/>
      <c r="C56" s="158"/>
      <c r="D56" s="158"/>
      <c r="E56" s="158"/>
      <c r="F56" s="158"/>
      <c r="G56" s="158"/>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row>
    <row r="57" spans="1:40" ht="15" customHeight="1" x14ac:dyDescent="0.15">
      <c r="A57" s="123" t="s">
        <v>386</v>
      </c>
      <c r="B57" s="159"/>
      <c r="C57" s="123"/>
      <c r="D57" s="123"/>
      <c r="E57" s="123"/>
      <c r="F57" s="123"/>
      <c r="G57" s="123"/>
    </row>
    <row r="58" spans="1:40" ht="15" customHeight="1" x14ac:dyDescent="0.15">
      <c r="A58" s="123" t="s">
        <v>387</v>
      </c>
      <c r="B58" s="159"/>
      <c r="C58" s="123"/>
      <c r="D58" s="123"/>
      <c r="E58" s="123"/>
      <c r="F58" s="123"/>
      <c r="G58" s="123"/>
    </row>
    <row r="59" spans="1:40" ht="15" customHeight="1" x14ac:dyDescent="0.15">
      <c r="A59" s="123"/>
      <c r="B59" s="204" t="s">
        <v>388</v>
      </c>
      <c r="C59" s="798" t="s">
        <v>389</v>
      </c>
      <c r="D59" s="798"/>
      <c r="E59" s="798"/>
      <c r="F59" s="123"/>
      <c r="G59" s="123"/>
    </row>
    <row r="60" spans="1:40" ht="15" customHeight="1" x14ac:dyDescent="0.15">
      <c r="A60" s="123"/>
      <c r="B60" s="160" t="s">
        <v>364</v>
      </c>
      <c r="C60" s="799" t="s">
        <v>390</v>
      </c>
      <c r="D60" s="799"/>
      <c r="E60" s="799"/>
      <c r="F60" s="123"/>
      <c r="G60" s="123"/>
    </row>
    <row r="61" spans="1:40" ht="15" customHeight="1" x14ac:dyDescent="0.15">
      <c r="A61" s="123"/>
      <c r="B61" s="160" t="s">
        <v>365</v>
      </c>
      <c r="C61" s="799" t="s">
        <v>391</v>
      </c>
      <c r="D61" s="799"/>
      <c r="E61" s="799"/>
      <c r="F61" s="123"/>
      <c r="G61" s="123"/>
    </row>
    <row r="62" spans="1:40" ht="15" customHeight="1" x14ac:dyDescent="0.15">
      <c r="A62" s="123"/>
      <c r="B62" s="160" t="s">
        <v>366</v>
      </c>
      <c r="C62" s="799" t="s">
        <v>392</v>
      </c>
      <c r="D62" s="799"/>
      <c r="E62" s="799"/>
      <c r="F62" s="123"/>
      <c r="G62" s="123"/>
    </row>
    <row r="63" spans="1:40" ht="15" customHeight="1" x14ac:dyDescent="0.15">
      <c r="A63" s="123"/>
      <c r="B63" s="160" t="s">
        <v>367</v>
      </c>
      <c r="C63" s="799" t="s">
        <v>393</v>
      </c>
      <c r="D63" s="799"/>
      <c r="E63" s="799"/>
      <c r="F63" s="123"/>
      <c r="G63" s="123"/>
    </row>
    <row r="64" spans="1:40" ht="15" customHeight="1" x14ac:dyDescent="0.15">
      <c r="A64" s="123"/>
      <c r="B64" s="123" t="s">
        <v>394</v>
      </c>
      <c r="C64" s="123"/>
      <c r="D64" s="123"/>
      <c r="E64" s="123"/>
      <c r="F64" s="123"/>
      <c r="G64" s="123"/>
    </row>
    <row r="65" spans="1:7" ht="15" customHeight="1" x14ac:dyDescent="0.15">
      <c r="A65" s="123"/>
      <c r="B65" s="123" t="s">
        <v>395</v>
      </c>
      <c r="C65" s="123"/>
      <c r="D65" s="123"/>
      <c r="E65" s="123"/>
      <c r="F65" s="123"/>
      <c r="G65" s="123"/>
    </row>
    <row r="66" spans="1:7" ht="15" customHeight="1" x14ac:dyDescent="0.15">
      <c r="A66" s="123"/>
      <c r="B66" s="123" t="s">
        <v>396</v>
      </c>
      <c r="C66" s="123"/>
      <c r="D66" s="123"/>
      <c r="E66" s="123"/>
      <c r="F66" s="123"/>
      <c r="G66" s="123"/>
    </row>
    <row r="67" spans="1:7" ht="15" customHeight="1" x14ac:dyDescent="0.15">
      <c r="A67" s="123" t="s">
        <v>397</v>
      </c>
      <c r="B67" s="159"/>
      <c r="C67" s="123"/>
      <c r="D67" s="123"/>
      <c r="E67" s="123"/>
      <c r="F67" s="123"/>
      <c r="G67" s="123"/>
    </row>
    <row r="68" spans="1:7" ht="15" customHeight="1" x14ac:dyDescent="0.15">
      <c r="A68" s="123" t="s">
        <v>503</v>
      </c>
      <c r="B68" s="159"/>
      <c r="C68" s="123"/>
      <c r="D68" s="123"/>
      <c r="E68" s="123"/>
      <c r="F68" s="123"/>
      <c r="G68" s="123"/>
    </row>
    <row r="69" spans="1:7" ht="15" customHeight="1" x14ac:dyDescent="0.15">
      <c r="A69" s="123" t="s">
        <v>398</v>
      </c>
      <c r="B69" s="159"/>
      <c r="C69" s="123"/>
      <c r="D69" s="123"/>
      <c r="E69" s="123"/>
      <c r="F69" s="123"/>
      <c r="G69" s="123"/>
    </row>
    <row r="70" spans="1:7" ht="15" customHeight="1" x14ac:dyDescent="0.15">
      <c r="A70" s="123" t="s">
        <v>399</v>
      </c>
      <c r="B70" s="159"/>
      <c r="C70" s="123"/>
      <c r="D70" s="123"/>
      <c r="E70" s="123"/>
      <c r="F70" s="123"/>
      <c r="G70" s="123"/>
    </row>
    <row r="71" spans="1:7" ht="15" customHeight="1" x14ac:dyDescent="0.15">
      <c r="A71" s="123" t="s">
        <v>504</v>
      </c>
      <c r="B71" s="159"/>
      <c r="C71" s="123"/>
      <c r="D71" s="123"/>
      <c r="E71" s="123"/>
      <c r="F71" s="123"/>
      <c r="G71" s="123"/>
    </row>
    <row r="72" spans="1:7" ht="15" customHeight="1" x14ac:dyDescent="0.15">
      <c r="A72" s="123" t="s">
        <v>505</v>
      </c>
      <c r="B72" s="159"/>
      <c r="C72" s="123"/>
      <c r="D72" s="123"/>
      <c r="E72" s="123"/>
      <c r="F72" s="123"/>
      <c r="G72" s="123"/>
    </row>
    <row r="73" spans="1:7" ht="15" customHeight="1" x14ac:dyDescent="0.15">
      <c r="A73" s="123"/>
      <c r="B73" s="123" t="s">
        <v>506</v>
      </c>
      <c r="C73" s="123"/>
      <c r="D73" s="123"/>
      <c r="E73" s="123"/>
      <c r="F73" s="123"/>
      <c r="G73" s="123"/>
    </row>
    <row r="74" spans="1:7" ht="15" customHeight="1" x14ac:dyDescent="0.15">
      <c r="A74" s="123"/>
      <c r="B74" s="123" t="s">
        <v>507</v>
      </c>
      <c r="C74" s="123"/>
      <c r="D74" s="123"/>
      <c r="E74" s="123"/>
      <c r="F74" s="123"/>
      <c r="G74" s="123"/>
    </row>
    <row r="75" spans="1:7" ht="15" customHeight="1" x14ac:dyDescent="0.15">
      <c r="A75" s="123" t="s">
        <v>508</v>
      </c>
      <c r="B75" s="159"/>
      <c r="C75" s="123"/>
      <c r="D75" s="123"/>
      <c r="E75" s="123"/>
      <c r="F75" s="123"/>
      <c r="G75" s="123"/>
    </row>
    <row r="76" spans="1:7" ht="15" customHeight="1" x14ac:dyDescent="0.15">
      <c r="A76" s="123" t="s">
        <v>400</v>
      </c>
      <c r="B76" s="159"/>
      <c r="C76" s="123"/>
      <c r="D76" s="123"/>
      <c r="E76" s="123"/>
      <c r="F76" s="123"/>
      <c r="G76" s="123"/>
    </row>
    <row r="77" spans="1:7" ht="15" customHeight="1" x14ac:dyDescent="0.15">
      <c r="A77" s="123" t="s">
        <v>509</v>
      </c>
      <c r="B77" s="159"/>
      <c r="C77" s="123"/>
      <c r="D77" s="123"/>
      <c r="E77" s="123"/>
      <c r="F77" s="123"/>
      <c r="G77" s="123"/>
    </row>
    <row r="78" spans="1:7" ht="15" customHeight="1" x14ac:dyDescent="0.15">
      <c r="A78" s="123" t="s">
        <v>510</v>
      </c>
      <c r="B78" s="159"/>
      <c r="C78" s="123"/>
      <c r="D78" s="123"/>
      <c r="E78" s="123"/>
      <c r="F78" s="123"/>
      <c r="G78" s="123"/>
    </row>
    <row r="79" spans="1:7" ht="15" customHeight="1" x14ac:dyDescent="0.15">
      <c r="A79" s="123" t="s">
        <v>401</v>
      </c>
      <c r="B79" s="159"/>
      <c r="C79" s="123"/>
      <c r="D79" s="123"/>
      <c r="E79" s="123"/>
      <c r="F79" s="123"/>
      <c r="G79" s="123"/>
    </row>
    <row r="80" spans="1:7" ht="15" customHeight="1" x14ac:dyDescent="0.15">
      <c r="A80" s="123" t="s">
        <v>402</v>
      </c>
      <c r="B80" s="159"/>
      <c r="C80" s="123"/>
      <c r="D80" s="123"/>
      <c r="E80" s="123"/>
      <c r="F80" s="123"/>
      <c r="G80" s="123"/>
    </row>
    <row r="81" spans="1:7" ht="15" customHeight="1" x14ac:dyDescent="0.15">
      <c r="A81" s="123" t="s">
        <v>511</v>
      </c>
      <c r="B81" s="159"/>
      <c r="C81" s="123"/>
      <c r="D81" s="123"/>
      <c r="E81" s="123"/>
      <c r="F81" s="123"/>
      <c r="G81" s="123"/>
    </row>
    <row r="82" spans="1:7" ht="15" customHeight="1" x14ac:dyDescent="0.15">
      <c r="A82" s="123" t="s">
        <v>512</v>
      </c>
      <c r="B82" s="159"/>
      <c r="C82" s="123"/>
      <c r="D82" s="123"/>
      <c r="E82" s="123"/>
      <c r="F82" s="123"/>
      <c r="G82" s="123"/>
    </row>
  </sheetData>
  <mergeCells count="146">
    <mergeCell ref="A42:B42"/>
    <mergeCell ref="C42:D42"/>
    <mergeCell ref="E42:H42"/>
    <mergeCell ref="I42:N42"/>
    <mergeCell ref="I43:N43"/>
    <mergeCell ref="C46:D46"/>
    <mergeCell ref="E46:H46"/>
    <mergeCell ref="I46:N46"/>
    <mergeCell ref="O46:T46"/>
    <mergeCell ref="A43:B43"/>
    <mergeCell ref="C43:D43"/>
    <mergeCell ref="E43:H43"/>
    <mergeCell ref="AK1:AN1"/>
    <mergeCell ref="M2:P2"/>
    <mergeCell ref="Q2:R2"/>
    <mergeCell ref="S2:T2"/>
    <mergeCell ref="U2:V2"/>
    <mergeCell ref="AK2:AN2"/>
    <mergeCell ref="AK3:AN3"/>
    <mergeCell ref="AK4:AN4"/>
    <mergeCell ref="AH5:AJ5"/>
    <mergeCell ref="A7:A10"/>
    <mergeCell ref="C7:C10"/>
    <mergeCell ref="D7:D10"/>
    <mergeCell ref="E7:E10"/>
    <mergeCell ref="F7:AJ7"/>
    <mergeCell ref="AK7:AK10"/>
    <mergeCell ref="AM11:AN11"/>
    <mergeCell ref="AM12:AN12"/>
    <mergeCell ref="B7:B8"/>
    <mergeCell ref="B9:B10"/>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8:C38"/>
    <mergeCell ref="F38:H38"/>
    <mergeCell ref="I38:K38"/>
    <mergeCell ref="L38:N38"/>
    <mergeCell ref="O38:Q38"/>
    <mergeCell ref="A37:C37"/>
    <mergeCell ref="F37:H37"/>
    <mergeCell ref="I37:K37"/>
    <mergeCell ref="L37:N37"/>
    <mergeCell ref="O37:Q37"/>
    <mergeCell ref="R37:T37"/>
    <mergeCell ref="U37:W37"/>
    <mergeCell ref="X37:Z37"/>
    <mergeCell ref="AA37:AC37"/>
    <mergeCell ref="AD37:AF37"/>
    <mergeCell ref="AG37:AI37"/>
    <mergeCell ref="AJ37:AK37"/>
    <mergeCell ref="AL38:AL39"/>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AD39:AF39"/>
    <mergeCell ref="AG39:AI39"/>
    <mergeCell ref="AJ39:AK39"/>
    <mergeCell ref="U46:Z46"/>
    <mergeCell ref="AA46:AF46"/>
    <mergeCell ref="AG46:AK46"/>
    <mergeCell ref="F47:H47"/>
    <mergeCell ref="I47:K47"/>
    <mergeCell ref="L47:N47"/>
    <mergeCell ref="O47:Q47"/>
    <mergeCell ref="R47:T47"/>
    <mergeCell ref="U47:W47"/>
    <mergeCell ref="X47:Z47"/>
    <mergeCell ref="F48:H48"/>
    <mergeCell ref="I48:K48"/>
    <mergeCell ref="L48:N48"/>
    <mergeCell ref="O48:Q48"/>
    <mergeCell ref="R48:T48"/>
    <mergeCell ref="U48:W48"/>
    <mergeCell ref="X48:Z48"/>
    <mergeCell ref="AA48:AC48"/>
    <mergeCell ref="AD48:AF48"/>
    <mergeCell ref="AG48:AI48"/>
    <mergeCell ref="AJ48:AK48"/>
    <mergeCell ref="AL46:AM46"/>
    <mergeCell ref="AA47:AC47"/>
    <mergeCell ref="AD47:AF47"/>
    <mergeCell ref="AG47:AI47"/>
    <mergeCell ref="AJ47:AK47"/>
    <mergeCell ref="AG49:AI49"/>
    <mergeCell ref="AJ49:AK49"/>
    <mergeCell ref="AD49:AF49"/>
    <mergeCell ref="AG50:AK50"/>
    <mergeCell ref="AL50:AM50"/>
    <mergeCell ref="C59:E59"/>
    <mergeCell ref="C63:E63"/>
    <mergeCell ref="F49:H49"/>
    <mergeCell ref="I49:K49"/>
    <mergeCell ref="L49:N49"/>
    <mergeCell ref="O49:Q49"/>
    <mergeCell ref="R49:T49"/>
    <mergeCell ref="U49:W49"/>
    <mergeCell ref="X49:Z49"/>
    <mergeCell ref="AA49:AC49"/>
    <mergeCell ref="C50:D50"/>
    <mergeCell ref="E50:H50"/>
    <mergeCell ref="I50:N50"/>
    <mergeCell ref="O50:T50"/>
    <mergeCell ref="U50:Z50"/>
    <mergeCell ref="AA50:AF50"/>
    <mergeCell ref="C60:E60"/>
    <mergeCell ref="C61:E61"/>
    <mergeCell ref="C62:E62"/>
  </mergeCells>
  <phoneticPr fontId="2"/>
  <dataValidations count="6">
    <dataValidation type="list" allowBlank="1" showInputMessage="1" showErrorMessage="1" sqref="AK3:AN3" xr:uid="{F356A9D6-1AD5-41CB-8D41-11EA191AAABC}">
      <formula1>"４週,歴月"</formula1>
    </dataValidation>
    <dataValidation type="list" allowBlank="1" showInputMessage="1" showErrorMessage="1" sqref="AK4:AN4" xr:uid="{4B6C2E7C-F89C-4B40-A939-94C5506308B3}">
      <formula1>"予定,実績"</formula1>
    </dataValidation>
    <dataValidation type="whole" operator="greaterThanOrEqual" allowBlank="1" showInputMessage="1" showErrorMessage="1" sqref="I38:I39 D38:F39 AG38:AG39 AD38:AD39 AA38:AA39 X38:X39 U38:U39 R38:R39 O38:O39 L38:L39" xr:uid="{F1A7E95F-65C9-4ED2-9F79-46EC08996E52}">
      <formula1>0</formula1>
    </dataValidation>
    <dataValidation operator="greaterThanOrEqual" allowBlank="1" showInputMessage="1" showErrorMessage="1" sqref="I44 AJ38:AJ39 AL38 L40 L44 I40" xr:uid="{E7BD3DAE-8D1E-45EA-86FB-5B5513E4E467}"/>
    <dataValidation type="list" allowBlank="1" showInputMessage="1" showErrorMessage="1" sqref="C11:C30" xr:uid="{70DEF4DE-83E6-4A6C-B28F-0E40C72E3094}">
      <formula1>"A,B,C,D"</formula1>
    </dataValidation>
    <dataValidation type="list" allowBlank="1" showInputMessage="1" sqref="B11:B30" xr:uid="{0FCB040C-F2F1-4B9A-BDCD-960E558F29EE}">
      <formula1>"管理者,就労選択支援員,その他職員"</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rowBreaks count="1" manualBreakCount="1">
    <brk id="36" max="3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34"/>
  <sheetViews>
    <sheetView view="pageBreakPreview" topLeftCell="A12" zoomScaleSheetLayoutView="100" workbookViewId="0"/>
  </sheetViews>
  <sheetFormatPr defaultColWidth="8.625" defaultRowHeight="21" customHeight="1" x14ac:dyDescent="0.15"/>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15">
      <c r="A1" s="1" t="s">
        <v>332</v>
      </c>
    </row>
    <row r="2" spans="1:41" ht="20.100000000000001" customHeight="1" x14ac:dyDescent="0.15">
      <c r="AD2" s="884" t="s">
        <v>300</v>
      </c>
      <c r="AE2" s="884"/>
      <c r="AF2" s="884"/>
      <c r="AG2" s="884"/>
      <c r="AH2" s="884"/>
      <c r="AI2" s="884"/>
      <c r="AJ2" s="884"/>
      <c r="AK2" s="884"/>
      <c r="AL2" s="884"/>
    </row>
    <row r="3" spans="1:41" ht="20.100000000000001" customHeight="1" x14ac:dyDescent="0.15"/>
    <row r="4" spans="1:41" ht="20.100000000000001" customHeight="1" x14ac:dyDescent="0.15">
      <c r="B4" s="885" t="s">
        <v>301</v>
      </c>
      <c r="C4" s="885"/>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885"/>
      <c r="AL4" s="885"/>
    </row>
    <row r="5" spans="1:41" s="104" customFormat="1" ht="20.100000000000001" customHeight="1" x14ac:dyDescent="0.15">
      <c r="A5" s="101"/>
      <c r="B5" s="102"/>
      <c r="C5" s="102"/>
      <c r="D5" s="102"/>
      <c r="E5" s="102"/>
      <c r="F5" s="102"/>
      <c r="G5" s="102"/>
      <c r="H5" s="102"/>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1:41" s="104" customFormat="1" ht="29.25" customHeight="1" x14ac:dyDescent="0.15">
      <c r="A6" s="101"/>
      <c r="B6" s="886" t="s">
        <v>302</v>
      </c>
      <c r="C6" s="886"/>
      <c r="D6" s="886"/>
      <c r="E6" s="886"/>
      <c r="F6" s="886"/>
      <c r="G6" s="886"/>
      <c r="H6" s="886"/>
      <c r="I6" s="886"/>
      <c r="J6" s="886"/>
      <c r="K6" s="886"/>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7"/>
      <c r="AL6" s="887"/>
    </row>
    <row r="7" spans="1:41" s="104" customFormat="1" ht="31.5" customHeight="1" x14ac:dyDescent="0.15">
      <c r="A7" s="101"/>
      <c r="B7" s="886" t="s">
        <v>303</v>
      </c>
      <c r="C7" s="886"/>
      <c r="D7" s="886"/>
      <c r="E7" s="886"/>
      <c r="F7" s="886"/>
      <c r="G7" s="886"/>
      <c r="H7" s="886"/>
      <c r="I7" s="886"/>
      <c r="J7" s="886"/>
      <c r="K7" s="886"/>
      <c r="L7" s="888"/>
      <c r="M7" s="888"/>
      <c r="N7" s="888"/>
      <c r="O7" s="888"/>
      <c r="P7" s="888"/>
      <c r="Q7" s="888"/>
      <c r="R7" s="888"/>
      <c r="S7" s="888"/>
      <c r="T7" s="888"/>
      <c r="U7" s="888"/>
      <c r="V7" s="888"/>
      <c r="W7" s="888"/>
      <c r="X7" s="888"/>
      <c r="Y7" s="888"/>
      <c r="Z7" s="888"/>
      <c r="AA7" s="889" t="s">
        <v>304</v>
      </c>
      <c r="AB7" s="889"/>
      <c r="AC7" s="889"/>
      <c r="AD7" s="889"/>
      <c r="AE7" s="889"/>
      <c r="AF7" s="889"/>
      <c r="AG7" s="889"/>
      <c r="AH7" s="889"/>
      <c r="AI7" s="890" t="s">
        <v>305</v>
      </c>
      <c r="AJ7" s="890"/>
      <c r="AK7" s="890"/>
      <c r="AL7" s="890"/>
    </row>
    <row r="8" spans="1:41" s="104" customFormat="1" ht="29.25" customHeight="1" x14ac:dyDescent="0.15">
      <c r="B8" s="891" t="s">
        <v>306</v>
      </c>
      <c r="C8" s="891"/>
      <c r="D8" s="891"/>
      <c r="E8" s="891"/>
      <c r="F8" s="891"/>
      <c r="G8" s="891"/>
      <c r="H8" s="891"/>
      <c r="I8" s="891"/>
      <c r="J8" s="891"/>
      <c r="K8" s="891"/>
      <c r="L8" s="887" t="s">
        <v>307</v>
      </c>
      <c r="M8" s="887"/>
      <c r="N8" s="887"/>
      <c r="O8" s="887"/>
      <c r="P8" s="887"/>
      <c r="Q8" s="887"/>
      <c r="R8" s="887"/>
      <c r="S8" s="887"/>
      <c r="T8" s="887"/>
      <c r="U8" s="887"/>
      <c r="V8" s="887"/>
      <c r="W8" s="887"/>
      <c r="X8" s="887"/>
      <c r="Y8" s="887"/>
      <c r="Z8" s="887"/>
      <c r="AA8" s="887"/>
      <c r="AB8" s="887"/>
      <c r="AC8" s="887"/>
      <c r="AD8" s="887"/>
      <c r="AE8" s="887"/>
      <c r="AF8" s="887"/>
      <c r="AG8" s="887"/>
      <c r="AH8" s="887"/>
      <c r="AI8" s="887"/>
      <c r="AJ8" s="887"/>
      <c r="AK8" s="887"/>
      <c r="AL8" s="887"/>
    </row>
    <row r="9" spans="1:41" ht="12.75" customHeight="1" thickBot="1" x14ac:dyDescent="0.2">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row>
    <row r="10" spans="1:41" ht="21" customHeight="1" x14ac:dyDescent="0.15">
      <c r="B10" s="850" t="s">
        <v>308</v>
      </c>
      <c r="C10" s="851"/>
      <c r="D10" s="851"/>
      <c r="E10" s="851"/>
      <c r="F10" s="851"/>
      <c r="G10" s="851"/>
      <c r="H10" s="851"/>
      <c r="I10" s="851"/>
      <c r="J10" s="851"/>
      <c r="K10" s="851"/>
      <c r="L10" s="851"/>
      <c r="M10" s="851"/>
      <c r="N10" s="851"/>
      <c r="O10" s="851"/>
      <c r="P10" s="851"/>
      <c r="Q10" s="851"/>
      <c r="R10" s="851"/>
      <c r="S10" s="851"/>
      <c r="T10" s="851"/>
      <c r="U10" s="851"/>
      <c r="V10" s="851"/>
      <c r="W10" s="851"/>
      <c r="X10" s="851"/>
      <c r="Y10" s="851"/>
      <c r="Z10" s="851"/>
      <c r="AA10" s="851"/>
      <c r="AB10" s="851"/>
      <c r="AC10" s="851"/>
      <c r="AD10" s="851"/>
      <c r="AE10" s="851"/>
      <c r="AF10" s="851"/>
      <c r="AG10" s="851"/>
      <c r="AH10" s="851"/>
      <c r="AI10" s="851"/>
      <c r="AJ10" s="851"/>
      <c r="AK10" s="851"/>
      <c r="AL10" s="852"/>
    </row>
    <row r="11" spans="1:41" ht="27.75" customHeight="1" x14ac:dyDescent="0.15">
      <c r="B11" s="892" t="s">
        <v>309</v>
      </c>
      <c r="C11" s="893"/>
      <c r="D11" s="893"/>
      <c r="E11" s="893"/>
      <c r="F11" s="893"/>
      <c r="G11" s="893"/>
      <c r="H11" s="893"/>
      <c r="I11" s="893"/>
      <c r="J11" s="893"/>
      <c r="K11" s="893"/>
      <c r="L11" s="893"/>
      <c r="M11" s="893"/>
      <c r="N11" s="893"/>
      <c r="O11" s="893"/>
      <c r="P11" s="893"/>
      <c r="Q11" s="893"/>
      <c r="R11" s="893"/>
      <c r="S11" s="894"/>
      <c r="T11" s="894"/>
      <c r="U11" s="894"/>
      <c r="V11" s="894"/>
      <c r="W11" s="894"/>
      <c r="X11" s="894"/>
      <c r="Y11" s="894"/>
      <c r="Z11" s="894"/>
      <c r="AA11" s="894"/>
      <c r="AB11" s="894"/>
      <c r="AC11" s="894"/>
      <c r="AD11" s="894"/>
      <c r="AE11" s="106" t="s">
        <v>310</v>
      </c>
      <c r="AF11" s="107"/>
      <c r="AG11" s="895"/>
      <c r="AH11" s="895"/>
      <c r="AI11" s="895"/>
      <c r="AJ11" s="895"/>
      <c r="AK11" s="895"/>
      <c r="AL11" s="896"/>
      <c r="AO11" s="108"/>
    </row>
    <row r="12" spans="1:41" ht="27.75" customHeight="1" thickBot="1" x14ac:dyDescent="0.2">
      <c r="B12" s="109"/>
      <c r="C12" s="867" t="s">
        <v>311</v>
      </c>
      <c r="D12" s="867"/>
      <c r="E12" s="867"/>
      <c r="F12" s="867"/>
      <c r="G12" s="867"/>
      <c r="H12" s="867"/>
      <c r="I12" s="867"/>
      <c r="J12" s="867"/>
      <c r="K12" s="867"/>
      <c r="L12" s="867"/>
      <c r="M12" s="867"/>
      <c r="N12" s="867"/>
      <c r="O12" s="867"/>
      <c r="P12" s="867"/>
      <c r="Q12" s="867"/>
      <c r="R12" s="867"/>
      <c r="S12" s="864">
        <f>ROUNDUP(S11*30%,1)</f>
        <v>0</v>
      </c>
      <c r="T12" s="864"/>
      <c r="U12" s="864"/>
      <c r="V12" s="864"/>
      <c r="W12" s="864"/>
      <c r="X12" s="864"/>
      <c r="Y12" s="864"/>
      <c r="Z12" s="864"/>
      <c r="AA12" s="864"/>
      <c r="AB12" s="864"/>
      <c r="AC12" s="864"/>
      <c r="AD12" s="864"/>
      <c r="AE12" s="110" t="s">
        <v>310</v>
      </c>
      <c r="AF12" s="110"/>
      <c r="AG12" s="865"/>
      <c r="AH12" s="865"/>
      <c r="AI12" s="865"/>
      <c r="AJ12" s="865"/>
      <c r="AK12" s="865"/>
      <c r="AL12" s="866"/>
    </row>
    <row r="13" spans="1:41" ht="27.75" customHeight="1" thickTop="1" x14ac:dyDescent="0.15">
      <c r="B13" s="868" t="s">
        <v>312</v>
      </c>
      <c r="C13" s="869"/>
      <c r="D13" s="869"/>
      <c r="E13" s="869"/>
      <c r="F13" s="869"/>
      <c r="G13" s="869"/>
      <c r="H13" s="869"/>
      <c r="I13" s="869"/>
      <c r="J13" s="869"/>
      <c r="K13" s="869"/>
      <c r="L13" s="869"/>
      <c r="M13" s="869"/>
      <c r="N13" s="869"/>
      <c r="O13" s="869"/>
      <c r="P13" s="869"/>
      <c r="Q13" s="869"/>
      <c r="R13" s="869"/>
      <c r="S13" s="870" t="e">
        <f>ROUNDUP(AG14/AG15,1)</f>
        <v>#DIV/0!</v>
      </c>
      <c r="T13" s="870"/>
      <c r="U13" s="870"/>
      <c r="V13" s="870"/>
      <c r="W13" s="870"/>
      <c r="X13" s="870"/>
      <c r="Y13" s="870"/>
      <c r="Z13" s="870"/>
      <c r="AA13" s="870"/>
      <c r="AB13" s="870"/>
      <c r="AC13" s="870"/>
      <c r="AD13" s="870"/>
      <c r="AE13" s="111" t="s">
        <v>310</v>
      </c>
      <c r="AF13" s="111"/>
      <c r="AG13" s="871" t="s">
        <v>313</v>
      </c>
      <c r="AH13" s="871"/>
      <c r="AI13" s="871"/>
      <c r="AJ13" s="871"/>
      <c r="AK13" s="871"/>
      <c r="AL13" s="872"/>
    </row>
    <row r="14" spans="1:41" ht="27.75" customHeight="1" x14ac:dyDescent="0.15">
      <c r="B14" s="873" t="s">
        <v>314</v>
      </c>
      <c r="C14" s="874"/>
      <c r="D14" s="874"/>
      <c r="E14" s="874"/>
      <c r="F14" s="874"/>
      <c r="G14" s="874"/>
      <c r="H14" s="874"/>
      <c r="I14" s="874"/>
      <c r="J14" s="874"/>
      <c r="K14" s="874"/>
      <c r="L14" s="874"/>
      <c r="M14" s="874"/>
      <c r="N14" s="874"/>
      <c r="O14" s="874"/>
      <c r="P14" s="874"/>
      <c r="Q14" s="874"/>
      <c r="R14" s="874"/>
      <c r="S14" s="874"/>
      <c r="T14" s="874"/>
      <c r="U14" s="874"/>
      <c r="V14" s="874"/>
      <c r="W14" s="874"/>
      <c r="X14" s="874"/>
      <c r="Y14" s="874"/>
      <c r="Z14" s="874"/>
      <c r="AA14" s="874"/>
      <c r="AB14" s="874"/>
      <c r="AC14" s="874"/>
      <c r="AD14" s="874"/>
      <c r="AE14" s="874"/>
      <c r="AF14" s="875"/>
      <c r="AG14" s="876"/>
      <c r="AH14" s="876"/>
      <c r="AI14" s="876"/>
      <c r="AJ14" s="876"/>
      <c r="AK14" s="876"/>
      <c r="AL14" s="877"/>
    </row>
    <row r="15" spans="1:41" ht="27.75" customHeight="1" thickBot="1" x14ac:dyDescent="0.2">
      <c r="B15" s="878" t="s">
        <v>315</v>
      </c>
      <c r="C15" s="879"/>
      <c r="D15" s="879"/>
      <c r="E15" s="879"/>
      <c r="F15" s="879"/>
      <c r="G15" s="879"/>
      <c r="H15" s="879"/>
      <c r="I15" s="879"/>
      <c r="J15" s="879"/>
      <c r="K15" s="879"/>
      <c r="L15" s="879"/>
      <c r="M15" s="879"/>
      <c r="N15" s="879"/>
      <c r="O15" s="879"/>
      <c r="P15" s="879"/>
      <c r="Q15" s="879"/>
      <c r="R15" s="879"/>
      <c r="S15" s="879"/>
      <c r="T15" s="879"/>
      <c r="U15" s="879"/>
      <c r="V15" s="879"/>
      <c r="W15" s="879"/>
      <c r="X15" s="879"/>
      <c r="Y15" s="879"/>
      <c r="Z15" s="879"/>
      <c r="AA15" s="879"/>
      <c r="AB15" s="879"/>
      <c r="AC15" s="879"/>
      <c r="AD15" s="879"/>
      <c r="AE15" s="879"/>
      <c r="AF15" s="880"/>
      <c r="AG15" s="881"/>
      <c r="AH15" s="881"/>
      <c r="AI15" s="881"/>
      <c r="AJ15" s="881"/>
      <c r="AK15" s="881"/>
      <c r="AL15" s="882"/>
    </row>
    <row r="16" spans="1:41" ht="12.75" customHeight="1" thickBot="1" x14ac:dyDescent="0.2">
      <c r="B16" s="112"/>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row>
    <row r="17" spans="1:39" ht="21" customHeight="1" x14ac:dyDescent="0.15">
      <c r="B17" s="850" t="s">
        <v>316</v>
      </c>
      <c r="C17" s="851"/>
      <c r="D17" s="851"/>
      <c r="E17" s="851"/>
      <c r="F17" s="851"/>
      <c r="G17" s="851"/>
      <c r="H17" s="851"/>
      <c r="I17" s="851"/>
      <c r="J17" s="851"/>
      <c r="K17" s="851"/>
      <c r="L17" s="851"/>
      <c r="M17" s="851"/>
      <c r="N17" s="851"/>
      <c r="O17" s="851"/>
      <c r="P17" s="851"/>
      <c r="Q17" s="851"/>
      <c r="R17" s="851"/>
      <c r="S17" s="851"/>
      <c r="T17" s="851"/>
      <c r="U17" s="851"/>
      <c r="V17" s="851"/>
      <c r="W17" s="851"/>
      <c r="X17" s="851"/>
      <c r="Y17" s="851"/>
      <c r="Z17" s="851"/>
      <c r="AA17" s="851"/>
      <c r="AB17" s="851"/>
      <c r="AC17" s="851"/>
      <c r="AD17" s="851"/>
      <c r="AE17" s="851"/>
      <c r="AF17" s="851"/>
      <c r="AG17" s="851"/>
      <c r="AH17" s="851"/>
      <c r="AI17" s="851"/>
      <c r="AJ17" s="851"/>
      <c r="AK17" s="851"/>
      <c r="AL17" s="852"/>
    </row>
    <row r="18" spans="1:39" ht="27.75" customHeight="1" thickBot="1" x14ac:dyDescent="0.2">
      <c r="B18" s="897" t="s">
        <v>317</v>
      </c>
      <c r="C18" s="898"/>
      <c r="D18" s="898"/>
      <c r="E18" s="898"/>
      <c r="F18" s="898"/>
      <c r="G18" s="898"/>
      <c r="H18" s="898"/>
      <c r="I18" s="898"/>
      <c r="J18" s="898"/>
      <c r="K18" s="898"/>
      <c r="L18" s="898"/>
      <c r="M18" s="898"/>
      <c r="N18" s="898"/>
      <c r="O18" s="898"/>
      <c r="P18" s="898"/>
      <c r="Q18" s="898"/>
      <c r="R18" s="898"/>
      <c r="S18" s="864">
        <f>ROUNDUP(S11/50,1)</f>
        <v>0</v>
      </c>
      <c r="T18" s="864"/>
      <c r="U18" s="864"/>
      <c r="V18" s="864"/>
      <c r="W18" s="864"/>
      <c r="X18" s="864"/>
      <c r="Y18" s="864"/>
      <c r="Z18" s="864"/>
      <c r="AA18" s="864"/>
      <c r="AB18" s="864"/>
      <c r="AC18" s="864"/>
      <c r="AD18" s="864"/>
      <c r="AE18" s="114" t="s">
        <v>310</v>
      </c>
      <c r="AF18" s="115"/>
      <c r="AG18" s="865"/>
      <c r="AH18" s="865"/>
      <c r="AI18" s="865"/>
      <c r="AJ18" s="865"/>
      <c r="AK18" s="865"/>
      <c r="AL18" s="866"/>
    </row>
    <row r="19" spans="1:39" ht="27.75" customHeight="1" thickTop="1" thickBot="1" x14ac:dyDescent="0.2">
      <c r="B19" s="845" t="s">
        <v>318</v>
      </c>
      <c r="C19" s="846"/>
      <c r="D19" s="846"/>
      <c r="E19" s="846"/>
      <c r="F19" s="846"/>
      <c r="G19" s="846"/>
      <c r="H19" s="846"/>
      <c r="I19" s="846"/>
      <c r="J19" s="846"/>
      <c r="K19" s="846"/>
      <c r="L19" s="846"/>
      <c r="M19" s="846"/>
      <c r="N19" s="846"/>
      <c r="O19" s="846"/>
      <c r="P19" s="846"/>
      <c r="Q19" s="846"/>
      <c r="R19" s="846"/>
      <c r="S19" s="847"/>
      <c r="T19" s="847"/>
      <c r="U19" s="847"/>
      <c r="V19" s="847"/>
      <c r="W19" s="847"/>
      <c r="X19" s="847"/>
      <c r="Y19" s="847"/>
      <c r="Z19" s="847"/>
      <c r="AA19" s="847"/>
      <c r="AB19" s="847"/>
      <c r="AC19" s="847"/>
      <c r="AD19" s="847"/>
      <c r="AE19" s="116" t="s">
        <v>310</v>
      </c>
      <c r="AF19" s="117"/>
      <c r="AG19" s="848" t="s">
        <v>319</v>
      </c>
      <c r="AH19" s="848"/>
      <c r="AI19" s="848"/>
      <c r="AJ19" s="848"/>
      <c r="AK19" s="848"/>
      <c r="AL19" s="849"/>
    </row>
    <row r="20" spans="1:39" ht="12.75" customHeight="1" thickBot="1" x14ac:dyDescent="0.2">
      <c r="A20" s="118"/>
      <c r="B20" s="141"/>
      <c r="C20" s="141"/>
      <c r="D20" s="141"/>
      <c r="E20" s="141"/>
      <c r="F20" s="141"/>
      <c r="G20" s="141"/>
      <c r="H20" s="141"/>
      <c r="I20" s="141"/>
      <c r="J20" s="141"/>
      <c r="K20" s="141"/>
      <c r="L20" s="141"/>
      <c r="M20" s="141"/>
      <c r="N20" s="141"/>
      <c r="O20" s="141"/>
      <c r="P20" s="141"/>
      <c r="Q20" s="141"/>
      <c r="R20" s="141"/>
      <c r="S20" s="119"/>
      <c r="T20" s="119"/>
      <c r="U20" s="119"/>
      <c r="V20" s="119"/>
      <c r="W20" s="119"/>
      <c r="X20" s="119"/>
      <c r="Y20" s="119"/>
      <c r="Z20" s="119"/>
      <c r="AA20" s="119"/>
      <c r="AB20" s="119"/>
      <c r="AC20" s="119"/>
      <c r="AD20" s="119"/>
      <c r="AE20" s="120"/>
      <c r="AF20" s="120"/>
      <c r="AG20" s="121"/>
      <c r="AH20" s="121"/>
      <c r="AI20" s="121"/>
      <c r="AJ20" s="121"/>
      <c r="AK20" s="121"/>
      <c r="AL20" s="121"/>
      <c r="AM20" s="118"/>
    </row>
    <row r="21" spans="1:39" ht="27.75" customHeight="1" thickBot="1" x14ac:dyDescent="0.2">
      <c r="A21" s="118"/>
      <c r="B21" s="850" t="s">
        <v>320</v>
      </c>
      <c r="C21" s="851"/>
      <c r="D21" s="851"/>
      <c r="E21" s="851"/>
      <c r="F21" s="851"/>
      <c r="G21" s="851"/>
      <c r="H21" s="851"/>
      <c r="I21" s="851"/>
      <c r="J21" s="851"/>
      <c r="K21" s="851"/>
      <c r="L21" s="851"/>
      <c r="M21" s="851"/>
      <c r="N21" s="851"/>
      <c r="O21" s="851"/>
      <c r="P21" s="851"/>
      <c r="Q21" s="851"/>
      <c r="R21" s="851"/>
      <c r="S21" s="851"/>
      <c r="T21" s="851"/>
      <c r="U21" s="851"/>
      <c r="V21" s="851"/>
      <c r="W21" s="851"/>
      <c r="X21" s="851"/>
      <c r="Y21" s="851"/>
      <c r="Z21" s="851"/>
      <c r="AA21" s="851"/>
      <c r="AB21" s="851"/>
      <c r="AC21" s="851"/>
      <c r="AD21" s="851"/>
      <c r="AE21" s="851"/>
      <c r="AF21" s="851"/>
      <c r="AG21" s="851"/>
      <c r="AH21" s="851"/>
      <c r="AI21" s="851"/>
      <c r="AJ21" s="851"/>
      <c r="AK21" s="851"/>
      <c r="AL21" s="852"/>
      <c r="AM21" s="118"/>
    </row>
    <row r="22" spans="1:39" ht="27.75" customHeight="1" x14ac:dyDescent="0.15">
      <c r="B22" s="853" t="s">
        <v>321</v>
      </c>
      <c r="C22" s="854"/>
      <c r="D22" s="854"/>
      <c r="E22" s="854"/>
      <c r="F22" s="854"/>
      <c r="G22" s="854"/>
      <c r="H22" s="854"/>
      <c r="I22" s="854"/>
      <c r="J22" s="854"/>
      <c r="K22" s="854"/>
      <c r="L22" s="854"/>
      <c r="M22" s="854"/>
      <c r="N22" s="854"/>
      <c r="O22" s="854"/>
      <c r="P22" s="854"/>
      <c r="Q22" s="854"/>
      <c r="R22" s="855"/>
      <c r="S22" s="858" t="s">
        <v>322</v>
      </c>
      <c r="T22" s="854"/>
      <c r="U22" s="854"/>
      <c r="V22" s="854"/>
      <c r="W22" s="854"/>
      <c r="X22" s="854"/>
      <c r="Y22" s="854"/>
      <c r="Z22" s="854"/>
      <c r="AA22" s="854"/>
      <c r="AB22" s="854"/>
      <c r="AC22" s="854"/>
      <c r="AD22" s="854"/>
      <c r="AE22" s="854"/>
      <c r="AF22" s="854"/>
      <c r="AG22" s="854"/>
      <c r="AH22" s="854"/>
      <c r="AI22" s="859"/>
      <c r="AJ22" s="859"/>
      <c r="AK22" s="859"/>
      <c r="AL22" s="860"/>
    </row>
    <row r="23" spans="1:39" ht="47.25" customHeight="1" x14ac:dyDescent="0.15">
      <c r="B23" s="856"/>
      <c r="C23" s="857"/>
      <c r="D23" s="857"/>
      <c r="E23" s="857"/>
      <c r="F23" s="857"/>
      <c r="G23" s="857"/>
      <c r="H23" s="857"/>
      <c r="I23" s="857"/>
      <c r="J23" s="857"/>
      <c r="K23" s="857"/>
      <c r="L23" s="857"/>
      <c r="M23" s="857"/>
      <c r="N23" s="857"/>
      <c r="O23" s="857"/>
      <c r="P23" s="857"/>
      <c r="Q23" s="857"/>
      <c r="R23" s="857"/>
      <c r="S23" s="861" t="s">
        <v>323</v>
      </c>
      <c r="T23" s="861"/>
      <c r="U23" s="861"/>
      <c r="V23" s="861"/>
      <c r="W23" s="861"/>
      <c r="X23" s="861"/>
      <c r="Y23" s="861"/>
      <c r="Z23" s="861"/>
      <c r="AA23" s="861"/>
      <c r="AB23" s="861"/>
      <c r="AC23" s="861"/>
      <c r="AD23" s="861"/>
      <c r="AE23" s="861"/>
      <c r="AF23" s="861" t="s">
        <v>297</v>
      </c>
      <c r="AG23" s="861"/>
      <c r="AH23" s="861"/>
      <c r="AI23" s="862" t="s">
        <v>298</v>
      </c>
      <c r="AJ23" s="862"/>
      <c r="AK23" s="862"/>
      <c r="AL23" s="863"/>
    </row>
    <row r="24" spans="1:39" ht="27.75" customHeight="1" x14ac:dyDescent="0.15">
      <c r="B24" s="122">
        <v>1</v>
      </c>
      <c r="C24" s="841"/>
      <c r="D24" s="841"/>
      <c r="E24" s="841"/>
      <c r="F24" s="841"/>
      <c r="G24" s="841"/>
      <c r="H24" s="841"/>
      <c r="I24" s="841"/>
      <c r="J24" s="841"/>
      <c r="K24" s="841"/>
      <c r="L24" s="841"/>
      <c r="M24" s="841"/>
      <c r="N24" s="841"/>
      <c r="O24" s="841"/>
      <c r="P24" s="841"/>
      <c r="Q24" s="841"/>
      <c r="R24" s="841"/>
      <c r="S24" s="841"/>
      <c r="T24" s="841"/>
      <c r="U24" s="841"/>
      <c r="V24" s="841"/>
      <c r="W24" s="841"/>
      <c r="X24" s="841"/>
      <c r="Y24" s="841"/>
      <c r="Z24" s="841"/>
      <c r="AA24" s="841"/>
      <c r="AB24" s="841"/>
      <c r="AC24" s="841"/>
      <c r="AD24" s="841"/>
      <c r="AE24" s="841"/>
      <c r="AF24" s="841"/>
      <c r="AG24" s="841"/>
      <c r="AH24" s="142" t="s">
        <v>299</v>
      </c>
      <c r="AI24" s="841"/>
      <c r="AJ24" s="841"/>
      <c r="AK24" s="841"/>
      <c r="AL24" s="842"/>
    </row>
    <row r="25" spans="1:39" ht="27.75" customHeight="1" x14ac:dyDescent="0.15">
      <c r="B25" s="122">
        <v>2</v>
      </c>
      <c r="C25" s="841"/>
      <c r="D25" s="841"/>
      <c r="E25" s="841"/>
      <c r="F25" s="841"/>
      <c r="G25" s="841"/>
      <c r="H25" s="841"/>
      <c r="I25" s="841"/>
      <c r="J25" s="841"/>
      <c r="K25" s="841"/>
      <c r="L25" s="841"/>
      <c r="M25" s="841"/>
      <c r="N25" s="841"/>
      <c r="O25" s="841"/>
      <c r="P25" s="841"/>
      <c r="Q25" s="841"/>
      <c r="R25" s="841"/>
      <c r="S25" s="841"/>
      <c r="T25" s="841"/>
      <c r="U25" s="841"/>
      <c r="V25" s="841"/>
      <c r="W25" s="841"/>
      <c r="X25" s="841"/>
      <c r="Y25" s="841"/>
      <c r="Z25" s="841"/>
      <c r="AA25" s="841"/>
      <c r="AB25" s="841"/>
      <c r="AC25" s="841"/>
      <c r="AD25" s="841"/>
      <c r="AE25" s="841"/>
      <c r="AF25" s="841"/>
      <c r="AG25" s="841"/>
      <c r="AH25" s="142" t="s">
        <v>299</v>
      </c>
      <c r="AI25" s="841"/>
      <c r="AJ25" s="841"/>
      <c r="AK25" s="841"/>
      <c r="AL25" s="842"/>
    </row>
    <row r="26" spans="1:39" ht="27.75" customHeight="1" x14ac:dyDescent="0.15">
      <c r="B26" s="122">
        <v>3</v>
      </c>
      <c r="C26" s="841"/>
      <c r="D26" s="841"/>
      <c r="E26" s="841"/>
      <c r="F26" s="841"/>
      <c r="G26" s="841"/>
      <c r="H26" s="841"/>
      <c r="I26" s="841"/>
      <c r="J26" s="841"/>
      <c r="K26" s="841"/>
      <c r="L26" s="841"/>
      <c r="M26" s="841"/>
      <c r="N26" s="841"/>
      <c r="O26" s="841"/>
      <c r="P26" s="841"/>
      <c r="Q26" s="841"/>
      <c r="R26" s="841"/>
      <c r="S26" s="841"/>
      <c r="T26" s="841"/>
      <c r="U26" s="841"/>
      <c r="V26" s="841"/>
      <c r="W26" s="841"/>
      <c r="X26" s="841"/>
      <c r="Y26" s="841"/>
      <c r="Z26" s="841"/>
      <c r="AA26" s="841"/>
      <c r="AB26" s="841"/>
      <c r="AC26" s="841"/>
      <c r="AD26" s="841"/>
      <c r="AE26" s="841"/>
      <c r="AF26" s="841"/>
      <c r="AG26" s="841"/>
      <c r="AH26" s="142" t="s">
        <v>299</v>
      </c>
      <c r="AI26" s="841"/>
      <c r="AJ26" s="841"/>
      <c r="AK26" s="841"/>
      <c r="AL26" s="842"/>
    </row>
    <row r="27" spans="1:39" ht="36" customHeight="1" thickBot="1" x14ac:dyDescent="0.2">
      <c r="B27" s="143">
        <v>4</v>
      </c>
      <c r="C27" s="843"/>
      <c r="D27" s="843"/>
      <c r="E27" s="843"/>
      <c r="F27" s="843"/>
      <c r="G27" s="843"/>
      <c r="H27" s="843"/>
      <c r="I27" s="843"/>
      <c r="J27" s="843"/>
      <c r="K27" s="843"/>
      <c r="L27" s="843"/>
      <c r="M27" s="843"/>
      <c r="N27" s="843"/>
      <c r="O27" s="843"/>
      <c r="P27" s="843"/>
      <c r="Q27" s="843"/>
      <c r="R27" s="843"/>
      <c r="S27" s="843"/>
      <c r="T27" s="843"/>
      <c r="U27" s="843"/>
      <c r="V27" s="843"/>
      <c r="W27" s="843"/>
      <c r="X27" s="843"/>
      <c r="Y27" s="843"/>
      <c r="Z27" s="843"/>
      <c r="AA27" s="843"/>
      <c r="AB27" s="843"/>
      <c r="AC27" s="843"/>
      <c r="AD27" s="843"/>
      <c r="AE27" s="843"/>
      <c r="AF27" s="843"/>
      <c r="AG27" s="843"/>
      <c r="AH27" s="144" t="s">
        <v>299</v>
      </c>
      <c r="AI27" s="843"/>
      <c r="AJ27" s="843"/>
      <c r="AK27" s="843"/>
      <c r="AL27" s="844"/>
    </row>
    <row r="28" spans="1:39" ht="22.5" customHeight="1" x14ac:dyDescent="0.15">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row>
    <row r="29" spans="1:39" ht="22.5" customHeight="1" x14ac:dyDescent="0.15">
      <c r="B29" s="839" t="s">
        <v>324</v>
      </c>
      <c r="C29" s="839"/>
      <c r="D29" s="839"/>
      <c r="E29" s="839"/>
      <c r="F29" s="839"/>
      <c r="G29" s="839"/>
      <c r="H29" s="840" t="s">
        <v>325</v>
      </c>
      <c r="I29" s="840"/>
      <c r="J29" s="840"/>
      <c r="K29" s="840"/>
      <c r="L29" s="840"/>
      <c r="M29" s="840"/>
      <c r="N29" s="840"/>
      <c r="O29" s="840"/>
      <c r="P29" s="840"/>
      <c r="Q29" s="840"/>
      <c r="R29" s="840"/>
      <c r="S29" s="840"/>
      <c r="T29" s="840"/>
      <c r="U29" s="840"/>
      <c r="V29" s="840"/>
      <c r="W29" s="840"/>
      <c r="X29" s="840"/>
      <c r="Y29" s="840"/>
      <c r="Z29" s="840"/>
      <c r="AA29" s="840"/>
      <c r="AB29" s="840"/>
      <c r="AC29" s="840"/>
      <c r="AD29" s="840"/>
      <c r="AE29" s="840"/>
      <c r="AF29" s="840"/>
      <c r="AG29" s="840"/>
      <c r="AH29" s="840"/>
      <c r="AI29" s="840"/>
      <c r="AJ29" s="840"/>
      <c r="AK29" s="840"/>
      <c r="AL29" s="840"/>
    </row>
    <row r="30" spans="1:39" ht="8.25" customHeight="1" x14ac:dyDescent="0.15">
      <c r="B30" s="112"/>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row>
    <row r="31" spans="1:39" s="123" customFormat="1" ht="17.25" customHeight="1" x14ac:dyDescent="0.15">
      <c r="B31" s="883" t="s">
        <v>326</v>
      </c>
      <c r="C31" s="883"/>
      <c r="D31" s="883"/>
      <c r="E31" s="883"/>
      <c r="F31" s="883"/>
      <c r="G31" s="883"/>
      <c r="H31" s="883"/>
      <c r="I31" s="883"/>
      <c r="J31" s="883"/>
      <c r="K31" s="883"/>
      <c r="L31" s="883"/>
      <c r="M31" s="883"/>
      <c r="N31" s="883"/>
      <c r="O31" s="883"/>
      <c r="P31" s="883"/>
      <c r="Q31" s="883"/>
      <c r="R31" s="883"/>
      <c r="S31" s="883"/>
      <c r="T31" s="883"/>
      <c r="U31" s="883"/>
      <c r="V31" s="883"/>
      <c r="W31" s="883"/>
      <c r="X31" s="883"/>
      <c r="Y31" s="883"/>
      <c r="Z31" s="883"/>
      <c r="AA31" s="883"/>
      <c r="AB31" s="883"/>
      <c r="AC31" s="883"/>
      <c r="AD31" s="883"/>
      <c r="AE31" s="883"/>
      <c r="AF31" s="883"/>
      <c r="AG31" s="883"/>
      <c r="AH31" s="883"/>
      <c r="AI31" s="883"/>
      <c r="AJ31" s="883"/>
      <c r="AK31" s="883"/>
      <c r="AL31" s="883"/>
    </row>
    <row r="32" spans="1:39" s="123" customFormat="1" ht="45.75" customHeight="1" x14ac:dyDescent="0.15">
      <c r="B32" s="883"/>
      <c r="C32" s="883"/>
      <c r="D32" s="883"/>
      <c r="E32" s="883"/>
      <c r="F32" s="883"/>
      <c r="G32" s="883"/>
      <c r="H32" s="883"/>
      <c r="I32" s="883"/>
      <c r="J32" s="883"/>
      <c r="K32" s="883"/>
      <c r="L32" s="883"/>
      <c r="M32" s="883"/>
      <c r="N32" s="883"/>
      <c r="O32" s="883"/>
      <c r="P32" s="883"/>
      <c r="Q32" s="883"/>
      <c r="R32" s="883"/>
      <c r="S32" s="883"/>
      <c r="T32" s="883"/>
      <c r="U32" s="883"/>
      <c r="V32" s="883"/>
      <c r="W32" s="883"/>
      <c r="X32" s="883"/>
      <c r="Y32" s="883"/>
      <c r="Z32" s="883"/>
      <c r="AA32" s="883"/>
      <c r="AB32" s="883"/>
      <c r="AC32" s="883"/>
      <c r="AD32" s="883"/>
      <c r="AE32" s="883"/>
      <c r="AF32" s="883"/>
      <c r="AG32" s="883"/>
      <c r="AH32" s="883"/>
      <c r="AI32" s="883"/>
      <c r="AJ32" s="883"/>
      <c r="AK32" s="883"/>
      <c r="AL32" s="883"/>
      <c r="AM32" s="124"/>
    </row>
    <row r="33" spans="2:39" s="123" customFormat="1" ht="9" customHeight="1" x14ac:dyDescent="0.15">
      <c r="B33" s="123" t="s">
        <v>327</v>
      </c>
      <c r="AM33" s="125"/>
    </row>
    <row r="34" spans="2:39" s="123" customFormat="1" ht="21" customHeight="1" x14ac:dyDescent="0.15">
      <c r="B34" s="123" t="s">
        <v>327</v>
      </c>
      <c r="AM34" s="125"/>
    </row>
  </sheetData>
  <protectedRanges>
    <protectedRange sqref="L7:Z7 AI7:AL7 L6:AL6 L8:AL8" name="範囲1_1"/>
  </protectedRanges>
  <mergeCells count="56">
    <mergeCell ref="B31:AL32"/>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29:G29"/>
    <mergeCell ref="H29:AL29"/>
    <mergeCell ref="C26:R26"/>
    <mergeCell ref="S26:AE26"/>
    <mergeCell ref="AF26:AG26"/>
    <mergeCell ref="AI26:AL26"/>
    <mergeCell ref="C27:R27"/>
    <mergeCell ref="S27:AE27"/>
    <mergeCell ref="AF27:AG27"/>
    <mergeCell ref="AI27:AL27"/>
  </mergeCells>
  <phoneticPr fontId="2"/>
  <pageMargins left="0.62986111111111109" right="0.62986111111111109" top="0.55138888888888893" bottom="0.31527777777777777" header="0.51180555555555551" footer="0.51180555555555551"/>
  <pageSetup paperSize="9" scale="75" firstPageNumber="0" orientation="portrait" cellComments="atEn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zoomScaleNormal="100" zoomScaleSheetLayoutView="100" workbookViewId="0">
      <selection sqref="A1:Q48"/>
    </sheetView>
  </sheetViews>
  <sheetFormatPr defaultColWidth="9" defaultRowHeight="13.5" x14ac:dyDescent="0.15"/>
  <cols>
    <col min="1" max="1" width="3.5" style="64" customWidth="1"/>
    <col min="2" max="2" width="16.5" style="64" customWidth="1"/>
    <col min="3" max="3" width="10.75" style="64" customWidth="1"/>
    <col min="4" max="4" width="7.625" style="64" customWidth="1"/>
    <col min="5" max="5" width="5.375" style="64" customWidth="1"/>
    <col min="6" max="6" width="6" style="64" customWidth="1"/>
    <col min="7" max="16" width="4" style="64" customWidth="1"/>
    <col min="17" max="17" width="9" style="64" hidden="1" customWidth="1"/>
    <col min="18" max="16384" width="9" style="64"/>
  </cols>
  <sheetData>
    <row r="1" spans="1:16" x14ac:dyDescent="0.15">
      <c r="A1" s="85" t="s">
        <v>255</v>
      </c>
    </row>
    <row r="3" spans="1:16" x14ac:dyDescent="0.15">
      <c r="C3" s="340" t="s">
        <v>254</v>
      </c>
      <c r="D3" s="340"/>
      <c r="E3" s="340"/>
      <c r="F3" s="340"/>
    </row>
    <row r="4" spans="1:16" ht="13.5" customHeight="1" x14ac:dyDescent="0.2">
      <c r="C4" s="340" t="s">
        <v>253</v>
      </c>
      <c r="D4" s="340"/>
      <c r="E4" s="340"/>
      <c r="F4" s="340"/>
      <c r="G4" s="84"/>
      <c r="H4" s="342" t="s">
        <v>252</v>
      </c>
      <c r="I4" s="342"/>
      <c r="J4" s="342"/>
      <c r="K4" s="342"/>
      <c r="L4" s="342"/>
      <c r="M4" s="82"/>
      <c r="N4" s="82"/>
      <c r="O4" s="82"/>
      <c r="P4" s="82"/>
    </row>
    <row r="5" spans="1:16" ht="13.5" customHeight="1" x14ac:dyDescent="0.2">
      <c r="C5" s="340" t="s">
        <v>251</v>
      </c>
      <c r="D5" s="340"/>
      <c r="E5" s="340"/>
      <c r="F5" s="340"/>
      <c r="G5" s="83"/>
      <c r="H5" s="342"/>
      <c r="I5" s="342"/>
      <c r="J5" s="342"/>
      <c r="K5" s="342"/>
      <c r="L5" s="342"/>
      <c r="M5" s="82"/>
      <c r="N5" s="82"/>
      <c r="O5" s="82"/>
      <c r="P5" s="82"/>
    </row>
    <row r="6" spans="1:16" x14ac:dyDescent="0.15">
      <c r="C6" s="340" t="s">
        <v>250</v>
      </c>
      <c r="D6" s="340"/>
      <c r="E6" s="340"/>
      <c r="F6" s="340"/>
    </row>
    <row r="8" spans="1:16" x14ac:dyDescent="0.15">
      <c r="P8" s="62" t="s">
        <v>249</v>
      </c>
    </row>
    <row r="9" spans="1:16" x14ac:dyDescent="0.15">
      <c r="B9" s="62" t="s">
        <v>248</v>
      </c>
    </row>
    <row r="10" spans="1:16" ht="13.5" customHeight="1" x14ac:dyDescent="0.15">
      <c r="B10" s="62"/>
      <c r="E10" s="62" t="s">
        <v>247</v>
      </c>
      <c r="F10" s="81" t="s">
        <v>246</v>
      </c>
    </row>
    <row r="11" spans="1:16" ht="13.5" customHeight="1" x14ac:dyDescent="0.15">
      <c r="D11" s="3" t="s">
        <v>245</v>
      </c>
      <c r="E11" s="3"/>
      <c r="F11" s="340" t="s">
        <v>15</v>
      </c>
      <c r="G11" s="340"/>
      <c r="I11" s="341"/>
      <c r="J11" s="341"/>
      <c r="K11" s="341"/>
      <c r="L11" s="341"/>
      <c r="M11" s="341"/>
      <c r="N11" s="341"/>
      <c r="O11" s="341"/>
    </row>
    <row r="12" spans="1:16" ht="13.5" customHeight="1" x14ac:dyDescent="0.15">
      <c r="D12" s="3" t="s">
        <v>244</v>
      </c>
      <c r="E12" s="3"/>
      <c r="F12" s="340" t="s">
        <v>243</v>
      </c>
      <c r="G12" s="340"/>
      <c r="I12" s="341"/>
      <c r="J12" s="341"/>
      <c r="K12" s="341"/>
      <c r="L12" s="341"/>
      <c r="M12" s="341"/>
      <c r="N12" s="341"/>
      <c r="O12" s="341"/>
    </row>
    <row r="13" spans="1:16" ht="13.5" customHeight="1" x14ac:dyDescent="0.15">
      <c r="F13" s="340" t="s">
        <v>242</v>
      </c>
      <c r="G13" s="340"/>
      <c r="I13" s="341"/>
      <c r="J13" s="341"/>
      <c r="K13" s="341"/>
      <c r="L13" s="341"/>
      <c r="M13" s="341"/>
      <c r="N13" s="341"/>
      <c r="O13" s="341"/>
    </row>
    <row r="15" spans="1:16" x14ac:dyDescent="0.15">
      <c r="B15" s="64" t="s">
        <v>241</v>
      </c>
    </row>
    <row r="17" spans="1:16" x14ac:dyDescent="0.15">
      <c r="A17" s="343" t="s">
        <v>240</v>
      </c>
      <c r="B17" s="344"/>
      <c r="C17" s="345"/>
      <c r="D17" s="352" t="s">
        <v>23</v>
      </c>
      <c r="E17" s="353"/>
      <c r="F17" s="353"/>
      <c r="G17" s="80"/>
      <c r="H17" s="79"/>
      <c r="I17" s="78"/>
      <c r="J17" s="78"/>
      <c r="K17" s="77"/>
      <c r="L17" s="76"/>
      <c r="M17" s="76"/>
      <c r="N17" s="76"/>
      <c r="O17" s="76"/>
      <c r="P17" s="75"/>
    </row>
    <row r="18" spans="1:16" x14ac:dyDescent="0.15">
      <c r="A18" s="346"/>
      <c r="B18" s="347"/>
      <c r="C18" s="348"/>
      <c r="D18" s="352" t="s">
        <v>239</v>
      </c>
      <c r="E18" s="353"/>
      <c r="F18" s="353"/>
      <c r="G18" s="354"/>
      <c r="H18" s="355"/>
      <c r="I18" s="355"/>
      <c r="J18" s="355"/>
      <c r="K18" s="355"/>
      <c r="L18" s="355"/>
      <c r="M18" s="355"/>
      <c r="N18" s="355"/>
      <c r="O18" s="355"/>
      <c r="P18" s="356"/>
    </row>
    <row r="19" spans="1:16" x14ac:dyDescent="0.15">
      <c r="A19" s="346"/>
      <c r="B19" s="347"/>
      <c r="C19" s="348"/>
      <c r="D19" s="357" t="s">
        <v>15</v>
      </c>
      <c r="E19" s="358"/>
      <c r="F19" s="358"/>
      <c r="G19" s="359" t="s">
        <v>238</v>
      </c>
      <c r="H19" s="360"/>
      <c r="I19" s="360"/>
      <c r="J19" s="360"/>
      <c r="K19" s="360"/>
      <c r="L19" s="360"/>
      <c r="M19" s="360"/>
      <c r="N19" s="360"/>
      <c r="O19" s="360"/>
      <c r="P19" s="361"/>
    </row>
    <row r="20" spans="1:16" x14ac:dyDescent="0.15">
      <c r="A20" s="346"/>
      <c r="B20" s="347"/>
      <c r="C20" s="348"/>
      <c r="D20" s="357"/>
      <c r="E20" s="358"/>
      <c r="F20" s="358"/>
      <c r="G20" s="362"/>
      <c r="H20" s="363"/>
      <c r="I20" s="363"/>
      <c r="J20" s="363"/>
      <c r="K20" s="363"/>
      <c r="L20" s="363"/>
      <c r="M20" s="363"/>
      <c r="N20" s="363"/>
      <c r="O20" s="363"/>
      <c r="P20" s="364"/>
    </row>
    <row r="21" spans="1:16" x14ac:dyDescent="0.15">
      <c r="A21" s="349"/>
      <c r="B21" s="350"/>
      <c r="C21" s="351"/>
      <c r="D21" s="352" t="s">
        <v>16</v>
      </c>
      <c r="E21" s="353"/>
      <c r="F21" s="365"/>
      <c r="G21" s="354"/>
      <c r="H21" s="355"/>
      <c r="I21" s="355"/>
      <c r="J21" s="355"/>
      <c r="K21" s="355"/>
      <c r="L21" s="355"/>
      <c r="M21" s="355"/>
      <c r="N21" s="355"/>
      <c r="O21" s="355"/>
      <c r="P21" s="356"/>
    </row>
    <row r="22" spans="1:16" x14ac:dyDescent="0.15">
      <c r="A22" s="366" t="s">
        <v>237</v>
      </c>
      <c r="B22" s="366"/>
      <c r="C22" s="366"/>
      <c r="D22" s="366"/>
      <c r="E22" s="367" t="s">
        <v>236</v>
      </c>
      <c r="F22" s="368"/>
      <c r="G22" s="368"/>
      <c r="H22" s="368"/>
      <c r="I22" s="368"/>
      <c r="J22" s="368"/>
      <c r="K22" s="368"/>
      <c r="L22" s="368"/>
      <c r="M22" s="368"/>
      <c r="N22" s="368"/>
      <c r="O22" s="368"/>
      <c r="P22" s="369"/>
    </row>
    <row r="23" spans="1:16" x14ac:dyDescent="0.15">
      <c r="A23" s="74">
        <v>1</v>
      </c>
      <c r="B23" s="361" t="s">
        <v>235</v>
      </c>
      <c r="C23" s="387"/>
      <c r="D23" s="387"/>
      <c r="E23" s="376" t="s">
        <v>234</v>
      </c>
      <c r="F23" s="377"/>
      <c r="G23" s="377"/>
      <c r="H23" s="377"/>
      <c r="I23" s="377"/>
      <c r="J23" s="377"/>
      <c r="K23" s="377"/>
      <c r="L23" s="377"/>
      <c r="M23" s="377"/>
      <c r="N23" s="377"/>
      <c r="O23" s="377"/>
      <c r="P23" s="378"/>
    </row>
    <row r="24" spans="1:16" x14ac:dyDescent="0.15">
      <c r="A24" s="73">
        <v>2</v>
      </c>
      <c r="B24" s="385" t="s">
        <v>233</v>
      </c>
      <c r="C24" s="385"/>
      <c r="D24" s="386"/>
      <c r="E24" s="379"/>
      <c r="F24" s="380"/>
      <c r="G24" s="380"/>
      <c r="H24" s="380"/>
      <c r="I24" s="380"/>
      <c r="J24" s="380"/>
      <c r="K24" s="380"/>
      <c r="L24" s="380"/>
      <c r="M24" s="380"/>
      <c r="N24" s="380"/>
      <c r="O24" s="380"/>
      <c r="P24" s="381"/>
    </row>
    <row r="25" spans="1:16" x14ac:dyDescent="0.15">
      <c r="A25" s="72">
        <v>3</v>
      </c>
      <c r="B25" s="385" t="s">
        <v>232</v>
      </c>
      <c r="C25" s="385"/>
      <c r="D25" s="386"/>
      <c r="E25" s="379"/>
      <c r="F25" s="380"/>
      <c r="G25" s="380"/>
      <c r="H25" s="380"/>
      <c r="I25" s="380"/>
      <c r="J25" s="380"/>
      <c r="K25" s="380"/>
      <c r="L25" s="380"/>
      <c r="M25" s="380"/>
      <c r="N25" s="380"/>
      <c r="O25" s="380"/>
      <c r="P25" s="381"/>
    </row>
    <row r="26" spans="1:16" x14ac:dyDescent="0.15">
      <c r="A26" s="72">
        <v>4</v>
      </c>
      <c r="B26" s="385" t="s">
        <v>231</v>
      </c>
      <c r="C26" s="385"/>
      <c r="D26" s="386"/>
      <c r="E26" s="379"/>
      <c r="F26" s="380"/>
      <c r="G26" s="380"/>
      <c r="H26" s="380"/>
      <c r="I26" s="380"/>
      <c r="J26" s="380"/>
      <c r="K26" s="380"/>
      <c r="L26" s="380"/>
      <c r="M26" s="380"/>
      <c r="N26" s="380"/>
      <c r="O26" s="380"/>
      <c r="P26" s="381"/>
    </row>
    <row r="27" spans="1:16" x14ac:dyDescent="0.15">
      <c r="A27" s="72">
        <v>5</v>
      </c>
      <c r="B27" s="385" t="s">
        <v>230</v>
      </c>
      <c r="C27" s="385"/>
      <c r="D27" s="386"/>
      <c r="E27" s="379"/>
      <c r="F27" s="380"/>
      <c r="G27" s="380"/>
      <c r="H27" s="380"/>
      <c r="I27" s="380"/>
      <c r="J27" s="380"/>
      <c r="K27" s="380"/>
      <c r="L27" s="380"/>
      <c r="M27" s="380"/>
      <c r="N27" s="380"/>
      <c r="O27" s="380"/>
      <c r="P27" s="381"/>
    </row>
    <row r="28" spans="1:16" ht="40.5" customHeight="1" x14ac:dyDescent="0.15">
      <c r="A28" s="72">
        <v>6</v>
      </c>
      <c r="B28" s="373" t="s">
        <v>229</v>
      </c>
      <c r="C28" s="374"/>
      <c r="D28" s="375"/>
      <c r="E28" s="379"/>
      <c r="F28" s="380"/>
      <c r="G28" s="380"/>
      <c r="H28" s="380"/>
      <c r="I28" s="380"/>
      <c r="J28" s="380"/>
      <c r="K28" s="380"/>
      <c r="L28" s="380"/>
      <c r="M28" s="380"/>
      <c r="N28" s="380"/>
      <c r="O28" s="380"/>
      <c r="P28" s="381"/>
    </row>
    <row r="29" spans="1:16" x14ac:dyDescent="0.15">
      <c r="A29" s="72">
        <v>7</v>
      </c>
      <c r="B29" s="385" t="s">
        <v>228</v>
      </c>
      <c r="C29" s="385"/>
      <c r="D29" s="386"/>
      <c r="E29" s="379"/>
      <c r="F29" s="380"/>
      <c r="G29" s="380"/>
      <c r="H29" s="380"/>
      <c r="I29" s="380"/>
      <c r="J29" s="380"/>
      <c r="K29" s="380"/>
      <c r="L29" s="380"/>
      <c r="M29" s="380"/>
      <c r="N29" s="380"/>
      <c r="O29" s="380"/>
      <c r="P29" s="381"/>
    </row>
    <row r="30" spans="1:16" ht="30" customHeight="1" x14ac:dyDescent="0.15">
      <c r="A30" s="72">
        <v>8</v>
      </c>
      <c r="B30" s="373" t="s">
        <v>227</v>
      </c>
      <c r="C30" s="374"/>
      <c r="D30" s="375"/>
      <c r="E30" s="379"/>
      <c r="F30" s="380"/>
      <c r="G30" s="380"/>
      <c r="H30" s="380"/>
      <c r="I30" s="380"/>
      <c r="J30" s="380"/>
      <c r="K30" s="380"/>
      <c r="L30" s="380"/>
      <c r="M30" s="380"/>
      <c r="N30" s="380"/>
      <c r="O30" s="380"/>
      <c r="P30" s="381"/>
    </row>
    <row r="31" spans="1:16" ht="43.5" customHeight="1" x14ac:dyDescent="0.15">
      <c r="A31" s="72">
        <v>9</v>
      </c>
      <c r="B31" s="373" t="s">
        <v>226</v>
      </c>
      <c r="C31" s="374"/>
      <c r="D31" s="375"/>
      <c r="E31" s="379"/>
      <c r="F31" s="380"/>
      <c r="G31" s="380"/>
      <c r="H31" s="380"/>
      <c r="I31" s="380"/>
      <c r="J31" s="380"/>
      <c r="K31" s="380"/>
      <c r="L31" s="380"/>
      <c r="M31" s="380"/>
      <c r="N31" s="380"/>
      <c r="O31" s="380"/>
      <c r="P31" s="381"/>
    </row>
    <row r="32" spans="1:16" ht="43.5" customHeight="1" x14ac:dyDescent="0.15">
      <c r="A32" s="72">
        <v>10</v>
      </c>
      <c r="B32" s="373" t="s">
        <v>225</v>
      </c>
      <c r="C32" s="374"/>
      <c r="D32" s="375"/>
      <c r="E32" s="379"/>
      <c r="F32" s="380"/>
      <c r="G32" s="380"/>
      <c r="H32" s="380"/>
      <c r="I32" s="380"/>
      <c r="J32" s="380"/>
      <c r="K32" s="380"/>
      <c r="L32" s="380"/>
      <c r="M32" s="380"/>
      <c r="N32" s="380"/>
      <c r="O32" s="380"/>
      <c r="P32" s="381"/>
    </row>
    <row r="33" spans="1:16" ht="31.5" customHeight="1" x14ac:dyDescent="0.15">
      <c r="A33" s="72">
        <v>11</v>
      </c>
      <c r="B33" s="373" t="s">
        <v>224</v>
      </c>
      <c r="C33" s="374"/>
      <c r="D33" s="375"/>
      <c r="E33" s="379"/>
      <c r="F33" s="380"/>
      <c r="G33" s="380"/>
      <c r="H33" s="380"/>
      <c r="I33" s="380"/>
      <c r="J33" s="380"/>
      <c r="K33" s="380"/>
      <c r="L33" s="380"/>
      <c r="M33" s="380"/>
      <c r="N33" s="380"/>
      <c r="O33" s="380"/>
      <c r="P33" s="381"/>
    </row>
    <row r="34" spans="1:16" x14ac:dyDescent="0.15">
      <c r="A34" s="72">
        <v>12</v>
      </c>
      <c r="B34" s="385" t="s">
        <v>223</v>
      </c>
      <c r="C34" s="385"/>
      <c r="D34" s="386"/>
      <c r="E34" s="382"/>
      <c r="F34" s="383"/>
      <c r="G34" s="383"/>
      <c r="H34" s="383"/>
      <c r="I34" s="383"/>
      <c r="J34" s="383"/>
      <c r="K34" s="383"/>
      <c r="L34" s="383"/>
      <c r="M34" s="383"/>
      <c r="N34" s="383"/>
      <c r="O34" s="383"/>
      <c r="P34" s="384"/>
    </row>
    <row r="35" spans="1:16" x14ac:dyDescent="0.15">
      <c r="A35" s="72">
        <v>13</v>
      </c>
      <c r="B35" s="385" t="s">
        <v>222</v>
      </c>
      <c r="C35" s="385"/>
      <c r="D35" s="386"/>
      <c r="E35" s="71" t="s">
        <v>221</v>
      </c>
      <c r="F35" s="70"/>
      <c r="G35" s="70"/>
      <c r="H35" s="70"/>
      <c r="I35" s="70"/>
      <c r="J35" s="70"/>
      <c r="K35" s="70"/>
      <c r="L35" s="70"/>
      <c r="M35" s="70"/>
      <c r="N35" s="70"/>
      <c r="O35" s="70"/>
      <c r="P35" s="69"/>
    </row>
    <row r="36" spans="1:16" x14ac:dyDescent="0.15">
      <c r="A36" s="72">
        <v>14</v>
      </c>
      <c r="B36" s="373" t="s">
        <v>220</v>
      </c>
      <c r="C36" s="374"/>
      <c r="D36" s="375"/>
      <c r="E36" s="71"/>
      <c r="F36" s="70"/>
      <c r="G36" s="70"/>
      <c r="H36" s="70"/>
      <c r="I36" s="70"/>
      <c r="J36" s="70"/>
      <c r="K36" s="70"/>
      <c r="L36" s="70"/>
      <c r="M36" s="70"/>
      <c r="N36" s="70"/>
      <c r="O36" s="70"/>
      <c r="P36" s="69"/>
    </row>
    <row r="37" spans="1:16" ht="13.5" customHeight="1" x14ac:dyDescent="0.15">
      <c r="A37" s="72">
        <v>15</v>
      </c>
      <c r="B37" s="373" t="s">
        <v>219</v>
      </c>
      <c r="C37" s="374"/>
      <c r="D37" s="375"/>
      <c r="E37" s="71"/>
      <c r="F37" s="70"/>
      <c r="G37" s="70"/>
      <c r="H37" s="70"/>
      <c r="I37" s="70"/>
      <c r="J37" s="70"/>
      <c r="K37" s="70"/>
      <c r="L37" s="70"/>
      <c r="M37" s="70"/>
      <c r="N37" s="70"/>
      <c r="O37" s="70"/>
      <c r="P37" s="69"/>
    </row>
    <row r="38" spans="1:16" ht="28.5" customHeight="1" x14ac:dyDescent="0.15">
      <c r="A38" s="72">
        <v>16</v>
      </c>
      <c r="B38" s="370" t="s">
        <v>218</v>
      </c>
      <c r="C38" s="371"/>
      <c r="D38" s="372"/>
      <c r="E38" s="71"/>
      <c r="F38" s="70"/>
      <c r="G38" s="70"/>
      <c r="H38" s="70"/>
      <c r="I38" s="70"/>
      <c r="J38" s="70"/>
      <c r="K38" s="70"/>
      <c r="L38" s="70"/>
      <c r="M38" s="70"/>
      <c r="N38" s="70"/>
      <c r="O38" s="70"/>
      <c r="P38" s="69"/>
    </row>
    <row r="39" spans="1:16" ht="40.5" customHeight="1" x14ac:dyDescent="0.15">
      <c r="A39" s="72">
        <v>17</v>
      </c>
      <c r="B39" s="373" t="s">
        <v>217</v>
      </c>
      <c r="C39" s="374"/>
      <c r="D39" s="375"/>
      <c r="E39" s="71"/>
      <c r="F39" s="70"/>
      <c r="G39" s="70"/>
      <c r="H39" s="70"/>
      <c r="I39" s="70"/>
      <c r="J39" s="70"/>
      <c r="K39" s="70"/>
      <c r="L39" s="70"/>
      <c r="M39" s="70"/>
      <c r="N39" s="70"/>
      <c r="O39" s="70"/>
      <c r="P39" s="69"/>
    </row>
    <row r="40" spans="1:16" ht="28.5" customHeight="1" x14ac:dyDescent="0.15">
      <c r="A40" s="72">
        <v>18</v>
      </c>
      <c r="B40" s="373" t="s">
        <v>216</v>
      </c>
      <c r="C40" s="374"/>
      <c r="D40" s="375"/>
      <c r="E40" s="71"/>
      <c r="F40" s="70"/>
      <c r="G40" s="70"/>
      <c r="H40" s="70"/>
      <c r="I40" s="70"/>
      <c r="J40" s="70"/>
      <c r="K40" s="70"/>
      <c r="L40" s="70"/>
      <c r="M40" s="70"/>
      <c r="N40" s="70"/>
      <c r="O40" s="70"/>
      <c r="P40" s="69"/>
    </row>
    <row r="41" spans="1:16" ht="43.5" customHeight="1" x14ac:dyDescent="0.15">
      <c r="A41" s="72">
        <v>19</v>
      </c>
      <c r="B41" s="373" t="s">
        <v>215</v>
      </c>
      <c r="C41" s="374"/>
      <c r="D41" s="375"/>
      <c r="E41" s="71"/>
      <c r="F41" s="70"/>
      <c r="G41" s="70"/>
      <c r="H41" s="70"/>
      <c r="I41" s="70"/>
      <c r="J41" s="70"/>
      <c r="K41" s="70"/>
      <c r="L41" s="70"/>
      <c r="M41" s="70"/>
      <c r="N41" s="70"/>
      <c r="O41" s="70"/>
      <c r="P41" s="69"/>
    </row>
    <row r="42" spans="1:16" ht="13.5" customHeight="1" x14ac:dyDescent="0.15">
      <c r="A42" s="72">
        <v>20</v>
      </c>
      <c r="B42" s="373" t="s">
        <v>214</v>
      </c>
      <c r="C42" s="374"/>
      <c r="D42" s="375"/>
      <c r="E42" s="71"/>
      <c r="F42" s="70"/>
      <c r="G42" s="70"/>
      <c r="H42" s="70"/>
      <c r="I42" s="70"/>
      <c r="J42" s="70"/>
      <c r="K42" s="70"/>
      <c r="L42" s="70"/>
      <c r="M42" s="70"/>
      <c r="N42" s="70"/>
      <c r="O42" s="70"/>
      <c r="P42" s="69"/>
    </row>
    <row r="43" spans="1:16" ht="28.5" customHeight="1" x14ac:dyDescent="0.15">
      <c r="A43" s="72">
        <v>21</v>
      </c>
      <c r="B43" s="388" t="s">
        <v>213</v>
      </c>
      <c r="C43" s="389"/>
      <c r="D43" s="390"/>
      <c r="E43" s="71"/>
      <c r="F43" s="70"/>
      <c r="G43" s="70"/>
      <c r="H43" s="70"/>
      <c r="I43" s="70"/>
      <c r="J43" s="70"/>
      <c r="K43" s="70"/>
      <c r="L43" s="70"/>
      <c r="M43" s="70"/>
      <c r="N43" s="70"/>
      <c r="O43" s="70"/>
      <c r="P43" s="69"/>
    </row>
    <row r="44" spans="1:16" ht="29.25" customHeight="1" x14ac:dyDescent="0.15">
      <c r="A44" s="68">
        <v>22</v>
      </c>
      <c r="B44" s="388" t="s">
        <v>212</v>
      </c>
      <c r="C44" s="389"/>
      <c r="D44" s="390"/>
      <c r="E44" s="67"/>
      <c r="F44" s="66"/>
      <c r="G44" s="66"/>
      <c r="H44" s="66"/>
      <c r="I44" s="66"/>
      <c r="J44" s="66"/>
      <c r="K44" s="66"/>
      <c r="L44" s="66"/>
      <c r="M44" s="66"/>
      <c r="N44" s="66"/>
      <c r="O44" s="66"/>
      <c r="P44" s="65"/>
    </row>
    <row r="45" spans="1:16" x14ac:dyDescent="0.15">
      <c r="A45" s="367" t="s">
        <v>211</v>
      </c>
      <c r="B45" s="368"/>
      <c r="C45" s="368"/>
      <c r="D45" s="369"/>
      <c r="E45" s="367" t="s">
        <v>210</v>
      </c>
      <c r="F45" s="368"/>
      <c r="G45" s="368"/>
      <c r="H45" s="368"/>
      <c r="I45" s="368"/>
      <c r="J45" s="368"/>
      <c r="K45" s="368"/>
      <c r="L45" s="368"/>
      <c r="M45" s="368"/>
      <c r="N45" s="368"/>
      <c r="O45" s="368"/>
      <c r="P45" s="369"/>
    </row>
    <row r="46" spans="1:16" x14ac:dyDescent="0.15">
      <c r="A46" s="64" t="s">
        <v>209</v>
      </c>
    </row>
    <row r="47" spans="1:16" x14ac:dyDescent="0.15">
      <c r="A47" s="64" t="s">
        <v>208</v>
      </c>
    </row>
    <row r="48" spans="1:16" x14ac:dyDescent="0.15">
      <c r="A48" s="64" t="s">
        <v>207</v>
      </c>
    </row>
  </sheetData>
  <mergeCells count="47">
    <mergeCell ref="B29:D29"/>
    <mergeCell ref="B30:D30"/>
    <mergeCell ref="B31:D31"/>
    <mergeCell ref="A45:D45"/>
    <mergeCell ref="E45:P45"/>
    <mergeCell ref="B39:D39"/>
    <mergeCell ref="B40:D40"/>
    <mergeCell ref="B41:D41"/>
    <mergeCell ref="B42:D42"/>
    <mergeCell ref="B43:D43"/>
    <mergeCell ref="B44:D44"/>
    <mergeCell ref="A22:D22"/>
    <mergeCell ref="E22:P22"/>
    <mergeCell ref="B38:D38"/>
    <mergeCell ref="B36:D36"/>
    <mergeCell ref="B37:D37"/>
    <mergeCell ref="E23:P34"/>
    <mergeCell ref="B24:D24"/>
    <mergeCell ref="B25:D25"/>
    <mergeCell ref="B26:D26"/>
    <mergeCell ref="B32:D32"/>
    <mergeCell ref="B33:D33"/>
    <mergeCell ref="B34:D34"/>
    <mergeCell ref="B35:D35"/>
    <mergeCell ref="B23:D23"/>
    <mergeCell ref="B27:D27"/>
    <mergeCell ref="B28:D28"/>
    <mergeCell ref="F12:G12"/>
    <mergeCell ref="I12:O12"/>
    <mergeCell ref="F13:G13"/>
    <mergeCell ref="I13:O13"/>
    <mergeCell ref="A17:C21"/>
    <mergeCell ref="D17:F17"/>
    <mergeCell ref="D18:F18"/>
    <mergeCell ref="G18:P18"/>
    <mergeCell ref="D19:F20"/>
    <mergeCell ref="G19:P19"/>
    <mergeCell ref="G20:P20"/>
    <mergeCell ref="D21:F21"/>
    <mergeCell ref="G21:P21"/>
    <mergeCell ref="F11:G11"/>
    <mergeCell ref="I11:O11"/>
    <mergeCell ref="C3:F3"/>
    <mergeCell ref="C4:F4"/>
    <mergeCell ref="H4:L5"/>
    <mergeCell ref="C5:F5"/>
    <mergeCell ref="C6:F6"/>
  </mergeCells>
  <phoneticPr fontId="2"/>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71964-14C3-4070-AD60-064937FA81F5}">
  <sheetPr>
    <tabColor rgb="FFFFFF00"/>
  </sheetPr>
  <dimension ref="A1:AN112"/>
  <sheetViews>
    <sheetView showGridLines="0" view="pageBreakPreview" topLeftCell="A47" zoomScaleNormal="100" zoomScaleSheetLayoutView="100" workbookViewId="0">
      <selection sqref="A1:XFD1048576"/>
    </sheetView>
  </sheetViews>
  <sheetFormatPr defaultColWidth="9" defaultRowHeight="21.2" customHeight="1" x14ac:dyDescent="0.15"/>
  <cols>
    <col min="1" max="29" width="2.625" style="227" customWidth="1"/>
    <col min="30" max="30" width="2.625" style="213" customWidth="1"/>
    <col min="31" max="32" width="2.625" style="227" customWidth="1"/>
    <col min="33" max="33" width="2.625" style="213" customWidth="1"/>
    <col min="34" max="35" width="2.625" style="227" customWidth="1"/>
    <col min="36" max="36" width="2.625" style="213" customWidth="1"/>
    <col min="37" max="40" width="2.625" style="227" customWidth="1"/>
    <col min="41" max="16384" width="9" style="227"/>
  </cols>
  <sheetData>
    <row r="1" spans="1:40" s="1" customFormat="1" ht="24.95" customHeight="1" x14ac:dyDescent="0.15">
      <c r="A1" s="209"/>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305" t="s">
        <v>514</v>
      </c>
      <c r="AK1" s="56"/>
      <c r="AL1" s="56"/>
      <c r="AM1" s="56"/>
      <c r="AN1" s="56"/>
    </row>
    <row r="2" spans="1:40" s="1" customFormat="1" ht="15.95" customHeight="1" x14ac:dyDescent="0.15">
      <c r="A2" s="395" t="s">
        <v>26</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202"/>
      <c r="AL2" s="202"/>
      <c r="AM2" s="202"/>
      <c r="AN2" s="202"/>
    </row>
    <row r="3" spans="1:40" s="1" customFormat="1" ht="9.1999999999999993" customHeight="1" x14ac:dyDescent="0.15"/>
    <row r="4" spans="1:40" s="209" customFormat="1" ht="15.2" customHeight="1" x14ac:dyDescent="0.15">
      <c r="A4" s="396" t="s">
        <v>161</v>
      </c>
      <c r="B4" s="396"/>
      <c r="C4" s="396"/>
      <c r="D4" s="396"/>
      <c r="E4" s="396"/>
      <c r="F4" s="396"/>
      <c r="G4" s="396"/>
      <c r="H4" s="396"/>
      <c r="I4" s="396"/>
      <c r="J4" s="396"/>
      <c r="K4" s="210"/>
      <c r="L4" s="210"/>
      <c r="M4" s="210"/>
      <c r="N4" s="210"/>
      <c r="O4" s="210"/>
      <c r="P4" s="210"/>
      <c r="Q4" s="210"/>
      <c r="R4" s="210"/>
      <c r="S4" s="210"/>
      <c r="T4" s="210"/>
      <c r="U4" s="210"/>
      <c r="V4" s="210"/>
      <c r="W4" s="210"/>
      <c r="Y4" s="397" t="s">
        <v>162</v>
      </c>
      <c r="Z4" s="397"/>
      <c r="AA4" s="398"/>
      <c r="AB4" s="398"/>
      <c r="AC4" s="210" t="s">
        <v>163</v>
      </c>
      <c r="AD4" s="399"/>
      <c r="AE4" s="399"/>
      <c r="AF4" s="210" t="s">
        <v>18</v>
      </c>
      <c r="AG4" s="399"/>
      <c r="AH4" s="399"/>
      <c r="AI4" s="210" t="s">
        <v>17</v>
      </c>
      <c r="AJ4" s="211"/>
    </row>
    <row r="5" spans="1:40" s="1" customFormat="1" ht="12.75" customHeight="1" x14ac:dyDescent="0.15">
      <c r="A5" s="396"/>
      <c r="B5" s="396"/>
      <c r="C5" s="396"/>
      <c r="D5" s="396"/>
      <c r="E5" s="396"/>
      <c r="F5" s="396"/>
      <c r="G5" s="396"/>
      <c r="H5" s="396"/>
      <c r="I5" s="396"/>
      <c r="J5" s="396"/>
      <c r="Y5" s="212"/>
      <c r="Z5" s="212"/>
      <c r="AA5" s="212"/>
      <c r="AB5" s="212"/>
    </row>
    <row r="6" spans="1:40" s="209" customFormat="1" ht="14.25" customHeight="1" x14ac:dyDescent="0.15">
      <c r="A6" s="396"/>
      <c r="B6" s="396"/>
      <c r="C6" s="396"/>
      <c r="D6" s="396"/>
      <c r="E6" s="396"/>
      <c r="F6" s="396"/>
      <c r="G6" s="396"/>
      <c r="H6" s="396"/>
      <c r="I6" s="396"/>
      <c r="J6" s="396"/>
      <c r="K6" s="213"/>
      <c r="L6" s="213"/>
      <c r="AD6" s="211"/>
      <c r="AG6" s="211"/>
      <c r="AJ6" s="211"/>
    </row>
    <row r="7" spans="1:40" s="209" customFormat="1" ht="12" customHeight="1" x14ac:dyDescent="0.15">
      <c r="A7" s="396"/>
      <c r="B7" s="396"/>
      <c r="C7" s="396"/>
      <c r="D7" s="396"/>
      <c r="E7" s="396"/>
      <c r="F7" s="396"/>
      <c r="G7" s="396"/>
      <c r="H7" s="396"/>
      <c r="I7" s="396"/>
      <c r="J7" s="396"/>
      <c r="K7" s="213"/>
      <c r="L7" s="213"/>
      <c r="M7" s="400" t="s">
        <v>14</v>
      </c>
      <c r="N7" s="400"/>
      <c r="O7" s="400"/>
      <c r="P7" s="401" t="s">
        <v>164</v>
      </c>
      <c r="Q7" s="401"/>
      <c r="R7" s="401"/>
      <c r="S7" s="401"/>
      <c r="T7" s="401"/>
      <c r="U7" s="392" t="s">
        <v>165</v>
      </c>
      <c r="V7" s="393"/>
      <c r="W7" s="393"/>
      <c r="X7" s="393"/>
      <c r="Y7" s="393"/>
      <c r="Z7" s="393"/>
      <c r="AA7" s="393"/>
      <c r="AB7" s="393"/>
      <c r="AC7" s="393"/>
      <c r="AD7" s="393"/>
      <c r="AE7" s="393"/>
      <c r="AF7" s="393"/>
      <c r="AG7" s="393"/>
      <c r="AH7" s="393"/>
      <c r="AI7" s="393"/>
      <c r="AJ7" s="393"/>
    </row>
    <row r="8" spans="1:40" s="209" customFormat="1" ht="12" customHeight="1" x14ac:dyDescent="0.15">
      <c r="A8" s="396"/>
      <c r="B8" s="396"/>
      <c r="C8" s="396"/>
      <c r="D8" s="396"/>
      <c r="E8" s="396"/>
      <c r="F8" s="396"/>
      <c r="G8" s="396"/>
      <c r="H8" s="396"/>
      <c r="I8" s="396"/>
      <c r="J8" s="396"/>
      <c r="K8" s="213"/>
      <c r="L8" s="213"/>
      <c r="M8" s="400"/>
      <c r="N8" s="400"/>
      <c r="O8" s="400"/>
      <c r="P8" s="401"/>
      <c r="Q8" s="401"/>
      <c r="R8" s="401"/>
      <c r="S8" s="401"/>
      <c r="T8" s="401"/>
      <c r="U8" s="392"/>
      <c r="V8" s="393"/>
      <c r="W8" s="393"/>
      <c r="X8" s="393"/>
      <c r="Y8" s="393"/>
      <c r="Z8" s="393"/>
      <c r="AA8" s="393"/>
      <c r="AB8" s="393"/>
      <c r="AC8" s="393"/>
      <c r="AD8" s="393"/>
      <c r="AE8" s="393"/>
      <c r="AF8" s="393"/>
      <c r="AG8" s="393"/>
      <c r="AH8" s="393"/>
      <c r="AI8" s="393"/>
      <c r="AJ8" s="393"/>
    </row>
    <row r="9" spans="1:40" s="209" customFormat="1" ht="12" customHeight="1" x14ac:dyDescent="0.15">
      <c r="M9" s="400"/>
      <c r="N9" s="400"/>
      <c r="O9" s="400"/>
      <c r="P9" s="391" t="s">
        <v>166</v>
      </c>
      <c r="Q9" s="391"/>
      <c r="R9" s="391"/>
      <c r="S9" s="391"/>
      <c r="T9" s="391"/>
      <c r="U9" s="392" t="s">
        <v>165</v>
      </c>
      <c r="V9" s="393"/>
      <c r="W9" s="393"/>
      <c r="X9" s="393"/>
      <c r="Y9" s="393"/>
      <c r="Z9" s="393"/>
      <c r="AA9" s="393"/>
      <c r="AB9" s="393"/>
      <c r="AC9" s="393"/>
      <c r="AD9" s="393"/>
      <c r="AE9" s="393"/>
      <c r="AF9" s="393"/>
      <c r="AG9" s="393"/>
      <c r="AH9" s="393"/>
      <c r="AI9" s="393"/>
      <c r="AJ9" s="393"/>
    </row>
    <row r="10" spans="1:40" s="209" customFormat="1" ht="12" customHeight="1" x14ac:dyDescent="0.15">
      <c r="M10" s="400"/>
      <c r="N10" s="400"/>
      <c r="O10" s="400"/>
      <c r="P10" s="391"/>
      <c r="Q10" s="391"/>
      <c r="R10" s="391"/>
      <c r="S10" s="391"/>
      <c r="T10" s="391"/>
      <c r="U10" s="392"/>
      <c r="V10" s="393"/>
      <c r="W10" s="393"/>
      <c r="X10" s="393"/>
      <c r="Y10" s="393"/>
      <c r="Z10" s="393"/>
      <c r="AA10" s="393"/>
      <c r="AB10" s="393"/>
      <c r="AC10" s="393"/>
      <c r="AD10" s="393"/>
      <c r="AE10" s="393"/>
      <c r="AF10" s="393"/>
      <c r="AG10" s="393"/>
      <c r="AH10" s="393"/>
      <c r="AI10" s="393"/>
      <c r="AJ10" s="393"/>
    </row>
    <row r="11" spans="1:40" s="209" customFormat="1" ht="21.95" customHeight="1" x14ac:dyDescent="0.15">
      <c r="M11" s="400"/>
      <c r="N11" s="400"/>
      <c r="O11" s="400"/>
      <c r="P11" s="391" t="s">
        <v>28</v>
      </c>
      <c r="Q11" s="391"/>
      <c r="R11" s="391"/>
      <c r="S11" s="391"/>
      <c r="T11" s="391"/>
      <c r="U11" s="214" t="s">
        <v>165</v>
      </c>
      <c r="V11" s="393"/>
      <c r="W11" s="393"/>
      <c r="X11" s="393"/>
      <c r="Y11" s="393"/>
      <c r="Z11" s="393"/>
      <c r="AA11" s="393"/>
      <c r="AB11" s="393"/>
      <c r="AC11" s="393"/>
      <c r="AD11" s="393"/>
      <c r="AE11" s="393"/>
      <c r="AF11" s="393"/>
      <c r="AG11" s="393"/>
      <c r="AH11" s="393"/>
      <c r="AI11" s="394"/>
      <c r="AJ11" s="394"/>
    </row>
    <row r="12" spans="1:40" s="209" customFormat="1" ht="14.25" customHeight="1" x14ac:dyDescent="0.15">
      <c r="Q12" s="214"/>
      <c r="R12" s="214"/>
      <c r="S12" s="214"/>
      <c r="T12" s="214"/>
      <c r="U12" s="214"/>
      <c r="V12" s="393"/>
      <c r="W12" s="393"/>
      <c r="X12" s="393"/>
      <c r="Y12" s="393"/>
      <c r="Z12" s="393"/>
      <c r="AA12" s="393"/>
      <c r="AB12" s="393"/>
      <c r="AC12" s="393"/>
      <c r="AD12" s="393"/>
      <c r="AE12" s="393"/>
      <c r="AF12" s="393"/>
      <c r="AG12" s="393"/>
      <c r="AH12" s="393"/>
      <c r="AI12" s="394"/>
      <c r="AJ12" s="394"/>
      <c r="AK12" s="214"/>
    </row>
    <row r="13" spans="1:40" s="209" customFormat="1" ht="14.25" customHeight="1" x14ac:dyDescent="0.15">
      <c r="A13" s="402" t="s">
        <v>27</v>
      </c>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214"/>
    </row>
    <row r="14" spans="1:40" s="1" customFormat="1" ht="10.5" customHeight="1" thickBot="1" x14ac:dyDescent="0.2">
      <c r="A14" s="402"/>
      <c r="B14" s="402"/>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row>
    <row r="15" spans="1:40" s="1" customFormat="1" ht="21.2" customHeight="1" thickBot="1" x14ac:dyDescent="0.2">
      <c r="A15" s="403" t="s">
        <v>23</v>
      </c>
      <c r="B15" s="404"/>
      <c r="C15" s="404"/>
      <c r="D15" s="404"/>
      <c r="E15" s="404"/>
      <c r="F15" s="405"/>
      <c r="G15" s="406"/>
      <c r="H15" s="407"/>
      <c r="I15" s="407"/>
      <c r="J15" s="407"/>
      <c r="K15" s="408"/>
      <c r="L15" s="408"/>
      <c r="M15" s="408"/>
      <c r="N15" s="408"/>
      <c r="O15" s="408"/>
      <c r="P15" s="408"/>
      <c r="Q15" s="408"/>
      <c r="R15" s="408"/>
      <c r="S15" s="408"/>
      <c r="T15" s="408"/>
      <c r="U15" s="408"/>
      <c r="V15" s="408"/>
      <c r="W15" s="408"/>
      <c r="X15" s="408"/>
      <c r="Y15" s="408"/>
      <c r="Z15" s="428"/>
      <c r="AA15" s="57"/>
      <c r="AB15" s="429"/>
      <c r="AC15" s="429"/>
      <c r="AD15" s="203"/>
      <c r="AE15" s="203"/>
      <c r="AF15" s="203"/>
      <c r="AG15" s="203"/>
      <c r="AH15" s="203"/>
      <c r="AI15" s="203"/>
      <c r="AJ15" s="203"/>
    </row>
    <row r="16" spans="1:40" s="209" customFormat="1" ht="15.2" customHeight="1" x14ac:dyDescent="0.15">
      <c r="A16" s="430" t="s">
        <v>167</v>
      </c>
      <c r="B16" s="431"/>
      <c r="C16" s="431"/>
      <c r="D16" s="431"/>
      <c r="E16" s="431"/>
      <c r="F16" s="431"/>
      <c r="G16" s="215" t="s">
        <v>168</v>
      </c>
      <c r="H16" s="216"/>
      <c r="I16" s="216"/>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5"/>
    </row>
    <row r="17" spans="1:36" s="209" customFormat="1" ht="24" customHeight="1" x14ac:dyDescent="0.15">
      <c r="A17" s="432"/>
      <c r="B17" s="433"/>
      <c r="C17" s="433"/>
      <c r="D17" s="433"/>
      <c r="E17" s="433"/>
      <c r="F17" s="433"/>
      <c r="G17" s="436"/>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8"/>
    </row>
    <row r="18" spans="1:36" s="209" customFormat="1" ht="15.2" customHeight="1" x14ac:dyDescent="0.15">
      <c r="A18" s="409" t="s">
        <v>169</v>
      </c>
      <c r="B18" s="410"/>
      <c r="C18" s="410"/>
      <c r="D18" s="410"/>
      <c r="E18" s="410"/>
      <c r="F18" s="411"/>
      <c r="G18" s="418" t="s">
        <v>170</v>
      </c>
      <c r="H18" s="419"/>
      <c r="I18" s="419"/>
      <c r="J18" s="419"/>
      <c r="K18" s="420"/>
      <c r="L18" s="420"/>
      <c r="M18" s="420"/>
      <c r="N18" s="420"/>
      <c r="O18" s="420"/>
      <c r="P18" s="217" t="s">
        <v>171</v>
      </c>
      <c r="Q18" s="421"/>
      <c r="R18" s="422"/>
      <c r="S18" s="422"/>
      <c r="T18" s="422"/>
      <c r="U18" s="422"/>
      <c r="V18" s="422"/>
      <c r="W18" s="422"/>
      <c r="X18" s="422"/>
      <c r="Y18" s="422"/>
      <c r="Z18" s="422"/>
      <c r="AA18" s="422"/>
      <c r="AB18" s="422"/>
      <c r="AC18" s="422"/>
      <c r="AD18" s="422"/>
      <c r="AE18" s="422"/>
      <c r="AF18" s="422"/>
      <c r="AG18" s="422"/>
      <c r="AH18" s="422"/>
      <c r="AI18" s="422"/>
      <c r="AJ18" s="423"/>
    </row>
    <row r="19" spans="1:36" s="209" customFormat="1" ht="15.2" customHeight="1" x14ac:dyDescent="0.15">
      <c r="A19" s="412"/>
      <c r="B19" s="413"/>
      <c r="C19" s="413"/>
      <c r="D19" s="413"/>
      <c r="E19" s="413"/>
      <c r="F19" s="414"/>
      <c r="G19" s="425"/>
      <c r="H19" s="426"/>
      <c r="I19" s="426"/>
      <c r="J19" s="426"/>
      <c r="K19" s="426"/>
      <c r="L19" s="426"/>
      <c r="M19" s="426"/>
      <c r="N19" s="426"/>
      <c r="O19" s="426"/>
      <c r="P19" s="427"/>
      <c r="Q19" s="397"/>
      <c r="R19" s="397"/>
      <c r="S19" s="397"/>
      <c r="T19" s="397"/>
      <c r="U19" s="397"/>
      <c r="V19" s="397"/>
      <c r="W19" s="397"/>
      <c r="X19" s="397"/>
      <c r="Y19" s="397"/>
      <c r="Z19" s="397"/>
      <c r="AA19" s="397"/>
      <c r="AB19" s="397"/>
      <c r="AC19" s="397"/>
      <c r="AD19" s="397"/>
      <c r="AE19" s="397"/>
      <c r="AF19" s="397"/>
      <c r="AG19" s="397"/>
      <c r="AH19" s="397"/>
      <c r="AI19" s="397"/>
      <c r="AJ19" s="424"/>
    </row>
    <row r="20" spans="1:36" s="209" customFormat="1" ht="15.2" customHeight="1" x14ac:dyDescent="0.15">
      <c r="A20" s="412"/>
      <c r="B20" s="413"/>
      <c r="C20" s="413"/>
      <c r="D20" s="413"/>
      <c r="E20" s="413"/>
      <c r="F20" s="414"/>
      <c r="G20" s="425"/>
      <c r="H20" s="426"/>
      <c r="I20" s="426"/>
      <c r="J20" s="426"/>
      <c r="K20" s="426"/>
      <c r="L20" s="426"/>
      <c r="M20" s="426"/>
      <c r="N20" s="426"/>
      <c r="O20" s="426"/>
      <c r="P20" s="427"/>
      <c r="Q20" s="397"/>
      <c r="R20" s="397"/>
      <c r="S20" s="397"/>
      <c r="T20" s="397"/>
      <c r="U20" s="397"/>
      <c r="V20" s="397"/>
      <c r="W20" s="397"/>
      <c r="X20" s="397"/>
      <c r="Y20" s="397"/>
      <c r="Z20" s="397"/>
      <c r="AA20" s="397"/>
      <c r="AB20" s="397"/>
      <c r="AC20" s="397"/>
      <c r="AD20" s="397"/>
      <c r="AE20" s="397"/>
      <c r="AF20" s="397"/>
      <c r="AG20" s="397"/>
      <c r="AH20" s="397"/>
      <c r="AI20" s="397"/>
      <c r="AJ20" s="424"/>
    </row>
    <row r="21" spans="1:36" s="209" customFormat="1" ht="3.95" customHeight="1" thickBot="1" x14ac:dyDescent="0.2">
      <c r="A21" s="415"/>
      <c r="B21" s="416"/>
      <c r="C21" s="416"/>
      <c r="D21" s="416"/>
      <c r="E21" s="416"/>
      <c r="F21" s="417"/>
      <c r="G21" s="218"/>
      <c r="H21" s="219"/>
      <c r="I21" s="219"/>
      <c r="J21" s="219"/>
      <c r="K21" s="219"/>
      <c r="L21" s="220"/>
      <c r="M21" s="220"/>
      <c r="N21" s="220"/>
      <c r="O21" s="220"/>
      <c r="P21" s="220"/>
      <c r="Q21" s="221"/>
      <c r="R21" s="222"/>
      <c r="S21" s="222"/>
      <c r="T21" s="222"/>
      <c r="U21" s="222"/>
      <c r="V21" s="222"/>
      <c r="W21" s="222"/>
      <c r="X21" s="222"/>
      <c r="Y21" s="222"/>
      <c r="Z21" s="222"/>
      <c r="AA21" s="222"/>
      <c r="AB21" s="222"/>
      <c r="AC21" s="222"/>
      <c r="AD21" s="222"/>
      <c r="AE21" s="222"/>
      <c r="AF21" s="223"/>
      <c r="AG21" s="223"/>
      <c r="AH21" s="222"/>
      <c r="AI21" s="222"/>
      <c r="AJ21" s="224"/>
    </row>
    <row r="22" spans="1:36" ht="12" customHeight="1" thickBot="1" x14ac:dyDescent="0.2">
      <c r="A22" s="22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6"/>
      <c r="AG22" s="226"/>
      <c r="AH22" s="225"/>
      <c r="AI22" s="225"/>
      <c r="AJ22" s="226"/>
    </row>
    <row r="23" spans="1:36" ht="20.25" customHeight="1" x14ac:dyDescent="0.15">
      <c r="A23" s="439" t="s">
        <v>172</v>
      </c>
      <c r="B23" s="440"/>
      <c r="C23" s="440"/>
      <c r="D23" s="440"/>
      <c r="E23" s="440"/>
      <c r="F23" s="440"/>
      <c r="G23" s="440"/>
      <c r="H23" s="440"/>
      <c r="I23" s="441"/>
      <c r="J23" s="445" t="s">
        <v>173</v>
      </c>
      <c r="K23" s="446"/>
      <c r="L23" s="446"/>
      <c r="M23" s="445" t="s">
        <v>29</v>
      </c>
      <c r="N23" s="449"/>
      <c r="O23" s="449"/>
      <c r="P23" s="449"/>
      <c r="Q23" s="449"/>
      <c r="R23" s="449"/>
      <c r="S23" s="449"/>
      <c r="T23" s="449"/>
      <c r="U23" s="449"/>
      <c r="V23" s="449"/>
      <c r="W23" s="449"/>
      <c r="X23" s="449"/>
      <c r="Y23" s="450"/>
      <c r="Z23" s="445" t="s">
        <v>30</v>
      </c>
      <c r="AA23" s="449"/>
      <c r="AB23" s="449"/>
      <c r="AC23" s="449"/>
      <c r="AD23" s="449"/>
      <c r="AE23" s="449"/>
      <c r="AF23" s="449"/>
      <c r="AG23" s="449"/>
      <c r="AH23" s="449"/>
      <c r="AI23" s="449"/>
      <c r="AJ23" s="454"/>
    </row>
    <row r="24" spans="1:36" ht="20.25" customHeight="1" x14ac:dyDescent="0.15">
      <c r="A24" s="442"/>
      <c r="B24" s="443"/>
      <c r="C24" s="443"/>
      <c r="D24" s="443"/>
      <c r="E24" s="443"/>
      <c r="F24" s="443"/>
      <c r="G24" s="443"/>
      <c r="H24" s="443"/>
      <c r="I24" s="444"/>
      <c r="J24" s="447"/>
      <c r="K24" s="448"/>
      <c r="L24" s="448"/>
      <c r="M24" s="451"/>
      <c r="N24" s="452"/>
      <c r="O24" s="452"/>
      <c r="P24" s="452"/>
      <c r="Q24" s="452"/>
      <c r="R24" s="452"/>
      <c r="S24" s="452"/>
      <c r="T24" s="452"/>
      <c r="U24" s="452"/>
      <c r="V24" s="452"/>
      <c r="W24" s="452"/>
      <c r="X24" s="452"/>
      <c r="Y24" s="453"/>
      <c r="Z24" s="451"/>
      <c r="AA24" s="452"/>
      <c r="AB24" s="452"/>
      <c r="AC24" s="452"/>
      <c r="AD24" s="452"/>
      <c r="AE24" s="452"/>
      <c r="AF24" s="452"/>
      <c r="AG24" s="452"/>
      <c r="AH24" s="452"/>
      <c r="AI24" s="452"/>
      <c r="AJ24" s="455"/>
    </row>
    <row r="25" spans="1:36" ht="3.2" customHeight="1" x14ac:dyDescent="0.15">
      <c r="A25" s="456" t="s">
        <v>174</v>
      </c>
      <c r="B25" s="459" t="s">
        <v>0</v>
      </c>
      <c r="C25" s="460"/>
      <c r="D25" s="460"/>
      <c r="E25" s="460"/>
      <c r="F25" s="460"/>
      <c r="G25" s="460"/>
      <c r="H25" s="460"/>
      <c r="I25" s="461"/>
      <c r="J25" s="228"/>
      <c r="K25" s="229"/>
      <c r="L25" s="230"/>
      <c r="M25" s="468"/>
      <c r="N25" s="469"/>
      <c r="O25" s="469"/>
      <c r="P25" s="469"/>
      <c r="Q25" s="469"/>
      <c r="R25" s="469"/>
      <c r="S25" s="469"/>
      <c r="T25" s="469"/>
      <c r="U25" s="469"/>
      <c r="V25" s="469"/>
      <c r="W25" s="469"/>
      <c r="X25" s="469"/>
      <c r="Y25" s="470"/>
      <c r="Z25" s="471"/>
      <c r="AA25" s="472"/>
      <c r="AB25" s="472"/>
      <c r="AC25" s="472"/>
      <c r="AD25" s="472"/>
      <c r="AE25" s="472"/>
      <c r="AF25" s="472"/>
      <c r="AG25" s="472"/>
      <c r="AH25" s="472"/>
      <c r="AI25" s="472"/>
      <c r="AJ25" s="473"/>
    </row>
    <row r="26" spans="1:36" ht="9.9499999999999993" customHeight="1" x14ac:dyDescent="0.15">
      <c r="A26" s="457"/>
      <c r="B26" s="462"/>
      <c r="C26" s="463"/>
      <c r="D26" s="463"/>
      <c r="E26" s="463"/>
      <c r="F26" s="463"/>
      <c r="G26" s="463"/>
      <c r="H26" s="463"/>
      <c r="I26" s="464"/>
      <c r="J26" s="474"/>
      <c r="K26" s="475"/>
      <c r="L26" s="476"/>
      <c r="M26" s="477"/>
      <c r="N26" s="481" t="s">
        <v>175</v>
      </c>
      <c r="O26" s="481"/>
      <c r="P26" s="481"/>
      <c r="Q26" s="231"/>
      <c r="R26" s="482" t="s">
        <v>176</v>
      </c>
      <c r="S26" s="482"/>
      <c r="T26" s="482"/>
      <c r="U26" s="231"/>
      <c r="V26" s="482" t="s">
        <v>177</v>
      </c>
      <c r="W26" s="482"/>
      <c r="X26" s="482"/>
      <c r="Y26" s="483"/>
      <c r="Z26" s="484" t="s">
        <v>178</v>
      </c>
      <c r="AA26" s="485"/>
      <c r="AB26" s="479"/>
      <c r="AC26" s="479"/>
      <c r="AD26" s="478" t="s">
        <v>163</v>
      </c>
      <c r="AE26" s="479"/>
      <c r="AF26" s="479"/>
      <c r="AG26" s="478" t="s">
        <v>18</v>
      </c>
      <c r="AH26" s="479"/>
      <c r="AI26" s="479"/>
      <c r="AJ26" s="480" t="s">
        <v>17</v>
      </c>
    </row>
    <row r="27" spans="1:36" ht="9.9499999999999993" customHeight="1" x14ac:dyDescent="0.15">
      <c r="A27" s="457"/>
      <c r="B27" s="462"/>
      <c r="C27" s="463"/>
      <c r="D27" s="463"/>
      <c r="E27" s="463"/>
      <c r="F27" s="463"/>
      <c r="G27" s="463"/>
      <c r="H27" s="463"/>
      <c r="I27" s="464"/>
      <c r="J27" s="474"/>
      <c r="K27" s="475"/>
      <c r="L27" s="476"/>
      <c r="M27" s="477"/>
      <c r="N27" s="481"/>
      <c r="O27" s="481"/>
      <c r="P27" s="481"/>
      <c r="Q27" s="231"/>
      <c r="R27" s="482"/>
      <c r="S27" s="482"/>
      <c r="T27" s="482"/>
      <c r="U27" s="231"/>
      <c r="V27" s="482"/>
      <c r="W27" s="482"/>
      <c r="X27" s="482"/>
      <c r="Y27" s="483"/>
      <c r="Z27" s="486"/>
      <c r="AA27" s="485"/>
      <c r="AB27" s="479"/>
      <c r="AC27" s="479"/>
      <c r="AD27" s="478"/>
      <c r="AE27" s="479"/>
      <c r="AF27" s="479"/>
      <c r="AG27" s="478"/>
      <c r="AH27" s="479"/>
      <c r="AI27" s="479"/>
      <c r="AJ27" s="480"/>
    </row>
    <row r="28" spans="1:36" ht="3.2" customHeight="1" x14ac:dyDescent="0.15">
      <c r="A28" s="457"/>
      <c r="B28" s="465"/>
      <c r="C28" s="466"/>
      <c r="D28" s="466"/>
      <c r="E28" s="466"/>
      <c r="F28" s="466"/>
      <c r="G28" s="466"/>
      <c r="H28" s="466"/>
      <c r="I28" s="467"/>
      <c r="J28" s="232"/>
      <c r="K28" s="233"/>
      <c r="L28" s="234"/>
      <c r="M28" s="451"/>
      <c r="N28" s="452"/>
      <c r="O28" s="452"/>
      <c r="P28" s="452"/>
      <c r="Q28" s="452"/>
      <c r="R28" s="452"/>
      <c r="S28" s="452"/>
      <c r="T28" s="452"/>
      <c r="U28" s="452"/>
      <c r="V28" s="452"/>
      <c r="W28" s="452"/>
      <c r="X28" s="452"/>
      <c r="Y28" s="453"/>
      <c r="Z28" s="451"/>
      <c r="AA28" s="452"/>
      <c r="AB28" s="452"/>
      <c r="AC28" s="452"/>
      <c r="AD28" s="452"/>
      <c r="AE28" s="452"/>
      <c r="AF28" s="452"/>
      <c r="AG28" s="452"/>
      <c r="AH28" s="452"/>
      <c r="AI28" s="452"/>
      <c r="AJ28" s="455"/>
    </row>
    <row r="29" spans="1:36" ht="3.2" customHeight="1" x14ac:dyDescent="0.15">
      <c r="A29" s="457"/>
      <c r="B29" s="459" t="s">
        <v>1</v>
      </c>
      <c r="C29" s="460"/>
      <c r="D29" s="460"/>
      <c r="E29" s="460"/>
      <c r="F29" s="460"/>
      <c r="G29" s="460"/>
      <c r="H29" s="460"/>
      <c r="I29" s="461"/>
      <c r="J29" s="228"/>
      <c r="K29" s="229"/>
      <c r="L29" s="230"/>
      <c r="M29" s="468"/>
      <c r="N29" s="469"/>
      <c r="O29" s="469"/>
      <c r="P29" s="469"/>
      <c r="Q29" s="469"/>
      <c r="R29" s="469"/>
      <c r="S29" s="469"/>
      <c r="T29" s="469"/>
      <c r="U29" s="469"/>
      <c r="V29" s="469"/>
      <c r="W29" s="469"/>
      <c r="X29" s="469"/>
      <c r="Y29" s="470"/>
      <c r="Z29" s="471"/>
      <c r="AA29" s="472"/>
      <c r="AB29" s="472"/>
      <c r="AC29" s="472"/>
      <c r="AD29" s="472"/>
      <c r="AE29" s="472"/>
      <c r="AF29" s="472"/>
      <c r="AG29" s="472"/>
      <c r="AH29" s="472"/>
      <c r="AI29" s="472"/>
      <c r="AJ29" s="473"/>
    </row>
    <row r="30" spans="1:36" ht="9.9499999999999993" customHeight="1" x14ac:dyDescent="0.15">
      <c r="A30" s="457"/>
      <c r="B30" s="462"/>
      <c r="C30" s="463"/>
      <c r="D30" s="463"/>
      <c r="E30" s="463"/>
      <c r="F30" s="463"/>
      <c r="G30" s="463"/>
      <c r="H30" s="463"/>
      <c r="I30" s="464"/>
      <c r="J30" s="474"/>
      <c r="K30" s="475"/>
      <c r="L30" s="476"/>
      <c r="M30" s="477"/>
      <c r="N30" s="482" t="s">
        <v>175</v>
      </c>
      <c r="O30" s="482"/>
      <c r="P30" s="482"/>
      <c r="Q30" s="231"/>
      <c r="R30" s="482" t="s">
        <v>176</v>
      </c>
      <c r="S30" s="482"/>
      <c r="T30" s="482"/>
      <c r="U30" s="231"/>
      <c r="V30" s="482" t="s">
        <v>177</v>
      </c>
      <c r="W30" s="482"/>
      <c r="X30" s="482"/>
      <c r="Y30" s="483"/>
      <c r="Z30" s="484" t="s">
        <v>178</v>
      </c>
      <c r="AA30" s="485"/>
      <c r="AB30" s="479"/>
      <c r="AC30" s="479"/>
      <c r="AD30" s="478" t="s">
        <v>163</v>
      </c>
      <c r="AE30" s="479"/>
      <c r="AF30" s="479"/>
      <c r="AG30" s="478" t="s">
        <v>18</v>
      </c>
      <c r="AH30" s="479"/>
      <c r="AI30" s="479"/>
      <c r="AJ30" s="480" t="s">
        <v>17</v>
      </c>
    </row>
    <row r="31" spans="1:36" ht="9.9499999999999993" customHeight="1" x14ac:dyDescent="0.15">
      <c r="A31" s="457"/>
      <c r="B31" s="462"/>
      <c r="C31" s="463"/>
      <c r="D31" s="463"/>
      <c r="E31" s="463"/>
      <c r="F31" s="463"/>
      <c r="G31" s="463"/>
      <c r="H31" s="463"/>
      <c r="I31" s="464"/>
      <c r="J31" s="474"/>
      <c r="K31" s="475"/>
      <c r="L31" s="476"/>
      <c r="M31" s="477"/>
      <c r="N31" s="482"/>
      <c r="O31" s="482"/>
      <c r="P31" s="482"/>
      <c r="Q31" s="231"/>
      <c r="R31" s="482"/>
      <c r="S31" s="482"/>
      <c r="T31" s="482"/>
      <c r="U31" s="231"/>
      <c r="V31" s="482"/>
      <c r="W31" s="482"/>
      <c r="X31" s="482"/>
      <c r="Y31" s="483"/>
      <c r="Z31" s="486"/>
      <c r="AA31" s="485"/>
      <c r="AB31" s="479"/>
      <c r="AC31" s="479"/>
      <c r="AD31" s="478"/>
      <c r="AE31" s="479"/>
      <c r="AF31" s="479"/>
      <c r="AG31" s="478"/>
      <c r="AH31" s="479"/>
      <c r="AI31" s="479"/>
      <c r="AJ31" s="480"/>
    </row>
    <row r="32" spans="1:36" ht="3.2" customHeight="1" x14ac:dyDescent="0.15">
      <c r="A32" s="457"/>
      <c r="B32" s="465"/>
      <c r="C32" s="466"/>
      <c r="D32" s="466"/>
      <c r="E32" s="466"/>
      <c r="F32" s="466"/>
      <c r="G32" s="466"/>
      <c r="H32" s="466"/>
      <c r="I32" s="467"/>
      <c r="J32" s="232"/>
      <c r="K32" s="233"/>
      <c r="L32" s="234"/>
      <c r="M32" s="451"/>
      <c r="N32" s="452"/>
      <c r="O32" s="452"/>
      <c r="P32" s="452"/>
      <c r="Q32" s="452"/>
      <c r="R32" s="452"/>
      <c r="S32" s="452"/>
      <c r="T32" s="452"/>
      <c r="U32" s="452"/>
      <c r="V32" s="452"/>
      <c r="W32" s="452"/>
      <c r="X32" s="452"/>
      <c r="Y32" s="453"/>
      <c r="Z32" s="451"/>
      <c r="AA32" s="452"/>
      <c r="AB32" s="452"/>
      <c r="AC32" s="452"/>
      <c r="AD32" s="452"/>
      <c r="AE32" s="452"/>
      <c r="AF32" s="452"/>
      <c r="AG32" s="452"/>
      <c r="AH32" s="452"/>
      <c r="AI32" s="452"/>
      <c r="AJ32" s="455"/>
    </row>
    <row r="33" spans="1:36" ht="3.2" customHeight="1" x14ac:dyDescent="0.15">
      <c r="A33" s="457"/>
      <c r="B33" s="459" t="s">
        <v>6</v>
      </c>
      <c r="C33" s="460"/>
      <c r="D33" s="460"/>
      <c r="E33" s="460"/>
      <c r="F33" s="460"/>
      <c r="G33" s="460"/>
      <c r="H33" s="460"/>
      <c r="I33" s="461"/>
      <c r="J33" s="228"/>
      <c r="K33" s="229"/>
      <c r="L33" s="230"/>
      <c r="M33" s="468"/>
      <c r="N33" s="469"/>
      <c r="O33" s="469"/>
      <c r="P33" s="469"/>
      <c r="Q33" s="469"/>
      <c r="R33" s="469"/>
      <c r="S33" s="469"/>
      <c r="T33" s="469"/>
      <c r="U33" s="469"/>
      <c r="V33" s="469"/>
      <c r="W33" s="469"/>
      <c r="X33" s="469"/>
      <c r="Y33" s="470"/>
      <c r="Z33" s="471"/>
      <c r="AA33" s="472"/>
      <c r="AB33" s="472"/>
      <c r="AC33" s="472"/>
      <c r="AD33" s="472"/>
      <c r="AE33" s="472"/>
      <c r="AF33" s="472"/>
      <c r="AG33" s="472"/>
      <c r="AH33" s="472"/>
      <c r="AI33" s="472"/>
      <c r="AJ33" s="473"/>
    </row>
    <row r="34" spans="1:36" ht="9.9499999999999993" customHeight="1" x14ac:dyDescent="0.15">
      <c r="A34" s="457"/>
      <c r="B34" s="462"/>
      <c r="C34" s="463"/>
      <c r="D34" s="463"/>
      <c r="E34" s="463"/>
      <c r="F34" s="463"/>
      <c r="G34" s="463"/>
      <c r="H34" s="463"/>
      <c r="I34" s="464"/>
      <c r="J34" s="474"/>
      <c r="K34" s="475"/>
      <c r="L34" s="476"/>
      <c r="M34" s="477"/>
      <c r="N34" s="482" t="s">
        <v>175</v>
      </c>
      <c r="O34" s="482"/>
      <c r="P34" s="482"/>
      <c r="Q34" s="231"/>
      <c r="R34" s="482" t="s">
        <v>176</v>
      </c>
      <c r="S34" s="482"/>
      <c r="T34" s="482"/>
      <c r="U34" s="231"/>
      <c r="V34" s="482" t="s">
        <v>177</v>
      </c>
      <c r="W34" s="482"/>
      <c r="X34" s="482"/>
      <c r="Y34" s="483"/>
      <c r="Z34" s="484" t="s">
        <v>178</v>
      </c>
      <c r="AA34" s="485"/>
      <c r="AB34" s="479"/>
      <c r="AC34" s="479"/>
      <c r="AD34" s="478" t="s">
        <v>163</v>
      </c>
      <c r="AE34" s="479"/>
      <c r="AF34" s="479"/>
      <c r="AG34" s="478" t="s">
        <v>18</v>
      </c>
      <c r="AH34" s="479"/>
      <c r="AI34" s="479"/>
      <c r="AJ34" s="480" t="s">
        <v>17</v>
      </c>
    </row>
    <row r="35" spans="1:36" ht="9.9499999999999993" customHeight="1" x14ac:dyDescent="0.15">
      <c r="A35" s="457"/>
      <c r="B35" s="462"/>
      <c r="C35" s="463"/>
      <c r="D35" s="463"/>
      <c r="E35" s="463"/>
      <c r="F35" s="463"/>
      <c r="G35" s="463"/>
      <c r="H35" s="463"/>
      <c r="I35" s="464"/>
      <c r="J35" s="474"/>
      <c r="K35" s="475"/>
      <c r="L35" s="476"/>
      <c r="M35" s="477"/>
      <c r="N35" s="482"/>
      <c r="O35" s="482"/>
      <c r="P35" s="482"/>
      <c r="Q35" s="231"/>
      <c r="R35" s="482"/>
      <c r="S35" s="482"/>
      <c r="T35" s="482"/>
      <c r="U35" s="231"/>
      <c r="V35" s="482"/>
      <c r="W35" s="482"/>
      <c r="X35" s="482"/>
      <c r="Y35" s="483"/>
      <c r="Z35" s="486"/>
      <c r="AA35" s="485"/>
      <c r="AB35" s="479"/>
      <c r="AC35" s="479"/>
      <c r="AD35" s="478"/>
      <c r="AE35" s="479"/>
      <c r="AF35" s="479"/>
      <c r="AG35" s="478"/>
      <c r="AH35" s="479"/>
      <c r="AI35" s="479"/>
      <c r="AJ35" s="480"/>
    </row>
    <row r="36" spans="1:36" ht="3.2" customHeight="1" x14ac:dyDescent="0.15">
      <c r="A36" s="457"/>
      <c r="B36" s="465"/>
      <c r="C36" s="466"/>
      <c r="D36" s="466"/>
      <c r="E36" s="466"/>
      <c r="F36" s="466"/>
      <c r="G36" s="466"/>
      <c r="H36" s="466"/>
      <c r="I36" s="467"/>
      <c r="J36" s="232"/>
      <c r="K36" s="233"/>
      <c r="L36" s="234"/>
      <c r="M36" s="451"/>
      <c r="N36" s="452"/>
      <c r="O36" s="452"/>
      <c r="P36" s="452"/>
      <c r="Q36" s="452"/>
      <c r="R36" s="452"/>
      <c r="S36" s="452"/>
      <c r="T36" s="452"/>
      <c r="U36" s="452"/>
      <c r="V36" s="452"/>
      <c r="W36" s="452"/>
      <c r="X36" s="452"/>
      <c r="Y36" s="453"/>
      <c r="Z36" s="451"/>
      <c r="AA36" s="452"/>
      <c r="AB36" s="452"/>
      <c r="AC36" s="452"/>
      <c r="AD36" s="452"/>
      <c r="AE36" s="452"/>
      <c r="AF36" s="452"/>
      <c r="AG36" s="452"/>
      <c r="AH36" s="452"/>
      <c r="AI36" s="452"/>
      <c r="AJ36" s="455"/>
    </row>
    <row r="37" spans="1:36" ht="3.2" customHeight="1" x14ac:dyDescent="0.15">
      <c r="A37" s="457"/>
      <c r="B37" s="459" t="s">
        <v>7</v>
      </c>
      <c r="C37" s="460"/>
      <c r="D37" s="460"/>
      <c r="E37" s="460"/>
      <c r="F37" s="460"/>
      <c r="G37" s="460"/>
      <c r="H37" s="460"/>
      <c r="I37" s="461"/>
      <c r="J37" s="228"/>
      <c r="K37" s="229"/>
      <c r="L37" s="230"/>
      <c r="M37" s="468"/>
      <c r="N37" s="469"/>
      <c r="O37" s="469"/>
      <c r="P37" s="469"/>
      <c r="Q37" s="469"/>
      <c r="R37" s="469"/>
      <c r="S37" s="469"/>
      <c r="T37" s="469"/>
      <c r="U37" s="469"/>
      <c r="V37" s="469"/>
      <c r="W37" s="469"/>
      <c r="X37" s="469"/>
      <c r="Y37" s="470"/>
      <c r="Z37" s="471"/>
      <c r="AA37" s="472"/>
      <c r="AB37" s="472"/>
      <c r="AC37" s="472"/>
      <c r="AD37" s="472"/>
      <c r="AE37" s="472"/>
      <c r="AF37" s="472"/>
      <c r="AG37" s="472"/>
      <c r="AH37" s="472"/>
      <c r="AI37" s="472"/>
      <c r="AJ37" s="473"/>
    </row>
    <row r="38" spans="1:36" ht="9.9499999999999993" customHeight="1" x14ac:dyDescent="0.15">
      <c r="A38" s="457"/>
      <c r="B38" s="462"/>
      <c r="C38" s="463"/>
      <c r="D38" s="463"/>
      <c r="E38" s="463"/>
      <c r="F38" s="463"/>
      <c r="G38" s="463"/>
      <c r="H38" s="463"/>
      <c r="I38" s="464"/>
      <c r="J38" s="474"/>
      <c r="K38" s="475"/>
      <c r="L38" s="476"/>
      <c r="M38" s="477"/>
      <c r="N38" s="482" t="s">
        <v>175</v>
      </c>
      <c r="O38" s="482"/>
      <c r="P38" s="482"/>
      <c r="Q38" s="231"/>
      <c r="R38" s="482" t="s">
        <v>176</v>
      </c>
      <c r="S38" s="482"/>
      <c r="T38" s="482"/>
      <c r="U38" s="231"/>
      <c r="V38" s="482" t="s">
        <v>177</v>
      </c>
      <c r="W38" s="482"/>
      <c r="X38" s="482"/>
      <c r="Y38" s="483"/>
      <c r="Z38" s="484" t="s">
        <v>178</v>
      </c>
      <c r="AA38" s="485"/>
      <c r="AB38" s="479"/>
      <c r="AC38" s="479"/>
      <c r="AD38" s="478" t="s">
        <v>163</v>
      </c>
      <c r="AE38" s="479"/>
      <c r="AF38" s="479"/>
      <c r="AG38" s="478" t="s">
        <v>18</v>
      </c>
      <c r="AH38" s="479"/>
      <c r="AI38" s="479"/>
      <c r="AJ38" s="480" t="s">
        <v>17</v>
      </c>
    </row>
    <row r="39" spans="1:36" ht="9.9499999999999993" customHeight="1" x14ac:dyDescent="0.15">
      <c r="A39" s="457"/>
      <c r="B39" s="462"/>
      <c r="C39" s="463"/>
      <c r="D39" s="463"/>
      <c r="E39" s="463"/>
      <c r="F39" s="463"/>
      <c r="G39" s="463"/>
      <c r="H39" s="463"/>
      <c r="I39" s="464"/>
      <c r="J39" s="474"/>
      <c r="K39" s="475"/>
      <c r="L39" s="476"/>
      <c r="M39" s="477"/>
      <c r="N39" s="482"/>
      <c r="O39" s="482"/>
      <c r="P39" s="482"/>
      <c r="Q39" s="231"/>
      <c r="R39" s="482"/>
      <c r="S39" s="482"/>
      <c r="T39" s="482"/>
      <c r="U39" s="231"/>
      <c r="V39" s="482"/>
      <c r="W39" s="482"/>
      <c r="X39" s="482"/>
      <c r="Y39" s="483"/>
      <c r="Z39" s="486"/>
      <c r="AA39" s="485"/>
      <c r="AB39" s="479"/>
      <c r="AC39" s="479"/>
      <c r="AD39" s="478"/>
      <c r="AE39" s="479"/>
      <c r="AF39" s="479"/>
      <c r="AG39" s="478"/>
      <c r="AH39" s="479"/>
      <c r="AI39" s="479"/>
      <c r="AJ39" s="480"/>
    </row>
    <row r="40" spans="1:36" ht="3.2" customHeight="1" x14ac:dyDescent="0.15">
      <c r="A40" s="457"/>
      <c r="B40" s="465"/>
      <c r="C40" s="466"/>
      <c r="D40" s="466"/>
      <c r="E40" s="466"/>
      <c r="F40" s="466"/>
      <c r="G40" s="466"/>
      <c r="H40" s="466"/>
      <c r="I40" s="467"/>
      <c r="J40" s="232"/>
      <c r="K40" s="233"/>
      <c r="L40" s="234"/>
      <c r="M40" s="451"/>
      <c r="N40" s="452"/>
      <c r="O40" s="452"/>
      <c r="P40" s="452"/>
      <c r="Q40" s="452"/>
      <c r="R40" s="452"/>
      <c r="S40" s="452"/>
      <c r="T40" s="452"/>
      <c r="U40" s="452"/>
      <c r="V40" s="452"/>
      <c r="W40" s="452"/>
      <c r="X40" s="452"/>
      <c r="Y40" s="453"/>
      <c r="Z40" s="451"/>
      <c r="AA40" s="452"/>
      <c r="AB40" s="452"/>
      <c r="AC40" s="452"/>
      <c r="AD40" s="452"/>
      <c r="AE40" s="452"/>
      <c r="AF40" s="452"/>
      <c r="AG40" s="452"/>
      <c r="AH40" s="452"/>
      <c r="AI40" s="452"/>
      <c r="AJ40" s="455"/>
    </row>
    <row r="41" spans="1:36" ht="3.2" customHeight="1" x14ac:dyDescent="0.15">
      <c r="A41" s="457"/>
      <c r="B41" s="459" t="s">
        <v>31</v>
      </c>
      <c r="C41" s="460"/>
      <c r="D41" s="460"/>
      <c r="E41" s="460"/>
      <c r="F41" s="460"/>
      <c r="G41" s="460"/>
      <c r="H41" s="460"/>
      <c r="I41" s="461"/>
      <c r="J41" s="228"/>
      <c r="K41" s="229"/>
      <c r="L41" s="230"/>
      <c r="M41" s="468"/>
      <c r="N41" s="469"/>
      <c r="O41" s="469"/>
      <c r="P41" s="469"/>
      <c r="Q41" s="469"/>
      <c r="R41" s="469"/>
      <c r="S41" s="469"/>
      <c r="T41" s="469"/>
      <c r="U41" s="469"/>
      <c r="V41" s="469"/>
      <c r="W41" s="469"/>
      <c r="X41" s="469"/>
      <c r="Y41" s="470"/>
      <c r="Z41" s="471"/>
      <c r="AA41" s="472"/>
      <c r="AB41" s="472"/>
      <c r="AC41" s="472"/>
      <c r="AD41" s="472"/>
      <c r="AE41" s="472"/>
      <c r="AF41" s="472"/>
      <c r="AG41" s="472"/>
      <c r="AH41" s="472"/>
      <c r="AI41" s="472"/>
      <c r="AJ41" s="473"/>
    </row>
    <row r="42" spans="1:36" ht="9.9499999999999993" customHeight="1" x14ac:dyDescent="0.15">
      <c r="A42" s="457"/>
      <c r="B42" s="462"/>
      <c r="C42" s="463"/>
      <c r="D42" s="463"/>
      <c r="E42" s="463"/>
      <c r="F42" s="463"/>
      <c r="G42" s="463"/>
      <c r="H42" s="463"/>
      <c r="I42" s="464"/>
      <c r="J42" s="474"/>
      <c r="K42" s="475"/>
      <c r="L42" s="476"/>
      <c r="M42" s="477"/>
      <c r="N42" s="482" t="s">
        <v>175</v>
      </c>
      <c r="O42" s="482"/>
      <c r="P42" s="482"/>
      <c r="Q42" s="231"/>
      <c r="R42" s="482" t="s">
        <v>176</v>
      </c>
      <c r="S42" s="482"/>
      <c r="T42" s="482"/>
      <c r="U42" s="231"/>
      <c r="V42" s="482" t="s">
        <v>177</v>
      </c>
      <c r="W42" s="482"/>
      <c r="X42" s="482"/>
      <c r="Y42" s="483"/>
      <c r="Z42" s="484" t="s">
        <v>178</v>
      </c>
      <c r="AA42" s="485"/>
      <c r="AB42" s="479"/>
      <c r="AC42" s="479"/>
      <c r="AD42" s="478" t="s">
        <v>163</v>
      </c>
      <c r="AE42" s="479"/>
      <c r="AF42" s="479"/>
      <c r="AG42" s="478" t="s">
        <v>18</v>
      </c>
      <c r="AH42" s="479"/>
      <c r="AI42" s="479"/>
      <c r="AJ42" s="480" t="s">
        <v>17</v>
      </c>
    </row>
    <row r="43" spans="1:36" ht="9.9499999999999993" customHeight="1" x14ac:dyDescent="0.15">
      <c r="A43" s="457"/>
      <c r="B43" s="462"/>
      <c r="C43" s="463"/>
      <c r="D43" s="463"/>
      <c r="E43" s="463"/>
      <c r="F43" s="463"/>
      <c r="G43" s="463"/>
      <c r="H43" s="463"/>
      <c r="I43" s="464"/>
      <c r="J43" s="474"/>
      <c r="K43" s="475"/>
      <c r="L43" s="476"/>
      <c r="M43" s="477"/>
      <c r="N43" s="482"/>
      <c r="O43" s="482"/>
      <c r="P43" s="482"/>
      <c r="Q43" s="231"/>
      <c r="R43" s="482"/>
      <c r="S43" s="482"/>
      <c r="T43" s="482"/>
      <c r="U43" s="231"/>
      <c r="V43" s="482"/>
      <c r="W43" s="482"/>
      <c r="X43" s="482"/>
      <c r="Y43" s="483"/>
      <c r="Z43" s="486"/>
      <c r="AA43" s="485"/>
      <c r="AB43" s="479"/>
      <c r="AC43" s="479"/>
      <c r="AD43" s="478"/>
      <c r="AE43" s="479"/>
      <c r="AF43" s="479"/>
      <c r="AG43" s="478"/>
      <c r="AH43" s="479"/>
      <c r="AI43" s="479"/>
      <c r="AJ43" s="480"/>
    </row>
    <row r="44" spans="1:36" ht="3.2" customHeight="1" x14ac:dyDescent="0.15">
      <c r="A44" s="457"/>
      <c r="B44" s="465"/>
      <c r="C44" s="466"/>
      <c r="D44" s="466"/>
      <c r="E44" s="466"/>
      <c r="F44" s="466"/>
      <c r="G44" s="466"/>
      <c r="H44" s="466"/>
      <c r="I44" s="467"/>
      <c r="J44" s="232"/>
      <c r="K44" s="233"/>
      <c r="L44" s="234"/>
      <c r="M44" s="451"/>
      <c r="N44" s="452"/>
      <c r="O44" s="452"/>
      <c r="P44" s="452"/>
      <c r="Q44" s="452"/>
      <c r="R44" s="452"/>
      <c r="S44" s="452"/>
      <c r="T44" s="452"/>
      <c r="U44" s="452"/>
      <c r="V44" s="452"/>
      <c r="W44" s="452"/>
      <c r="X44" s="452"/>
      <c r="Y44" s="453"/>
      <c r="Z44" s="451"/>
      <c r="AA44" s="452"/>
      <c r="AB44" s="452"/>
      <c r="AC44" s="452"/>
      <c r="AD44" s="452"/>
      <c r="AE44" s="452"/>
      <c r="AF44" s="452"/>
      <c r="AG44" s="452"/>
      <c r="AH44" s="452"/>
      <c r="AI44" s="452"/>
      <c r="AJ44" s="455"/>
    </row>
    <row r="45" spans="1:36" ht="3.2" customHeight="1" x14ac:dyDescent="0.15">
      <c r="A45" s="457"/>
      <c r="B45" s="459" t="s">
        <v>32</v>
      </c>
      <c r="C45" s="460"/>
      <c r="D45" s="460"/>
      <c r="E45" s="460"/>
      <c r="F45" s="460"/>
      <c r="G45" s="460"/>
      <c r="H45" s="460"/>
      <c r="I45" s="461"/>
      <c r="J45" s="228"/>
      <c r="K45" s="229"/>
      <c r="L45" s="230"/>
      <c r="M45" s="468"/>
      <c r="N45" s="469"/>
      <c r="O45" s="469"/>
      <c r="P45" s="469"/>
      <c r="Q45" s="469"/>
      <c r="R45" s="469"/>
      <c r="S45" s="469"/>
      <c r="T45" s="469"/>
      <c r="U45" s="469"/>
      <c r="V45" s="469"/>
      <c r="W45" s="469"/>
      <c r="X45" s="469"/>
      <c r="Y45" s="470"/>
      <c r="Z45" s="471"/>
      <c r="AA45" s="472"/>
      <c r="AB45" s="472"/>
      <c r="AC45" s="472"/>
      <c r="AD45" s="472"/>
      <c r="AE45" s="472"/>
      <c r="AF45" s="472"/>
      <c r="AG45" s="472"/>
      <c r="AH45" s="472"/>
      <c r="AI45" s="472"/>
      <c r="AJ45" s="473"/>
    </row>
    <row r="46" spans="1:36" ht="9.9499999999999993" customHeight="1" x14ac:dyDescent="0.15">
      <c r="A46" s="457"/>
      <c r="B46" s="462"/>
      <c r="C46" s="463"/>
      <c r="D46" s="463"/>
      <c r="E46" s="463"/>
      <c r="F46" s="463"/>
      <c r="G46" s="463"/>
      <c r="H46" s="463"/>
      <c r="I46" s="464"/>
      <c r="J46" s="474"/>
      <c r="K46" s="475"/>
      <c r="L46" s="476"/>
      <c r="M46" s="477"/>
      <c r="N46" s="482" t="s">
        <v>175</v>
      </c>
      <c r="O46" s="482"/>
      <c r="P46" s="482"/>
      <c r="Q46" s="231"/>
      <c r="R46" s="482" t="s">
        <v>176</v>
      </c>
      <c r="S46" s="482"/>
      <c r="T46" s="482"/>
      <c r="U46" s="231"/>
      <c r="V46" s="482" t="s">
        <v>177</v>
      </c>
      <c r="W46" s="482"/>
      <c r="X46" s="482"/>
      <c r="Y46" s="483"/>
      <c r="Z46" s="484" t="s">
        <v>178</v>
      </c>
      <c r="AA46" s="485"/>
      <c r="AB46" s="479"/>
      <c r="AC46" s="479"/>
      <c r="AD46" s="478" t="s">
        <v>163</v>
      </c>
      <c r="AE46" s="479"/>
      <c r="AF46" s="479"/>
      <c r="AG46" s="478" t="s">
        <v>18</v>
      </c>
      <c r="AH46" s="479"/>
      <c r="AI46" s="479"/>
      <c r="AJ46" s="480" t="s">
        <v>17</v>
      </c>
    </row>
    <row r="47" spans="1:36" ht="9.9499999999999993" customHeight="1" x14ac:dyDescent="0.15">
      <c r="A47" s="457"/>
      <c r="B47" s="462"/>
      <c r="C47" s="463"/>
      <c r="D47" s="463"/>
      <c r="E47" s="463"/>
      <c r="F47" s="463"/>
      <c r="G47" s="463"/>
      <c r="H47" s="463"/>
      <c r="I47" s="464"/>
      <c r="J47" s="474"/>
      <c r="K47" s="475"/>
      <c r="L47" s="476"/>
      <c r="M47" s="477"/>
      <c r="N47" s="482"/>
      <c r="O47" s="482"/>
      <c r="P47" s="482"/>
      <c r="Q47" s="231"/>
      <c r="R47" s="482"/>
      <c r="S47" s="482"/>
      <c r="T47" s="482"/>
      <c r="U47" s="231"/>
      <c r="V47" s="482"/>
      <c r="W47" s="482"/>
      <c r="X47" s="482"/>
      <c r="Y47" s="483"/>
      <c r="Z47" s="486"/>
      <c r="AA47" s="485"/>
      <c r="AB47" s="479"/>
      <c r="AC47" s="479"/>
      <c r="AD47" s="478"/>
      <c r="AE47" s="479"/>
      <c r="AF47" s="479"/>
      <c r="AG47" s="478"/>
      <c r="AH47" s="479"/>
      <c r="AI47" s="479"/>
      <c r="AJ47" s="480"/>
    </row>
    <row r="48" spans="1:36" ht="3.2" customHeight="1" x14ac:dyDescent="0.15">
      <c r="A48" s="457"/>
      <c r="B48" s="465"/>
      <c r="C48" s="466"/>
      <c r="D48" s="466"/>
      <c r="E48" s="466"/>
      <c r="F48" s="466"/>
      <c r="G48" s="466"/>
      <c r="H48" s="466"/>
      <c r="I48" s="467"/>
      <c r="J48" s="232"/>
      <c r="K48" s="233"/>
      <c r="L48" s="234"/>
      <c r="M48" s="451"/>
      <c r="N48" s="452"/>
      <c r="O48" s="452"/>
      <c r="P48" s="452"/>
      <c r="Q48" s="452"/>
      <c r="R48" s="452"/>
      <c r="S48" s="452"/>
      <c r="T48" s="452"/>
      <c r="U48" s="452"/>
      <c r="V48" s="452"/>
      <c r="W48" s="452"/>
      <c r="X48" s="452"/>
      <c r="Y48" s="453"/>
      <c r="Z48" s="451"/>
      <c r="AA48" s="452"/>
      <c r="AB48" s="452"/>
      <c r="AC48" s="452"/>
      <c r="AD48" s="452"/>
      <c r="AE48" s="452"/>
      <c r="AF48" s="452"/>
      <c r="AG48" s="452"/>
      <c r="AH48" s="452"/>
      <c r="AI48" s="452"/>
      <c r="AJ48" s="455"/>
    </row>
    <row r="49" spans="1:36" ht="3.2" customHeight="1" x14ac:dyDescent="0.15">
      <c r="A49" s="457"/>
      <c r="B49" s="459" t="s">
        <v>33</v>
      </c>
      <c r="C49" s="460"/>
      <c r="D49" s="460"/>
      <c r="E49" s="460"/>
      <c r="F49" s="460"/>
      <c r="G49" s="460"/>
      <c r="H49" s="460"/>
      <c r="I49" s="461"/>
      <c r="J49" s="228"/>
      <c r="K49" s="229"/>
      <c r="L49" s="230"/>
      <c r="M49" s="468"/>
      <c r="N49" s="469"/>
      <c r="O49" s="469"/>
      <c r="P49" s="469"/>
      <c r="Q49" s="469"/>
      <c r="R49" s="469"/>
      <c r="S49" s="469"/>
      <c r="T49" s="469"/>
      <c r="U49" s="469"/>
      <c r="V49" s="469"/>
      <c r="W49" s="469"/>
      <c r="X49" s="469"/>
      <c r="Y49" s="470"/>
      <c r="Z49" s="471"/>
      <c r="AA49" s="472"/>
      <c r="AB49" s="472"/>
      <c r="AC49" s="472"/>
      <c r="AD49" s="472"/>
      <c r="AE49" s="472"/>
      <c r="AF49" s="472"/>
      <c r="AG49" s="472"/>
      <c r="AH49" s="472"/>
      <c r="AI49" s="472"/>
      <c r="AJ49" s="473"/>
    </row>
    <row r="50" spans="1:36" ht="9.9499999999999993" customHeight="1" x14ac:dyDescent="0.15">
      <c r="A50" s="457"/>
      <c r="B50" s="462"/>
      <c r="C50" s="463"/>
      <c r="D50" s="463"/>
      <c r="E50" s="463"/>
      <c r="F50" s="463"/>
      <c r="G50" s="463"/>
      <c r="H50" s="463"/>
      <c r="I50" s="464"/>
      <c r="J50" s="474"/>
      <c r="K50" s="475"/>
      <c r="L50" s="476"/>
      <c r="M50" s="477"/>
      <c r="N50" s="482" t="s">
        <v>175</v>
      </c>
      <c r="O50" s="482"/>
      <c r="P50" s="482"/>
      <c r="Q50" s="231"/>
      <c r="R50" s="482" t="s">
        <v>176</v>
      </c>
      <c r="S50" s="482"/>
      <c r="T50" s="482"/>
      <c r="U50" s="231"/>
      <c r="V50" s="482" t="s">
        <v>177</v>
      </c>
      <c r="W50" s="482"/>
      <c r="X50" s="482"/>
      <c r="Y50" s="483"/>
      <c r="Z50" s="484" t="s">
        <v>178</v>
      </c>
      <c r="AA50" s="485"/>
      <c r="AB50" s="479"/>
      <c r="AC50" s="479"/>
      <c r="AD50" s="478" t="s">
        <v>163</v>
      </c>
      <c r="AE50" s="479"/>
      <c r="AF50" s="479"/>
      <c r="AG50" s="478" t="s">
        <v>18</v>
      </c>
      <c r="AH50" s="479"/>
      <c r="AI50" s="479"/>
      <c r="AJ50" s="480" t="s">
        <v>17</v>
      </c>
    </row>
    <row r="51" spans="1:36" ht="9.9499999999999993" customHeight="1" x14ac:dyDescent="0.15">
      <c r="A51" s="457"/>
      <c r="B51" s="462"/>
      <c r="C51" s="463"/>
      <c r="D51" s="463"/>
      <c r="E51" s="463"/>
      <c r="F51" s="463"/>
      <c r="G51" s="463"/>
      <c r="H51" s="463"/>
      <c r="I51" s="464"/>
      <c r="J51" s="474"/>
      <c r="K51" s="475"/>
      <c r="L51" s="476"/>
      <c r="M51" s="477"/>
      <c r="N51" s="482"/>
      <c r="O51" s="482"/>
      <c r="P51" s="482"/>
      <c r="Q51" s="231"/>
      <c r="R51" s="482"/>
      <c r="S51" s="482"/>
      <c r="T51" s="482"/>
      <c r="U51" s="231"/>
      <c r="V51" s="482"/>
      <c r="W51" s="482"/>
      <c r="X51" s="482"/>
      <c r="Y51" s="483"/>
      <c r="Z51" s="486"/>
      <c r="AA51" s="485"/>
      <c r="AB51" s="479"/>
      <c r="AC51" s="479"/>
      <c r="AD51" s="478"/>
      <c r="AE51" s="479"/>
      <c r="AF51" s="479"/>
      <c r="AG51" s="478"/>
      <c r="AH51" s="479"/>
      <c r="AI51" s="479"/>
      <c r="AJ51" s="480"/>
    </row>
    <row r="52" spans="1:36" ht="3.2" customHeight="1" x14ac:dyDescent="0.15">
      <c r="A52" s="457"/>
      <c r="B52" s="465"/>
      <c r="C52" s="466"/>
      <c r="D52" s="466"/>
      <c r="E52" s="466"/>
      <c r="F52" s="466"/>
      <c r="G52" s="466"/>
      <c r="H52" s="466"/>
      <c r="I52" s="467"/>
      <c r="J52" s="232"/>
      <c r="K52" s="233"/>
      <c r="L52" s="234"/>
      <c r="M52" s="451"/>
      <c r="N52" s="452"/>
      <c r="O52" s="452"/>
      <c r="P52" s="452"/>
      <c r="Q52" s="452"/>
      <c r="R52" s="452"/>
      <c r="S52" s="452"/>
      <c r="T52" s="452"/>
      <c r="U52" s="452"/>
      <c r="V52" s="452"/>
      <c r="W52" s="452"/>
      <c r="X52" s="452"/>
      <c r="Y52" s="453"/>
      <c r="Z52" s="451"/>
      <c r="AA52" s="452"/>
      <c r="AB52" s="452"/>
      <c r="AC52" s="452"/>
      <c r="AD52" s="452"/>
      <c r="AE52" s="452"/>
      <c r="AF52" s="452"/>
      <c r="AG52" s="452"/>
      <c r="AH52" s="452"/>
      <c r="AI52" s="452"/>
      <c r="AJ52" s="455"/>
    </row>
    <row r="53" spans="1:36" ht="3.2" customHeight="1" x14ac:dyDescent="0.15">
      <c r="A53" s="457"/>
      <c r="B53" s="459" t="s">
        <v>34</v>
      </c>
      <c r="C53" s="460"/>
      <c r="D53" s="460"/>
      <c r="E53" s="460"/>
      <c r="F53" s="460"/>
      <c r="G53" s="460"/>
      <c r="H53" s="460"/>
      <c r="I53" s="461"/>
      <c r="J53" s="228"/>
      <c r="K53" s="229"/>
      <c r="L53" s="230"/>
      <c r="M53" s="468"/>
      <c r="N53" s="469"/>
      <c r="O53" s="469"/>
      <c r="P53" s="469"/>
      <c r="Q53" s="469"/>
      <c r="R53" s="469"/>
      <c r="S53" s="469"/>
      <c r="T53" s="469"/>
      <c r="U53" s="469"/>
      <c r="V53" s="469"/>
      <c r="W53" s="469"/>
      <c r="X53" s="469"/>
      <c r="Y53" s="470"/>
      <c r="Z53" s="471"/>
      <c r="AA53" s="472"/>
      <c r="AB53" s="472"/>
      <c r="AC53" s="472"/>
      <c r="AD53" s="472"/>
      <c r="AE53" s="472"/>
      <c r="AF53" s="472"/>
      <c r="AG53" s="472"/>
      <c r="AH53" s="472"/>
      <c r="AI53" s="472"/>
      <c r="AJ53" s="473"/>
    </row>
    <row r="54" spans="1:36" ht="9.9499999999999993" customHeight="1" x14ac:dyDescent="0.15">
      <c r="A54" s="457"/>
      <c r="B54" s="462"/>
      <c r="C54" s="463"/>
      <c r="D54" s="463"/>
      <c r="E54" s="463"/>
      <c r="F54" s="463"/>
      <c r="G54" s="463"/>
      <c r="H54" s="463"/>
      <c r="I54" s="464"/>
      <c r="J54" s="474"/>
      <c r="K54" s="475"/>
      <c r="L54" s="476"/>
      <c r="M54" s="477"/>
      <c r="N54" s="482" t="s">
        <v>175</v>
      </c>
      <c r="O54" s="482"/>
      <c r="P54" s="482"/>
      <c r="Q54" s="231"/>
      <c r="R54" s="482" t="s">
        <v>176</v>
      </c>
      <c r="S54" s="482"/>
      <c r="T54" s="482"/>
      <c r="U54" s="231"/>
      <c r="V54" s="482" t="s">
        <v>177</v>
      </c>
      <c r="W54" s="482"/>
      <c r="X54" s="482"/>
      <c r="Y54" s="483"/>
      <c r="Z54" s="484" t="s">
        <v>178</v>
      </c>
      <c r="AA54" s="485"/>
      <c r="AB54" s="479"/>
      <c r="AC54" s="479"/>
      <c r="AD54" s="478" t="s">
        <v>163</v>
      </c>
      <c r="AE54" s="479"/>
      <c r="AF54" s="479"/>
      <c r="AG54" s="478" t="s">
        <v>18</v>
      </c>
      <c r="AH54" s="479"/>
      <c r="AI54" s="479"/>
      <c r="AJ54" s="480" t="s">
        <v>17</v>
      </c>
    </row>
    <row r="55" spans="1:36" ht="9.9499999999999993" customHeight="1" x14ac:dyDescent="0.15">
      <c r="A55" s="457"/>
      <c r="B55" s="462"/>
      <c r="C55" s="463"/>
      <c r="D55" s="463"/>
      <c r="E55" s="463"/>
      <c r="F55" s="463"/>
      <c r="G55" s="463"/>
      <c r="H55" s="463"/>
      <c r="I55" s="464"/>
      <c r="J55" s="474"/>
      <c r="K55" s="475"/>
      <c r="L55" s="476"/>
      <c r="M55" s="477"/>
      <c r="N55" s="482"/>
      <c r="O55" s="482"/>
      <c r="P55" s="482"/>
      <c r="Q55" s="231"/>
      <c r="R55" s="482"/>
      <c r="S55" s="482"/>
      <c r="T55" s="482"/>
      <c r="U55" s="231"/>
      <c r="V55" s="482"/>
      <c r="W55" s="482"/>
      <c r="X55" s="482"/>
      <c r="Y55" s="483"/>
      <c r="Z55" s="486"/>
      <c r="AA55" s="485"/>
      <c r="AB55" s="479"/>
      <c r="AC55" s="479"/>
      <c r="AD55" s="478"/>
      <c r="AE55" s="479"/>
      <c r="AF55" s="479"/>
      <c r="AG55" s="478"/>
      <c r="AH55" s="479"/>
      <c r="AI55" s="479"/>
      <c r="AJ55" s="480"/>
    </row>
    <row r="56" spans="1:36" ht="3.2" customHeight="1" x14ac:dyDescent="0.15">
      <c r="A56" s="457"/>
      <c r="B56" s="465"/>
      <c r="C56" s="466"/>
      <c r="D56" s="466"/>
      <c r="E56" s="466"/>
      <c r="F56" s="466"/>
      <c r="G56" s="466"/>
      <c r="H56" s="466"/>
      <c r="I56" s="467"/>
      <c r="J56" s="232"/>
      <c r="K56" s="233"/>
      <c r="L56" s="234"/>
      <c r="M56" s="451"/>
      <c r="N56" s="452"/>
      <c r="O56" s="452"/>
      <c r="P56" s="452"/>
      <c r="Q56" s="452"/>
      <c r="R56" s="452"/>
      <c r="S56" s="452"/>
      <c r="T56" s="452"/>
      <c r="U56" s="452"/>
      <c r="V56" s="452"/>
      <c r="W56" s="452"/>
      <c r="X56" s="452"/>
      <c r="Y56" s="453"/>
      <c r="Z56" s="451"/>
      <c r="AA56" s="452"/>
      <c r="AB56" s="452"/>
      <c r="AC56" s="452"/>
      <c r="AD56" s="452"/>
      <c r="AE56" s="452"/>
      <c r="AF56" s="452"/>
      <c r="AG56" s="452"/>
      <c r="AH56" s="452"/>
      <c r="AI56" s="452"/>
      <c r="AJ56" s="455"/>
    </row>
    <row r="57" spans="1:36" ht="3.2" customHeight="1" x14ac:dyDescent="0.15">
      <c r="A57" s="457"/>
      <c r="B57" s="459" t="s">
        <v>35</v>
      </c>
      <c r="C57" s="460"/>
      <c r="D57" s="460"/>
      <c r="E57" s="460"/>
      <c r="F57" s="460"/>
      <c r="G57" s="460"/>
      <c r="H57" s="460"/>
      <c r="I57" s="461"/>
      <c r="J57" s="228"/>
      <c r="K57" s="229"/>
      <c r="L57" s="230"/>
      <c r="M57" s="468"/>
      <c r="N57" s="469"/>
      <c r="O57" s="469"/>
      <c r="P57" s="469"/>
      <c r="Q57" s="469"/>
      <c r="R57" s="469"/>
      <c r="S57" s="469"/>
      <c r="T57" s="469"/>
      <c r="U57" s="469"/>
      <c r="V57" s="469"/>
      <c r="W57" s="469"/>
      <c r="X57" s="469"/>
      <c r="Y57" s="470"/>
      <c r="Z57" s="471"/>
      <c r="AA57" s="472"/>
      <c r="AB57" s="472"/>
      <c r="AC57" s="472"/>
      <c r="AD57" s="472"/>
      <c r="AE57" s="472"/>
      <c r="AF57" s="472"/>
      <c r="AG57" s="472"/>
      <c r="AH57" s="472"/>
      <c r="AI57" s="472"/>
      <c r="AJ57" s="473"/>
    </row>
    <row r="58" spans="1:36" ht="9.9499999999999993" customHeight="1" x14ac:dyDescent="0.15">
      <c r="A58" s="457"/>
      <c r="B58" s="462"/>
      <c r="C58" s="463"/>
      <c r="D58" s="463"/>
      <c r="E58" s="463"/>
      <c r="F58" s="463"/>
      <c r="G58" s="463"/>
      <c r="H58" s="463"/>
      <c r="I58" s="464"/>
      <c r="J58" s="474"/>
      <c r="K58" s="475"/>
      <c r="L58" s="476"/>
      <c r="M58" s="477"/>
      <c r="N58" s="482" t="s">
        <v>175</v>
      </c>
      <c r="O58" s="482"/>
      <c r="P58" s="482"/>
      <c r="Q58" s="231"/>
      <c r="R58" s="482" t="s">
        <v>176</v>
      </c>
      <c r="S58" s="482"/>
      <c r="T58" s="482"/>
      <c r="U58" s="231"/>
      <c r="V58" s="482" t="s">
        <v>177</v>
      </c>
      <c r="W58" s="482"/>
      <c r="X58" s="482"/>
      <c r="Y58" s="483"/>
      <c r="Z58" s="484" t="s">
        <v>178</v>
      </c>
      <c r="AA58" s="485"/>
      <c r="AB58" s="479"/>
      <c r="AC58" s="479"/>
      <c r="AD58" s="478" t="s">
        <v>163</v>
      </c>
      <c r="AE58" s="479"/>
      <c r="AF58" s="479"/>
      <c r="AG58" s="478" t="s">
        <v>18</v>
      </c>
      <c r="AH58" s="479"/>
      <c r="AI58" s="479"/>
      <c r="AJ58" s="480" t="s">
        <v>17</v>
      </c>
    </row>
    <row r="59" spans="1:36" ht="9.9499999999999993" customHeight="1" x14ac:dyDescent="0.15">
      <c r="A59" s="457"/>
      <c r="B59" s="462"/>
      <c r="C59" s="463"/>
      <c r="D59" s="463"/>
      <c r="E59" s="463"/>
      <c r="F59" s="463"/>
      <c r="G59" s="463"/>
      <c r="H59" s="463"/>
      <c r="I59" s="464"/>
      <c r="J59" s="474"/>
      <c r="K59" s="475"/>
      <c r="L59" s="476"/>
      <c r="M59" s="477"/>
      <c r="N59" s="482"/>
      <c r="O59" s="482"/>
      <c r="P59" s="482"/>
      <c r="Q59" s="231"/>
      <c r="R59" s="482"/>
      <c r="S59" s="482"/>
      <c r="T59" s="482"/>
      <c r="U59" s="231"/>
      <c r="V59" s="482"/>
      <c r="W59" s="482"/>
      <c r="X59" s="482"/>
      <c r="Y59" s="483"/>
      <c r="Z59" s="486"/>
      <c r="AA59" s="485"/>
      <c r="AB59" s="479"/>
      <c r="AC59" s="479"/>
      <c r="AD59" s="478"/>
      <c r="AE59" s="479"/>
      <c r="AF59" s="479"/>
      <c r="AG59" s="478"/>
      <c r="AH59" s="479"/>
      <c r="AI59" s="479"/>
      <c r="AJ59" s="480"/>
    </row>
    <row r="60" spans="1:36" ht="3.2" customHeight="1" x14ac:dyDescent="0.15">
      <c r="A60" s="458"/>
      <c r="B60" s="465"/>
      <c r="C60" s="466"/>
      <c r="D60" s="466"/>
      <c r="E60" s="466"/>
      <c r="F60" s="466"/>
      <c r="G60" s="466"/>
      <c r="H60" s="466"/>
      <c r="I60" s="467"/>
      <c r="J60" s="232"/>
      <c r="K60" s="233"/>
      <c r="L60" s="234"/>
      <c r="M60" s="451"/>
      <c r="N60" s="452"/>
      <c r="O60" s="452"/>
      <c r="P60" s="452"/>
      <c r="Q60" s="452"/>
      <c r="R60" s="452"/>
      <c r="S60" s="452"/>
      <c r="T60" s="452"/>
      <c r="U60" s="452"/>
      <c r="V60" s="452"/>
      <c r="W60" s="452"/>
      <c r="X60" s="452"/>
      <c r="Y60" s="453"/>
      <c r="Z60" s="451"/>
      <c r="AA60" s="452"/>
      <c r="AB60" s="452"/>
      <c r="AC60" s="452"/>
      <c r="AD60" s="452"/>
      <c r="AE60" s="452"/>
      <c r="AF60" s="452"/>
      <c r="AG60" s="452"/>
      <c r="AH60" s="452"/>
      <c r="AI60" s="452"/>
      <c r="AJ60" s="455"/>
    </row>
    <row r="61" spans="1:36" ht="3.2" customHeight="1" x14ac:dyDescent="0.15">
      <c r="A61" s="487" t="s">
        <v>36</v>
      </c>
      <c r="B61" s="459" t="s">
        <v>91</v>
      </c>
      <c r="C61" s="460"/>
      <c r="D61" s="460"/>
      <c r="E61" s="460"/>
      <c r="F61" s="460"/>
      <c r="G61" s="460"/>
      <c r="H61" s="460"/>
      <c r="I61" s="461"/>
      <c r="J61" s="228"/>
      <c r="K61" s="229"/>
      <c r="L61" s="230"/>
      <c r="M61" s="468"/>
      <c r="N61" s="469"/>
      <c r="O61" s="469"/>
      <c r="P61" s="469"/>
      <c r="Q61" s="469"/>
      <c r="R61" s="469"/>
      <c r="S61" s="469"/>
      <c r="T61" s="469"/>
      <c r="U61" s="469"/>
      <c r="V61" s="469"/>
      <c r="W61" s="469"/>
      <c r="X61" s="469"/>
      <c r="Y61" s="470"/>
      <c r="Z61" s="471"/>
      <c r="AA61" s="472"/>
      <c r="AB61" s="472"/>
      <c r="AC61" s="472"/>
      <c r="AD61" s="472"/>
      <c r="AE61" s="472"/>
      <c r="AF61" s="472"/>
      <c r="AG61" s="472"/>
      <c r="AH61" s="472"/>
      <c r="AI61" s="472"/>
      <c r="AJ61" s="473"/>
    </row>
    <row r="62" spans="1:36" ht="9.9499999999999993" customHeight="1" x14ac:dyDescent="0.15">
      <c r="A62" s="487"/>
      <c r="B62" s="462"/>
      <c r="C62" s="463"/>
      <c r="D62" s="463"/>
      <c r="E62" s="463"/>
      <c r="F62" s="463"/>
      <c r="G62" s="463"/>
      <c r="H62" s="463"/>
      <c r="I62" s="464"/>
      <c r="J62" s="474"/>
      <c r="K62" s="475"/>
      <c r="L62" s="476"/>
      <c r="M62" s="477"/>
      <c r="N62" s="482" t="s">
        <v>175</v>
      </c>
      <c r="O62" s="482"/>
      <c r="P62" s="482"/>
      <c r="Q62" s="231"/>
      <c r="R62" s="482" t="s">
        <v>176</v>
      </c>
      <c r="S62" s="482"/>
      <c r="T62" s="482"/>
      <c r="U62" s="231"/>
      <c r="V62" s="482" t="s">
        <v>177</v>
      </c>
      <c r="W62" s="482"/>
      <c r="X62" s="482"/>
      <c r="Y62" s="483"/>
      <c r="Z62" s="484" t="s">
        <v>178</v>
      </c>
      <c r="AA62" s="485"/>
      <c r="AB62" s="479"/>
      <c r="AC62" s="479"/>
      <c r="AD62" s="478" t="s">
        <v>163</v>
      </c>
      <c r="AE62" s="479"/>
      <c r="AF62" s="479"/>
      <c r="AG62" s="478" t="s">
        <v>18</v>
      </c>
      <c r="AH62" s="479"/>
      <c r="AI62" s="479"/>
      <c r="AJ62" s="480" t="s">
        <v>17</v>
      </c>
    </row>
    <row r="63" spans="1:36" ht="9.9499999999999993" customHeight="1" x14ac:dyDescent="0.15">
      <c r="A63" s="487"/>
      <c r="B63" s="462"/>
      <c r="C63" s="463"/>
      <c r="D63" s="463"/>
      <c r="E63" s="463"/>
      <c r="F63" s="463"/>
      <c r="G63" s="463"/>
      <c r="H63" s="463"/>
      <c r="I63" s="464"/>
      <c r="J63" s="474"/>
      <c r="K63" s="475"/>
      <c r="L63" s="476"/>
      <c r="M63" s="477"/>
      <c r="N63" s="482"/>
      <c r="O63" s="482"/>
      <c r="P63" s="482"/>
      <c r="Q63" s="231"/>
      <c r="R63" s="482"/>
      <c r="S63" s="482"/>
      <c r="T63" s="482"/>
      <c r="U63" s="231"/>
      <c r="V63" s="482"/>
      <c r="W63" s="482"/>
      <c r="X63" s="482"/>
      <c r="Y63" s="483"/>
      <c r="Z63" s="486"/>
      <c r="AA63" s="485"/>
      <c r="AB63" s="479"/>
      <c r="AC63" s="479"/>
      <c r="AD63" s="478"/>
      <c r="AE63" s="479"/>
      <c r="AF63" s="479"/>
      <c r="AG63" s="478"/>
      <c r="AH63" s="479"/>
      <c r="AI63" s="479"/>
      <c r="AJ63" s="480"/>
    </row>
    <row r="64" spans="1:36" ht="3.2" customHeight="1" x14ac:dyDescent="0.15">
      <c r="A64" s="487"/>
      <c r="B64" s="465"/>
      <c r="C64" s="466"/>
      <c r="D64" s="466"/>
      <c r="E64" s="466"/>
      <c r="F64" s="466"/>
      <c r="G64" s="466"/>
      <c r="H64" s="466"/>
      <c r="I64" s="467"/>
      <c r="J64" s="232"/>
      <c r="K64" s="233"/>
      <c r="L64" s="234"/>
      <c r="M64" s="451"/>
      <c r="N64" s="452"/>
      <c r="O64" s="452"/>
      <c r="P64" s="452"/>
      <c r="Q64" s="452"/>
      <c r="R64" s="452"/>
      <c r="S64" s="452"/>
      <c r="T64" s="452"/>
      <c r="U64" s="452"/>
      <c r="V64" s="452"/>
      <c r="W64" s="452"/>
      <c r="X64" s="452"/>
      <c r="Y64" s="453"/>
      <c r="Z64" s="451"/>
      <c r="AA64" s="452"/>
      <c r="AB64" s="452"/>
      <c r="AC64" s="452"/>
      <c r="AD64" s="452"/>
      <c r="AE64" s="452"/>
      <c r="AF64" s="452"/>
      <c r="AG64" s="452"/>
      <c r="AH64" s="452"/>
      <c r="AI64" s="452"/>
      <c r="AJ64" s="455"/>
    </row>
    <row r="65" spans="1:36" ht="3.2" customHeight="1" x14ac:dyDescent="0.15">
      <c r="A65" s="487"/>
      <c r="B65" s="459" t="s">
        <v>179</v>
      </c>
      <c r="C65" s="460"/>
      <c r="D65" s="460"/>
      <c r="E65" s="460"/>
      <c r="F65" s="460"/>
      <c r="G65" s="460"/>
      <c r="H65" s="460"/>
      <c r="I65" s="461"/>
      <c r="J65" s="228"/>
      <c r="K65" s="229"/>
      <c r="L65" s="230"/>
      <c r="M65" s="468"/>
      <c r="N65" s="469"/>
      <c r="O65" s="469"/>
      <c r="P65" s="469"/>
      <c r="Q65" s="469"/>
      <c r="R65" s="469"/>
      <c r="S65" s="469"/>
      <c r="T65" s="469"/>
      <c r="U65" s="469"/>
      <c r="V65" s="469"/>
      <c r="W65" s="469"/>
      <c r="X65" s="469"/>
      <c r="Y65" s="470"/>
      <c r="Z65" s="471"/>
      <c r="AA65" s="472"/>
      <c r="AB65" s="472"/>
      <c r="AC65" s="472"/>
      <c r="AD65" s="472"/>
      <c r="AE65" s="472"/>
      <c r="AF65" s="472"/>
      <c r="AG65" s="472"/>
      <c r="AH65" s="472"/>
      <c r="AI65" s="472"/>
      <c r="AJ65" s="473"/>
    </row>
    <row r="66" spans="1:36" ht="9.9499999999999993" customHeight="1" x14ac:dyDescent="0.15">
      <c r="A66" s="487"/>
      <c r="B66" s="462"/>
      <c r="C66" s="463"/>
      <c r="D66" s="463"/>
      <c r="E66" s="463"/>
      <c r="F66" s="463"/>
      <c r="G66" s="463"/>
      <c r="H66" s="463"/>
      <c r="I66" s="464"/>
      <c r="J66" s="474"/>
      <c r="K66" s="475"/>
      <c r="L66" s="476"/>
      <c r="M66" s="477"/>
      <c r="N66" s="482" t="s">
        <v>175</v>
      </c>
      <c r="O66" s="482"/>
      <c r="P66" s="482"/>
      <c r="Q66" s="231"/>
      <c r="R66" s="482" t="s">
        <v>176</v>
      </c>
      <c r="S66" s="482"/>
      <c r="T66" s="482"/>
      <c r="U66" s="231"/>
      <c r="V66" s="482" t="s">
        <v>177</v>
      </c>
      <c r="W66" s="482"/>
      <c r="X66" s="482"/>
      <c r="Y66" s="483"/>
      <c r="Z66" s="484" t="s">
        <v>178</v>
      </c>
      <c r="AA66" s="485"/>
      <c r="AB66" s="479"/>
      <c r="AC66" s="479"/>
      <c r="AD66" s="478" t="s">
        <v>163</v>
      </c>
      <c r="AE66" s="479"/>
      <c r="AF66" s="479"/>
      <c r="AG66" s="478" t="s">
        <v>18</v>
      </c>
      <c r="AH66" s="479"/>
      <c r="AI66" s="479"/>
      <c r="AJ66" s="480" t="s">
        <v>17</v>
      </c>
    </row>
    <row r="67" spans="1:36" ht="9.9499999999999993" customHeight="1" x14ac:dyDescent="0.15">
      <c r="A67" s="487"/>
      <c r="B67" s="462"/>
      <c r="C67" s="463"/>
      <c r="D67" s="463"/>
      <c r="E67" s="463"/>
      <c r="F67" s="463"/>
      <c r="G67" s="463"/>
      <c r="H67" s="463"/>
      <c r="I67" s="464"/>
      <c r="J67" s="474"/>
      <c r="K67" s="475"/>
      <c r="L67" s="476"/>
      <c r="M67" s="477"/>
      <c r="N67" s="482"/>
      <c r="O67" s="482"/>
      <c r="P67" s="482"/>
      <c r="Q67" s="231"/>
      <c r="R67" s="482"/>
      <c r="S67" s="482"/>
      <c r="T67" s="482"/>
      <c r="U67" s="231"/>
      <c r="V67" s="482"/>
      <c r="W67" s="482"/>
      <c r="X67" s="482"/>
      <c r="Y67" s="483"/>
      <c r="Z67" s="486"/>
      <c r="AA67" s="485"/>
      <c r="AB67" s="479"/>
      <c r="AC67" s="479"/>
      <c r="AD67" s="478"/>
      <c r="AE67" s="479"/>
      <c r="AF67" s="479"/>
      <c r="AG67" s="478"/>
      <c r="AH67" s="479"/>
      <c r="AI67" s="479"/>
      <c r="AJ67" s="480"/>
    </row>
    <row r="68" spans="1:36" ht="3.2" customHeight="1" x14ac:dyDescent="0.15">
      <c r="A68" s="487"/>
      <c r="B68" s="465"/>
      <c r="C68" s="466"/>
      <c r="D68" s="466"/>
      <c r="E68" s="466"/>
      <c r="F68" s="466"/>
      <c r="G68" s="466"/>
      <c r="H68" s="466"/>
      <c r="I68" s="467"/>
      <c r="J68" s="232"/>
      <c r="K68" s="233"/>
      <c r="L68" s="234"/>
      <c r="M68" s="451"/>
      <c r="N68" s="452"/>
      <c r="O68" s="452"/>
      <c r="P68" s="452"/>
      <c r="Q68" s="452"/>
      <c r="R68" s="452"/>
      <c r="S68" s="452"/>
      <c r="T68" s="452"/>
      <c r="U68" s="452"/>
      <c r="V68" s="452"/>
      <c r="W68" s="452"/>
      <c r="X68" s="452"/>
      <c r="Y68" s="453"/>
      <c r="Z68" s="451"/>
      <c r="AA68" s="452"/>
      <c r="AB68" s="452"/>
      <c r="AC68" s="452"/>
      <c r="AD68" s="452"/>
      <c r="AE68" s="452"/>
      <c r="AF68" s="452"/>
      <c r="AG68" s="452"/>
      <c r="AH68" s="452"/>
      <c r="AI68" s="452"/>
      <c r="AJ68" s="455"/>
    </row>
    <row r="69" spans="1:36" ht="3.2" customHeight="1" x14ac:dyDescent="0.15">
      <c r="A69" s="487"/>
      <c r="B69" s="459" t="s">
        <v>89</v>
      </c>
      <c r="C69" s="460"/>
      <c r="D69" s="460"/>
      <c r="E69" s="460"/>
      <c r="F69" s="460"/>
      <c r="G69" s="460"/>
      <c r="H69" s="460"/>
      <c r="I69" s="461"/>
      <c r="J69" s="228"/>
      <c r="K69" s="229"/>
      <c r="L69" s="230"/>
      <c r="M69" s="468"/>
      <c r="N69" s="469"/>
      <c r="O69" s="469"/>
      <c r="P69" s="469"/>
      <c r="Q69" s="469"/>
      <c r="R69" s="469"/>
      <c r="S69" s="469"/>
      <c r="T69" s="469"/>
      <c r="U69" s="469"/>
      <c r="V69" s="469"/>
      <c r="W69" s="469"/>
      <c r="X69" s="469"/>
      <c r="Y69" s="470"/>
      <c r="Z69" s="471"/>
      <c r="AA69" s="472"/>
      <c r="AB69" s="472"/>
      <c r="AC69" s="472"/>
      <c r="AD69" s="472"/>
      <c r="AE69" s="472"/>
      <c r="AF69" s="472"/>
      <c r="AG69" s="472"/>
      <c r="AH69" s="472"/>
      <c r="AI69" s="472"/>
      <c r="AJ69" s="473"/>
    </row>
    <row r="70" spans="1:36" ht="9.9499999999999993" customHeight="1" x14ac:dyDescent="0.15">
      <c r="A70" s="487"/>
      <c r="B70" s="462"/>
      <c r="C70" s="463"/>
      <c r="D70" s="463"/>
      <c r="E70" s="463"/>
      <c r="F70" s="463"/>
      <c r="G70" s="463"/>
      <c r="H70" s="463"/>
      <c r="I70" s="464"/>
      <c r="J70" s="474"/>
      <c r="K70" s="475"/>
      <c r="L70" s="476"/>
      <c r="M70" s="477"/>
      <c r="N70" s="482" t="s">
        <v>175</v>
      </c>
      <c r="O70" s="482"/>
      <c r="P70" s="482"/>
      <c r="Q70" s="231"/>
      <c r="R70" s="482" t="s">
        <v>176</v>
      </c>
      <c r="S70" s="482"/>
      <c r="T70" s="482"/>
      <c r="U70" s="231"/>
      <c r="V70" s="482" t="s">
        <v>177</v>
      </c>
      <c r="W70" s="482"/>
      <c r="X70" s="482"/>
      <c r="Y70" s="483"/>
      <c r="Z70" s="484" t="s">
        <v>178</v>
      </c>
      <c r="AA70" s="485"/>
      <c r="AB70" s="479"/>
      <c r="AC70" s="479"/>
      <c r="AD70" s="478" t="s">
        <v>163</v>
      </c>
      <c r="AE70" s="479"/>
      <c r="AF70" s="479"/>
      <c r="AG70" s="478" t="s">
        <v>18</v>
      </c>
      <c r="AH70" s="479"/>
      <c r="AI70" s="479"/>
      <c r="AJ70" s="480" t="s">
        <v>17</v>
      </c>
    </row>
    <row r="71" spans="1:36" ht="9.9499999999999993" customHeight="1" x14ac:dyDescent="0.15">
      <c r="A71" s="487"/>
      <c r="B71" s="462"/>
      <c r="C71" s="463"/>
      <c r="D71" s="463"/>
      <c r="E71" s="463"/>
      <c r="F71" s="463"/>
      <c r="G71" s="463"/>
      <c r="H71" s="463"/>
      <c r="I71" s="464"/>
      <c r="J71" s="474"/>
      <c r="K71" s="475"/>
      <c r="L71" s="476"/>
      <c r="M71" s="477"/>
      <c r="N71" s="482"/>
      <c r="O71" s="482"/>
      <c r="P71" s="482"/>
      <c r="Q71" s="231"/>
      <c r="R71" s="482"/>
      <c r="S71" s="482"/>
      <c r="T71" s="482"/>
      <c r="U71" s="231"/>
      <c r="V71" s="482"/>
      <c r="W71" s="482"/>
      <c r="X71" s="482"/>
      <c r="Y71" s="483"/>
      <c r="Z71" s="486"/>
      <c r="AA71" s="485"/>
      <c r="AB71" s="479"/>
      <c r="AC71" s="479"/>
      <c r="AD71" s="478"/>
      <c r="AE71" s="479"/>
      <c r="AF71" s="479"/>
      <c r="AG71" s="478"/>
      <c r="AH71" s="479"/>
      <c r="AI71" s="479"/>
      <c r="AJ71" s="480"/>
    </row>
    <row r="72" spans="1:36" ht="3.2" customHeight="1" x14ac:dyDescent="0.15">
      <c r="A72" s="487"/>
      <c r="B72" s="465"/>
      <c r="C72" s="466"/>
      <c r="D72" s="466"/>
      <c r="E72" s="466"/>
      <c r="F72" s="466"/>
      <c r="G72" s="466"/>
      <c r="H72" s="466"/>
      <c r="I72" s="467"/>
      <c r="J72" s="232"/>
      <c r="K72" s="233"/>
      <c r="L72" s="234"/>
      <c r="M72" s="451"/>
      <c r="N72" s="452"/>
      <c r="O72" s="452"/>
      <c r="P72" s="452"/>
      <c r="Q72" s="452"/>
      <c r="R72" s="452"/>
      <c r="S72" s="452"/>
      <c r="T72" s="452"/>
      <c r="U72" s="452"/>
      <c r="V72" s="452"/>
      <c r="W72" s="452"/>
      <c r="X72" s="452"/>
      <c r="Y72" s="453"/>
      <c r="Z72" s="451"/>
      <c r="AA72" s="452"/>
      <c r="AB72" s="452"/>
      <c r="AC72" s="452"/>
      <c r="AD72" s="452"/>
      <c r="AE72" s="452"/>
      <c r="AF72" s="452"/>
      <c r="AG72" s="452"/>
      <c r="AH72" s="452"/>
      <c r="AI72" s="452"/>
      <c r="AJ72" s="455"/>
    </row>
    <row r="73" spans="1:36" ht="3.2" customHeight="1" x14ac:dyDescent="0.15">
      <c r="A73" s="487"/>
      <c r="B73" s="459" t="s">
        <v>458</v>
      </c>
      <c r="C73" s="460"/>
      <c r="D73" s="460"/>
      <c r="E73" s="460"/>
      <c r="F73" s="460"/>
      <c r="G73" s="460"/>
      <c r="H73" s="460"/>
      <c r="I73" s="461"/>
      <c r="J73" s="228"/>
      <c r="K73" s="229"/>
      <c r="L73" s="230"/>
      <c r="M73" s="468"/>
      <c r="N73" s="469"/>
      <c r="O73" s="469"/>
      <c r="P73" s="469"/>
      <c r="Q73" s="469"/>
      <c r="R73" s="469"/>
      <c r="S73" s="469"/>
      <c r="T73" s="469"/>
      <c r="U73" s="469"/>
      <c r="V73" s="469"/>
      <c r="W73" s="469"/>
      <c r="X73" s="469"/>
      <c r="Y73" s="470"/>
      <c r="Z73" s="471"/>
      <c r="AA73" s="472"/>
      <c r="AB73" s="472"/>
      <c r="AC73" s="472"/>
      <c r="AD73" s="472"/>
      <c r="AE73" s="472"/>
      <c r="AF73" s="472"/>
      <c r="AG73" s="472"/>
      <c r="AH73" s="472"/>
      <c r="AI73" s="472"/>
      <c r="AJ73" s="473"/>
    </row>
    <row r="74" spans="1:36" ht="9.9499999999999993" customHeight="1" x14ac:dyDescent="0.15">
      <c r="A74" s="487"/>
      <c r="B74" s="462"/>
      <c r="C74" s="463"/>
      <c r="D74" s="463"/>
      <c r="E74" s="463"/>
      <c r="F74" s="463"/>
      <c r="G74" s="463"/>
      <c r="H74" s="463"/>
      <c r="I74" s="464"/>
      <c r="J74" s="474"/>
      <c r="K74" s="475"/>
      <c r="L74" s="476"/>
      <c r="M74" s="477"/>
      <c r="N74" s="482" t="s">
        <v>175</v>
      </c>
      <c r="O74" s="482"/>
      <c r="P74" s="482"/>
      <c r="Q74" s="231"/>
      <c r="R74" s="482" t="s">
        <v>176</v>
      </c>
      <c r="S74" s="482"/>
      <c r="T74" s="482"/>
      <c r="U74" s="231"/>
      <c r="V74" s="482" t="s">
        <v>177</v>
      </c>
      <c r="W74" s="482"/>
      <c r="X74" s="482"/>
      <c r="Y74" s="483"/>
      <c r="Z74" s="484" t="s">
        <v>178</v>
      </c>
      <c r="AA74" s="485"/>
      <c r="AB74" s="479"/>
      <c r="AC74" s="479"/>
      <c r="AD74" s="478" t="s">
        <v>163</v>
      </c>
      <c r="AE74" s="479"/>
      <c r="AF74" s="479"/>
      <c r="AG74" s="478" t="s">
        <v>18</v>
      </c>
      <c r="AH74" s="479"/>
      <c r="AI74" s="479"/>
      <c r="AJ74" s="480" t="s">
        <v>17</v>
      </c>
    </row>
    <row r="75" spans="1:36" ht="9.9499999999999993" customHeight="1" x14ac:dyDescent="0.15">
      <c r="A75" s="487"/>
      <c r="B75" s="462"/>
      <c r="C75" s="463"/>
      <c r="D75" s="463"/>
      <c r="E75" s="463"/>
      <c r="F75" s="463"/>
      <c r="G75" s="463"/>
      <c r="H75" s="463"/>
      <c r="I75" s="464"/>
      <c r="J75" s="474"/>
      <c r="K75" s="475"/>
      <c r="L75" s="476"/>
      <c r="M75" s="477"/>
      <c r="N75" s="482"/>
      <c r="O75" s="482"/>
      <c r="P75" s="482"/>
      <c r="Q75" s="231"/>
      <c r="R75" s="482"/>
      <c r="S75" s="482"/>
      <c r="T75" s="482"/>
      <c r="U75" s="231"/>
      <c r="V75" s="482"/>
      <c r="W75" s="482"/>
      <c r="X75" s="482"/>
      <c r="Y75" s="483"/>
      <c r="Z75" s="486"/>
      <c r="AA75" s="485"/>
      <c r="AB75" s="479"/>
      <c r="AC75" s="479"/>
      <c r="AD75" s="478"/>
      <c r="AE75" s="479"/>
      <c r="AF75" s="479"/>
      <c r="AG75" s="478"/>
      <c r="AH75" s="479"/>
      <c r="AI75" s="479"/>
      <c r="AJ75" s="480"/>
    </row>
    <row r="76" spans="1:36" ht="3.2" customHeight="1" x14ac:dyDescent="0.15">
      <c r="A76" s="487"/>
      <c r="B76" s="465"/>
      <c r="C76" s="466"/>
      <c r="D76" s="466"/>
      <c r="E76" s="466"/>
      <c r="F76" s="466"/>
      <c r="G76" s="466"/>
      <c r="H76" s="466"/>
      <c r="I76" s="467"/>
      <c r="J76" s="232"/>
      <c r="K76" s="233"/>
      <c r="L76" s="234"/>
      <c r="M76" s="451"/>
      <c r="N76" s="452"/>
      <c r="O76" s="452"/>
      <c r="P76" s="452"/>
      <c r="Q76" s="452"/>
      <c r="R76" s="452"/>
      <c r="S76" s="452"/>
      <c r="T76" s="452"/>
      <c r="U76" s="452"/>
      <c r="V76" s="452"/>
      <c r="W76" s="452"/>
      <c r="X76" s="452"/>
      <c r="Y76" s="453"/>
      <c r="Z76" s="451"/>
      <c r="AA76" s="452"/>
      <c r="AB76" s="452"/>
      <c r="AC76" s="452"/>
      <c r="AD76" s="452"/>
      <c r="AE76" s="452"/>
      <c r="AF76" s="452"/>
      <c r="AG76" s="452"/>
      <c r="AH76" s="452"/>
      <c r="AI76" s="452"/>
      <c r="AJ76" s="455"/>
    </row>
    <row r="77" spans="1:36" ht="3.2" customHeight="1" x14ac:dyDescent="0.15">
      <c r="A77" s="487"/>
      <c r="B77" s="459" t="s">
        <v>37</v>
      </c>
      <c r="C77" s="460"/>
      <c r="D77" s="460"/>
      <c r="E77" s="460"/>
      <c r="F77" s="460"/>
      <c r="G77" s="460"/>
      <c r="H77" s="460"/>
      <c r="I77" s="461"/>
      <c r="J77" s="228"/>
      <c r="K77" s="229"/>
      <c r="L77" s="230"/>
      <c r="M77" s="468"/>
      <c r="N77" s="469"/>
      <c r="O77" s="469"/>
      <c r="P77" s="469"/>
      <c r="Q77" s="469"/>
      <c r="R77" s="469"/>
      <c r="S77" s="469"/>
      <c r="T77" s="469"/>
      <c r="U77" s="469"/>
      <c r="V77" s="469"/>
      <c r="W77" s="469"/>
      <c r="X77" s="469"/>
      <c r="Y77" s="470"/>
      <c r="Z77" s="471"/>
      <c r="AA77" s="472"/>
      <c r="AB77" s="472"/>
      <c r="AC77" s="472"/>
      <c r="AD77" s="472"/>
      <c r="AE77" s="472"/>
      <c r="AF77" s="472"/>
      <c r="AG77" s="472"/>
      <c r="AH77" s="472"/>
      <c r="AI77" s="472"/>
      <c r="AJ77" s="473"/>
    </row>
    <row r="78" spans="1:36" ht="9.9499999999999993" customHeight="1" x14ac:dyDescent="0.15">
      <c r="A78" s="487"/>
      <c r="B78" s="462"/>
      <c r="C78" s="463"/>
      <c r="D78" s="463"/>
      <c r="E78" s="463"/>
      <c r="F78" s="463"/>
      <c r="G78" s="463"/>
      <c r="H78" s="463"/>
      <c r="I78" s="464"/>
      <c r="J78" s="474"/>
      <c r="K78" s="475"/>
      <c r="L78" s="476"/>
      <c r="M78" s="477"/>
      <c r="N78" s="482" t="s">
        <v>175</v>
      </c>
      <c r="O78" s="482"/>
      <c r="P78" s="482"/>
      <c r="Q78" s="231"/>
      <c r="R78" s="482" t="s">
        <v>176</v>
      </c>
      <c r="S78" s="482"/>
      <c r="T78" s="482"/>
      <c r="U78" s="231"/>
      <c r="V78" s="482" t="s">
        <v>177</v>
      </c>
      <c r="W78" s="482"/>
      <c r="X78" s="482"/>
      <c r="Y78" s="483"/>
      <c r="Z78" s="484" t="s">
        <v>178</v>
      </c>
      <c r="AA78" s="485"/>
      <c r="AB78" s="479"/>
      <c r="AC78" s="479"/>
      <c r="AD78" s="478" t="s">
        <v>163</v>
      </c>
      <c r="AE78" s="479"/>
      <c r="AF78" s="479"/>
      <c r="AG78" s="478" t="s">
        <v>18</v>
      </c>
      <c r="AH78" s="479"/>
      <c r="AI78" s="479"/>
      <c r="AJ78" s="480" t="s">
        <v>17</v>
      </c>
    </row>
    <row r="79" spans="1:36" ht="9.9499999999999993" customHeight="1" x14ac:dyDescent="0.15">
      <c r="A79" s="487"/>
      <c r="B79" s="462"/>
      <c r="C79" s="463"/>
      <c r="D79" s="463"/>
      <c r="E79" s="463"/>
      <c r="F79" s="463"/>
      <c r="G79" s="463"/>
      <c r="H79" s="463"/>
      <c r="I79" s="464"/>
      <c r="J79" s="474"/>
      <c r="K79" s="475"/>
      <c r="L79" s="476"/>
      <c r="M79" s="477"/>
      <c r="N79" s="482"/>
      <c r="O79" s="482"/>
      <c r="P79" s="482"/>
      <c r="Q79" s="231"/>
      <c r="R79" s="482"/>
      <c r="S79" s="482"/>
      <c r="T79" s="482"/>
      <c r="U79" s="231"/>
      <c r="V79" s="482"/>
      <c r="W79" s="482"/>
      <c r="X79" s="482"/>
      <c r="Y79" s="483"/>
      <c r="Z79" s="486"/>
      <c r="AA79" s="485"/>
      <c r="AB79" s="479"/>
      <c r="AC79" s="479"/>
      <c r="AD79" s="478"/>
      <c r="AE79" s="479"/>
      <c r="AF79" s="479"/>
      <c r="AG79" s="478"/>
      <c r="AH79" s="479"/>
      <c r="AI79" s="479"/>
      <c r="AJ79" s="480"/>
    </row>
    <row r="80" spans="1:36" ht="3.2" customHeight="1" x14ac:dyDescent="0.15">
      <c r="A80" s="487"/>
      <c r="B80" s="465"/>
      <c r="C80" s="466"/>
      <c r="D80" s="466"/>
      <c r="E80" s="466"/>
      <c r="F80" s="466"/>
      <c r="G80" s="466"/>
      <c r="H80" s="466"/>
      <c r="I80" s="467"/>
      <c r="J80" s="232"/>
      <c r="K80" s="233"/>
      <c r="L80" s="234"/>
      <c r="M80" s="451"/>
      <c r="N80" s="452"/>
      <c r="O80" s="452"/>
      <c r="P80" s="452"/>
      <c r="Q80" s="452"/>
      <c r="R80" s="452"/>
      <c r="S80" s="452"/>
      <c r="T80" s="452"/>
      <c r="U80" s="452"/>
      <c r="V80" s="452"/>
      <c r="W80" s="452"/>
      <c r="X80" s="452"/>
      <c r="Y80" s="453"/>
      <c r="Z80" s="451"/>
      <c r="AA80" s="452"/>
      <c r="AB80" s="452"/>
      <c r="AC80" s="452"/>
      <c r="AD80" s="452"/>
      <c r="AE80" s="452"/>
      <c r="AF80" s="452"/>
      <c r="AG80" s="452"/>
      <c r="AH80" s="452"/>
      <c r="AI80" s="452"/>
      <c r="AJ80" s="455"/>
    </row>
    <row r="81" spans="1:36" ht="3.2" customHeight="1" x14ac:dyDescent="0.15">
      <c r="A81" s="487"/>
      <c r="B81" s="459" t="s">
        <v>180</v>
      </c>
      <c r="C81" s="460"/>
      <c r="D81" s="460"/>
      <c r="E81" s="460"/>
      <c r="F81" s="460"/>
      <c r="G81" s="460"/>
      <c r="H81" s="460"/>
      <c r="I81" s="461"/>
      <c r="J81" s="228"/>
      <c r="K81" s="229"/>
      <c r="L81" s="230"/>
      <c r="M81" s="468"/>
      <c r="N81" s="469"/>
      <c r="O81" s="469"/>
      <c r="P81" s="469"/>
      <c r="Q81" s="469"/>
      <c r="R81" s="469"/>
      <c r="S81" s="469"/>
      <c r="T81" s="469"/>
      <c r="U81" s="469"/>
      <c r="V81" s="469"/>
      <c r="W81" s="469"/>
      <c r="X81" s="469"/>
      <c r="Y81" s="470"/>
      <c r="Z81" s="471"/>
      <c r="AA81" s="472"/>
      <c r="AB81" s="472"/>
      <c r="AC81" s="472"/>
      <c r="AD81" s="472"/>
      <c r="AE81" s="472"/>
      <c r="AF81" s="472"/>
      <c r="AG81" s="472"/>
      <c r="AH81" s="472"/>
      <c r="AI81" s="472"/>
      <c r="AJ81" s="473"/>
    </row>
    <row r="82" spans="1:36" ht="9.9499999999999993" customHeight="1" x14ac:dyDescent="0.15">
      <c r="A82" s="487"/>
      <c r="B82" s="462"/>
      <c r="C82" s="463"/>
      <c r="D82" s="463"/>
      <c r="E82" s="463"/>
      <c r="F82" s="463"/>
      <c r="G82" s="463"/>
      <c r="H82" s="463"/>
      <c r="I82" s="464"/>
      <c r="J82" s="474"/>
      <c r="K82" s="475"/>
      <c r="L82" s="476"/>
      <c r="M82" s="477"/>
      <c r="N82" s="482" t="s">
        <v>175</v>
      </c>
      <c r="O82" s="482"/>
      <c r="P82" s="482"/>
      <c r="Q82" s="231"/>
      <c r="R82" s="482" t="s">
        <v>176</v>
      </c>
      <c r="S82" s="482"/>
      <c r="T82" s="482"/>
      <c r="U82" s="231"/>
      <c r="V82" s="482" t="s">
        <v>177</v>
      </c>
      <c r="W82" s="482"/>
      <c r="X82" s="482"/>
      <c r="Y82" s="483"/>
      <c r="Z82" s="484" t="s">
        <v>178</v>
      </c>
      <c r="AA82" s="485"/>
      <c r="AB82" s="479"/>
      <c r="AC82" s="479"/>
      <c r="AD82" s="478" t="s">
        <v>163</v>
      </c>
      <c r="AE82" s="479"/>
      <c r="AF82" s="479"/>
      <c r="AG82" s="478" t="s">
        <v>18</v>
      </c>
      <c r="AH82" s="479"/>
      <c r="AI82" s="479"/>
      <c r="AJ82" s="480" t="s">
        <v>17</v>
      </c>
    </row>
    <row r="83" spans="1:36" ht="9.9499999999999993" customHeight="1" x14ac:dyDescent="0.15">
      <c r="A83" s="487"/>
      <c r="B83" s="462"/>
      <c r="C83" s="463"/>
      <c r="D83" s="463"/>
      <c r="E83" s="463"/>
      <c r="F83" s="463"/>
      <c r="G83" s="463"/>
      <c r="H83" s="463"/>
      <c r="I83" s="464"/>
      <c r="J83" s="474"/>
      <c r="K83" s="475"/>
      <c r="L83" s="476"/>
      <c r="M83" s="477"/>
      <c r="N83" s="482"/>
      <c r="O83" s="482"/>
      <c r="P83" s="482"/>
      <c r="Q83" s="231"/>
      <c r="R83" s="482"/>
      <c r="S83" s="482"/>
      <c r="T83" s="482"/>
      <c r="U83" s="231"/>
      <c r="V83" s="482"/>
      <c r="W83" s="482"/>
      <c r="X83" s="482"/>
      <c r="Y83" s="483"/>
      <c r="Z83" s="486"/>
      <c r="AA83" s="485"/>
      <c r="AB83" s="479"/>
      <c r="AC83" s="479"/>
      <c r="AD83" s="478"/>
      <c r="AE83" s="479"/>
      <c r="AF83" s="479"/>
      <c r="AG83" s="478"/>
      <c r="AH83" s="479"/>
      <c r="AI83" s="479"/>
      <c r="AJ83" s="480"/>
    </row>
    <row r="84" spans="1:36" ht="3.2" customHeight="1" x14ac:dyDescent="0.15">
      <c r="A84" s="487"/>
      <c r="B84" s="465"/>
      <c r="C84" s="466"/>
      <c r="D84" s="466"/>
      <c r="E84" s="466"/>
      <c r="F84" s="466"/>
      <c r="G84" s="466"/>
      <c r="H84" s="466"/>
      <c r="I84" s="467"/>
      <c r="J84" s="232"/>
      <c r="K84" s="233"/>
      <c r="L84" s="234"/>
      <c r="M84" s="451"/>
      <c r="N84" s="452"/>
      <c r="O84" s="452"/>
      <c r="P84" s="452"/>
      <c r="Q84" s="452"/>
      <c r="R84" s="452"/>
      <c r="S84" s="452"/>
      <c r="T84" s="452"/>
      <c r="U84" s="452"/>
      <c r="V84" s="452"/>
      <c r="W84" s="452"/>
      <c r="X84" s="452"/>
      <c r="Y84" s="453"/>
      <c r="Z84" s="451"/>
      <c r="AA84" s="452"/>
      <c r="AB84" s="452"/>
      <c r="AC84" s="452"/>
      <c r="AD84" s="452"/>
      <c r="AE84" s="452"/>
      <c r="AF84" s="452"/>
      <c r="AG84" s="452"/>
      <c r="AH84" s="452"/>
      <c r="AI84" s="452"/>
      <c r="AJ84" s="455"/>
    </row>
    <row r="85" spans="1:36" ht="3.2" customHeight="1" x14ac:dyDescent="0.15">
      <c r="A85" s="487"/>
      <c r="B85" s="459" t="s">
        <v>181</v>
      </c>
      <c r="C85" s="460"/>
      <c r="D85" s="460"/>
      <c r="E85" s="460"/>
      <c r="F85" s="460"/>
      <c r="G85" s="460"/>
      <c r="H85" s="460"/>
      <c r="I85" s="461"/>
      <c r="J85" s="228"/>
      <c r="K85" s="229"/>
      <c r="L85" s="230"/>
      <c r="M85" s="468"/>
      <c r="N85" s="469"/>
      <c r="O85" s="469"/>
      <c r="P85" s="469"/>
      <c r="Q85" s="469"/>
      <c r="R85" s="469"/>
      <c r="S85" s="469"/>
      <c r="T85" s="469"/>
      <c r="U85" s="469"/>
      <c r="V85" s="469"/>
      <c r="W85" s="469"/>
      <c r="X85" s="469"/>
      <c r="Y85" s="470"/>
      <c r="Z85" s="471"/>
      <c r="AA85" s="472"/>
      <c r="AB85" s="472"/>
      <c r="AC85" s="472"/>
      <c r="AD85" s="472"/>
      <c r="AE85" s="472"/>
      <c r="AF85" s="472"/>
      <c r="AG85" s="472"/>
      <c r="AH85" s="472"/>
      <c r="AI85" s="472"/>
      <c r="AJ85" s="473"/>
    </row>
    <row r="86" spans="1:36" ht="9.9499999999999993" customHeight="1" x14ac:dyDescent="0.15">
      <c r="A86" s="487"/>
      <c r="B86" s="462"/>
      <c r="C86" s="463"/>
      <c r="D86" s="463"/>
      <c r="E86" s="463"/>
      <c r="F86" s="463"/>
      <c r="G86" s="463"/>
      <c r="H86" s="463"/>
      <c r="I86" s="464"/>
      <c r="J86" s="474"/>
      <c r="K86" s="475"/>
      <c r="L86" s="476"/>
      <c r="M86" s="477"/>
      <c r="N86" s="482" t="s">
        <v>175</v>
      </c>
      <c r="O86" s="482"/>
      <c r="P86" s="482"/>
      <c r="Q86" s="231"/>
      <c r="R86" s="482" t="s">
        <v>176</v>
      </c>
      <c r="S86" s="482"/>
      <c r="T86" s="482"/>
      <c r="U86" s="231"/>
      <c r="V86" s="482" t="s">
        <v>177</v>
      </c>
      <c r="W86" s="482"/>
      <c r="X86" s="482"/>
      <c r="Y86" s="483"/>
      <c r="Z86" s="484" t="s">
        <v>178</v>
      </c>
      <c r="AA86" s="485"/>
      <c r="AB86" s="479"/>
      <c r="AC86" s="479"/>
      <c r="AD86" s="478" t="s">
        <v>163</v>
      </c>
      <c r="AE86" s="479"/>
      <c r="AF86" s="479"/>
      <c r="AG86" s="478" t="s">
        <v>18</v>
      </c>
      <c r="AH86" s="479"/>
      <c r="AI86" s="479"/>
      <c r="AJ86" s="480" t="s">
        <v>17</v>
      </c>
    </row>
    <row r="87" spans="1:36" ht="9.9499999999999993" customHeight="1" x14ac:dyDescent="0.15">
      <c r="A87" s="487"/>
      <c r="B87" s="462"/>
      <c r="C87" s="463"/>
      <c r="D87" s="463"/>
      <c r="E87" s="463"/>
      <c r="F87" s="463"/>
      <c r="G87" s="463"/>
      <c r="H87" s="463"/>
      <c r="I87" s="464"/>
      <c r="J87" s="474"/>
      <c r="K87" s="475"/>
      <c r="L87" s="476"/>
      <c r="M87" s="477"/>
      <c r="N87" s="482"/>
      <c r="O87" s="482"/>
      <c r="P87" s="482"/>
      <c r="Q87" s="231"/>
      <c r="R87" s="482"/>
      <c r="S87" s="482"/>
      <c r="T87" s="482"/>
      <c r="U87" s="231"/>
      <c r="V87" s="482"/>
      <c r="W87" s="482"/>
      <c r="X87" s="482"/>
      <c r="Y87" s="483"/>
      <c r="Z87" s="486"/>
      <c r="AA87" s="485"/>
      <c r="AB87" s="479"/>
      <c r="AC87" s="479"/>
      <c r="AD87" s="478"/>
      <c r="AE87" s="479"/>
      <c r="AF87" s="479"/>
      <c r="AG87" s="478"/>
      <c r="AH87" s="479"/>
      <c r="AI87" s="479"/>
      <c r="AJ87" s="480"/>
    </row>
    <row r="88" spans="1:36" ht="3.2" customHeight="1" x14ac:dyDescent="0.15">
      <c r="A88" s="487"/>
      <c r="B88" s="465"/>
      <c r="C88" s="466"/>
      <c r="D88" s="466"/>
      <c r="E88" s="466"/>
      <c r="F88" s="466"/>
      <c r="G88" s="466"/>
      <c r="H88" s="466"/>
      <c r="I88" s="467"/>
      <c r="J88" s="232"/>
      <c r="K88" s="233"/>
      <c r="L88" s="234"/>
      <c r="M88" s="451"/>
      <c r="N88" s="452"/>
      <c r="O88" s="452"/>
      <c r="P88" s="452"/>
      <c r="Q88" s="452"/>
      <c r="R88" s="452"/>
      <c r="S88" s="452"/>
      <c r="T88" s="452"/>
      <c r="U88" s="452"/>
      <c r="V88" s="452"/>
      <c r="W88" s="452"/>
      <c r="X88" s="452"/>
      <c r="Y88" s="453"/>
      <c r="Z88" s="451"/>
      <c r="AA88" s="452"/>
      <c r="AB88" s="452"/>
      <c r="AC88" s="452"/>
      <c r="AD88" s="452"/>
      <c r="AE88" s="452"/>
      <c r="AF88" s="452"/>
      <c r="AG88" s="452"/>
      <c r="AH88" s="452"/>
      <c r="AI88" s="452"/>
      <c r="AJ88" s="455"/>
    </row>
    <row r="89" spans="1:36" ht="3.2" customHeight="1" x14ac:dyDescent="0.15">
      <c r="A89" s="487"/>
      <c r="B89" s="459" t="s">
        <v>39</v>
      </c>
      <c r="C89" s="460"/>
      <c r="D89" s="460"/>
      <c r="E89" s="460"/>
      <c r="F89" s="460"/>
      <c r="G89" s="460"/>
      <c r="H89" s="460"/>
      <c r="I89" s="461"/>
      <c r="J89" s="228"/>
      <c r="K89" s="229"/>
      <c r="L89" s="230"/>
      <c r="M89" s="468"/>
      <c r="N89" s="469"/>
      <c r="O89" s="469"/>
      <c r="P89" s="469"/>
      <c r="Q89" s="469"/>
      <c r="R89" s="469"/>
      <c r="S89" s="469"/>
      <c r="T89" s="469"/>
      <c r="U89" s="469"/>
      <c r="V89" s="469"/>
      <c r="W89" s="469"/>
      <c r="X89" s="469"/>
      <c r="Y89" s="470"/>
      <c r="Z89" s="471"/>
      <c r="AA89" s="472"/>
      <c r="AB89" s="472"/>
      <c r="AC89" s="472"/>
      <c r="AD89" s="472"/>
      <c r="AE89" s="472"/>
      <c r="AF89" s="472"/>
      <c r="AG89" s="472"/>
      <c r="AH89" s="472"/>
      <c r="AI89" s="472"/>
      <c r="AJ89" s="473"/>
    </row>
    <row r="90" spans="1:36" ht="9.9499999999999993" customHeight="1" x14ac:dyDescent="0.15">
      <c r="A90" s="487"/>
      <c r="B90" s="462"/>
      <c r="C90" s="463"/>
      <c r="D90" s="463"/>
      <c r="E90" s="463"/>
      <c r="F90" s="463"/>
      <c r="G90" s="463"/>
      <c r="H90" s="463"/>
      <c r="I90" s="464"/>
      <c r="J90" s="474"/>
      <c r="K90" s="475"/>
      <c r="L90" s="476"/>
      <c r="M90" s="477"/>
      <c r="N90" s="482" t="s">
        <v>175</v>
      </c>
      <c r="O90" s="482"/>
      <c r="P90" s="482"/>
      <c r="Q90" s="231"/>
      <c r="R90" s="482" t="s">
        <v>176</v>
      </c>
      <c r="S90" s="482"/>
      <c r="T90" s="482"/>
      <c r="U90" s="231"/>
      <c r="V90" s="482" t="s">
        <v>177</v>
      </c>
      <c r="W90" s="482"/>
      <c r="X90" s="482"/>
      <c r="Y90" s="483"/>
      <c r="Z90" s="484" t="s">
        <v>178</v>
      </c>
      <c r="AA90" s="485"/>
      <c r="AB90" s="479"/>
      <c r="AC90" s="479"/>
      <c r="AD90" s="478" t="s">
        <v>163</v>
      </c>
      <c r="AE90" s="479"/>
      <c r="AF90" s="479"/>
      <c r="AG90" s="478" t="s">
        <v>18</v>
      </c>
      <c r="AH90" s="479"/>
      <c r="AI90" s="479"/>
      <c r="AJ90" s="480" t="s">
        <v>17</v>
      </c>
    </row>
    <row r="91" spans="1:36" ht="9.9499999999999993" customHeight="1" x14ac:dyDescent="0.15">
      <c r="A91" s="487"/>
      <c r="B91" s="462"/>
      <c r="C91" s="463"/>
      <c r="D91" s="463"/>
      <c r="E91" s="463"/>
      <c r="F91" s="463"/>
      <c r="G91" s="463"/>
      <c r="H91" s="463"/>
      <c r="I91" s="464"/>
      <c r="J91" s="474"/>
      <c r="K91" s="475"/>
      <c r="L91" s="476"/>
      <c r="M91" s="477"/>
      <c r="N91" s="482"/>
      <c r="O91" s="482"/>
      <c r="P91" s="482"/>
      <c r="Q91" s="231"/>
      <c r="R91" s="482"/>
      <c r="S91" s="482"/>
      <c r="T91" s="482"/>
      <c r="U91" s="231"/>
      <c r="V91" s="482"/>
      <c r="W91" s="482"/>
      <c r="X91" s="482"/>
      <c r="Y91" s="483"/>
      <c r="Z91" s="486"/>
      <c r="AA91" s="485"/>
      <c r="AB91" s="479"/>
      <c r="AC91" s="479"/>
      <c r="AD91" s="478"/>
      <c r="AE91" s="479"/>
      <c r="AF91" s="479"/>
      <c r="AG91" s="478"/>
      <c r="AH91" s="479"/>
      <c r="AI91" s="479"/>
      <c r="AJ91" s="480"/>
    </row>
    <row r="92" spans="1:36" ht="3.2" customHeight="1" x14ac:dyDescent="0.15">
      <c r="A92" s="487"/>
      <c r="B92" s="465"/>
      <c r="C92" s="466"/>
      <c r="D92" s="466"/>
      <c r="E92" s="466"/>
      <c r="F92" s="466"/>
      <c r="G92" s="466"/>
      <c r="H92" s="466"/>
      <c r="I92" s="467"/>
      <c r="J92" s="232"/>
      <c r="K92" s="233"/>
      <c r="L92" s="234"/>
      <c r="M92" s="451"/>
      <c r="N92" s="452"/>
      <c r="O92" s="452"/>
      <c r="P92" s="452"/>
      <c r="Q92" s="452"/>
      <c r="R92" s="452"/>
      <c r="S92" s="452"/>
      <c r="T92" s="452"/>
      <c r="U92" s="452"/>
      <c r="V92" s="452"/>
      <c r="W92" s="452"/>
      <c r="X92" s="452"/>
      <c r="Y92" s="453"/>
      <c r="Z92" s="451"/>
      <c r="AA92" s="452"/>
      <c r="AB92" s="452"/>
      <c r="AC92" s="452"/>
      <c r="AD92" s="452"/>
      <c r="AE92" s="452"/>
      <c r="AF92" s="452"/>
      <c r="AG92" s="452"/>
      <c r="AH92" s="452"/>
      <c r="AI92" s="452"/>
      <c r="AJ92" s="455"/>
    </row>
    <row r="93" spans="1:36" ht="3.2" customHeight="1" x14ac:dyDescent="0.15">
      <c r="A93" s="487"/>
      <c r="B93" s="459" t="s">
        <v>40</v>
      </c>
      <c r="C93" s="460"/>
      <c r="D93" s="460"/>
      <c r="E93" s="460"/>
      <c r="F93" s="460"/>
      <c r="G93" s="460"/>
      <c r="H93" s="460"/>
      <c r="I93" s="461"/>
      <c r="J93" s="228"/>
      <c r="K93" s="229"/>
      <c r="L93" s="230"/>
      <c r="M93" s="468"/>
      <c r="N93" s="469"/>
      <c r="O93" s="469"/>
      <c r="P93" s="469"/>
      <c r="Q93" s="469"/>
      <c r="R93" s="469"/>
      <c r="S93" s="469"/>
      <c r="T93" s="469"/>
      <c r="U93" s="469"/>
      <c r="V93" s="469"/>
      <c r="W93" s="469"/>
      <c r="X93" s="469"/>
      <c r="Y93" s="470"/>
      <c r="Z93" s="471"/>
      <c r="AA93" s="472"/>
      <c r="AB93" s="472"/>
      <c r="AC93" s="472"/>
      <c r="AD93" s="472"/>
      <c r="AE93" s="472"/>
      <c r="AF93" s="472"/>
      <c r="AG93" s="472"/>
      <c r="AH93" s="472"/>
      <c r="AI93" s="472"/>
      <c r="AJ93" s="473"/>
    </row>
    <row r="94" spans="1:36" ht="9.9499999999999993" customHeight="1" x14ac:dyDescent="0.15">
      <c r="A94" s="487"/>
      <c r="B94" s="462"/>
      <c r="C94" s="463"/>
      <c r="D94" s="463"/>
      <c r="E94" s="463"/>
      <c r="F94" s="463"/>
      <c r="G94" s="463"/>
      <c r="H94" s="463"/>
      <c r="I94" s="464"/>
      <c r="J94" s="474"/>
      <c r="K94" s="475"/>
      <c r="L94" s="476"/>
      <c r="M94" s="477"/>
      <c r="N94" s="482" t="s">
        <v>175</v>
      </c>
      <c r="O94" s="482"/>
      <c r="P94" s="482"/>
      <c r="Q94" s="231"/>
      <c r="R94" s="482" t="s">
        <v>176</v>
      </c>
      <c r="S94" s="482"/>
      <c r="T94" s="482"/>
      <c r="U94" s="231"/>
      <c r="V94" s="482" t="s">
        <v>177</v>
      </c>
      <c r="W94" s="482"/>
      <c r="X94" s="482"/>
      <c r="Y94" s="483"/>
      <c r="Z94" s="484" t="s">
        <v>178</v>
      </c>
      <c r="AA94" s="485"/>
      <c r="AB94" s="479"/>
      <c r="AC94" s="479"/>
      <c r="AD94" s="478" t="s">
        <v>163</v>
      </c>
      <c r="AE94" s="479"/>
      <c r="AF94" s="479"/>
      <c r="AG94" s="478" t="s">
        <v>18</v>
      </c>
      <c r="AH94" s="479"/>
      <c r="AI94" s="479"/>
      <c r="AJ94" s="480" t="s">
        <v>17</v>
      </c>
    </row>
    <row r="95" spans="1:36" ht="9.9499999999999993" customHeight="1" x14ac:dyDescent="0.15">
      <c r="A95" s="487"/>
      <c r="B95" s="462"/>
      <c r="C95" s="463"/>
      <c r="D95" s="463"/>
      <c r="E95" s="463"/>
      <c r="F95" s="463"/>
      <c r="G95" s="463"/>
      <c r="H95" s="463"/>
      <c r="I95" s="464"/>
      <c r="J95" s="474"/>
      <c r="K95" s="475"/>
      <c r="L95" s="476"/>
      <c r="M95" s="477"/>
      <c r="N95" s="482"/>
      <c r="O95" s="482"/>
      <c r="P95" s="482"/>
      <c r="Q95" s="231"/>
      <c r="R95" s="482"/>
      <c r="S95" s="482"/>
      <c r="T95" s="482"/>
      <c r="U95" s="231"/>
      <c r="V95" s="482"/>
      <c r="W95" s="482"/>
      <c r="X95" s="482"/>
      <c r="Y95" s="483"/>
      <c r="Z95" s="486"/>
      <c r="AA95" s="485"/>
      <c r="AB95" s="479"/>
      <c r="AC95" s="479"/>
      <c r="AD95" s="478"/>
      <c r="AE95" s="479"/>
      <c r="AF95" s="479"/>
      <c r="AG95" s="478"/>
      <c r="AH95" s="479"/>
      <c r="AI95" s="479"/>
      <c r="AJ95" s="480"/>
    </row>
    <row r="96" spans="1:36" ht="3.2" customHeight="1" x14ac:dyDescent="0.15">
      <c r="A96" s="487"/>
      <c r="B96" s="465"/>
      <c r="C96" s="466"/>
      <c r="D96" s="466"/>
      <c r="E96" s="466"/>
      <c r="F96" s="466"/>
      <c r="G96" s="466"/>
      <c r="H96" s="466"/>
      <c r="I96" s="467"/>
      <c r="J96" s="232"/>
      <c r="K96" s="233"/>
      <c r="L96" s="234"/>
      <c r="M96" s="451"/>
      <c r="N96" s="452"/>
      <c r="O96" s="452"/>
      <c r="P96" s="452"/>
      <c r="Q96" s="452"/>
      <c r="R96" s="452"/>
      <c r="S96" s="452"/>
      <c r="T96" s="452"/>
      <c r="U96" s="452"/>
      <c r="V96" s="452"/>
      <c r="W96" s="452"/>
      <c r="X96" s="452"/>
      <c r="Y96" s="453"/>
      <c r="Z96" s="451"/>
      <c r="AA96" s="452"/>
      <c r="AB96" s="452"/>
      <c r="AC96" s="452"/>
      <c r="AD96" s="452"/>
      <c r="AE96" s="452"/>
      <c r="AF96" s="452"/>
      <c r="AG96" s="452"/>
      <c r="AH96" s="452"/>
      <c r="AI96" s="452"/>
      <c r="AJ96" s="455"/>
    </row>
    <row r="97" spans="1:36" ht="3.2" customHeight="1" x14ac:dyDescent="0.15">
      <c r="A97" s="487"/>
      <c r="B97" s="489" t="s">
        <v>38</v>
      </c>
      <c r="C97" s="490"/>
      <c r="D97" s="490"/>
      <c r="E97" s="490"/>
      <c r="F97" s="490"/>
      <c r="G97" s="490"/>
      <c r="H97" s="490"/>
      <c r="I97" s="491"/>
      <c r="J97" s="228"/>
      <c r="K97" s="229"/>
      <c r="L97" s="230"/>
      <c r="M97" s="468"/>
      <c r="N97" s="469"/>
      <c r="O97" s="469"/>
      <c r="P97" s="469"/>
      <c r="Q97" s="469"/>
      <c r="R97" s="469"/>
      <c r="S97" s="469"/>
      <c r="T97" s="469"/>
      <c r="U97" s="469"/>
      <c r="V97" s="469"/>
      <c r="W97" s="469"/>
      <c r="X97" s="469"/>
      <c r="Y97" s="470"/>
      <c r="Z97" s="471"/>
      <c r="AA97" s="472"/>
      <c r="AB97" s="472"/>
      <c r="AC97" s="472"/>
      <c r="AD97" s="472"/>
      <c r="AE97" s="472"/>
      <c r="AF97" s="472"/>
      <c r="AG97" s="472"/>
      <c r="AH97" s="472"/>
      <c r="AI97" s="472"/>
      <c r="AJ97" s="473"/>
    </row>
    <row r="98" spans="1:36" ht="9.9499999999999993" customHeight="1" x14ac:dyDescent="0.15">
      <c r="A98" s="487"/>
      <c r="B98" s="492"/>
      <c r="C98" s="493"/>
      <c r="D98" s="493"/>
      <c r="E98" s="493"/>
      <c r="F98" s="493"/>
      <c r="G98" s="493"/>
      <c r="H98" s="493"/>
      <c r="I98" s="494"/>
      <c r="J98" s="474"/>
      <c r="K98" s="475"/>
      <c r="L98" s="476"/>
      <c r="M98" s="477"/>
      <c r="N98" s="482" t="s">
        <v>175</v>
      </c>
      <c r="O98" s="482"/>
      <c r="P98" s="482"/>
      <c r="Q98" s="231"/>
      <c r="R98" s="482" t="s">
        <v>176</v>
      </c>
      <c r="S98" s="482"/>
      <c r="T98" s="482"/>
      <c r="U98" s="231"/>
      <c r="V98" s="482" t="s">
        <v>177</v>
      </c>
      <c r="W98" s="482"/>
      <c r="X98" s="482"/>
      <c r="Y98" s="483"/>
      <c r="Z98" s="484" t="s">
        <v>178</v>
      </c>
      <c r="AA98" s="485"/>
      <c r="AB98" s="479"/>
      <c r="AC98" s="479"/>
      <c r="AD98" s="478" t="s">
        <v>163</v>
      </c>
      <c r="AE98" s="479"/>
      <c r="AF98" s="479"/>
      <c r="AG98" s="478" t="s">
        <v>18</v>
      </c>
      <c r="AH98" s="479"/>
      <c r="AI98" s="479"/>
      <c r="AJ98" s="480" t="s">
        <v>17</v>
      </c>
    </row>
    <row r="99" spans="1:36" ht="9.9499999999999993" customHeight="1" x14ac:dyDescent="0.15">
      <c r="A99" s="487"/>
      <c r="B99" s="492"/>
      <c r="C99" s="493"/>
      <c r="D99" s="493"/>
      <c r="E99" s="493"/>
      <c r="F99" s="493"/>
      <c r="G99" s="493"/>
      <c r="H99" s="493"/>
      <c r="I99" s="494"/>
      <c r="J99" s="474"/>
      <c r="K99" s="475"/>
      <c r="L99" s="476"/>
      <c r="M99" s="477"/>
      <c r="N99" s="482"/>
      <c r="O99" s="482"/>
      <c r="P99" s="482"/>
      <c r="Q99" s="231"/>
      <c r="R99" s="482"/>
      <c r="S99" s="482"/>
      <c r="T99" s="482"/>
      <c r="U99" s="231"/>
      <c r="V99" s="482"/>
      <c r="W99" s="482"/>
      <c r="X99" s="482"/>
      <c r="Y99" s="483"/>
      <c r="Z99" s="486"/>
      <c r="AA99" s="485"/>
      <c r="AB99" s="479"/>
      <c r="AC99" s="479"/>
      <c r="AD99" s="478"/>
      <c r="AE99" s="479"/>
      <c r="AF99" s="479"/>
      <c r="AG99" s="478"/>
      <c r="AH99" s="479"/>
      <c r="AI99" s="479"/>
      <c r="AJ99" s="480"/>
    </row>
    <row r="100" spans="1:36" ht="3.2" customHeight="1" x14ac:dyDescent="0.15">
      <c r="A100" s="488"/>
      <c r="B100" s="495"/>
      <c r="C100" s="496"/>
      <c r="D100" s="496"/>
      <c r="E100" s="496"/>
      <c r="F100" s="496"/>
      <c r="G100" s="496"/>
      <c r="H100" s="496"/>
      <c r="I100" s="497"/>
      <c r="J100" s="235"/>
      <c r="K100" s="236"/>
      <c r="L100" s="237"/>
      <c r="M100" s="477"/>
      <c r="N100" s="498"/>
      <c r="O100" s="498"/>
      <c r="P100" s="498"/>
      <c r="Q100" s="498"/>
      <c r="R100" s="498"/>
      <c r="S100" s="498"/>
      <c r="T100" s="498"/>
      <c r="U100" s="498"/>
      <c r="V100" s="498"/>
      <c r="W100" s="498"/>
      <c r="X100" s="498"/>
      <c r="Y100" s="483"/>
      <c r="Z100" s="451"/>
      <c r="AA100" s="452"/>
      <c r="AB100" s="452"/>
      <c r="AC100" s="452"/>
      <c r="AD100" s="452"/>
      <c r="AE100" s="452"/>
      <c r="AF100" s="452"/>
      <c r="AG100" s="452"/>
      <c r="AH100" s="452"/>
      <c r="AI100" s="452"/>
      <c r="AJ100" s="455"/>
    </row>
    <row r="101" spans="1:36" ht="3.95" customHeight="1" x14ac:dyDescent="0.15">
      <c r="A101" s="499" t="s">
        <v>182</v>
      </c>
      <c r="B101" s="460"/>
      <c r="C101" s="460"/>
      <c r="D101" s="460"/>
      <c r="E101" s="460"/>
      <c r="F101" s="460"/>
      <c r="G101" s="460"/>
      <c r="H101" s="460"/>
      <c r="I101" s="461"/>
      <c r="J101" s="228"/>
      <c r="K101" s="229"/>
      <c r="L101" s="230"/>
      <c r="M101" s="468"/>
      <c r="N101" s="469"/>
      <c r="O101" s="469"/>
      <c r="P101" s="469"/>
      <c r="Q101" s="469"/>
      <c r="R101" s="469"/>
      <c r="S101" s="469"/>
      <c r="T101" s="469"/>
      <c r="U101" s="469"/>
      <c r="V101" s="469"/>
      <c r="W101" s="469"/>
      <c r="X101" s="469"/>
      <c r="Y101" s="470"/>
      <c r="Z101" s="471"/>
      <c r="AA101" s="472"/>
      <c r="AB101" s="472"/>
      <c r="AC101" s="472"/>
      <c r="AD101" s="472"/>
      <c r="AE101" s="472"/>
      <c r="AF101" s="472"/>
      <c r="AG101" s="472"/>
      <c r="AH101" s="472"/>
      <c r="AI101" s="472"/>
      <c r="AJ101" s="473"/>
    </row>
    <row r="102" spans="1:36" ht="9.9499999999999993" customHeight="1" x14ac:dyDescent="0.15">
      <c r="A102" s="500"/>
      <c r="B102" s="463"/>
      <c r="C102" s="463"/>
      <c r="D102" s="463"/>
      <c r="E102" s="463"/>
      <c r="F102" s="463"/>
      <c r="G102" s="463"/>
      <c r="H102" s="463"/>
      <c r="I102" s="464"/>
      <c r="J102" s="474"/>
      <c r="K102" s="475"/>
      <c r="L102" s="476"/>
      <c r="M102" s="477"/>
      <c r="N102" s="482" t="s">
        <v>175</v>
      </c>
      <c r="O102" s="482"/>
      <c r="P102" s="482"/>
      <c r="Q102" s="231"/>
      <c r="R102" s="482" t="s">
        <v>176</v>
      </c>
      <c r="S102" s="482"/>
      <c r="T102" s="482"/>
      <c r="U102" s="231"/>
      <c r="V102" s="482" t="s">
        <v>177</v>
      </c>
      <c r="W102" s="482"/>
      <c r="X102" s="482"/>
      <c r="Y102" s="483"/>
      <c r="Z102" s="484" t="s">
        <v>178</v>
      </c>
      <c r="AA102" s="485"/>
      <c r="AB102" s="479"/>
      <c r="AC102" s="479"/>
      <c r="AD102" s="478" t="s">
        <v>163</v>
      </c>
      <c r="AE102" s="479"/>
      <c r="AF102" s="479"/>
      <c r="AG102" s="478" t="s">
        <v>18</v>
      </c>
      <c r="AH102" s="479"/>
      <c r="AI102" s="479"/>
      <c r="AJ102" s="480" t="s">
        <v>17</v>
      </c>
    </row>
    <row r="103" spans="1:36" ht="9.9499999999999993" customHeight="1" x14ac:dyDescent="0.15">
      <c r="A103" s="500"/>
      <c r="B103" s="463"/>
      <c r="C103" s="463"/>
      <c r="D103" s="463"/>
      <c r="E103" s="463"/>
      <c r="F103" s="463"/>
      <c r="G103" s="463"/>
      <c r="H103" s="463"/>
      <c r="I103" s="464"/>
      <c r="J103" s="474"/>
      <c r="K103" s="475"/>
      <c r="L103" s="476"/>
      <c r="M103" s="477"/>
      <c r="N103" s="482"/>
      <c r="O103" s="482"/>
      <c r="P103" s="482"/>
      <c r="Q103" s="231"/>
      <c r="R103" s="482"/>
      <c r="S103" s="482"/>
      <c r="T103" s="482"/>
      <c r="U103" s="231"/>
      <c r="V103" s="482"/>
      <c r="W103" s="482"/>
      <c r="X103" s="482"/>
      <c r="Y103" s="483"/>
      <c r="Z103" s="486"/>
      <c r="AA103" s="485"/>
      <c r="AB103" s="479"/>
      <c r="AC103" s="479"/>
      <c r="AD103" s="478"/>
      <c r="AE103" s="479"/>
      <c r="AF103" s="479"/>
      <c r="AG103" s="478"/>
      <c r="AH103" s="479"/>
      <c r="AI103" s="479"/>
      <c r="AJ103" s="480"/>
    </row>
    <row r="104" spans="1:36" ht="3.2" customHeight="1" x14ac:dyDescent="0.15">
      <c r="A104" s="501"/>
      <c r="B104" s="466"/>
      <c r="C104" s="466"/>
      <c r="D104" s="466"/>
      <c r="E104" s="466"/>
      <c r="F104" s="466"/>
      <c r="G104" s="466"/>
      <c r="H104" s="466"/>
      <c r="I104" s="467"/>
      <c r="J104" s="232"/>
      <c r="K104" s="233"/>
      <c r="L104" s="234"/>
      <c r="M104" s="451"/>
      <c r="N104" s="452"/>
      <c r="O104" s="452"/>
      <c r="P104" s="452"/>
      <c r="Q104" s="452"/>
      <c r="R104" s="452"/>
      <c r="S104" s="452"/>
      <c r="T104" s="452"/>
      <c r="U104" s="452"/>
      <c r="V104" s="452"/>
      <c r="W104" s="452"/>
      <c r="X104" s="452"/>
      <c r="Y104" s="453"/>
      <c r="Z104" s="451"/>
      <c r="AA104" s="452"/>
      <c r="AB104" s="452"/>
      <c r="AC104" s="452"/>
      <c r="AD104" s="452"/>
      <c r="AE104" s="452"/>
      <c r="AF104" s="452"/>
      <c r="AG104" s="452"/>
      <c r="AH104" s="452"/>
      <c r="AI104" s="452"/>
      <c r="AJ104" s="455"/>
    </row>
    <row r="105" spans="1:36" ht="3.2" customHeight="1" x14ac:dyDescent="0.15">
      <c r="A105" s="499" t="s">
        <v>183</v>
      </c>
      <c r="B105" s="460"/>
      <c r="C105" s="460"/>
      <c r="D105" s="460"/>
      <c r="E105" s="460"/>
      <c r="F105" s="460"/>
      <c r="G105" s="460"/>
      <c r="H105" s="460"/>
      <c r="I105" s="461"/>
      <c r="J105" s="228"/>
      <c r="K105" s="229"/>
      <c r="L105" s="230"/>
      <c r="M105" s="468"/>
      <c r="N105" s="469"/>
      <c r="O105" s="469"/>
      <c r="P105" s="469"/>
      <c r="Q105" s="469"/>
      <c r="R105" s="469"/>
      <c r="S105" s="469"/>
      <c r="T105" s="469"/>
      <c r="U105" s="469"/>
      <c r="V105" s="469"/>
      <c r="W105" s="469"/>
      <c r="X105" s="469"/>
      <c r="Y105" s="470"/>
      <c r="Z105" s="471"/>
      <c r="AA105" s="472"/>
      <c r="AB105" s="472"/>
      <c r="AC105" s="472"/>
      <c r="AD105" s="472"/>
      <c r="AE105" s="472"/>
      <c r="AF105" s="472"/>
      <c r="AG105" s="472"/>
      <c r="AH105" s="472"/>
      <c r="AI105" s="472"/>
      <c r="AJ105" s="473"/>
    </row>
    <row r="106" spans="1:36" ht="9.9499999999999993" customHeight="1" x14ac:dyDescent="0.15">
      <c r="A106" s="500"/>
      <c r="B106" s="463"/>
      <c r="C106" s="463"/>
      <c r="D106" s="463"/>
      <c r="E106" s="463"/>
      <c r="F106" s="463"/>
      <c r="G106" s="463"/>
      <c r="H106" s="463"/>
      <c r="I106" s="464"/>
      <c r="J106" s="474"/>
      <c r="K106" s="475"/>
      <c r="L106" s="476"/>
      <c r="M106" s="477"/>
      <c r="N106" s="482" t="s">
        <v>175</v>
      </c>
      <c r="O106" s="482"/>
      <c r="P106" s="482"/>
      <c r="Q106" s="231"/>
      <c r="R106" s="482" t="s">
        <v>176</v>
      </c>
      <c r="S106" s="482"/>
      <c r="T106" s="482"/>
      <c r="U106" s="231"/>
      <c r="V106" s="482" t="s">
        <v>177</v>
      </c>
      <c r="W106" s="482"/>
      <c r="X106" s="482"/>
      <c r="Y106" s="483"/>
      <c r="Z106" s="484" t="s">
        <v>178</v>
      </c>
      <c r="AA106" s="485"/>
      <c r="AB106" s="479"/>
      <c r="AC106" s="479"/>
      <c r="AD106" s="478" t="s">
        <v>163</v>
      </c>
      <c r="AE106" s="479"/>
      <c r="AF106" s="479"/>
      <c r="AG106" s="478" t="s">
        <v>18</v>
      </c>
      <c r="AH106" s="479"/>
      <c r="AI106" s="479"/>
      <c r="AJ106" s="480" t="s">
        <v>17</v>
      </c>
    </row>
    <row r="107" spans="1:36" ht="9.9499999999999993" customHeight="1" x14ac:dyDescent="0.15">
      <c r="A107" s="500"/>
      <c r="B107" s="463"/>
      <c r="C107" s="463"/>
      <c r="D107" s="463"/>
      <c r="E107" s="463"/>
      <c r="F107" s="463"/>
      <c r="G107" s="463"/>
      <c r="H107" s="463"/>
      <c r="I107" s="464"/>
      <c r="J107" s="474"/>
      <c r="K107" s="475"/>
      <c r="L107" s="476"/>
      <c r="M107" s="477"/>
      <c r="N107" s="482"/>
      <c r="O107" s="482"/>
      <c r="P107" s="482"/>
      <c r="Q107" s="231"/>
      <c r="R107" s="482"/>
      <c r="S107" s="482"/>
      <c r="T107" s="482"/>
      <c r="U107" s="231"/>
      <c r="V107" s="482"/>
      <c r="W107" s="482"/>
      <c r="X107" s="482"/>
      <c r="Y107" s="483"/>
      <c r="Z107" s="486"/>
      <c r="AA107" s="485"/>
      <c r="AB107" s="479"/>
      <c r="AC107" s="479"/>
      <c r="AD107" s="478"/>
      <c r="AE107" s="479"/>
      <c r="AF107" s="479"/>
      <c r="AG107" s="478"/>
      <c r="AH107" s="479"/>
      <c r="AI107" s="479"/>
      <c r="AJ107" s="480"/>
    </row>
    <row r="108" spans="1:36" ht="4.5" customHeight="1" x14ac:dyDescent="0.15">
      <c r="A108" s="500"/>
      <c r="B108" s="463"/>
      <c r="C108" s="463"/>
      <c r="D108" s="463"/>
      <c r="E108" s="463"/>
      <c r="F108" s="463"/>
      <c r="G108" s="463"/>
      <c r="H108" s="463"/>
      <c r="I108" s="464"/>
      <c r="J108" s="235"/>
      <c r="K108" s="236"/>
      <c r="L108" s="237"/>
      <c r="M108" s="477"/>
      <c r="N108" s="498"/>
      <c r="O108" s="498"/>
      <c r="P108" s="498"/>
      <c r="Q108" s="498"/>
      <c r="R108" s="498"/>
      <c r="S108" s="498"/>
      <c r="T108" s="498"/>
      <c r="U108" s="498"/>
      <c r="V108" s="498"/>
      <c r="W108" s="498"/>
      <c r="X108" s="498"/>
      <c r="Y108" s="483"/>
      <c r="Z108" s="451"/>
      <c r="AA108" s="452"/>
      <c r="AB108" s="452"/>
      <c r="AC108" s="452"/>
      <c r="AD108" s="452"/>
      <c r="AE108" s="452"/>
      <c r="AF108" s="452"/>
      <c r="AG108" s="452"/>
      <c r="AH108" s="452"/>
      <c r="AI108" s="452"/>
      <c r="AJ108" s="455"/>
    </row>
    <row r="109" spans="1:36" ht="3.2" customHeight="1" x14ac:dyDescent="0.15">
      <c r="A109" s="499" t="s">
        <v>41</v>
      </c>
      <c r="B109" s="460"/>
      <c r="C109" s="460"/>
      <c r="D109" s="460"/>
      <c r="E109" s="460"/>
      <c r="F109" s="460"/>
      <c r="G109" s="460"/>
      <c r="H109" s="460"/>
      <c r="I109" s="461"/>
      <c r="J109" s="228"/>
      <c r="K109" s="229"/>
      <c r="L109" s="230"/>
      <c r="M109" s="468"/>
      <c r="N109" s="469"/>
      <c r="O109" s="469"/>
      <c r="P109" s="469"/>
      <c r="Q109" s="469"/>
      <c r="R109" s="469"/>
      <c r="S109" s="469"/>
      <c r="T109" s="469"/>
      <c r="U109" s="469"/>
      <c r="V109" s="469"/>
      <c r="W109" s="469"/>
      <c r="X109" s="469"/>
      <c r="Y109" s="470"/>
      <c r="Z109" s="471"/>
      <c r="AA109" s="472"/>
      <c r="AB109" s="472"/>
      <c r="AC109" s="472"/>
      <c r="AD109" s="472"/>
      <c r="AE109" s="472"/>
      <c r="AF109" s="472"/>
      <c r="AG109" s="472"/>
      <c r="AH109" s="472"/>
      <c r="AI109" s="472"/>
      <c r="AJ109" s="473"/>
    </row>
    <row r="110" spans="1:36" ht="9.9499999999999993" customHeight="1" x14ac:dyDescent="0.15">
      <c r="A110" s="500"/>
      <c r="B110" s="463"/>
      <c r="C110" s="463"/>
      <c r="D110" s="463"/>
      <c r="E110" s="463"/>
      <c r="F110" s="463"/>
      <c r="G110" s="463"/>
      <c r="H110" s="463"/>
      <c r="I110" s="464"/>
      <c r="J110" s="474"/>
      <c r="K110" s="475"/>
      <c r="L110" s="476"/>
      <c r="M110" s="477"/>
      <c r="N110" s="482" t="s">
        <v>175</v>
      </c>
      <c r="O110" s="482"/>
      <c r="P110" s="482"/>
      <c r="Q110" s="231"/>
      <c r="R110" s="482" t="s">
        <v>176</v>
      </c>
      <c r="S110" s="482"/>
      <c r="T110" s="482"/>
      <c r="U110" s="231"/>
      <c r="V110" s="482" t="s">
        <v>177</v>
      </c>
      <c r="W110" s="482"/>
      <c r="X110" s="482"/>
      <c r="Y110" s="483"/>
      <c r="Z110" s="484" t="s">
        <v>178</v>
      </c>
      <c r="AA110" s="485"/>
      <c r="AB110" s="479"/>
      <c r="AC110" s="479"/>
      <c r="AD110" s="478" t="s">
        <v>163</v>
      </c>
      <c r="AE110" s="479"/>
      <c r="AF110" s="479"/>
      <c r="AG110" s="478" t="s">
        <v>18</v>
      </c>
      <c r="AH110" s="479"/>
      <c r="AI110" s="479"/>
      <c r="AJ110" s="480" t="s">
        <v>17</v>
      </c>
    </row>
    <row r="111" spans="1:36" ht="9.9499999999999993" customHeight="1" x14ac:dyDescent="0.15">
      <c r="A111" s="500"/>
      <c r="B111" s="463"/>
      <c r="C111" s="463"/>
      <c r="D111" s="463"/>
      <c r="E111" s="463"/>
      <c r="F111" s="463"/>
      <c r="G111" s="463"/>
      <c r="H111" s="463"/>
      <c r="I111" s="464"/>
      <c r="J111" s="474"/>
      <c r="K111" s="475"/>
      <c r="L111" s="476"/>
      <c r="M111" s="477"/>
      <c r="N111" s="482"/>
      <c r="O111" s="482"/>
      <c r="P111" s="482"/>
      <c r="Q111" s="231"/>
      <c r="R111" s="482"/>
      <c r="S111" s="482"/>
      <c r="T111" s="482"/>
      <c r="U111" s="231"/>
      <c r="V111" s="482"/>
      <c r="W111" s="482"/>
      <c r="X111" s="482"/>
      <c r="Y111" s="483"/>
      <c r="Z111" s="486"/>
      <c r="AA111" s="485"/>
      <c r="AB111" s="479"/>
      <c r="AC111" s="479"/>
      <c r="AD111" s="478"/>
      <c r="AE111" s="479"/>
      <c r="AF111" s="479"/>
      <c r="AG111" s="478"/>
      <c r="AH111" s="479"/>
      <c r="AI111" s="479"/>
      <c r="AJ111" s="480"/>
    </row>
    <row r="112" spans="1:36" ht="3.2" customHeight="1" thickBot="1" x14ac:dyDescent="0.2">
      <c r="A112" s="502"/>
      <c r="B112" s="503"/>
      <c r="C112" s="503"/>
      <c r="D112" s="503"/>
      <c r="E112" s="503"/>
      <c r="F112" s="503"/>
      <c r="G112" s="503"/>
      <c r="H112" s="503"/>
      <c r="I112" s="504"/>
      <c r="J112" s="238"/>
      <c r="K112" s="239"/>
      <c r="L112" s="240"/>
      <c r="M112" s="505"/>
      <c r="N112" s="506"/>
      <c r="O112" s="506"/>
      <c r="P112" s="506"/>
      <c r="Q112" s="506"/>
      <c r="R112" s="506"/>
      <c r="S112" s="506"/>
      <c r="T112" s="506"/>
      <c r="U112" s="506"/>
      <c r="V112" s="506"/>
      <c r="W112" s="506"/>
      <c r="X112" s="506"/>
      <c r="Y112" s="507"/>
      <c r="Z112" s="505"/>
      <c r="AA112" s="506"/>
      <c r="AB112" s="506"/>
      <c r="AC112" s="506"/>
      <c r="AD112" s="506"/>
      <c r="AE112" s="506"/>
      <c r="AF112" s="506"/>
      <c r="AG112" s="506"/>
      <c r="AH112" s="506"/>
      <c r="AI112" s="506"/>
      <c r="AJ112" s="508"/>
    </row>
  </sheetData>
  <mergeCells count="440">
    <mergeCell ref="A109:I112"/>
    <mergeCell ref="M109:Y109"/>
    <mergeCell ref="Z109:AJ109"/>
    <mergeCell ref="J110:L111"/>
    <mergeCell ref="M110:M111"/>
    <mergeCell ref="N110:P111"/>
    <mergeCell ref="Y106:Y107"/>
    <mergeCell ref="Z106:AA107"/>
    <mergeCell ref="AB106:AC107"/>
    <mergeCell ref="AD106:AD107"/>
    <mergeCell ref="AE106:AF107"/>
    <mergeCell ref="AG106:AG107"/>
    <mergeCell ref="AE110:AF111"/>
    <mergeCell ref="AG110:AG111"/>
    <mergeCell ref="AH110:AI111"/>
    <mergeCell ref="AJ110:AJ111"/>
    <mergeCell ref="M112:Y112"/>
    <mergeCell ref="Z112:AJ112"/>
    <mergeCell ref="R110:T111"/>
    <mergeCell ref="V110:X111"/>
    <mergeCell ref="Y110:Y111"/>
    <mergeCell ref="Z110:AA111"/>
    <mergeCell ref="AB110:AC111"/>
    <mergeCell ref="AD110:AD111"/>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B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100"/>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xr:uid="{68C48DCC-4425-4E39-8417-FC3825BA0F99}">
      <formula1>"30"</formula1>
    </dataValidation>
    <dataValidation type="list" errorStyle="warning" allowBlank="1" showInputMessage="1" showErrorMessage="1" sqref="J26:L27 J30:L31 J34:L35 J38:L39 J42:L43 J46:L47 J50:L51 J54:L55 J58:L59 J62:L63 J66:L67 J110:L111 J78:L79 J82:L83 J86:L87 J90:L91 J94:L95 J98:L99 J102:L103 J106:L107 J70:L71 J74:L75" xr:uid="{D0BD3599-873F-44D7-8BBE-294987035561}">
      <formula1>"○"</formula1>
    </dataValidation>
    <dataValidation imeMode="off" allowBlank="1" showInputMessage="1" showErrorMessage="1" sqref="AD4:AE4 AA4:AB4 AG4:AH4" xr:uid="{DAD8CFE3-7B19-4D60-AAE2-56ACDC85AFE4}"/>
    <dataValidation imeMode="halfKatakana" allowBlank="1" showInputMessage="1" showErrorMessage="1" sqref="J16" xr:uid="{A77E41AB-3F5A-40F3-808E-02E579D6B045}"/>
    <dataValidation imeMode="fullAlpha" allowBlank="1" showInputMessage="1" showErrorMessage="1" sqref="K18:O18" xr:uid="{19EC6C0B-3EE1-4FB0-A6F9-68B3A945D240}"/>
  </dataValidations>
  <printOptions horizontalCentered="1"/>
  <pageMargins left="0.59055118110236227" right="0.39370078740157483" top="0.59055118110236227" bottom="0.39370078740157483" header="0.31496062992125984" footer="0.27559055118110237"/>
  <pageSetup paperSize="9" scale="8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6C1A-4674-41FC-B0FF-9D62F247E134}">
  <sheetPr>
    <tabColor rgb="FFFFFF00"/>
  </sheetPr>
  <dimension ref="A1:BF166"/>
  <sheetViews>
    <sheetView view="pageBreakPreview" zoomScale="70" zoomScaleNormal="70" zoomScaleSheetLayoutView="70" workbookViewId="0">
      <selection activeCell="K23" sqref="K23"/>
    </sheetView>
  </sheetViews>
  <sheetFormatPr defaultColWidth="9" defaultRowHeight="13.5" x14ac:dyDescent="0.15"/>
  <cols>
    <col min="1" max="1" width="2.625" style="50" customWidth="1"/>
    <col min="2" max="2" width="7.5" style="50" customWidth="1"/>
    <col min="3" max="13" width="2.625" style="50" customWidth="1"/>
    <col min="14" max="14" width="4.625" style="50" customWidth="1"/>
    <col min="15" max="20" width="3.625" style="50" customWidth="1"/>
    <col min="21" max="26" width="3.5" style="50" customWidth="1"/>
    <col min="27" max="31" width="3.375" style="50" customWidth="1"/>
    <col min="32" max="36" width="5" style="50" customWidth="1"/>
    <col min="37" max="37" width="5.875" style="50" customWidth="1"/>
    <col min="38" max="51" width="4.5" style="50" customWidth="1"/>
    <col min="52" max="52" width="18.75" style="50" customWidth="1"/>
    <col min="53" max="54" width="2.625" style="50" customWidth="1"/>
    <col min="55" max="55" width="4.25" style="50" customWidth="1"/>
    <col min="56" max="59" width="2.625" style="50" customWidth="1"/>
    <col min="60" max="60" width="9" style="50" customWidth="1"/>
    <col min="61" max="16384" width="9" style="50"/>
  </cols>
  <sheetData>
    <row r="1" spans="1:58" ht="18" customHeight="1"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row>
    <row r="2" spans="1:58" x14ac:dyDescent="0.1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row>
    <row r="3" spans="1:58" ht="21" x14ac:dyDescent="0.15">
      <c r="A3" s="509" t="s">
        <v>42</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09"/>
      <c r="AQ3" s="509"/>
      <c r="AR3" s="509"/>
      <c r="AS3" s="509"/>
      <c r="AT3" s="509"/>
      <c r="AU3" s="509"/>
      <c r="AV3" s="509"/>
      <c r="AW3" s="509"/>
      <c r="AX3" s="509"/>
      <c r="AY3" s="509"/>
      <c r="AZ3" s="509"/>
      <c r="BA3" s="509"/>
      <c r="BB3" s="509"/>
      <c r="BC3" s="509"/>
      <c r="BD3" s="509"/>
      <c r="BE3" s="509"/>
      <c r="BF3" s="242"/>
    </row>
    <row r="4" spans="1:58" ht="14.25" thickBot="1" x14ac:dyDescent="0.2">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51"/>
    </row>
    <row r="5" spans="1:58" ht="21.95" customHeight="1" thickBot="1" x14ac:dyDescent="0.2">
      <c r="A5" s="510" t="s">
        <v>43</v>
      </c>
      <c r="B5" s="511"/>
      <c r="C5" s="511"/>
      <c r="D5" s="511"/>
      <c r="E5" s="511"/>
      <c r="F5" s="511"/>
      <c r="G5" s="511"/>
      <c r="H5" s="511"/>
      <c r="I5" s="511"/>
      <c r="J5" s="512"/>
      <c r="K5" s="516" t="s">
        <v>44</v>
      </c>
      <c r="L5" s="511"/>
      <c r="M5" s="511"/>
      <c r="N5" s="512"/>
      <c r="O5" s="516" t="s">
        <v>45</v>
      </c>
      <c r="P5" s="511"/>
      <c r="Q5" s="511"/>
      <c r="R5" s="511"/>
      <c r="S5" s="511"/>
      <c r="T5" s="512"/>
      <c r="U5" s="518" t="s">
        <v>46</v>
      </c>
      <c r="V5" s="519"/>
      <c r="W5" s="519"/>
      <c r="X5" s="519"/>
      <c r="Y5" s="519"/>
      <c r="Z5" s="520"/>
      <c r="AA5" s="518" t="s">
        <v>47</v>
      </c>
      <c r="AB5" s="511"/>
      <c r="AC5" s="511"/>
      <c r="AD5" s="511"/>
      <c r="AE5" s="511"/>
      <c r="AF5" s="524" t="s">
        <v>48</v>
      </c>
      <c r="AG5" s="525"/>
      <c r="AH5" s="525"/>
      <c r="AI5" s="525"/>
      <c r="AJ5" s="525"/>
      <c r="AK5" s="525"/>
      <c r="AL5" s="525"/>
      <c r="AM5" s="525"/>
      <c r="AN5" s="525"/>
      <c r="AO5" s="525"/>
      <c r="AP5" s="525"/>
      <c r="AQ5" s="525"/>
      <c r="AR5" s="525"/>
      <c r="AS5" s="525"/>
      <c r="AT5" s="525"/>
      <c r="AU5" s="525"/>
      <c r="AV5" s="525"/>
      <c r="AW5" s="525"/>
      <c r="AX5" s="525"/>
      <c r="AY5" s="525"/>
      <c r="AZ5" s="525"/>
      <c r="BA5" s="244"/>
      <c r="BB5" s="244"/>
      <c r="BC5" s="244"/>
      <c r="BD5" s="244"/>
      <c r="BE5" s="245"/>
      <c r="BF5" s="51"/>
    </row>
    <row r="6" spans="1:58" ht="21.95" customHeight="1" thickTop="1" thickBot="1" x14ac:dyDescent="0.2">
      <c r="A6" s="513"/>
      <c r="B6" s="514"/>
      <c r="C6" s="514"/>
      <c r="D6" s="514"/>
      <c r="E6" s="514"/>
      <c r="F6" s="514"/>
      <c r="G6" s="514"/>
      <c r="H6" s="514"/>
      <c r="I6" s="514"/>
      <c r="J6" s="515"/>
      <c r="K6" s="517"/>
      <c r="L6" s="514"/>
      <c r="M6" s="514"/>
      <c r="N6" s="515"/>
      <c r="O6" s="517"/>
      <c r="P6" s="514"/>
      <c r="Q6" s="514"/>
      <c r="R6" s="514"/>
      <c r="S6" s="514"/>
      <c r="T6" s="515"/>
      <c r="U6" s="521"/>
      <c r="V6" s="522"/>
      <c r="W6" s="522"/>
      <c r="X6" s="522"/>
      <c r="Y6" s="522"/>
      <c r="Z6" s="523"/>
      <c r="AA6" s="517"/>
      <c r="AB6" s="514"/>
      <c r="AC6" s="514"/>
      <c r="AD6" s="514"/>
      <c r="AE6" s="514"/>
      <c r="AF6" s="526"/>
      <c r="AG6" s="527"/>
      <c r="AH6" s="527"/>
      <c r="AI6" s="527"/>
      <c r="AJ6" s="527"/>
      <c r="AK6" s="527"/>
      <c r="AL6" s="527"/>
      <c r="AM6" s="527"/>
      <c r="AN6" s="527"/>
      <c r="AO6" s="527"/>
      <c r="AP6" s="527"/>
      <c r="AQ6" s="527"/>
      <c r="AR6" s="527"/>
      <c r="AS6" s="527"/>
      <c r="AT6" s="527"/>
      <c r="AU6" s="527"/>
      <c r="AV6" s="527"/>
      <c r="AW6" s="527"/>
      <c r="AX6" s="527"/>
      <c r="AY6" s="527"/>
      <c r="AZ6" s="527"/>
      <c r="BA6" s="528" t="s">
        <v>49</v>
      </c>
      <c r="BB6" s="529"/>
      <c r="BC6" s="529"/>
      <c r="BD6" s="529"/>
      <c r="BE6" s="530"/>
      <c r="BF6" s="51"/>
    </row>
    <row r="7" spans="1:58" ht="57.75" customHeight="1" thickTop="1" thickBot="1" x14ac:dyDescent="0.2">
      <c r="A7" s="538" t="s">
        <v>50</v>
      </c>
      <c r="B7" s="539"/>
      <c r="C7" s="539"/>
      <c r="D7" s="539"/>
      <c r="E7" s="539"/>
      <c r="F7" s="539"/>
      <c r="G7" s="539"/>
      <c r="H7" s="539"/>
      <c r="I7" s="539"/>
      <c r="J7" s="540"/>
      <c r="K7" s="541"/>
      <c r="L7" s="542"/>
      <c r="M7" s="542"/>
      <c r="N7" s="543"/>
      <c r="O7" s="541"/>
      <c r="P7" s="542"/>
      <c r="Q7" s="542"/>
      <c r="R7" s="542"/>
      <c r="S7" s="542"/>
      <c r="T7" s="543"/>
      <c r="U7" s="544"/>
      <c r="V7" s="545"/>
      <c r="W7" s="545"/>
      <c r="X7" s="545"/>
      <c r="Y7" s="545"/>
      <c r="Z7" s="546"/>
      <c r="AA7" s="541"/>
      <c r="AB7" s="542"/>
      <c r="AC7" s="542"/>
      <c r="AD7" s="542"/>
      <c r="AE7" s="542"/>
      <c r="AF7" s="547" t="s">
        <v>51</v>
      </c>
      <c r="AG7" s="548"/>
      <c r="AH7" s="548"/>
      <c r="AI7" s="548"/>
      <c r="AJ7" s="548"/>
      <c r="AK7" s="549"/>
      <c r="AL7" s="532" t="s">
        <v>52</v>
      </c>
      <c r="AM7" s="533"/>
      <c r="AN7" s="533"/>
      <c r="AO7" s="533"/>
      <c r="AP7" s="533"/>
      <c r="AQ7" s="533"/>
      <c r="AR7" s="533"/>
      <c r="AS7" s="533"/>
      <c r="AT7" s="533"/>
      <c r="AU7" s="533"/>
      <c r="AV7" s="533"/>
      <c r="AW7" s="533"/>
      <c r="AX7" s="533"/>
      <c r="AY7" s="533"/>
      <c r="AZ7" s="534"/>
      <c r="BA7" s="535"/>
      <c r="BB7" s="536"/>
      <c r="BC7" s="536"/>
      <c r="BD7" s="536"/>
      <c r="BE7" s="537"/>
      <c r="BF7" s="52"/>
    </row>
    <row r="8" spans="1:58" ht="21.95" customHeight="1" x14ac:dyDescent="0.15">
      <c r="A8" s="531"/>
      <c r="B8" s="563" t="s">
        <v>460</v>
      </c>
      <c r="C8" s="564"/>
      <c r="D8" s="564"/>
      <c r="E8" s="564"/>
      <c r="F8" s="564"/>
      <c r="G8" s="564"/>
      <c r="H8" s="564"/>
      <c r="I8" s="564"/>
      <c r="J8" s="565"/>
      <c r="K8" s="572"/>
      <c r="L8" s="573"/>
      <c r="M8" s="573"/>
      <c r="N8" s="574"/>
      <c r="O8" s="578"/>
      <c r="P8" s="579"/>
      <c r="Q8" s="579"/>
      <c r="R8" s="579"/>
      <c r="S8" s="579"/>
      <c r="T8" s="580"/>
      <c r="U8" s="578"/>
      <c r="V8" s="579"/>
      <c r="W8" s="579"/>
      <c r="X8" s="579"/>
      <c r="Y8" s="579"/>
      <c r="Z8" s="580"/>
      <c r="AA8" s="587"/>
      <c r="AB8" s="588"/>
      <c r="AC8" s="588"/>
      <c r="AD8" s="588"/>
      <c r="AE8" s="589"/>
      <c r="AF8" s="550" t="s">
        <v>54</v>
      </c>
      <c r="AG8" s="550"/>
      <c r="AH8" s="550"/>
      <c r="AI8" s="550"/>
      <c r="AJ8" s="550"/>
      <c r="AK8" s="551"/>
      <c r="AL8" s="552" t="s">
        <v>184</v>
      </c>
      <c r="AM8" s="553"/>
      <c r="AN8" s="553"/>
      <c r="AO8" s="553"/>
      <c r="AP8" s="553"/>
      <c r="AQ8" s="553"/>
      <c r="AR8" s="553"/>
      <c r="AS8" s="553"/>
      <c r="AT8" s="553"/>
      <c r="AU8" s="553"/>
      <c r="AV8" s="553"/>
      <c r="AW8" s="553"/>
      <c r="AX8" s="553"/>
      <c r="AY8" s="553"/>
      <c r="AZ8" s="554"/>
      <c r="BA8" s="555"/>
      <c r="BB8" s="556"/>
      <c r="BC8" s="556"/>
      <c r="BD8" s="556"/>
      <c r="BE8" s="557"/>
      <c r="BF8" s="53"/>
    </row>
    <row r="9" spans="1:58" ht="21.95" customHeight="1" x14ac:dyDescent="0.15">
      <c r="A9" s="531"/>
      <c r="B9" s="566"/>
      <c r="C9" s="567"/>
      <c r="D9" s="567"/>
      <c r="E9" s="567"/>
      <c r="F9" s="567"/>
      <c r="G9" s="567"/>
      <c r="H9" s="567"/>
      <c r="I9" s="567"/>
      <c r="J9" s="568"/>
      <c r="K9" s="575"/>
      <c r="L9" s="576"/>
      <c r="M9" s="576"/>
      <c r="N9" s="577"/>
      <c r="O9" s="581"/>
      <c r="P9" s="582"/>
      <c r="Q9" s="582"/>
      <c r="R9" s="582"/>
      <c r="S9" s="582"/>
      <c r="T9" s="583"/>
      <c r="U9" s="581"/>
      <c r="V9" s="582"/>
      <c r="W9" s="582"/>
      <c r="X9" s="582"/>
      <c r="Y9" s="582"/>
      <c r="Z9" s="583"/>
      <c r="AA9" s="590"/>
      <c r="AB9" s="591"/>
      <c r="AC9" s="591"/>
      <c r="AD9" s="591"/>
      <c r="AE9" s="592"/>
      <c r="AF9" s="551" t="s">
        <v>55</v>
      </c>
      <c r="AG9" s="558"/>
      <c r="AH9" s="558"/>
      <c r="AI9" s="558"/>
      <c r="AJ9" s="558"/>
      <c r="AK9" s="558"/>
      <c r="AL9" s="552" t="s">
        <v>184</v>
      </c>
      <c r="AM9" s="553"/>
      <c r="AN9" s="553"/>
      <c r="AO9" s="553"/>
      <c r="AP9" s="553"/>
      <c r="AQ9" s="553"/>
      <c r="AR9" s="553"/>
      <c r="AS9" s="553"/>
      <c r="AT9" s="553"/>
      <c r="AU9" s="553"/>
      <c r="AV9" s="553"/>
      <c r="AW9" s="553"/>
      <c r="AX9" s="553"/>
      <c r="AY9" s="553"/>
      <c r="AZ9" s="554"/>
      <c r="BA9" s="555"/>
      <c r="BB9" s="556"/>
      <c r="BC9" s="556"/>
      <c r="BD9" s="556"/>
      <c r="BE9" s="557"/>
      <c r="BF9" s="53"/>
    </row>
    <row r="10" spans="1:58" ht="21.95" customHeight="1" x14ac:dyDescent="0.15">
      <c r="A10" s="531"/>
      <c r="B10" s="566"/>
      <c r="C10" s="567"/>
      <c r="D10" s="567"/>
      <c r="E10" s="567"/>
      <c r="F10" s="567"/>
      <c r="G10" s="567"/>
      <c r="H10" s="567"/>
      <c r="I10" s="567"/>
      <c r="J10" s="568"/>
      <c r="K10" s="575"/>
      <c r="L10" s="576"/>
      <c r="M10" s="576"/>
      <c r="N10" s="577"/>
      <c r="O10" s="581"/>
      <c r="P10" s="582"/>
      <c r="Q10" s="582"/>
      <c r="R10" s="582"/>
      <c r="S10" s="582"/>
      <c r="T10" s="583"/>
      <c r="U10" s="581"/>
      <c r="V10" s="582"/>
      <c r="W10" s="582"/>
      <c r="X10" s="582"/>
      <c r="Y10" s="582"/>
      <c r="Z10" s="583"/>
      <c r="AA10" s="590"/>
      <c r="AB10" s="591"/>
      <c r="AC10" s="591"/>
      <c r="AD10" s="591"/>
      <c r="AE10" s="592"/>
      <c r="AF10" s="559" t="s">
        <v>269</v>
      </c>
      <c r="AG10" s="550"/>
      <c r="AH10" s="550"/>
      <c r="AI10" s="550"/>
      <c r="AJ10" s="550"/>
      <c r="AK10" s="551"/>
      <c r="AL10" s="555" t="s">
        <v>461</v>
      </c>
      <c r="AM10" s="556"/>
      <c r="AN10" s="556"/>
      <c r="AO10" s="556"/>
      <c r="AP10" s="556"/>
      <c r="AQ10" s="556"/>
      <c r="AR10" s="556"/>
      <c r="AS10" s="556"/>
      <c r="AT10" s="556"/>
      <c r="AU10" s="556"/>
      <c r="AV10" s="556"/>
      <c r="AW10" s="556"/>
      <c r="AX10" s="556"/>
      <c r="AY10" s="556"/>
      <c r="AZ10" s="560"/>
      <c r="BA10" s="555"/>
      <c r="BB10" s="556"/>
      <c r="BC10" s="556"/>
      <c r="BD10" s="556"/>
      <c r="BE10" s="557"/>
      <c r="BF10" s="53"/>
    </row>
    <row r="11" spans="1:58" ht="21.95" customHeight="1" x14ac:dyDescent="0.15">
      <c r="A11" s="531"/>
      <c r="B11" s="566"/>
      <c r="C11" s="567"/>
      <c r="D11" s="567"/>
      <c r="E11" s="567"/>
      <c r="F11" s="567"/>
      <c r="G11" s="567"/>
      <c r="H11" s="567"/>
      <c r="I11" s="567"/>
      <c r="J11" s="568"/>
      <c r="K11" s="575"/>
      <c r="L11" s="576"/>
      <c r="M11" s="576"/>
      <c r="N11" s="577"/>
      <c r="O11" s="581"/>
      <c r="P11" s="582"/>
      <c r="Q11" s="582"/>
      <c r="R11" s="582"/>
      <c r="S11" s="582"/>
      <c r="T11" s="583"/>
      <c r="U11" s="581"/>
      <c r="V11" s="582"/>
      <c r="W11" s="582"/>
      <c r="X11" s="582"/>
      <c r="Y11" s="582"/>
      <c r="Z11" s="583"/>
      <c r="AA11" s="590"/>
      <c r="AB11" s="591"/>
      <c r="AC11" s="591"/>
      <c r="AD11" s="591"/>
      <c r="AE11" s="592"/>
      <c r="AF11" s="559" t="s">
        <v>270</v>
      </c>
      <c r="AG11" s="550"/>
      <c r="AH11" s="550"/>
      <c r="AI11" s="550"/>
      <c r="AJ11" s="550"/>
      <c r="AK11" s="551"/>
      <c r="AL11" s="555" t="s">
        <v>184</v>
      </c>
      <c r="AM11" s="556"/>
      <c r="AN11" s="556"/>
      <c r="AO11" s="556"/>
      <c r="AP11" s="556"/>
      <c r="AQ11" s="556"/>
      <c r="AR11" s="556"/>
      <c r="AS11" s="556"/>
      <c r="AT11" s="556"/>
      <c r="AU11" s="556"/>
      <c r="AV11" s="556"/>
      <c r="AW11" s="556"/>
      <c r="AX11" s="556"/>
      <c r="AY11" s="556"/>
      <c r="AZ11" s="560"/>
      <c r="BA11" s="555"/>
      <c r="BB11" s="556"/>
      <c r="BC11" s="556"/>
      <c r="BD11" s="556"/>
      <c r="BE11" s="557"/>
      <c r="BF11" s="53"/>
    </row>
    <row r="12" spans="1:58" ht="21.95" customHeight="1" x14ac:dyDescent="0.15">
      <c r="A12" s="531"/>
      <c r="B12" s="566"/>
      <c r="C12" s="567"/>
      <c r="D12" s="567"/>
      <c r="E12" s="567"/>
      <c r="F12" s="567"/>
      <c r="G12" s="567"/>
      <c r="H12" s="567"/>
      <c r="I12" s="567"/>
      <c r="J12" s="568"/>
      <c r="K12" s="575"/>
      <c r="L12" s="576"/>
      <c r="M12" s="576"/>
      <c r="N12" s="577"/>
      <c r="O12" s="581"/>
      <c r="P12" s="582"/>
      <c r="Q12" s="582"/>
      <c r="R12" s="582"/>
      <c r="S12" s="582"/>
      <c r="T12" s="583"/>
      <c r="U12" s="581"/>
      <c r="V12" s="582"/>
      <c r="W12" s="582"/>
      <c r="X12" s="582"/>
      <c r="Y12" s="582"/>
      <c r="Z12" s="583"/>
      <c r="AA12" s="590"/>
      <c r="AB12" s="591"/>
      <c r="AC12" s="591"/>
      <c r="AD12" s="591"/>
      <c r="AE12" s="592"/>
      <c r="AF12" s="550" t="s">
        <v>462</v>
      </c>
      <c r="AG12" s="550"/>
      <c r="AH12" s="550"/>
      <c r="AI12" s="550"/>
      <c r="AJ12" s="550"/>
      <c r="AK12" s="551"/>
      <c r="AL12" s="552" t="s">
        <v>184</v>
      </c>
      <c r="AM12" s="553"/>
      <c r="AN12" s="553"/>
      <c r="AO12" s="553"/>
      <c r="AP12" s="553"/>
      <c r="AQ12" s="553"/>
      <c r="AR12" s="553"/>
      <c r="AS12" s="553"/>
      <c r="AT12" s="553"/>
      <c r="AU12" s="553"/>
      <c r="AV12" s="553"/>
      <c r="AW12" s="553"/>
      <c r="AX12" s="553"/>
      <c r="AY12" s="553"/>
      <c r="AZ12" s="554"/>
      <c r="BA12" s="555"/>
      <c r="BB12" s="556"/>
      <c r="BC12" s="556"/>
      <c r="BD12" s="556"/>
      <c r="BE12" s="557"/>
      <c r="BF12" s="53"/>
    </row>
    <row r="13" spans="1:58" ht="21.95" customHeight="1" x14ac:dyDescent="0.15">
      <c r="A13" s="531"/>
      <c r="B13" s="566"/>
      <c r="C13" s="567"/>
      <c r="D13" s="567"/>
      <c r="E13" s="567"/>
      <c r="F13" s="567"/>
      <c r="G13" s="567"/>
      <c r="H13" s="567"/>
      <c r="I13" s="567"/>
      <c r="J13" s="568"/>
      <c r="K13" s="575"/>
      <c r="L13" s="576"/>
      <c r="M13" s="576"/>
      <c r="N13" s="577"/>
      <c r="O13" s="581"/>
      <c r="P13" s="582"/>
      <c r="Q13" s="582"/>
      <c r="R13" s="582"/>
      <c r="S13" s="582"/>
      <c r="T13" s="583"/>
      <c r="U13" s="581"/>
      <c r="V13" s="582"/>
      <c r="W13" s="582"/>
      <c r="X13" s="582"/>
      <c r="Y13" s="582"/>
      <c r="Z13" s="583"/>
      <c r="AA13" s="590"/>
      <c r="AB13" s="591"/>
      <c r="AC13" s="591"/>
      <c r="AD13" s="591"/>
      <c r="AE13" s="592"/>
      <c r="AF13" s="550" t="s">
        <v>271</v>
      </c>
      <c r="AG13" s="550"/>
      <c r="AH13" s="550"/>
      <c r="AI13" s="550"/>
      <c r="AJ13" s="550"/>
      <c r="AK13" s="551"/>
      <c r="AL13" s="552" t="s">
        <v>184</v>
      </c>
      <c r="AM13" s="553"/>
      <c r="AN13" s="553"/>
      <c r="AO13" s="553"/>
      <c r="AP13" s="553"/>
      <c r="AQ13" s="553"/>
      <c r="AR13" s="553"/>
      <c r="AS13" s="553"/>
      <c r="AT13" s="553"/>
      <c r="AU13" s="553"/>
      <c r="AV13" s="553"/>
      <c r="AW13" s="553"/>
      <c r="AX13" s="553"/>
      <c r="AY13" s="553"/>
      <c r="AZ13" s="554"/>
      <c r="BA13" s="555"/>
      <c r="BB13" s="556"/>
      <c r="BC13" s="556"/>
      <c r="BD13" s="556"/>
      <c r="BE13" s="557"/>
      <c r="BF13" s="53"/>
    </row>
    <row r="14" spans="1:58" ht="21.95" customHeight="1" x14ac:dyDescent="0.15">
      <c r="A14" s="531"/>
      <c r="B14" s="566"/>
      <c r="C14" s="567"/>
      <c r="D14" s="567"/>
      <c r="E14" s="567"/>
      <c r="F14" s="567"/>
      <c r="G14" s="567"/>
      <c r="H14" s="567"/>
      <c r="I14" s="567"/>
      <c r="J14" s="568"/>
      <c r="K14" s="575"/>
      <c r="L14" s="576"/>
      <c r="M14" s="576"/>
      <c r="N14" s="577"/>
      <c r="O14" s="581"/>
      <c r="P14" s="582"/>
      <c r="Q14" s="582"/>
      <c r="R14" s="582"/>
      <c r="S14" s="582"/>
      <c r="T14" s="583"/>
      <c r="U14" s="581"/>
      <c r="V14" s="582"/>
      <c r="W14" s="582"/>
      <c r="X14" s="582"/>
      <c r="Y14" s="582"/>
      <c r="Z14" s="583"/>
      <c r="AA14" s="590"/>
      <c r="AB14" s="591"/>
      <c r="AC14" s="591"/>
      <c r="AD14" s="591"/>
      <c r="AE14" s="592"/>
      <c r="AF14" s="550" t="s">
        <v>463</v>
      </c>
      <c r="AG14" s="550"/>
      <c r="AH14" s="550"/>
      <c r="AI14" s="550"/>
      <c r="AJ14" s="550"/>
      <c r="AK14" s="551"/>
      <c r="AL14" s="552" t="s">
        <v>184</v>
      </c>
      <c r="AM14" s="553"/>
      <c r="AN14" s="553"/>
      <c r="AO14" s="553"/>
      <c r="AP14" s="553"/>
      <c r="AQ14" s="553"/>
      <c r="AR14" s="553"/>
      <c r="AS14" s="553"/>
      <c r="AT14" s="553"/>
      <c r="AU14" s="553"/>
      <c r="AV14" s="553"/>
      <c r="AW14" s="553"/>
      <c r="AX14" s="553"/>
      <c r="AY14" s="553"/>
      <c r="AZ14" s="554"/>
      <c r="BA14" s="555"/>
      <c r="BB14" s="556"/>
      <c r="BC14" s="556"/>
      <c r="BD14" s="556"/>
      <c r="BE14" s="557"/>
      <c r="BF14" s="53"/>
    </row>
    <row r="15" spans="1:58" ht="21.95" customHeight="1" x14ac:dyDescent="0.15">
      <c r="A15" s="531"/>
      <c r="B15" s="566"/>
      <c r="C15" s="567"/>
      <c r="D15" s="567"/>
      <c r="E15" s="567"/>
      <c r="F15" s="567"/>
      <c r="G15" s="567"/>
      <c r="H15" s="567"/>
      <c r="I15" s="567"/>
      <c r="J15" s="568"/>
      <c r="K15" s="575"/>
      <c r="L15" s="576"/>
      <c r="M15" s="576"/>
      <c r="N15" s="577"/>
      <c r="O15" s="581"/>
      <c r="P15" s="582"/>
      <c r="Q15" s="582"/>
      <c r="R15" s="582"/>
      <c r="S15" s="582"/>
      <c r="T15" s="583"/>
      <c r="U15" s="581"/>
      <c r="V15" s="582"/>
      <c r="W15" s="582"/>
      <c r="X15" s="582"/>
      <c r="Y15" s="582"/>
      <c r="Z15" s="583"/>
      <c r="AA15" s="590"/>
      <c r="AB15" s="591"/>
      <c r="AC15" s="591"/>
      <c r="AD15" s="591"/>
      <c r="AE15" s="592"/>
      <c r="AF15" s="551" t="s">
        <v>186</v>
      </c>
      <c r="AG15" s="558"/>
      <c r="AH15" s="558"/>
      <c r="AI15" s="558"/>
      <c r="AJ15" s="558"/>
      <c r="AK15" s="558"/>
      <c r="AL15" s="555" t="s">
        <v>185</v>
      </c>
      <c r="AM15" s="556"/>
      <c r="AN15" s="556"/>
      <c r="AO15" s="556"/>
      <c r="AP15" s="556"/>
      <c r="AQ15" s="556"/>
      <c r="AR15" s="556"/>
      <c r="AS15" s="556"/>
      <c r="AT15" s="556"/>
      <c r="AU15" s="556"/>
      <c r="AV15" s="556"/>
      <c r="AW15" s="556"/>
      <c r="AX15" s="556"/>
      <c r="AY15" s="556"/>
      <c r="AZ15" s="560"/>
      <c r="BA15" s="555"/>
      <c r="BB15" s="556"/>
      <c r="BC15" s="556"/>
      <c r="BD15" s="556"/>
      <c r="BE15" s="557"/>
      <c r="BF15" s="53"/>
    </row>
    <row r="16" spans="1:58" ht="21.95" customHeight="1" x14ac:dyDescent="0.15">
      <c r="A16" s="531"/>
      <c r="B16" s="566"/>
      <c r="C16" s="567"/>
      <c r="D16" s="567"/>
      <c r="E16" s="567"/>
      <c r="F16" s="567"/>
      <c r="G16" s="567"/>
      <c r="H16" s="567"/>
      <c r="I16" s="567"/>
      <c r="J16" s="568"/>
      <c r="K16" s="575"/>
      <c r="L16" s="576"/>
      <c r="M16" s="576"/>
      <c r="N16" s="577"/>
      <c r="O16" s="581"/>
      <c r="P16" s="582"/>
      <c r="Q16" s="582"/>
      <c r="R16" s="582"/>
      <c r="S16" s="582"/>
      <c r="T16" s="583"/>
      <c r="U16" s="581"/>
      <c r="V16" s="582"/>
      <c r="W16" s="582"/>
      <c r="X16" s="582"/>
      <c r="Y16" s="582"/>
      <c r="Z16" s="583"/>
      <c r="AA16" s="590"/>
      <c r="AB16" s="591"/>
      <c r="AC16" s="591"/>
      <c r="AD16" s="591"/>
      <c r="AE16" s="592"/>
      <c r="AF16" s="551" t="s">
        <v>57</v>
      </c>
      <c r="AG16" s="558"/>
      <c r="AH16" s="558"/>
      <c r="AI16" s="558"/>
      <c r="AJ16" s="558"/>
      <c r="AK16" s="558"/>
      <c r="AL16" s="555" t="s">
        <v>334</v>
      </c>
      <c r="AM16" s="556"/>
      <c r="AN16" s="556"/>
      <c r="AO16" s="556"/>
      <c r="AP16" s="556"/>
      <c r="AQ16" s="556"/>
      <c r="AR16" s="556"/>
      <c r="AS16" s="556"/>
      <c r="AT16" s="556"/>
      <c r="AU16" s="556"/>
      <c r="AV16" s="556"/>
      <c r="AW16" s="556"/>
      <c r="AX16" s="556"/>
      <c r="AY16" s="556"/>
      <c r="AZ16" s="560"/>
      <c r="BA16" s="555"/>
      <c r="BB16" s="556"/>
      <c r="BC16" s="556"/>
      <c r="BD16" s="556"/>
      <c r="BE16" s="557"/>
      <c r="BF16" s="53"/>
    </row>
    <row r="17" spans="1:58" ht="21.95" customHeight="1" x14ac:dyDescent="0.15">
      <c r="A17" s="531"/>
      <c r="B17" s="566"/>
      <c r="C17" s="567"/>
      <c r="D17" s="567"/>
      <c r="E17" s="567"/>
      <c r="F17" s="567"/>
      <c r="G17" s="567"/>
      <c r="H17" s="567"/>
      <c r="I17" s="567"/>
      <c r="J17" s="568"/>
      <c r="K17" s="575"/>
      <c r="L17" s="576"/>
      <c r="M17" s="576"/>
      <c r="N17" s="577"/>
      <c r="O17" s="581"/>
      <c r="P17" s="582"/>
      <c r="Q17" s="582"/>
      <c r="R17" s="582"/>
      <c r="S17" s="582"/>
      <c r="T17" s="583"/>
      <c r="U17" s="581"/>
      <c r="V17" s="582"/>
      <c r="W17" s="582"/>
      <c r="X17" s="582"/>
      <c r="Y17" s="582"/>
      <c r="Z17" s="583"/>
      <c r="AA17" s="590"/>
      <c r="AB17" s="591"/>
      <c r="AC17" s="591"/>
      <c r="AD17" s="591"/>
      <c r="AE17" s="592"/>
      <c r="AF17" s="551" t="s">
        <v>58</v>
      </c>
      <c r="AG17" s="558"/>
      <c r="AH17" s="558"/>
      <c r="AI17" s="558"/>
      <c r="AJ17" s="558"/>
      <c r="AK17" s="558"/>
      <c r="AL17" s="552" t="s">
        <v>184</v>
      </c>
      <c r="AM17" s="553"/>
      <c r="AN17" s="553"/>
      <c r="AO17" s="553"/>
      <c r="AP17" s="553"/>
      <c r="AQ17" s="553"/>
      <c r="AR17" s="553"/>
      <c r="AS17" s="553"/>
      <c r="AT17" s="553"/>
      <c r="AU17" s="553"/>
      <c r="AV17" s="553"/>
      <c r="AW17" s="553"/>
      <c r="AX17" s="553"/>
      <c r="AY17" s="553"/>
      <c r="AZ17" s="554"/>
      <c r="BA17" s="555"/>
      <c r="BB17" s="556"/>
      <c r="BC17" s="556"/>
      <c r="BD17" s="556"/>
      <c r="BE17" s="557"/>
      <c r="BF17" s="53"/>
    </row>
    <row r="18" spans="1:58" ht="21.95" customHeight="1" x14ac:dyDescent="0.15">
      <c r="A18" s="531"/>
      <c r="B18" s="566"/>
      <c r="C18" s="567"/>
      <c r="D18" s="567"/>
      <c r="E18" s="567"/>
      <c r="F18" s="567"/>
      <c r="G18" s="567"/>
      <c r="H18" s="567"/>
      <c r="I18" s="567"/>
      <c r="J18" s="568"/>
      <c r="K18" s="575"/>
      <c r="L18" s="576"/>
      <c r="M18" s="576"/>
      <c r="N18" s="577"/>
      <c r="O18" s="581"/>
      <c r="P18" s="582"/>
      <c r="Q18" s="582"/>
      <c r="R18" s="582"/>
      <c r="S18" s="582"/>
      <c r="T18" s="583"/>
      <c r="U18" s="581"/>
      <c r="V18" s="582"/>
      <c r="W18" s="582"/>
      <c r="X18" s="582"/>
      <c r="Y18" s="582"/>
      <c r="Z18" s="583"/>
      <c r="AA18" s="590"/>
      <c r="AB18" s="591"/>
      <c r="AC18" s="591"/>
      <c r="AD18" s="591"/>
      <c r="AE18" s="592"/>
      <c r="AF18" s="551" t="s">
        <v>59</v>
      </c>
      <c r="AG18" s="558"/>
      <c r="AH18" s="558"/>
      <c r="AI18" s="558"/>
      <c r="AJ18" s="558"/>
      <c r="AK18" s="558"/>
      <c r="AL18" s="555" t="s">
        <v>187</v>
      </c>
      <c r="AM18" s="556"/>
      <c r="AN18" s="556"/>
      <c r="AO18" s="556"/>
      <c r="AP18" s="556"/>
      <c r="AQ18" s="556"/>
      <c r="AR18" s="556"/>
      <c r="AS18" s="556"/>
      <c r="AT18" s="556"/>
      <c r="AU18" s="556"/>
      <c r="AV18" s="556"/>
      <c r="AW18" s="556"/>
      <c r="AX18" s="556"/>
      <c r="AY18" s="556"/>
      <c r="AZ18" s="560"/>
      <c r="BA18" s="555"/>
      <c r="BB18" s="556"/>
      <c r="BC18" s="556"/>
      <c r="BD18" s="556"/>
      <c r="BE18" s="557"/>
      <c r="BF18" s="53"/>
    </row>
    <row r="19" spans="1:58" ht="21.95" customHeight="1" x14ac:dyDescent="0.15">
      <c r="A19" s="531"/>
      <c r="B19" s="566"/>
      <c r="C19" s="567"/>
      <c r="D19" s="567"/>
      <c r="E19" s="567"/>
      <c r="F19" s="567"/>
      <c r="G19" s="567"/>
      <c r="H19" s="567"/>
      <c r="I19" s="567"/>
      <c r="J19" s="568"/>
      <c r="K19" s="575"/>
      <c r="L19" s="576"/>
      <c r="M19" s="576"/>
      <c r="N19" s="577"/>
      <c r="O19" s="581"/>
      <c r="P19" s="582"/>
      <c r="Q19" s="582"/>
      <c r="R19" s="582"/>
      <c r="S19" s="582"/>
      <c r="T19" s="583"/>
      <c r="U19" s="581"/>
      <c r="V19" s="582"/>
      <c r="W19" s="582"/>
      <c r="X19" s="582"/>
      <c r="Y19" s="582"/>
      <c r="Z19" s="583"/>
      <c r="AA19" s="590"/>
      <c r="AB19" s="591"/>
      <c r="AC19" s="591"/>
      <c r="AD19" s="591"/>
      <c r="AE19" s="592"/>
      <c r="AF19" s="550" t="s">
        <v>459</v>
      </c>
      <c r="AG19" s="550"/>
      <c r="AH19" s="550"/>
      <c r="AI19" s="550"/>
      <c r="AJ19" s="550"/>
      <c r="AK19" s="551"/>
      <c r="AL19" s="552" t="s">
        <v>333</v>
      </c>
      <c r="AM19" s="553"/>
      <c r="AN19" s="553"/>
      <c r="AO19" s="553"/>
      <c r="AP19" s="553"/>
      <c r="AQ19" s="553"/>
      <c r="AR19" s="553"/>
      <c r="AS19" s="553"/>
      <c r="AT19" s="553"/>
      <c r="AU19" s="553"/>
      <c r="AV19" s="553"/>
      <c r="AW19" s="553"/>
      <c r="AX19" s="553"/>
      <c r="AY19" s="553"/>
      <c r="AZ19" s="554"/>
      <c r="BA19" s="555"/>
      <c r="BB19" s="556"/>
      <c r="BC19" s="556"/>
      <c r="BD19" s="556"/>
      <c r="BE19" s="557"/>
      <c r="BF19" s="53"/>
    </row>
    <row r="20" spans="1:58" ht="21.95" customHeight="1" x14ac:dyDescent="0.15">
      <c r="A20" s="531"/>
      <c r="B20" s="566"/>
      <c r="C20" s="567"/>
      <c r="D20" s="567"/>
      <c r="E20" s="567"/>
      <c r="F20" s="567"/>
      <c r="G20" s="567"/>
      <c r="H20" s="567"/>
      <c r="I20" s="567"/>
      <c r="J20" s="568"/>
      <c r="K20" s="575"/>
      <c r="L20" s="576"/>
      <c r="M20" s="576"/>
      <c r="N20" s="577"/>
      <c r="O20" s="581"/>
      <c r="P20" s="582"/>
      <c r="Q20" s="582"/>
      <c r="R20" s="582"/>
      <c r="S20" s="582"/>
      <c r="T20" s="583"/>
      <c r="U20" s="581"/>
      <c r="V20" s="582"/>
      <c r="W20" s="582"/>
      <c r="X20" s="582"/>
      <c r="Y20" s="582"/>
      <c r="Z20" s="583"/>
      <c r="AA20" s="590"/>
      <c r="AB20" s="591"/>
      <c r="AC20" s="591"/>
      <c r="AD20" s="591"/>
      <c r="AE20" s="592"/>
      <c r="AF20" s="550" t="s">
        <v>56</v>
      </c>
      <c r="AG20" s="550"/>
      <c r="AH20" s="550"/>
      <c r="AI20" s="550"/>
      <c r="AJ20" s="550"/>
      <c r="AK20" s="551"/>
      <c r="AL20" s="552" t="s">
        <v>53</v>
      </c>
      <c r="AM20" s="553"/>
      <c r="AN20" s="553"/>
      <c r="AO20" s="553"/>
      <c r="AP20" s="553"/>
      <c r="AQ20" s="553"/>
      <c r="AR20" s="553"/>
      <c r="AS20" s="553"/>
      <c r="AT20" s="553"/>
      <c r="AU20" s="553"/>
      <c r="AV20" s="553"/>
      <c r="AW20" s="553"/>
      <c r="AX20" s="553"/>
      <c r="AY20" s="553"/>
      <c r="AZ20" s="554"/>
      <c r="BA20" s="555"/>
      <c r="BB20" s="556"/>
      <c r="BC20" s="556"/>
      <c r="BD20" s="556"/>
      <c r="BE20" s="557"/>
      <c r="BF20" s="53"/>
    </row>
    <row r="21" spans="1:58" ht="21.95" customHeight="1" thickBot="1" x14ac:dyDescent="0.2">
      <c r="A21" s="531"/>
      <c r="B21" s="569"/>
      <c r="C21" s="570"/>
      <c r="D21" s="570"/>
      <c r="E21" s="570"/>
      <c r="F21" s="570"/>
      <c r="G21" s="570"/>
      <c r="H21" s="570"/>
      <c r="I21" s="570"/>
      <c r="J21" s="571"/>
      <c r="K21" s="552"/>
      <c r="L21" s="553"/>
      <c r="M21" s="553"/>
      <c r="N21" s="554"/>
      <c r="O21" s="584"/>
      <c r="P21" s="585"/>
      <c r="Q21" s="585"/>
      <c r="R21" s="585"/>
      <c r="S21" s="585"/>
      <c r="T21" s="586"/>
      <c r="U21" s="584"/>
      <c r="V21" s="585"/>
      <c r="W21" s="585"/>
      <c r="X21" s="585"/>
      <c r="Y21" s="585"/>
      <c r="Z21" s="586"/>
      <c r="AA21" s="593"/>
      <c r="AB21" s="594"/>
      <c r="AC21" s="594"/>
      <c r="AD21" s="594"/>
      <c r="AE21" s="595"/>
      <c r="AF21" s="559" t="s">
        <v>273</v>
      </c>
      <c r="AG21" s="550"/>
      <c r="AH21" s="550"/>
      <c r="AI21" s="550"/>
      <c r="AJ21" s="550"/>
      <c r="AK21" s="551"/>
      <c r="AL21" s="555" t="s">
        <v>272</v>
      </c>
      <c r="AM21" s="556"/>
      <c r="AN21" s="556"/>
      <c r="AO21" s="556"/>
      <c r="AP21" s="556"/>
      <c r="AQ21" s="556"/>
      <c r="AR21" s="556"/>
      <c r="AS21" s="556"/>
      <c r="AT21" s="556"/>
      <c r="AU21" s="556"/>
      <c r="AV21" s="556"/>
      <c r="AW21" s="556"/>
      <c r="AX21" s="556"/>
      <c r="AY21" s="556"/>
      <c r="AZ21" s="560"/>
      <c r="BA21" s="555"/>
      <c r="BB21" s="556"/>
      <c r="BC21" s="556"/>
      <c r="BD21" s="556"/>
      <c r="BE21" s="557"/>
      <c r="BF21" s="53"/>
    </row>
    <row r="22" spans="1:58" ht="11.25" customHeight="1" x14ac:dyDescent="0.15">
      <c r="A22" s="246"/>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54"/>
    </row>
    <row r="23" spans="1:58" ht="9" customHeight="1" x14ac:dyDescent="0.15">
      <c r="A23" s="248"/>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8"/>
      <c r="BA23" s="248"/>
      <c r="BB23" s="248"/>
      <c r="BC23" s="248"/>
      <c r="BD23" s="248"/>
      <c r="BE23" s="248"/>
    </row>
    <row r="24" spans="1:58" ht="27" customHeight="1" x14ac:dyDescent="0.15">
      <c r="A24" s="249" t="s">
        <v>188</v>
      </c>
      <c r="B24" s="250"/>
      <c r="C24" s="561" t="s">
        <v>345</v>
      </c>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1"/>
      <c r="BC24" s="561"/>
      <c r="BD24" s="561"/>
      <c r="BE24" s="561"/>
    </row>
    <row r="25" spans="1:58" ht="248.25" customHeight="1" x14ac:dyDescent="0.15">
      <c r="A25" s="249"/>
      <c r="B25" s="250"/>
      <c r="C25" s="561"/>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1"/>
      <c r="AY25" s="561"/>
      <c r="AZ25" s="561"/>
      <c r="BA25" s="561"/>
      <c r="BB25" s="561"/>
      <c r="BC25" s="561"/>
      <c r="BD25" s="561"/>
      <c r="BE25" s="561"/>
      <c r="BF25" s="251"/>
    </row>
    <row r="26" spans="1:58" ht="26.25" customHeight="1" x14ac:dyDescent="0.15">
      <c r="A26" s="249" t="s">
        <v>189</v>
      </c>
      <c r="B26" s="249"/>
      <c r="C26" s="249" t="s">
        <v>62</v>
      </c>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54"/>
    </row>
    <row r="27" spans="1:58" ht="26.25" customHeight="1" x14ac:dyDescent="0.15">
      <c r="A27" s="249" t="s">
        <v>335</v>
      </c>
      <c r="B27" s="250"/>
      <c r="C27" s="250" t="s">
        <v>63</v>
      </c>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2"/>
      <c r="AX27" s="252"/>
      <c r="AY27" s="252"/>
      <c r="AZ27" s="252"/>
      <c r="BA27" s="252"/>
      <c r="BB27" s="252"/>
      <c r="BC27" s="252"/>
      <c r="BD27" s="252"/>
      <c r="BE27" s="252"/>
    </row>
    <row r="28" spans="1:58" ht="27.75" customHeight="1" x14ac:dyDescent="0.15">
      <c r="A28" s="249" t="s">
        <v>190</v>
      </c>
      <c r="B28" s="250"/>
      <c r="C28" s="253" t="s">
        <v>64</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4"/>
    </row>
    <row r="29" spans="1:58" ht="27.75" customHeight="1" x14ac:dyDescent="0.15">
      <c r="A29" s="249" t="s">
        <v>191</v>
      </c>
      <c r="B29" s="253"/>
      <c r="C29" s="250" t="s">
        <v>65</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row>
    <row r="30" spans="1:58" ht="27.75" customHeight="1" x14ac:dyDescent="0.15">
      <c r="A30" s="249" t="s">
        <v>192</v>
      </c>
      <c r="B30" s="253"/>
      <c r="C30" s="561" t="s">
        <v>336</v>
      </c>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561"/>
      <c r="AX30" s="561"/>
      <c r="AY30" s="561"/>
      <c r="AZ30" s="561"/>
      <c r="BA30" s="561"/>
      <c r="BB30" s="561"/>
      <c r="BC30" s="561"/>
      <c r="BD30" s="561"/>
      <c r="BE30" s="561"/>
    </row>
    <row r="31" spans="1:58" ht="34.5" customHeight="1" x14ac:dyDescent="0.15">
      <c r="A31" s="249"/>
      <c r="B31" s="253"/>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561"/>
      <c r="AL31" s="561"/>
      <c r="AM31" s="561"/>
      <c r="AN31" s="561"/>
      <c r="AO31" s="561"/>
      <c r="AP31" s="561"/>
      <c r="AQ31" s="561"/>
      <c r="AR31" s="561"/>
      <c r="AS31" s="561"/>
      <c r="AT31" s="561"/>
      <c r="AU31" s="561"/>
      <c r="AV31" s="561"/>
      <c r="AW31" s="561"/>
      <c r="AX31" s="561"/>
      <c r="AY31" s="561"/>
      <c r="AZ31" s="561"/>
      <c r="BA31" s="561"/>
      <c r="BB31" s="561"/>
      <c r="BC31" s="561"/>
      <c r="BD31" s="561"/>
      <c r="BE31" s="561"/>
    </row>
    <row r="32" spans="1:58" ht="34.5" customHeight="1" x14ac:dyDescent="0.15">
      <c r="A32" s="249"/>
      <c r="B32" s="253"/>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1"/>
      <c r="AZ32" s="561"/>
      <c r="BA32" s="561"/>
      <c r="BB32" s="561"/>
      <c r="BC32" s="561"/>
      <c r="BD32" s="561"/>
      <c r="BE32" s="561"/>
    </row>
    <row r="33" spans="1:57" ht="22.5" customHeight="1" x14ac:dyDescent="0.15">
      <c r="A33" s="249" t="s">
        <v>193</v>
      </c>
      <c r="B33" s="250"/>
      <c r="C33" s="562" t="s">
        <v>66</v>
      </c>
      <c r="D33" s="562"/>
      <c r="E33" s="562"/>
      <c r="F33" s="562"/>
      <c r="G33" s="562"/>
      <c r="H33" s="562"/>
      <c r="I33" s="562"/>
      <c r="J33" s="562"/>
      <c r="K33" s="562"/>
      <c r="L33" s="562"/>
      <c r="M33" s="562"/>
      <c r="N33" s="562"/>
      <c r="O33" s="562"/>
      <c r="P33" s="562"/>
      <c r="Q33" s="562"/>
      <c r="R33" s="562"/>
      <c r="S33" s="562"/>
      <c r="T33" s="562"/>
      <c r="U33" s="562"/>
      <c r="V33" s="562"/>
      <c r="W33" s="562"/>
      <c r="X33" s="562"/>
      <c r="Y33" s="562"/>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2"/>
      <c r="AW33" s="562"/>
      <c r="AX33" s="562"/>
      <c r="AY33" s="562"/>
      <c r="AZ33" s="562"/>
      <c r="BA33" s="562"/>
      <c r="BB33" s="562"/>
      <c r="BC33" s="562"/>
      <c r="BD33" s="562"/>
      <c r="BE33" s="562"/>
    </row>
    <row r="34" spans="1:57" ht="22.5" customHeight="1" x14ac:dyDescent="0.15">
      <c r="A34" s="249"/>
      <c r="B34" s="250"/>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2"/>
      <c r="AI34" s="562"/>
      <c r="AJ34" s="562"/>
      <c r="AK34" s="562"/>
      <c r="AL34" s="562"/>
      <c r="AM34" s="562"/>
      <c r="AN34" s="562"/>
      <c r="AO34" s="562"/>
      <c r="AP34" s="562"/>
      <c r="AQ34" s="562"/>
      <c r="AR34" s="562"/>
      <c r="AS34" s="562"/>
      <c r="AT34" s="562"/>
      <c r="AU34" s="562"/>
      <c r="AV34" s="562"/>
      <c r="AW34" s="562"/>
      <c r="AX34" s="562"/>
      <c r="AY34" s="562"/>
      <c r="AZ34" s="562"/>
      <c r="BA34" s="562"/>
      <c r="BB34" s="562"/>
      <c r="BC34" s="562"/>
      <c r="BD34" s="562"/>
      <c r="BE34" s="562"/>
    </row>
    <row r="35" spans="1:57" ht="27.75" customHeight="1" x14ac:dyDescent="0.15">
      <c r="A35" s="249" t="s">
        <v>194</v>
      </c>
      <c r="B35" s="250"/>
      <c r="C35" s="562" t="s">
        <v>67</v>
      </c>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562"/>
      <c r="AK35" s="562"/>
      <c r="AL35" s="562"/>
      <c r="AM35" s="562"/>
      <c r="AN35" s="562"/>
      <c r="AO35" s="562"/>
      <c r="AP35" s="562"/>
      <c r="AQ35" s="562"/>
      <c r="AR35" s="562"/>
      <c r="AS35" s="562"/>
      <c r="AT35" s="562"/>
      <c r="AU35" s="562"/>
      <c r="AV35" s="562"/>
      <c r="AW35" s="562"/>
      <c r="AX35" s="562"/>
      <c r="AY35" s="562"/>
      <c r="AZ35" s="562"/>
      <c r="BA35" s="562"/>
      <c r="BB35" s="562"/>
      <c r="BC35" s="562"/>
      <c r="BD35" s="562"/>
      <c r="BE35" s="254"/>
    </row>
    <row r="36" spans="1:57" ht="26.25" customHeight="1" x14ac:dyDescent="0.15">
      <c r="A36" s="249" t="s">
        <v>195</v>
      </c>
      <c r="B36" s="254"/>
      <c r="C36" s="250" t="s">
        <v>258</v>
      </c>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row>
    <row r="37" spans="1:57" ht="26.25" customHeight="1" x14ac:dyDescent="0.15">
      <c r="A37" s="249"/>
      <c r="B37" s="254"/>
      <c r="C37" s="250" t="s">
        <v>259</v>
      </c>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row>
    <row r="38" spans="1:57" ht="26.25" customHeight="1" x14ac:dyDescent="0.15">
      <c r="A38" s="249" t="s">
        <v>196</v>
      </c>
      <c r="B38" s="254"/>
      <c r="C38" s="250" t="s">
        <v>261</v>
      </c>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row>
    <row r="39" spans="1:57" ht="26.25" customHeight="1" x14ac:dyDescent="0.15">
      <c r="A39" s="249" t="s">
        <v>257</v>
      </c>
      <c r="B39" s="254"/>
      <c r="C39" s="250" t="s">
        <v>263</v>
      </c>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row>
    <row r="40" spans="1:57" ht="66.75" customHeight="1" x14ac:dyDescent="0.15">
      <c r="A40" s="255" t="s">
        <v>260</v>
      </c>
      <c r="B40" s="254"/>
      <c r="C40" s="561" t="s">
        <v>265</v>
      </c>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561"/>
      <c r="AV40" s="561"/>
      <c r="AW40" s="561"/>
      <c r="AX40" s="561"/>
      <c r="AY40" s="561"/>
      <c r="AZ40" s="561"/>
      <c r="BA40" s="561"/>
      <c r="BB40" s="561"/>
      <c r="BC40" s="561"/>
      <c r="BD40" s="561"/>
      <c r="BE40" s="561"/>
    </row>
    <row r="41" spans="1:57" ht="57.75" customHeight="1" x14ac:dyDescent="0.15">
      <c r="A41" s="255" t="s">
        <v>262</v>
      </c>
      <c r="B41" s="254"/>
      <c r="C41" s="561" t="s">
        <v>267</v>
      </c>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c r="AU41" s="561"/>
      <c r="AV41" s="561"/>
      <c r="AW41" s="561"/>
      <c r="AX41" s="561"/>
      <c r="AY41" s="561"/>
      <c r="AZ41" s="561"/>
      <c r="BA41" s="561"/>
      <c r="BB41" s="561"/>
      <c r="BC41" s="561"/>
      <c r="BD41" s="561"/>
      <c r="BE41" s="561"/>
    </row>
    <row r="42" spans="1:57" ht="26.25" customHeight="1" x14ac:dyDescent="0.15">
      <c r="A42" s="255" t="s">
        <v>264</v>
      </c>
      <c r="B42" s="256"/>
      <c r="C42" s="252" t="s">
        <v>337</v>
      </c>
      <c r="D42" s="256"/>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row>
    <row r="43" spans="1:57" ht="53.25" customHeight="1" x14ac:dyDescent="0.15">
      <c r="A43" s="255" t="s">
        <v>266</v>
      </c>
      <c r="B43" s="256"/>
      <c r="C43" s="561" t="s">
        <v>268</v>
      </c>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1"/>
      <c r="AE43" s="561"/>
      <c r="AF43" s="561"/>
      <c r="AG43" s="561"/>
      <c r="AH43" s="561"/>
      <c r="AI43" s="561"/>
      <c r="AJ43" s="561"/>
      <c r="AK43" s="561"/>
      <c r="AL43" s="561"/>
      <c r="AM43" s="561"/>
      <c r="AN43" s="561"/>
      <c r="AO43" s="561"/>
      <c r="AP43" s="561"/>
      <c r="AQ43" s="561"/>
      <c r="AR43" s="561"/>
      <c r="AS43" s="561"/>
      <c r="AT43" s="561"/>
      <c r="AU43" s="561"/>
      <c r="AV43" s="561"/>
      <c r="AW43" s="561"/>
      <c r="AX43" s="561"/>
      <c r="AY43" s="561"/>
      <c r="AZ43" s="561"/>
      <c r="BA43" s="561"/>
      <c r="BB43" s="561"/>
      <c r="BC43" s="561"/>
      <c r="BD43" s="561"/>
      <c r="BE43" s="561"/>
    </row>
    <row r="44" spans="1:57" ht="30" customHeight="1" x14ac:dyDescent="0.15">
      <c r="A44" s="252" t="s">
        <v>464</v>
      </c>
      <c r="B44" s="254"/>
      <c r="C44" s="561" t="s">
        <v>465</v>
      </c>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561"/>
      <c r="AG44" s="561"/>
      <c r="AH44" s="561"/>
      <c r="AI44" s="561"/>
      <c r="AJ44" s="561"/>
      <c r="AK44" s="561"/>
      <c r="AL44" s="561"/>
      <c r="AM44" s="561"/>
      <c r="AN44" s="561"/>
      <c r="AO44" s="561"/>
      <c r="AP44" s="561"/>
      <c r="AQ44" s="561"/>
      <c r="AR44" s="561"/>
      <c r="AS44" s="561"/>
      <c r="AT44" s="561"/>
      <c r="AU44" s="561"/>
      <c r="AV44" s="561"/>
      <c r="AW44" s="561"/>
      <c r="AX44" s="561"/>
      <c r="AY44" s="561"/>
      <c r="AZ44" s="561"/>
      <c r="BA44" s="561"/>
      <c r="BB44" s="561"/>
      <c r="BC44" s="561"/>
      <c r="BD44" s="561"/>
      <c r="BE44" s="561"/>
    </row>
    <row r="45" spans="1:57" ht="33.75" customHeight="1" x14ac:dyDescent="0.15">
      <c r="A45" s="255" t="s">
        <v>339</v>
      </c>
      <c r="B45" s="254"/>
      <c r="C45" s="561" t="s">
        <v>338</v>
      </c>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561"/>
      <c r="AN45" s="561"/>
      <c r="AO45" s="561"/>
      <c r="AP45" s="561"/>
      <c r="AQ45" s="561"/>
      <c r="AR45" s="561"/>
      <c r="AS45" s="561"/>
      <c r="AT45" s="561"/>
      <c r="AU45" s="561"/>
      <c r="AV45" s="561"/>
      <c r="AW45" s="561"/>
      <c r="AX45" s="561"/>
      <c r="AY45" s="561"/>
      <c r="AZ45" s="561"/>
      <c r="BA45" s="561"/>
      <c r="BB45" s="561"/>
      <c r="BC45" s="561"/>
      <c r="BD45" s="561"/>
      <c r="BE45" s="254"/>
    </row>
    <row r="46" spans="1:57" ht="47.25" customHeight="1" x14ac:dyDescent="0.15">
      <c r="A46" s="252" t="s">
        <v>341</v>
      </c>
      <c r="B46" s="254"/>
      <c r="C46" s="561" t="s">
        <v>340</v>
      </c>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1"/>
      <c r="AP46" s="561"/>
      <c r="AQ46" s="561"/>
      <c r="AR46" s="561"/>
      <c r="AS46" s="561"/>
      <c r="AT46" s="561"/>
      <c r="AU46" s="561"/>
      <c r="AV46" s="561"/>
      <c r="AW46" s="561"/>
      <c r="AX46" s="561"/>
      <c r="AY46" s="561"/>
      <c r="AZ46" s="561"/>
      <c r="BA46" s="561"/>
      <c r="BB46" s="561"/>
      <c r="BC46" s="561"/>
      <c r="BD46" s="561"/>
      <c r="BE46" s="254"/>
    </row>
    <row r="47" spans="1:57" ht="65.25" customHeight="1" x14ac:dyDescent="0.15">
      <c r="A47" s="252" t="s">
        <v>343</v>
      </c>
      <c r="B47" s="254"/>
      <c r="C47" s="561" t="s">
        <v>342</v>
      </c>
      <c r="D47" s="561"/>
      <c r="E47" s="561"/>
      <c r="F47" s="561"/>
      <c r="G47" s="561"/>
      <c r="H47" s="561"/>
      <c r="I47" s="561"/>
      <c r="J47" s="561"/>
      <c r="K47" s="561"/>
      <c r="L47" s="561"/>
      <c r="M47" s="561"/>
      <c r="N47" s="561"/>
      <c r="O47" s="561"/>
      <c r="P47" s="561"/>
      <c r="Q47" s="561"/>
      <c r="R47" s="561"/>
      <c r="S47" s="561"/>
      <c r="T47" s="561"/>
      <c r="U47" s="561"/>
      <c r="V47" s="561"/>
      <c r="W47" s="561"/>
      <c r="X47" s="561"/>
      <c r="Y47" s="561"/>
      <c r="Z47" s="561"/>
      <c r="AA47" s="561"/>
      <c r="AB47" s="561"/>
      <c r="AC47" s="561"/>
      <c r="AD47" s="561"/>
      <c r="AE47" s="561"/>
      <c r="AF47" s="561"/>
      <c r="AG47" s="561"/>
      <c r="AH47" s="561"/>
      <c r="AI47" s="561"/>
      <c r="AJ47" s="561"/>
      <c r="AK47" s="561"/>
      <c r="AL47" s="561"/>
      <c r="AM47" s="561"/>
      <c r="AN47" s="561"/>
      <c r="AO47" s="561"/>
      <c r="AP47" s="561"/>
      <c r="AQ47" s="561"/>
      <c r="AR47" s="561"/>
      <c r="AS47" s="561"/>
      <c r="AT47" s="561"/>
      <c r="AU47" s="561"/>
      <c r="AV47" s="561"/>
      <c r="AW47" s="561"/>
      <c r="AX47" s="561"/>
      <c r="AY47" s="561"/>
      <c r="AZ47" s="561"/>
      <c r="BA47" s="561"/>
      <c r="BB47" s="561"/>
      <c r="BC47" s="561"/>
      <c r="BD47" s="561"/>
      <c r="BE47" s="254"/>
    </row>
    <row r="48" spans="1:57" ht="64.5" customHeight="1" x14ac:dyDescent="0.15">
      <c r="A48" s="252" t="s">
        <v>466</v>
      </c>
      <c r="B48" s="254"/>
      <c r="C48" s="561" t="s">
        <v>344</v>
      </c>
      <c r="D48" s="561"/>
      <c r="E48" s="561"/>
      <c r="F48" s="561"/>
      <c r="G48" s="561"/>
      <c r="H48" s="561"/>
      <c r="I48" s="561"/>
      <c r="J48" s="561"/>
      <c r="K48" s="561"/>
      <c r="L48" s="561"/>
      <c r="M48" s="561"/>
      <c r="N48" s="561"/>
      <c r="O48" s="561"/>
      <c r="P48" s="561"/>
      <c r="Q48" s="561"/>
      <c r="R48" s="561"/>
      <c r="S48" s="561"/>
      <c r="T48" s="561"/>
      <c r="U48" s="561"/>
      <c r="V48" s="561"/>
      <c r="W48" s="561"/>
      <c r="X48" s="561"/>
      <c r="Y48" s="561"/>
      <c r="Z48" s="561"/>
      <c r="AA48" s="561"/>
      <c r="AB48" s="561"/>
      <c r="AC48" s="561"/>
      <c r="AD48" s="561"/>
      <c r="AE48" s="561"/>
      <c r="AF48" s="561"/>
      <c r="AG48" s="561"/>
      <c r="AH48" s="561"/>
      <c r="AI48" s="561"/>
      <c r="AJ48" s="561"/>
      <c r="AK48" s="561"/>
      <c r="AL48" s="561"/>
      <c r="AM48" s="561"/>
      <c r="AN48" s="561"/>
      <c r="AO48" s="561"/>
      <c r="AP48" s="561"/>
      <c r="AQ48" s="561"/>
      <c r="AR48" s="561"/>
      <c r="AS48" s="561"/>
      <c r="AT48" s="561"/>
      <c r="AU48" s="561"/>
      <c r="AV48" s="561"/>
      <c r="AW48" s="561"/>
      <c r="AX48" s="561"/>
      <c r="AY48" s="561"/>
      <c r="AZ48" s="561"/>
      <c r="BA48" s="561"/>
      <c r="BB48" s="561"/>
      <c r="BC48" s="561"/>
      <c r="BD48" s="561"/>
      <c r="BE48" s="254"/>
    </row>
    <row r="49" spans="1:57" ht="18.75" x14ac:dyDescent="0.15">
      <c r="A49" s="257" t="s">
        <v>467</v>
      </c>
      <c r="B49" s="254"/>
      <c r="C49" s="250" t="s">
        <v>468</v>
      </c>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8"/>
      <c r="BB49" s="258"/>
      <c r="BC49" s="258"/>
      <c r="BD49" s="258"/>
      <c r="BE49" s="258"/>
    </row>
    <row r="50" spans="1:57" ht="17.25" x14ac:dyDescent="0.15">
      <c r="A50" s="254"/>
      <c r="B50" s="254"/>
      <c r="C50" s="254"/>
      <c r="D50" s="250" t="s">
        <v>469</v>
      </c>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8"/>
      <c r="BB50" s="258"/>
      <c r="BC50" s="258"/>
      <c r="BD50" s="258"/>
      <c r="BE50" s="258"/>
    </row>
    <row r="51" spans="1:57" x14ac:dyDescent="0.15">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row>
    <row r="52" spans="1:57" x14ac:dyDescent="0.15">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row>
    <row r="53" spans="1:57" x14ac:dyDescent="0.15">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row>
    <row r="54" spans="1:57" x14ac:dyDescent="0.15">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row>
    <row r="55" spans="1:57" x14ac:dyDescent="0.15">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row>
    <row r="56" spans="1:57" x14ac:dyDescent="0.15">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row>
    <row r="57" spans="1:57" x14ac:dyDescent="0.15">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row>
    <row r="58" spans="1:57" x14ac:dyDescent="0.15">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row>
    <row r="59" spans="1:57" x14ac:dyDescent="0.15">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row>
    <row r="60" spans="1:57" x14ac:dyDescent="0.15">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59"/>
      <c r="BD60" s="259"/>
      <c r="BE60" s="259"/>
    </row>
    <row r="61" spans="1:57" x14ac:dyDescent="0.15">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c r="BE61" s="259"/>
    </row>
    <row r="62" spans="1:57" x14ac:dyDescent="0.15">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259"/>
      <c r="BA62" s="259"/>
      <c r="BB62" s="259"/>
      <c r="BC62" s="259"/>
      <c r="BD62" s="259"/>
      <c r="BE62" s="259"/>
    </row>
    <row r="63" spans="1:57" x14ac:dyDescent="0.15">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59"/>
      <c r="AU63" s="259"/>
      <c r="AV63" s="259"/>
      <c r="AW63" s="259"/>
      <c r="AX63" s="259"/>
      <c r="AY63" s="259"/>
      <c r="AZ63" s="259"/>
      <c r="BA63" s="259"/>
      <c r="BB63" s="259"/>
      <c r="BC63" s="259"/>
      <c r="BD63" s="259"/>
      <c r="BE63" s="259"/>
    </row>
    <row r="64" spans="1:57" x14ac:dyDescent="0.15">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259"/>
      <c r="BE64" s="259"/>
    </row>
    <row r="65" spans="3:57" x14ac:dyDescent="0.15">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row>
    <row r="66" spans="3:57" x14ac:dyDescent="0.15">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c r="BA66" s="259"/>
      <c r="BB66" s="259"/>
      <c r="BC66" s="259"/>
      <c r="BD66" s="259"/>
      <c r="BE66" s="259"/>
    </row>
    <row r="67" spans="3:57" x14ac:dyDescent="0.15">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9"/>
      <c r="AR67" s="259"/>
      <c r="AS67" s="259"/>
      <c r="AT67" s="259"/>
      <c r="AU67" s="259"/>
      <c r="AV67" s="259"/>
      <c r="AW67" s="259"/>
      <c r="AX67" s="259"/>
      <c r="AY67" s="259"/>
      <c r="AZ67" s="259"/>
      <c r="BA67" s="259"/>
      <c r="BB67" s="259"/>
      <c r="BC67" s="259"/>
      <c r="BD67" s="259"/>
      <c r="BE67" s="259"/>
    </row>
    <row r="68" spans="3:57" x14ac:dyDescent="0.15">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row>
    <row r="69" spans="3:57" x14ac:dyDescent="0.15">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9"/>
      <c r="AR69" s="259"/>
      <c r="AS69" s="259"/>
      <c r="AT69" s="259"/>
      <c r="AU69" s="259"/>
      <c r="AV69" s="259"/>
      <c r="AW69" s="259"/>
      <c r="AX69" s="259"/>
      <c r="AY69" s="259"/>
      <c r="AZ69" s="259"/>
      <c r="BA69" s="259"/>
      <c r="BB69" s="259"/>
      <c r="BC69" s="259"/>
      <c r="BD69" s="259"/>
      <c r="BE69" s="259"/>
    </row>
    <row r="70" spans="3:57" x14ac:dyDescent="0.15">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9"/>
      <c r="AR70" s="259"/>
      <c r="AS70" s="259"/>
      <c r="AT70" s="259"/>
      <c r="AU70" s="259"/>
      <c r="AV70" s="259"/>
      <c r="AW70" s="259"/>
      <c r="AX70" s="259"/>
      <c r="AY70" s="259"/>
      <c r="AZ70" s="259"/>
      <c r="BA70" s="259"/>
      <c r="BB70" s="259"/>
      <c r="BC70" s="259"/>
      <c r="BD70" s="259"/>
      <c r="BE70" s="259"/>
    </row>
    <row r="71" spans="3:57" x14ac:dyDescent="0.15">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c r="AT71" s="259"/>
      <c r="AU71" s="259"/>
      <c r="AV71" s="259"/>
      <c r="AW71" s="259"/>
      <c r="AX71" s="259"/>
      <c r="AY71" s="259"/>
      <c r="AZ71" s="259"/>
      <c r="BA71" s="259"/>
      <c r="BB71" s="259"/>
      <c r="BC71" s="259"/>
      <c r="BD71" s="259"/>
      <c r="BE71" s="259"/>
    </row>
    <row r="72" spans="3:57" x14ac:dyDescent="0.15">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c r="AR72" s="259"/>
      <c r="AS72" s="259"/>
      <c r="AT72" s="259"/>
      <c r="AU72" s="259"/>
      <c r="AV72" s="259"/>
      <c r="AW72" s="259"/>
      <c r="AX72" s="259"/>
      <c r="AY72" s="259"/>
      <c r="AZ72" s="259"/>
      <c r="BA72" s="259"/>
      <c r="BB72" s="259"/>
      <c r="BC72" s="259"/>
      <c r="BD72" s="259"/>
      <c r="BE72" s="259"/>
    </row>
    <row r="73" spans="3:57" x14ac:dyDescent="0.15">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59"/>
      <c r="AX73" s="259"/>
      <c r="AY73" s="259"/>
      <c r="AZ73" s="259"/>
      <c r="BA73" s="259"/>
      <c r="BB73" s="259"/>
      <c r="BC73" s="259"/>
      <c r="BD73" s="259"/>
      <c r="BE73" s="259"/>
    </row>
    <row r="74" spans="3:57" x14ac:dyDescent="0.15">
      <c r="C74" s="259"/>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259"/>
      <c r="AL74" s="259"/>
      <c r="AM74" s="259"/>
      <c r="AN74" s="259"/>
      <c r="AO74" s="259"/>
      <c r="AP74" s="259"/>
      <c r="AQ74" s="259"/>
      <c r="AR74" s="259"/>
      <c r="AS74" s="259"/>
      <c r="AT74" s="259"/>
      <c r="AU74" s="259"/>
      <c r="AV74" s="259"/>
      <c r="AW74" s="259"/>
      <c r="AX74" s="259"/>
      <c r="AY74" s="259"/>
      <c r="AZ74" s="259"/>
      <c r="BA74" s="259"/>
      <c r="BB74" s="259"/>
      <c r="BC74" s="259"/>
      <c r="BD74" s="259"/>
      <c r="BE74" s="259"/>
    </row>
    <row r="75" spans="3:57" x14ac:dyDescent="0.15">
      <c r="C75" s="259"/>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row>
    <row r="76" spans="3:57" x14ac:dyDescent="0.15">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row>
    <row r="77" spans="3:57" x14ac:dyDescent="0.15">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259"/>
      <c r="AX77" s="259"/>
      <c r="AY77" s="259"/>
      <c r="AZ77" s="259"/>
      <c r="BA77" s="259"/>
      <c r="BB77" s="259"/>
      <c r="BC77" s="259"/>
      <c r="BD77" s="259"/>
      <c r="BE77" s="259"/>
    </row>
    <row r="78" spans="3:57" x14ac:dyDescent="0.15">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row>
    <row r="79" spans="3:57" x14ac:dyDescent="0.15">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c r="AT79" s="259"/>
      <c r="AU79" s="259"/>
      <c r="AV79" s="259"/>
      <c r="AW79" s="259"/>
      <c r="AX79" s="259"/>
      <c r="AY79" s="259"/>
      <c r="AZ79" s="259"/>
      <c r="BA79" s="259"/>
      <c r="BB79" s="259"/>
      <c r="BC79" s="259"/>
      <c r="BD79" s="259"/>
      <c r="BE79" s="259"/>
    </row>
    <row r="80" spans="3:57" x14ac:dyDescent="0.15">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259"/>
      <c r="BA80" s="259"/>
      <c r="BB80" s="259"/>
      <c r="BC80" s="259"/>
      <c r="BD80" s="259"/>
      <c r="BE80" s="259"/>
    </row>
    <row r="81" spans="3:57" x14ac:dyDescent="0.15">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259"/>
      <c r="BA81" s="259"/>
      <c r="BB81" s="259"/>
      <c r="BC81" s="259"/>
      <c r="BD81" s="259"/>
      <c r="BE81" s="259"/>
    </row>
    <row r="82" spans="3:57" x14ac:dyDescent="0.15">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BB82" s="259"/>
      <c r="BC82" s="259"/>
      <c r="BD82" s="259"/>
      <c r="BE82" s="259"/>
    </row>
    <row r="83" spans="3:57" x14ac:dyDescent="0.15">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row>
    <row r="84" spans="3:57" x14ac:dyDescent="0.15">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row>
    <row r="85" spans="3:57" x14ac:dyDescent="0.15">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59"/>
      <c r="AR85" s="259"/>
      <c r="AS85" s="259"/>
      <c r="AT85" s="259"/>
      <c r="AU85" s="259"/>
      <c r="AV85" s="259"/>
      <c r="AW85" s="259"/>
      <c r="AX85" s="259"/>
      <c r="AY85" s="259"/>
      <c r="AZ85" s="259"/>
      <c r="BA85" s="259"/>
      <c r="BB85" s="259"/>
      <c r="BC85" s="259"/>
      <c r="BD85" s="259"/>
      <c r="BE85" s="259"/>
    </row>
    <row r="86" spans="3:57" x14ac:dyDescent="0.15">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row>
    <row r="87" spans="3:57" x14ac:dyDescent="0.15">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59"/>
      <c r="AP87" s="259"/>
      <c r="AQ87" s="259"/>
      <c r="AR87" s="259"/>
      <c r="AS87" s="259"/>
      <c r="AT87" s="259"/>
      <c r="AU87" s="259"/>
      <c r="AV87" s="259"/>
      <c r="AW87" s="259"/>
      <c r="AX87" s="259"/>
      <c r="AY87" s="259"/>
      <c r="AZ87" s="259"/>
      <c r="BA87" s="259"/>
      <c r="BB87" s="259"/>
      <c r="BC87" s="259"/>
      <c r="BD87" s="259"/>
      <c r="BE87" s="259"/>
    </row>
    <row r="88" spans="3:57" x14ac:dyDescent="0.15">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59"/>
      <c r="BA88" s="259"/>
      <c r="BB88" s="259"/>
      <c r="BC88" s="259"/>
      <c r="BD88" s="259"/>
      <c r="BE88" s="259"/>
    </row>
    <row r="89" spans="3:57" x14ac:dyDescent="0.15">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59"/>
      <c r="AK89" s="259"/>
      <c r="AL89" s="259"/>
      <c r="AM89" s="259"/>
      <c r="AN89" s="259"/>
      <c r="AO89" s="259"/>
      <c r="AP89" s="259"/>
      <c r="AQ89" s="259"/>
      <c r="AR89" s="259"/>
      <c r="AS89" s="259"/>
      <c r="AT89" s="259"/>
      <c r="AU89" s="259"/>
      <c r="AV89" s="259"/>
      <c r="AW89" s="259"/>
      <c r="AX89" s="259"/>
      <c r="AY89" s="259"/>
      <c r="AZ89" s="259"/>
      <c r="BA89" s="259"/>
      <c r="BB89" s="259"/>
      <c r="BC89" s="259"/>
      <c r="BD89" s="259"/>
      <c r="BE89" s="259"/>
    </row>
    <row r="90" spans="3:57" x14ac:dyDescent="0.15">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59"/>
      <c r="AY90" s="259"/>
      <c r="AZ90" s="259"/>
      <c r="BA90" s="259"/>
      <c r="BB90" s="259"/>
      <c r="BC90" s="259"/>
      <c r="BD90" s="259"/>
      <c r="BE90" s="259"/>
    </row>
    <row r="91" spans="3:57" x14ac:dyDescent="0.15">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row>
    <row r="92" spans="3:57" x14ac:dyDescent="0.15">
      <c r="C92" s="259"/>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c r="AT92" s="259"/>
      <c r="AU92" s="259"/>
      <c r="AV92" s="259"/>
      <c r="AW92" s="259"/>
      <c r="AX92" s="259"/>
      <c r="AY92" s="259"/>
      <c r="AZ92" s="259"/>
      <c r="BA92" s="259"/>
      <c r="BB92" s="259"/>
      <c r="BC92" s="259"/>
      <c r="BD92" s="259"/>
      <c r="BE92" s="259"/>
    </row>
    <row r="93" spans="3:57" x14ac:dyDescent="0.15">
      <c r="C93" s="259"/>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59"/>
      <c r="AC93" s="259"/>
      <c r="AD93" s="259"/>
      <c r="AE93" s="259"/>
      <c r="AF93" s="259"/>
      <c r="AG93" s="259"/>
      <c r="AH93" s="259"/>
      <c r="AI93" s="259"/>
      <c r="AJ93" s="259"/>
      <c r="AK93" s="259"/>
      <c r="AL93" s="259"/>
      <c r="AM93" s="259"/>
      <c r="AN93" s="259"/>
      <c r="AO93" s="259"/>
      <c r="AP93" s="259"/>
      <c r="AQ93" s="259"/>
      <c r="AR93" s="259"/>
      <c r="AS93" s="259"/>
      <c r="AT93" s="259"/>
      <c r="AU93" s="259"/>
      <c r="AV93" s="259"/>
      <c r="AW93" s="259"/>
      <c r="AX93" s="259"/>
      <c r="AY93" s="259"/>
      <c r="AZ93" s="259"/>
      <c r="BA93" s="259"/>
      <c r="BB93" s="259"/>
      <c r="BC93" s="259"/>
      <c r="BD93" s="259"/>
      <c r="BE93" s="259"/>
    </row>
    <row r="94" spans="3:57" x14ac:dyDescent="0.15">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c r="AS94" s="259"/>
      <c r="AT94" s="259"/>
      <c r="AU94" s="259"/>
      <c r="AV94" s="259"/>
      <c r="AW94" s="259"/>
      <c r="AX94" s="259"/>
      <c r="AY94" s="259"/>
      <c r="AZ94" s="259"/>
      <c r="BA94" s="259"/>
      <c r="BB94" s="259"/>
      <c r="BC94" s="259"/>
      <c r="BD94" s="259"/>
      <c r="BE94" s="259"/>
    </row>
    <row r="95" spans="3:57" x14ac:dyDescent="0.15">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59"/>
      <c r="AZ95" s="259"/>
      <c r="BA95" s="259"/>
      <c r="BB95" s="259"/>
      <c r="BC95" s="259"/>
      <c r="BD95" s="259"/>
      <c r="BE95" s="259"/>
    </row>
    <row r="96" spans="3:57" x14ac:dyDescent="0.15">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row>
    <row r="97" spans="3:57" x14ac:dyDescent="0.15">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59"/>
      <c r="BC97" s="259"/>
      <c r="BD97" s="259"/>
      <c r="BE97" s="259"/>
    </row>
    <row r="98" spans="3:57" x14ac:dyDescent="0.15">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259"/>
      <c r="BA98" s="259"/>
      <c r="BB98" s="259"/>
      <c r="BC98" s="259"/>
      <c r="BD98" s="259"/>
      <c r="BE98" s="259"/>
    </row>
    <row r="99" spans="3:57" x14ac:dyDescent="0.15">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59"/>
      <c r="BC99" s="259"/>
      <c r="BD99" s="259"/>
      <c r="BE99" s="259"/>
    </row>
    <row r="100" spans="3:57" x14ac:dyDescent="0.15">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59"/>
      <c r="BC100" s="259"/>
      <c r="BD100" s="259"/>
      <c r="BE100" s="259"/>
    </row>
    <row r="101" spans="3:57" x14ac:dyDescent="0.15">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59"/>
      <c r="BC101" s="259"/>
      <c r="BD101" s="259"/>
      <c r="BE101" s="259"/>
    </row>
    <row r="102" spans="3:57" x14ac:dyDescent="0.15">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59"/>
      <c r="BC102" s="259"/>
      <c r="BD102" s="259"/>
      <c r="BE102" s="259"/>
    </row>
    <row r="103" spans="3:57" x14ac:dyDescent="0.15">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59"/>
      <c r="BC103" s="259"/>
      <c r="BD103" s="259"/>
      <c r="BE103" s="259"/>
    </row>
    <row r="104" spans="3:57" x14ac:dyDescent="0.15">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59"/>
      <c r="BC104" s="259"/>
      <c r="BD104" s="259"/>
      <c r="BE104" s="259"/>
    </row>
    <row r="105" spans="3:57" x14ac:dyDescent="0.15">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59"/>
      <c r="AZ105" s="259"/>
      <c r="BA105" s="259"/>
      <c r="BB105" s="259"/>
      <c r="BC105" s="259"/>
      <c r="BD105" s="259"/>
      <c r="BE105" s="259"/>
    </row>
    <row r="106" spans="3:57" x14ac:dyDescent="0.15">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59"/>
      <c r="BA106" s="259"/>
      <c r="BB106" s="259"/>
      <c r="BC106" s="259"/>
      <c r="BD106" s="259"/>
      <c r="BE106" s="259"/>
    </row>
    <row r="107" spans="3:57" x14ac:dyDescent="0.15">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59"/>
      <c r="BC107" s="259"/>
      <c r="BD107" s="259"/>
      <c r="BE107" s="259"/>
    </row>
    <row r="108" spans="3:57" x14ac:dyDescent="0.15">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59"/>
      <c r="BC108" s="259"/>
      <c r="BD108" s="259"/>
      <c r="BE108" s="259"/>
    </row>
    <row r="109" spans="3:57" x14ac:dyDescent="0.15">
      <c r="C109" s="259"/>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259"/>
      <c r="AV109" s="259"/>
      <c r="AW109" s="259"/>
      <c r="AX109" s="259"/>
      <c r="AY109" s="259"/>
      <c r="AZ109" s="259"/>
      <c r="BA109" s="259"/>
      <c r="BB109" s="259"/>
      <c r="BC109" s="259"/>
      <c r="BD109" s="259"/>
      <c r="BE109" s="259"/>
    </row>
    <row r="110" spans="3:57" x14ac:dyDescent="0.15">
      <c r="C110" s="259"/>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c r="AS110" s="259"/>
      <c r="AT110" s="259"/>
      <c r="AU110" s="259"/>
      <c r="AV110" s="259"/>
      <c r="AW110" s="259"/>
      <c r="AX110" s="259"/>
      <c r="AY110" s="259"/>
      <c r="AZ110" s="259"/>
      <c r="BA110" s="259"/>
      <c r="BB110" s="259"/>
      <c r="BC110" s="259"/>
      <c r="BD110" s="259"/>
      <c r="BE110" s="259"/>
    </row>
    <row r="111" spans="3:57" x14ac:dyDescent="0.15">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259"/>
      <c r="AZ111" s="259"/>
      <c r="BA111" s="259"/>
      <c r="BB111" s="259"/>
      <c r="BC111" s="259"/>
      <c r="BD111" s="259"/>
      <c r="BE111" s="259"/>
    </row>
    <row r="112" spans="3:57" x14ac:dyDescent="0.15">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59"/>
      <c r="BC112" s="259"/>
      <c r="BD112" s="259"/>
      <c r="BE112" s="259"/>
    </row>
    <row r="113" spans="3:57" x14ac:dyDescent="0.15">
      <c r="C113" s="259"/>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c r="AI113" s="259"/>
      <c r="AJ113" s="259"/>
      <c r="AK113" s="259"/>
      <c r="AL113" s="259"/>
      <c r="AM113" s="259"/>
      <c r="AN113" s="259"/>
      <c r="AO113" s="259"/>
      <c r="AP113" s="259"/>
      <c r="AQ113" s="259"/>
      <c r="AR113" s="259"/>
      <c r="AS113" s="259"/>
      <c r="AT113" s="259"/>
      <c r="AU113" s="259"/>
      <c r="AV113" s="259"/>
      <c r="AW113" s="259"/>
      <c r="AX113" s="259"/>
      <c r="AY113" s="259"/>
      <c r="AZ113" s="259"/>
      <c r="BA113" s="259"/>
      <c r="BB113" s="259"/>
      <c r="BC113" s="259"/>
      <c r="BD113" s="259"/>
      <c r="BE113" s="259"/>
    </row>
    <row r="114" spans="3:57" x14ac:dyDescent="0.15">
      <c r="C114" s="259"/>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J114" s="259"/>
      <c r="AK114" s="259"/>
      <c r="AL114" s="259"/>
      <c r="AM114" s="259"/>
      <c r="AN114" s="259"/>
      <c r="AO114" s="259"/>
      <c r="AP114" s="259"/>
      <c r="AQ114" s="259"/>
      <c r="AR114" s="259"/>
      <c r="AS114" s="259"/>
      <c r="AT114" s="259"/>
      <c r="AU114" s="259"/>
      <c r="AV114" s="259"/>
      <c r="AW114" s="259"/>
      <c r="AX114" s="259"/>
      <c r="AY114" s="259"/>
      <c r="AZ114" s="259"/>
      <c r="BA114" s="259"/>
      <c r="BB114" s="259"/>
      <c r="BC114" s="259"/>
      <c r="BD114" s="259"/>
      <c r="BE114" s="259"/>
    </row>
    <row r="115" spans="3:57" x14ac:dyDescent="0.15">
      <c r="C115" s="259"/>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c r="AI115" s="259"/>
      <c r="AJ115" s="259"/>
      <c r="AK115" s="259"/>
      <c r="AL115" s="259"/>
      <c r="AM115" s="259"/>
      <c r="AN115" s="259"/>
      <c r="AO115" s="259"/>
      <c r="AP115" s="259"/>
      <c r="AQ115" s="259"/>
      <c r="AR115" s="259"/>
      <c r="AS115" s="259"/>
      <c r="AT115" s="259"/>
      <c r="AU115" s="259"/>
      <c r="AV115" s="259"/>
      <c r="AW115" s="259"/>
      <c r="AX115" s="259"/>
      <c r="AY115" s="259"/>
      <c r="AZ115" s="259"/>
      <c r="BA115" s="259"/>
      <c r="BB115" s="259"/>
      <c r="BC115" s="259"/>
      <c r="BD115" s="259"/>
      <c r="BE115" s="259"/>
    </row>
    <row r="116" spans="3:57" x14ac:dyDescent="0.15">
      <c r="C116" s="259"/>
      <c r="D116" s="259"/>
      <c r="E116" s="259"/>
      <c r="F116" s="259"/>
      <c r="G116" s="259"/>
      <c r="H116" s="259"/>
      <c r="I116" s="259"/>
      <c r="J116" s="259"/>
      <c r="K116" s="259"/>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c r="AI116" s="259"/>
      <c r="AJ116" s="259"/>
      <c r="AK116" s="259"/>
      <c r="AL116" s="259"/>
      <c r="AM116" s="259"/>
      <c r="AN116" s="259"/>
      <c r="AO116" s="259"/>
      <c r="AP116" s="259"/>
      <c r="AQ116" s="259"/>
      <c r="AR116" s="259"/>
      <c r="AS116" s="259"/>
      <c r="AT116" s="259"/>
      <c r="AU116" s="259"/>
      <c r="AV116" s="259"/>
      <c r="AW116" s="259"/>
      <c r="AX116" s="259"/>
      <c r="AY116" s="259"/>
      <c r="AZ116" s="259"/>
      <c r="BA116" s="259"/>
      <c r="BB116" s="259"/>
      <c r="BC116" s="259"/>
      <c r="BD116" s="259"/>
      <c r="BE116" s="259"/>
    </row>
    <row r="117" spans="3:57" x14ac:dyDescent="0.15">
      <c r="C117" s="259"/>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59"/>
      <c r="AJ117" s="259"/>
      <c r="AK117" s="259"/>
      <c r="AL117" s="259"/>
      <c r="AM117" s="259"/>
      <c r="AN117" s="259"/>
      <c r="AO117" s="259"/>
      <c r="AP117" s="259"/>
      <c r="AQ117" s="259"/>
      <c r="AR117" s="259"/>
      <c r="AS117" s="259"/>
      <c r="AT117" s="259"/>
      <c r="AU117" s="259"/>
      <c r="AV117" s="259"/>
      <c r="AW117" s="259"/>
      <c r="AX117" s="259"/>
      <c r="AY117" s="259"/>
      <c r="AZ117" s="259"/>
      <c r="BA117" s="259"/>
      <c r="BB117" s="259"/>
      <c r="BC117" s="259"/>
      <c r="BD117" s="259"/>
      <c r="BE117" s="259"/>
    </row>
    <row r="118" spans="3:57" x14ac:dyDescent="0.15">
      <c r="C118" s="259"/>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c r="AP118" s="259"/>
      <c r="AQ118" s="259"/>
      <c r="AR118" s="259"/>
      <c r="AS118" s="259"/>
      <c r="AT118" s="259"/>
      <c r="AU118" s="259"/>
      <c r="AV118" s="259"/>
      <c r="AW118" s="259"/>
      <c r="AX118" s="259"/>
      <c r="AY118" s="259"/>
      <c r="AZ118" s="259"/>
      <c r="BA118" s="259"/>
      <c r="BB118" s="259"/>
      <c r="BC118" s="259"/>
      <c r="BD118" s="259"/>
      <c r="BE118" s="259"/>
    </row>
    <row r="119" spans="3:57" x14ac:dyDescent="0.15">
      <c r="C119" s="259"/>
      <c r="D119" s="259"/>
      <c r="E119" s="259"/>
      <c r="F119" s="259"/>
      <c r="G119" s="259"/>
      <c r="H119" s="259"/>
      <c r="I119" s="259"/>
      <c r="J119" s="259"/>
      <c r="K119" s="259"/>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row>
    <row r="120" spans="3:57" x14ac:dyDescent="0.15">
      <c r="C120" s="259"/>
      <c r="D120" s="259"/>
      <c r="E120" s="259"/>
      <c r="F120" s="259"/>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59"/>
      <c r="AC120" s="259"/>
      <c r="AD120" s="259"/>
      <c r="AE120" s="259"/>
      <c r="AF120" s="259"/>
      <c r="AG120" s="259"/>
      <c r="AH120" s="259"/>
      <c r="AI120" s="259"/>
      <c r="AJ120" s="259"/>
      <c r="AK120" s="259"/>
      <c r="AL120" s="259"/>
      <c r="AM120" s="259"/>
      <c r="AN120" s="259"/>
      <c r="AO120" s="259"/>
      <c r="AP120" s="259"/>
      <c r="AQ120" s="259"/>
      <c r="AR120" s="259"/>
      <c r="AS120" s="259"/>
      <c r="AT120" s="259"/>
      <c r="AU120" s="259"/>
      <c r="AV120" s="259"/>
      <c r="AW120" s="259"/>
      <c r="AX120" s="259"/>
      <c r="AY120" s="259"/>
      <c r="AZ120" s="259"/>
      <c r="BA120" s="259"/>
      <c r="BB120" s="259"/>
      <c r="BC120" s="259"/>
      <c r="BD120" s="259"/>
      <c r="BE120" s="259"/>
    </row>
    <row r="121" spans="3:57" x14ac:dyDescent="0.15">
      <c r="C121" s="259"/>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c r="AT121" s="259"/>
      <c r="AU121" s="259"/>
      <c r="AV121" s="259"/>
      <c r="AW121" s="259"/>
      <c r="AX121" s="259"/>
      <c r="AY121" s="259"/>
      <c r="AZ121" s="259"/>
      <c r="BA121" s="259"/>
      <c r="BB121" s="259"/>
      <c r="BC121" s="259"/>
      <c r="BD121" s="259"/>
      <c r="BE121" s="259"/>
    </row>
    <row r="122" spans="3:57" x14ac:dyDescent="0.15">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c r="AT122" s="259"/>
      <c r="AU122" s="259"/>
      <c r="AV122" s="259"/>
      <c r="AW122" s="259"/>
      <c r="AX122" s="259"/>
      <c r="AY122" s="259"/>
      <c r="AZ122" s="259"/>
      <c r="BA122" s="259"/>
      <c r="BB122" s="259"/>
      <c r="BC122" s="259"/>
      <c r="BD122" s="259"/>
      <c r="BE122" s="259"/>
    </row>
    <row r="123" spans="3:57" x14ac:dyDescent="0.15">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c r="AT123" s="259"/>
      <c r="AU123" s="259"/>
      <c r="AV123" s="259"/>
      <c r="AW123" s="259"/>
      <c r="AX123" s="259"/>
      <c r="AY123" s="259"/>
      <c r="AZ123" s="259"/>
      <c r="BA123" s="259"/>
      <c r="BB123" s="259"/>
      <c r="BC123" s="259"/>
      <c r="BD123" s="259"/>
      <c r="BE123" s="259"/>
    </row>
    <row r="124" spans="3:57" x14ac:dyDescent="0.15">
      <c r="C124" s="259"/>
      <c r="D124" s="259"/>
      <c r="E124" s="259"/>
      <c r="F124" s="259"/>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59"/>
      <c r="BB124" s="259"/>
      <c r="BC124" s="259"/>
      <c r="BD124" s="259"/>
      <c r="BE124" s="259"/>
    </row>
    <row r="125" spans="3:57" x14ac:dyDescent="0.15">
      <c r="C125" s="259"/>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c r="AT125" s="259"/>
      <c r="AU125" s="259"/>
      <c r="AV125" s="259"/>
      <c r="AW125" s="259"/>
      <c r="AX125" s="259"/>
      <c r="AY125" s="259"/>
      <c r="AZ125" s="259"/>
      <c r="BA125" s="259"/>
      <c r="BB125" s="259"/>
      <c r="BC125" s="259"/>
      <c r="BD125" s="259"/>
      <c r="BE125" s="259"/>
    </row>
    <row r="126" spans="3:57" x14ac:dyDescent="0.15">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59"/>
      <c r="AY126" s="259"/>
      <c r="AZ126" s="259"/>
      <c r="BA126" s="259"/>
      <c r="BB126" s="259"/>
      <c r="BC126" s="259"/>
      <c r="BD126" s="259"/>
      <c r="BE126" s="259"/>
    </row>
    <row r="127" spans="3:57" x14ac:dyDescent="0.15">
      <c r="C127" s="259"/>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c r="AS127" s="259"/>
      <c r="AT127" s="259"/>
      <c r="AU127" s="259"/>
      <c r="AV127" s="259"/>
      <c r="AW127" s="259"/>
      <c r="AX127" s="259"/>
      <c r="AY127" s="259"/>
      <c r="AZ127" s="259"/>
      <c r="BA127" s="259"/>
      <c r="BB127" s="259"/>
      <c r="BC127" s="259"/>
      <c r="BD127" s="259"/>
      <c r="BE127" s="259"/>
    </row>
    <row r="128" spans="3:57" x14ac:dyDescent="0.15">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59"/>
      <c r="AN128" s="259"/>
      <c r="AO128" s="259"/>
      <c r="AP128" s="259"/>
      <c r="AQ128" s="259"/>
      <c r="AR128" s="259"/>
      <c r="AS128" s="259"/>
      <c r="AT128" s="259"/>
      <c r="AU128" s="259"/>
      <c r="AV128" s="259"/>
      <c r="AW128" s="259"/>
      <c r="AX128" s="259"/>
      <c r="AY128" s="259"/>
      <c r="AZ128" s="259"/>
      <c r="BA128" s="259"/>
      <c r="BB128" s="259"/>
      <c r="BC128" s="259"/>
      <c r="BD128" s="259"/>
      <c r="BE128" s="259"/>
    </row>
    <row r="129" spans="3:57" x14ac:dyDescent="0.15">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c r="AQ129" s="259"/>
      <c r="AR129" s="259"/>
      <c r="AS129" s="259"/>
      <c r="AT129" s="259"/>
      <c r="AU129" s="259"/>
      <c r="AV129" s="259"/>
      <c r="AW129" s="259"/>
      <c r="AX129" s="259"/>
      <c r="AY129" s="259"/>
      <c r="AZ129" s="259"/>
      <c r="BA129" s="259"/>
      <c r="BB129" s="259"/>
      <c r="BC129" s="259"/>
      <c r="BD129" s="259"/>
      <c r="BE129" s="259"/>
    </row>
    <row r="130" spans="3:57" x14ac:dyDescent="0.15">
      <c r="C130" s="259"/>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c r="AS130" s="259"/>
      <c r="AT130" s="259"/>
      <c r="AU130" s="259"/>
      <c r="AV130" s="259"/>
      <c r="AW130" s="259"/>
      <c r="AX130" s="259"/>
      <c r="AY130" s="259"/>
      <c r="AZ130" s="259"/>
      <c r="BA130" s="259"/>
      <c r="BB130" s="259"/>
      <c r="BC130" s="259"/>
      <c r="BD130" s="259"/>
      <c r="BE130" s="259"/>
    </row>
    <row r="131" spans="3:57" x14ac:dyDescent="0.15">
      <c r="C131" s="259"/>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59"/>
      <c r="AE131" s="259"/>
      <c r="AF131" s="259"/>
      <c r="AG131" s="259"/>
      <c r="AH131" s="259"/>
      <c r="AI131" s="259"/>
      <c r="AJ131" s="259"/>
      <c r="AK131" s="259"/>
      <c r="AL131" s="259"/>
      <c r="AM131" s="259"/>
      <c r="AN131" s="259"/>
      <c r="AO131" s="259"/>
      <c r="AP131" s="259"/>
      <c r="AQ131" s="259"/>
      <c r="AR131" s="259"/>
      <c r="AS131" s="259"/>
      <c r="AT131" s="259"/>
      <c r="AU131" s="259"/>
      <c r="AV131" s="259"/>
      <c r="AW131" s="259"/>
      <c r="AX131" s="259"/>
      <c r="AY131" s="259"/>
      <c r="AZ131" s="259"/>
      <c r="BA131" s="259"/>
      <c r="BB131" s="259"/>
      <c r="BC131" s="259"/>
      <c r="BD131" s="259"/>
      <c r="BE131" s="259"/>
    </row>
    <row r="132" spans="3:57" x14ac:dyDescent="0.15">
      <c r="C132" s="259"/>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59"/>
      <c r="AC132" s="259"/>
      <c r="AD132" s="259"/>
      <c r="AE132" s="259"/>
      <c r="AF132" s="259"/>
      <c r="AG132" s="259"/>
      <c r="AH132" s="259"/>
      <c r="AI132" s="259"/>
      <c r="AJ132" s="259"/>
      <c r="AK132" s="259"/>
      <c r="AL132" s="259"/>
      <c r="AM132" s="259"/>
      <c r="AN132" s="259"/>
      <c r="AO132" s="259"/>
      <c r="AP132" s="259"/>
      <c r="AQ132" s="259"/>
      <c r="AR132" s="259"/>
      <c r="AS132" s="259"/>
      <c r="AT132" s="259"/>
      <c r="AU132" s="259"/>
      <c r="AV132" s="259"/>
      <c r="AW132" s="259"/>
      <c r="AX132" s="259"/>
      <c r="AY132" s="259"/>
      <c r="AZ132" s="259"/>
      <c r="BA132" s="259"/>
      <c r="BB132" s="259"/>
      <c r="BC132" s="259"/>
      <c r="BD132" s="259"/>
      <c r="BE132" s="259"/>
    </row>
    <row r="133" spans="3:57" x14ac:dyDescent="0.15">
      <c r="C133" s="259"/>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59"/>
      <c r="AC133" s="259"/>
      <c r="AD133" s="259"/>
      <c r="AE133" s="259"/>
      <c r="AF133" s="259"/>
      <c r="AG133" s="259"/>
      <c r="AH133" s="259"/>
      <c r="AI133" s="259"/>
      <c r="AJ133" s="259"/>
      <c r="AK133" s="259"/>
      <c r="AL133" s="259"/>
      <c r="AM133" s="259"/>
      <c r="AN133" s="259"/>
      <c r="AO133" s="259"/>
      <c r="AP133" s="259"/>
      <c r="AQ133" s="259"/>
      <c r="AR133" s="259"/>
      <c r="AS133" s="259"/>
      <c r="AT133" s="259"/>
      <c r="AU133" s="259"/>
      <c r="AV133" s="259"/>
      <c r="AW133" s="259"/>
      <c r="AX133" s="259"/>
      <c r="AY133" s="259"/>
      <c r="AZ133" s="259"/>
      <c r="BA133" s="259"/>
      <c r="BB133" s="259"/>
      <c r="BC133" s="259"/>
      <c r="BD133" s="259"/>
      <c r="BE133" s="259"/>
    </row>
    <row r="134" spans="3:57" x14ac:dyDescent="0.15">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c r="AD134" s="259"/>
      <c r="AE134" s="259"/>
      <c r="AF134" s="259"/>
      <c r="AG134" s="259"/>
      <c r="AH134" s="259"/>
      <c r="AI134" s="259"/>
      <c r="AJ134" s="259"/>
      <c r="AK134" s="259"/>
      <c r="AL134" s="259"/>
      <c r="AM134" s="259"/>
      <c r="AN134" s="259"/>
      <c r="AO134" s="259"/>
      <c r="AP134" s="259"/>
      <c r="AQ134" s="259"/>
      <c r="AR134" s="259"/>
      <c r="AS134" s="259"/>
      <c r="AT134" s="259"/>
      <c r="AU134" s="259"/>
      <c r="AV134" s="259"/>
      <c r="AW134" s="259"/>
      <c r="AX134" s="259"/>
      <c r="AY134" s="259"/>
      <c r="AZ134" s="259"/>
      <c r="BA134" s="259"/>
      <c r="BB134" s="259"/>
      <c r="BC134" s="259"/>
      <c r="BD134" s="259"/>
      <c r="BE134" s="259"/>
    </row>
    <row r="135" spans="3:57" x14ac:dyDescent="0.15">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c r="AQ135" s="259"/>
      <c r="AR135" s="259"/>
      <c r="AS135" s="259"/>
      <c r="AT135" s="259"/>
      <c r="AU135" s="259"/>
      <c r="AV135" s="259"/>
      <c r="AW135" s="259"/>
      <c r="AX135" s="259"/>
      <c r="AY135" s="259"/>
      <c r="AZ135" s="259"/>
      <c r="BA135" s="259"/>
      <c r="BB135" s="259"/>
      <c r="BC135" s="259"/>
      <c r="BD135" s="259"/>
      <c r="BE135" s="259"/>
    </row>
    <row r="136" spans="3:57" x14ac:dyDescent="0.15">
      <c r="C136" s="259"/>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59"/>
      <c r="AC136" s="259"/>
      <c r="AD136" s="259"/>
      <c r="AE136" s="259"/>
      <c r="AF136" s="259"/>
      <c r="AG136" s="259"/>
      <c r="AH136" s="259"/>
      <c r="AI136" s="259"/>
      <c r="AJ136" s="259"/>
      <c r="AK136" s="259"/>
      <c r="AL136" s="259"/>
      <c r="AM136" s="259"/>
      <c r="AN136" s="259"/>
      <c r="AO136" s="259"/>
      <c r="AP136" s="259"/>
      <c r="AQ136" s="259"/>
      <c r="AR136" s="259"/>
      <c r="AS136" s="259"/>
      <c r="AT136" s="259"/>
      <c r="AU136" s="259"/>
      <c r="AV136" s="259"/>
      <c r="AW136" s="259"/>
      <c r="AX136" s="259"/>
      <c r="AY136" s="259"/>
      <c r="AZ136" s="259"/>
      <c r="BA136" s="259"/>
      <c r="BB136" s="259"/>
      <c r="BC136" s="259"/>
      <c r="BD136" s="259"/>
      <c r="BE136" s="259"/>
    </row>
    <row r="137" spans="3:57" x14ac:dyDescent="0.15">
      <c r="C137" s="259"/>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59"/>
      <c r="AH137" s="259"/>
      <c r="AI137" s="259"/>
      <c r="AJ137" s="259"/>
      <c r="AK137" s="259"/>
      <c r="AL137" s="259"/>
      <c r="AM137" s="259"/>
      <c r="AN137" s="259"/>
      <c r="AO137" s="259"/>
      <c r="AP137" s="259"/>
      <c r="AQ137" s="259"/>
      <c r="AR137" s="259"/>
      <c r="AS137" s="259"/>
      <c r="AT137" s="259"/>
      <c r="AU137" s="259"/>
      <c r="AV137" s="259"/>
      <c r="AW137" s="259"/>
      <c r="AX137" s="259"/>
      <c r="AY137" s="259"/>
      <c r="AZ137" s="259"/>
      <c r="BA137" s="259"/>
      <c r="BB137" s="259"/>
      <c r="BC137" s="259"/>
      <c r="BD137" s="259"/>
      <c r="BE137" s="259"/>
    </row>
    <row r="138" spans="3:57" x14ac:dyDescent="0.15">
      <c r="C138" s="259"/>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259"/>
      <c r="AQ138" s="259"/>
      <c r="AR138" s="259"/>
      <c r="AS138" s="259"/>
      <c r="AT138" s="259"/>
      <c r="AU138" s="259"/>
      <c r="AV138" s="259"/>
      <c r="AW138" s="259"/>
      <c r="AX138" s="259"/>
      <c r="AY138" s="259"/>
      <c r="AZ138" s="259"/>
      <c r="BA138" s="259"/>
      <c r="BB138" s="259"/>
      <c r="BC138" s="259"/>
      <c r="BD138" s="259"/>
      <c r="BE138" s="259"/>
    </row>
    <row r="139" spans="3:57" x14ac:dyDescent="0.15">
      <c r="C139" s="259"/>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259"/>
      <c r="AQ139" s="259"/>
      <c r="AR139" s="259"/>
      <c r="AS139" s="259"/>
      <c r="AT139" s="259"/>
      <c r="AU139" s="259"/>
      <c r="AV139" s="259"/>
      <c r="AW139" s="259"/>
      <c r="AX139" s="259"/>
      <c r="AY139" s="259"/>
      <c r="AZ139" s="259"/>
      <c r="BA139" s="259"/>
      <c r="BB139" s="259"/>
      <c r="BC139" s="259"/>
      <c r="BD139" s="259"/>
      <c r="BE139" s="259"/>
    </row>
    <row r="140" spans="3:57" x14ac:dyDescent="0.15">
      <c r="C140" s="259"/>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259"/>
      <c r="AQ140" s="259"/>
      <c r="AR140" s="259"/>
      <c r="AS140" s="259"/>
      <c r="AT140" s="259"/>
      <c r="AU140" s="259"/>
      <c r="AV140" s="259"/>
      <c r="AW140" s="259"/>
      <c r="AX140" s="259"/>
      <c r="AY140" s="259"/>
      <c r="AZ140" s="259"/>
      <c r="BA140" s="259"/>
      <c r="BB140" s="259"/>
      <c r="BC140" s="259"/>
      <c r="BD140" s="259"/>
      <c r="BE140" s="259"/>
    </row>
    <row r="141" spans="3:57" x14ac:dyDescent="0.15">
      <c r="C141" s="259"/>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c r="BA141" s="259"/>
      <c r="BB141" s="259"/>
      <c r="BC141" s="259"/>
      <c r="BD141" s="259"/>
      <c r="BE141" s="259"/>
    </row>
    <row r="142" spans="3:57" x14ac:dyDescent="0.15">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259"/>
      <c r="AQ142" s="259"/>
      <c r="AR142" s="259"/>
      <c r="AS142" s="259"/>
      <c r="AT142" s="259"/>
      <c r="AU142" s="259"/>
      <c r="AV142" s="259"/>
      <c r="AW142" s="259"/>
      <c r="AX142" s="259"/>
      <c r="AY142" s="259"/>
      <c r="AZ142" s="259"/>
      <c r="BA142" s="259"/>
      <c r="BB142" s="259"/>
      <c r="BC142" s="259"/>
      <c r="BD142" s="259"/>
      <c r="BE142" s="259"/>
    </row>
    <row r="143" spans="3:57" x14ac:dyDescent="0.15">
      <c r="C143" s="259"/>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259"/>
      <c r="AQ143" s="259"/>
      <c r="AR143" s="259"/>
      <c r="AS143" s="259"/>
      <c r="AT143" s="259"/>
      <c r="AU143" s="259"/>
      <c r="AV143" s="259"/>
      <c r="AW143" s="259"/>
      <c r="AX143" s="259"/>
      <c r="AY143" s="259"/>
      <c r="AZ143" s="259"/>
      <c r="BA143" s="259"/>
      <c r="BB143" s="259"/>
      <c r="BC143" s="259"/>
      <c r="BD143" s="259"/>
      <c r="BE143" s="259"/>
    </row>
    <row r="144" spans="3:57" x14ac:dyDescent="0.15">
      <c r="C144" s="259"/>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259"/>
      <c r="AQ144" s="259"/>
      <c r="AR144" s="259"/>
      <c r="AS144" s="259"/>
      <c r="AT144" s="259"/>
      <c r="AU144" s="259"/>
      <c r="AV144" s="259"/>
      <c r="AW144" s="259"/>
      <c r="AX144" s="259"/>
      <c r="AY144" s="259"/>
      <c r="AZ144" s="259"/>
      <c r="BA144" s="259"/>
      <c r="BB144" s="259"/>
      <c r="BC144" s="259"/>
      <c r="BD144" s="259"/>
      <c r="BE144" s="259"/>
    </row>
    <row r="145" spans="3:57" x14ac:dyDescent="0.15">
      <c r="C145" s="259"/>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59"/>
      <c r="AY145" s="259"/>
      <c r="AZ145" s="259"/>
      <c r="BA145" s="259"/>
      <c r="BB145" s="259"/>
      <c r="BC145" s="259"/>
      <c r="BD145" s="259"/>
      <c r="BE145" s="259"/>
    </row>
    <row r="146" spans="3:57" x14ac:dyDescent="0.15">
      <c r="C146" s="259"/>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59"/>
      <c r="AC146" s="259"/>
      <c r="AD146" s="259"/>
      <c r="AE146" s="259"/>
      <c r="AF146" s="259"/>
      <c r="AG146" s="259"/>
      <c r="AH146" s="259"/>
      <c r="AI146" s="259"/>
      <c r="AJ146" s="259"/>
      <c r="AK146" s="259"/>
      <c r="AL146" s="259"/>
      <c r="AM146" s="259"/>
      <c r="AN146" s="259"/>
      <c r="AO146" s="259"/>
      <c r="AP146" s="259"/>
      <c r="AQ146" s="259"/>
      <c r="AR146" s="259"/>
      <c r="AS146" s="259"/>
      <c r="AT146" s="259"/>
      <c r="AU146" s="259"/>
      <c r="AV146" s="259"/>
      <c r="AW146" s="259"/>
      <c r="AX146" s="259"/>
      <c r="AY146" s="259"/>
      <c r="AZ146" s="259"/>
      <c r="BA146" s="259"/>
      <c r="BB146" s="259"/>
      <c r="BC146" s="259"/>
      <c r="BD146" s="259"/>
      <c r="BE146" s="259"/>
    </row>
    <row r="147" spans="3:57" x14ac:dyDescent="0.15">
      <c r="C147" s="259"/>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c r="AQ147" s="259"/>
      <c r="AR147" s="259"/>
      <c r="AS147" s="259"/>
      <c r="AT147" s="259"/>
      <c r="AU147" s="259"/>
      <c r="AV147" s="259"/>
      <c r="AW147" s="259"/>
      <c r="AX147" s="259"/>
      <c r="AY147" s="259"/>
      <c r="AZ147" s="259"/>
      <c r="BA147" s="259"/>
      <c r="BB147" s="259"/>
      <c r="BC147" s="259"/>
      <c r="BD147" s="259"/>
      <c r="BE147" s="259"/>
    </row>
    <row r="148" spans="3:57" x14ac:dyDescent="0.15">
      <c r="C148" s="259"/>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59"/>
      <c r="AC148" s="259"/>
      <c r="AD148" s="259"/>
      <c r="AE148" s="259"/>
      <c r="AF148" s="259"/>
      <c r="AG148" s="259"/>
      <c r="AH148" s="259"/>
      <c r="AI148" s="259"/>
      <c r="AJ148" s="259"/>
      <c r="AK148" s="259"/>
      <c r="AL148" s="259"/>
      <c r="AM148" s="259"/>
      <c r="AN148" s="259"/>
      <c r="AO148" s="259"/>
      <c r="AP148" s="259"/>
      <c r="AQ148" s="259"/>
      <c r="AR148" s="259"/>
      <c r="AS148" s="259"/>
      <c r="AT148" s="259"/>
      <c r="AU148" s="259"/>
      <c r="AV148" s="259"/>
      <c r="AW148" s="259"/>
      <c r="AX148" s="259"/>
      <c r="AY148" s="259"/>
      <c r="AZ148" s="259"/>
      <c r="BA148" s="259"/>
      <c r="BB148" s="259"/>
      <c r="BC148" s="259"/>
      <c r="BD148" s="259"/>
      <c r="BE148" s="259"/>
    </row>
    <row r="149" spans="3:57" x14ac:dyDescent="0.15">
      <c r="C149" s="259"/>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59"/>
      <c r="AZ149" s="259"/>
      <c r="BA149" s="259"/>
      <c r="BB149" s="259"/>
      <c r="BC149" s="259"/>
      <c r="BD149" s="259"/>
      <c r="BE149" s="259"/>
    </row>
    <row r="150" spans="3:57" x14ac:dyDescent="0.15">
      <c r="C150" s="259"/>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59"/>
      <c r="AY150" s="259"/>
      <c r="AZ150" s="259"/>
      <c r="BA150" s="259"/>
      <c r="BB150" s="259"/>
      <c r="BC150" s="259"/>
      <c r="BD150" s="259"/>
      <c r="BE150" s="259"/>
    </row>
    <row r="151" spans="3:57" x14ac:dyDescent="0.15">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59"/>
      <c r="AW151" s="259"/>
      <c r="AX151" s="259"/>
      <c r="AY151" s="259"/>
      <c r="AZ151" s="259"/>
      <c r="BA151" s="259"/>
      <c r="BB151" s="259"/>
      <c r="BC151" s="259"/>
      <c r="BD151" s="259"/>
      <c r="BE151" s="259"/>
    </row>
    <row r="152" spans="3:57" x14ac:dyDescent="0.15">
      <c r="C152" s="259"/>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59"/>
      <c r="AW152" s="259"/>
      <c r="AX152" s="259"/>
      <c r="AY152" s="259"/>
      <c r="AZ152" s="259"/>
      <c r="BA152" s="259"/>
      <c r="BB152" s="259"/>
      <c r="BC152" s="259"/>
      <c r="BD152" s="259"/>
      <c r="BE152" s="259"/>
    </row>
    <row r="153" spans="3:57" x14ac:dyDescent="0.15">
      <c r="C153" s="259"/>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59"/>
      <c r="AC153" s="259"/>
      <c r="AD153" s="259"/>
      <c r="AE153" s="259"/>
      <c r="AF153" s="259"/>
      <c r="AG153" s="259"/>
      <c r="AH153" s="259"/>
      <c r="AI153" s="259"/>
      <c r="AJ153" s="259"/>
      <c r="AK153" s="259"/>
      <c r="AL153" s="259"/>
      <c r="AM153" s="259"/>
      <c r="AN153" s="259"/>
      <c r="AO153" s="259"/>
      <c r="AP153" s="259"/>
      <c r="AQ153" s="259"/>
      <c r="AR153" s="259"/>
      <c r="AS153" s="259"/>
      <c r="AT153" s="259"/>
      <c r="AU153" s="259"/>
      <c r="AV153" s="259"/>
      <c r="AW153" s="259"/>
      <c r="AX153" s="259"/>
      <c r="AY153" s="259"/>
      <c r="AZ153" s="259"/>
      <c r="BA153" s="259"/>
      <c r="BB153" s="259"/>
      <c r="BC153" s="259"/>
      <c r="BD153" s="259"/>
      <c r="BE153" s="259"/>
    </row>
    <row r="154" spans="3:57" x14ac:dyDescent="0.15">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59"/>
      <c r="AY154" s="259"/>
      <c r="AZ154" s="259"/>
      <c r="BA154" s="259"/>
      <c r="BB154" s="259"/>
      <c r="BC154" s="259"/>
      <c r="BD154" s="259"/>
      <c r="BE154" s="259"/>
    </row>
    <row r="155" spans="3:57" x14ac:dyDescent="0.15">
      <c r="C155" s="259"/>
      <c r="D155" s="259"/>
      <c r="E155" s="259"/>
      <c r="F155" s="259"/>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59"/>
      <c r="AW155" s="259"/>
      <c r="AX155" s="259"/>
      <c r="AY155" s="259"/>
      <c r="AZ155" s="259"/>
      <c r="BA155" s="259"/>
      <c r="BB155" s="259"/>
      <c r="BC155" s="259"/>
      <c r="BD155" s="259"/>
      <c r="BE155" s="259"/>
    </row>
    <row r="156" spans="3:57" x14ac:dyDescent="0.15">
      <c r="C156" s="259"/>
      <c r="D156" s="259"/>
      <c r="E156" s="259"/>
      <c r="F156" s="259"/>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59"/>
      <c r="AW156" s="259"/>
      <c r="AX156" s="259"/>
      <c r="AY156" s="259"/>
      <c r="AZ156" s="259"/>
      <c r="BA156" s="259"/>
      <c r="BB156" s="259"/>
      <c r="BC156" s="259"/>
      <c r="BD156" s="259"/>
      <c r="BE156" s="259"/>
    </row>
    <row r="157" spans="3:57" x14ac:dyDescent="0.15">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59"/>
      <c r="AZ157" s="259"/>
      <c r="BA157" s="259"/>
      <c r="BB157" s="259"/>
      <c r="BC157" s="259"/>
      <c r="BD157" s="259"/>
      <c r="BE157" s="259"/>
    </row>
    <row r="158" spans="3:57" x14ac:dyDescent="0.15">
      <c r="C158" s="259"/>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59"/>
      <c r="AE158" s="259"/>
      <c r="AF158" s="259"/>
      <c r="AG158" s="259"/>
      <c r="AH158" s="259"/>
      <c r="AI158" s="259"/>
      <c r="AJ158" s="259"/>
      <c r="AK158" s="259"/>
      <c r="AL158" s="259"/>
      <c r="AM158" s="259"/>
      <c r="AN158" s="259"/>
      <c r="AO158" s="259"/>
      <c r="AP158" s="259"/>
      <c r="AQ158" s="259"/>
      <c r="AR158" s="259"/>
      <c r="AS158" s="259"/>
      <c r="AT158" s="259"/>
      <c r="AU158" s="259"/>
      <c r="AV158" s="259"/>
      <c r="AW158" s="259"/>
      <c r="AX158" s="259"/>
      <c r="AY158" s="259"/>
      <c r="AZ158" s="259"/>
      <c r="BA158" s="259"/>
      <c r="BB158" s="259"/>
      <c r="BC158" s="259"/>
      <c r="BD158" s="259"/>
      <c r="BE158" s="259"/>
    </row>
    <row r="159" spans="3:57" x14ac:dyDescent="0.15">
      <c r="C159" s="259"/>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59"/>
      <c r="AC159" s="259"/>
      <c r="AD159" s="259"/>
      <c r="AE159" s="259"/>
      <c r="AF159" s="259"/>
      <c r="AG159" s="259"/>
      <c r="AH159" s="259"/>
      <c r="AI159" s="259"/>
      <c r="AJ159" s="259"/>
      <c r="AK159" s="259"/>
      <c r="AL159" s="259"/>
      <c r="AM159" s="259"/>
      <c r="AN159" s="259"/>
      <c r="AO159" s="259"/>
      <c r="AP159" s="259"/>
      <c r="AQ159" s="259"/>
      <c r="AR159" s="259"/>
      <c r="AS159" s="259"/>
      <c r="AT159" s="259"/>
      <c r="AU159" s="259"/>
      <c r="AV159" s="259"/>
      <c r="AW159" s="259"/>
      <c r="AX159" s="259"/>
      <c r="AY159" s="259"/>
      <c r="AZ159" s="259"/>
      <c r="BA159" s="259"/>
      <c r="BB159" s="259"/>
      <c r="BC159" s="259"/>
      <c r="BD159" s="259"/>
      <c r="BE159" s="259"/>
    </row>
    <row r="160" spans="3:57" x14ac:dyDescent="0.15">
      <c r="C160" s="259"/>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59"/>
      <c r="AC160" s="259"/>
      <c r="AD160" s="259"/>
      <c r="AE160" s="259"/>
      <c r="AF160" s="259"/>
      <c r="AG160" s="259"/>
      <c r="AH160" s="259"/>
      <c r="AI160" s="259"/>
      <c r="AJ160" s="259"/>
      <c r="AK160" s="259"/>
      <c r="AL160" s="259"/>
      <c r="AM160" s="259"/>
      <c r="AN160" s="259"/>
      <c r="AO160" s="259"/>
      <c r="AP160" s="259"/>
      <c r="AQ160" s="259"/>
      <c r="AR160" s="259"/>
      <c r="AS160" s="259"/>
      <c r="AT160" s="259"/>
      <c r="AU160" s="259"/>
      <c r="AV160" s="259"/>
      <c r="AW160" s="259"/>
      <c r="AX160" s="259"/>
      <c r="AY160" s="259"/>
      <c r="AZ160" s="259"/>
      <c r="BA160" s="259"/>
      <c r="BB160" s="259"/>
      <c r="BC160" s="259"/>
      <c r="BD160" s="259"/>
      <c r="BE160" s="259"/>
    </row>
    <row r="161" spans="3:57" x14ac:dyDescent="0.15">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row>
    <row r="162" spans="3:57" x14ac:dyDescent="0.15">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59"/>
      <c r="AC162" s="259"/>
      <c r="AD162" s="259"/>
      <c r="AE162" s="259"/>
      <c r="AF162" s="259"/>
      <c r="AG162" s="259"/>
      <c r="AH162" s="259"/>
      <c r="AI162" s="259"/>
      <c r="AJ162" s="259"/>
      <c r="AK162" s="259"/>
      <c r="AL162" s="259"/>
      <c r="AM162" s="259"/>
      <c r="AN162" s="259"/>
      <c r="AO162" s="259"/>
      <c r="AP162" s="259"/>
      <c r="AQ162" s="259"/>
      <c r="AR162" s="259"/>
      <c r="AS162" s="259"/>
      <c r="AT162" s="259"/>
      <c r="AU162" s="259"/>
      <c r="AV162" s="259"/>
      <c r="AW162" s="259"/>
      <c r="AX162" s="259"/>
      <c r="AY162" s="259"/>
      <c r="AZ162" s="259"/>
      <c r="BA162" s="259"/>
      <c r="BB162" s="259"/>
      <c r="BC162" s="259"/>
      <c r="BD162" s="259"/>
      <c r="BE162" s="259"/>
    </row>
    <row r="163" spans="3:57" x14ac:dyDescent="0.15">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row>
    <row r="164" spans="3:57" x14ac:dyDescent="0.15">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c r="AS164" s="259"/>
      <c r="AT164" s="259"/>
      <c r="AU164" s="259"/>
      <c r="AV164" s="259"/>
      <c r="AW164" s="259"/>
      <c r="AX164" s="259"/>
      <c r="AY164" s="259"/>
      <c r="AZ164" s="259"/>
      <c r="BA164" s="259"/>
      <c r="BB164" s="259"/>
      <c r="BC164" s="259"/>
      <c r="BD164" s="259"/>
      <c r="BE164" s="259"/>
    </row>
    <row r="165" spans="3:57" x14ac:dyDescent="0.15">
      <c r="C165" s="259"/>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row>
    <row r="166" spans="3:57" x14ac:dyDescent="0.15">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259"/>
      <c r="AW166" s="259"/>
      <c r="AX166" s="259"/>
      <c r="AY166" s="259"/>
      <c r="AZ166" s="259"/>
      <c r="BA166" s="259"/>
      <c r="BB166" s="259"/>
      <c r="BC166" s="259"/>
      <c r="BD166" s="259"/>
      <c r="BE166" s="259"/>
    </row>
  </sheetData>
  <mergeCells count="76">
    <mergeCell ref="C46:BD46"/>
    <mergeCell ref="C47:BD47"/>
    <mergeCell ref="C48:BD48"/>
    <mergeCell ref="C35:BD35"/>
    <mergeCell ref="C40:BE40"/>
    <mergeCell ref="C41:BE41"/>
    <mergeCell ref="C43:BE43"/>
    <mergeCell ref="C44:BE44"/>
    <mergeCell ref="C45:BD45"/>
    <mergeCell ref="AL18:AZ18"/>
    <mergeCell ref="BA18:BE18"/>
    <mergeCell ref="C24:BE25"/>
    <mergeCell ref="C30:BE32"/>
    <mergeCell ref="C33:BE34"/>
    <mergeCell ref="AL20:AZ20"/>
    <mergeCell ref="BA20:BE20"/>
    <mergeCell ref="AF21:AK21"/>
    <mergeCell ref="AL21:AZ21"/>
    <mergeCell ref="BA21:BE21"/>
    <mergeCell ref="B8:J21"/>
    <mergeCell ref="K8:N21"/>
    <mergeCell ref="O8:T21"/>
    <mergeCell ref="U8:Z21"/>
    <mergeCell ref="AA8:AE21"/>
    <mergeCell ref="AF20:AK20"/>
    <mergeCell ref="AF19:AK19"/>
    <mergeCell ref="AL19:AZ19"/>
    <mergeCell ref="BA19:BE19"/>
    <mergeCell ref="AL14:AZ14"/>
    <mergeCell ref="BA14:BE14"/>
    <mergeCell ref="AF15:AK15"/>
    <mergeCell ref="AL15:AZ15"/>
    <mergeCell ref="BA15:BE15"/>
    <mergeCell ref="AF16:AK16"/>
    <mergeCell ref="AL16:AZ16"/>
    <mergeCell ref="BA16:BE16"/>
    <mergeCell ref="AF14:AK14"/>
    <mergeCell ref="AF17:AK17"/>
    <mergeCell ref="AL17:AZ17"/>
    <mergeCell ref="BA17:BE17"/>
    <mergeCell ref="AF18:AK18"/>
    <mergeCell ref="AF11:AK11"/>
    <mergeCell ref="AL11:AZ11"/>
    <mergeCell ref="BA11:BE11"/>
    <mergeCell ref="AF12:AK12"/>
    <mergeCell ref="AL12:AZ12"/>
    <mergeCell ref="BA12:BE12"/>
    <mergeCell ref="BA9:BE9"/>
    <mergeCell ref="AF10:AK10"/>
    <mergeCell ref="AL10:AZ10"/>
    <mergeCell ref="BA10:BE10"/>
    <mergeCell ref="AF8:AK8"/>
    <mergeCell ref="A8:A21"/>
    <mergeCell ref="AL7:AZ7"/>
    <mergeCell ref="BA7:BE7"/>
    <mergeCell ref="A7:J7"/>
    <mergeCell ref="K7:N7"/>
    <mergeCell ref="O7:T7"/>
    <mergeCell ref="U7:Z7"/>
    <mergeCell ref="AA7:AE7"/>
    <mergeCell ref="AF7:AK7"/>
    <mergeCell ref="AF13:AK13"/>
    <mergeCell ref="AL13:AZ13"/>
    <mergeCell ref="BA13:BE13"/>
    <mergeCell ref="AL8:AZ8"/>
    <mergeCell ref="BA8:BE8"/>
    <mergeCell ref="AF9:AK9"/>
    <mergeCell ref="AL9:AZ9"/>
    <mergeCell ref="A3:BE3"/>
    <mergeCell ref="A5:J6"/>
    <mergeCell ref="K5:N6"/>
    <mergeCell ref="O5:T6"/>
    <mergeCell ref="U5:Z6"/>
    <mergeCell ref="AA5:AE6"/>
    <mergeCell ref="AF5:AZ6"/>
    <mergeCell ref="BA6:BE6"/>
  </mergeCells>
  <phoneticPr fontId="2"/>
  <printOptions horizontalCentered="1"/>
  <pageMargins left="0.11811023622047244" right="0.11811023622047244" top="0.19685039370078741" bottom="0.19685039370078741" header="0.11811023622047244" footer="0.11811023622047244"/>
  <pageSetup paperSize="9" scale="35"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8"/>
  <sheetViews>
    <sheetView view="pageBreakPreview" zoomScale="85" zoomScaleNormal="100" zoomScaleSheetLayoutView="85" workbookViewId="0">
      <selection sqref="A1:XFD1048576"/>
    </sheetView>
  </sheetViews>
  <sheetFormatPr defaultRowHeight="13.5" x14ac:dyDescent="0.15"/>
  <cols>
    <col min="1" max="1" width="1.5" style="260" customWidth="1"/>
    <col min="2" max="2" width="28.625" style="260" customWidth="1"/>
    <col min="3" max="4" width="3.125" style="260" customWidth="1"/>
    <col min="5" max="5" width="23.625" style="260" customWidth="1"/>
    <col min="6" max="6" width="10.375" style="260" customWidth="1"/>
    <col min="7" max="7" width="7.5" style="260" customWidth="1"/>
    <col min="8" max="8" width="23.875" style="260" customWidth="1"/>
    <col min="9" max="9" width="13.75" style="260" customWidth="1"/>
    <col min="10" max="10" width="1.125" style="260" customWidth="1"/>
    <col min="11" max="257" width="9" style="260"/>
    <col min="258" max="258" width="28.625" style="260" customWidth="1"/>
    <col min="259" max="260" width="3.125" style="260" customWidth="1"/>
    <col min="261" max="261" width="23.625" style="260" customWidth="1"/>
    <col min="262" max="262" width="10.375" style="260" customWidth="1"/>
    <col min="263" max="263" width="7.5" style="260" customWidth="1"/>
    <col min="264" max="264" width="23.875" style="260" customWidth="1"/>
    <col min="265" max="265" width="13.75" style="260" customWidth="1"/>
    <col min="266" max="513" width="9" style="260"/>
    <col min="514" max="514" width="28.625" style="260" customWidth="1"/>
    <col min="515" max="516" width="3.125" style="260" customWidth="1"/>
    <col min="517" max="517" width="23.625" style="260" customWidth="1"/>
    <col min="518" max="518" width="10.375" style="260" customWidth="1"/>
    <col min="519" max="519" width="7.5" style="260" customWidth="1"/>
    <col min="520" max="520" width="23.875" style="260" customWidth="1"/>
    <col min="521" max="521" width="13.75" style="260" customWidth="1"/>
    <col min="522" max="769" width="9" style="260"/>
    <col min="770" max="770" width="28.625" style="260" customWidth="1"/>
    <col min="771" max="772" width="3.125" style="260" customWidth="1"/>
    <col min="773" max="773" width="23.625" style="260" customWidth="1"/>
    <col min="774" max="774" width="10.375" style="260" customWidth="1"/>
    <col min="775" max="775" width="7.5" style="260" customWidth="1"/>
    <col min="776" max="776" width="23.875" style="260" customWidth="1"/>
    <col min="777" max="777" width="13.75" style="260" customWidth="1"/>
    <col min="778" max="1025" width="9" style="260"/>
    <col min="1026" max="1026" width="28.625" style="260" customWidth="1"/>
    <col min="1027" max="1028" width="3.125" style="260" customWidth="1"/>
    <col min="1029" max="1029" width="23.625" style="260" customWidth="1"/>
    <col min="1030" max="1030" width="10.375" style="260" customWidth="1"/>
    <col min="1031" max="1031" width="7.5" style="260" customWidth="1"/>
    <col min="1032" max="1032" width="23.875" style="260" customWidth="1"/>
    <col min="1033" max="1033" width="13.75" style="260" customWidth="1"/>
    <col min="1034" max="1281" width="9" style="260"/>
    <col min="1282" max="1282" width="28.625" style="260" customWidth="1"/>
    <col min="1283" max="1284" width="3.125" style="260" customWidth="1"/>
    <col min="1285" max="1285" width="23.625" style="260" customWidth="1"/>
    <col min="1286" max="1286" width="10.375" style="260" customWidth="1"/>
    <col min="1287" max="1287" width="7.5" style="260" customWidth="1"/>
    <col min="1288" max="1288" width="23.875" style="260" customWidth="1"/>
    <col min="1289" max="1289" width="13.75" style="260" customWidth="1"/>
    <col min="1290" max="1537" width="9" style="260"/>
    <col min="1538" max="1538" width="28.625" style="260" customWidth="1"/>
    <col min="1539" max="1540" width="3.125" style="260" customWidth="1"/>
    <col min="1541" max="1541" width="23.625" style="260" customWidth="1"/>
    <col min="1542" max="1542" width="10.375" style="260" customWidth="1"/>
    <col min="1543" max="1543" width="7.5" style="260" customWidth="1"/>
    <col min="1544" max="1544" width="23.875" style="260" customWidth="1"/>
    <col min="1545" max="1545" width="13.75" style="260" customWidth="1"/>
    <col min="1546" max="1793" width="9" style="260"/>
    <col min="1794" max="1794" width="28.625" style="260" customWidth="1"/>
    <col min="1795" max="1796" width="3.125" style="260" customWidth="1"/>
    <col min="1797" max="1797" width="23.625" style="260" customWidth="1"/>
    <col min="1798" max="1798" width="10.375" style="260" customWidth="1"/>
    <col min="1799" max="1799" width="7.5" style="260" customWidth="1"/>
    <col min="1800" max="1800" width="23.875" style="260" customWidth="1"/>
    <col min="1801" max="1801" width="13.75" style="260" customWidth="1"/>
    <col min="1802" max="2049" width="9" style="260"/>
    <col min="2050" max="2050" width="28.625" style="260" customWidth="1"/>
    <col min="2051" max="2052" width="3.125" style="260" customWidth="1"/>
    <col min="2053" max="2053" width="23.625" style="260" customWidth="1"/>
    <col min="2054" max="2054" width="10.375" style="260" customWidth="1"/>
    <col min="2055" max="2055" width="7.5" style="260" customWidth="1"/>
    <col min="2056" max="2056" width="23.875" style="260" customWidth="1"/>
    <col min="2057" max="2057" width="13.75" style="260" customWidth="1"/>
    <col min="2058" max="2305" width="9" style="260"/>
    <col min="2306" max="2306" width="28.625" style="260" customWidth="1"/>
    <col min="2307" max="2308" width="3.125" style="260" customWidth="1"/>
    <col min="2309" max="2309" width="23.625" style="260" customWidth="1"/>
    <col min="2310" max="2310" width="10.375" style="260" customWidth="1"/>
    <col min="2311" max="2311" width="7.5" style="260" customWidth="1"/>
    <col min="2312" max="2312" width="23.875" style="260" customWidth="1"/>
    <col min="2313" max="2313" width="13.75" style="260" customWidth="1"/>
    <col min="2314" max="2561" width="9" style="260"/>
    <col min="2562" max="2562" width="28.625" style="260" customWidth="1"/>
    <col min="2563" max="2564" width="3.125" style="260" customWidth="1"/>
    <col min="2565" max="2565" width="23.625" style="260" customWidth="1"/>
    <col min="2566" max="2566" width="10.375" style="260" customWidth="1"/>
    <col min="2567" max="2567" width="7.5" style="260" customWidth="1"/>
    <col min="2568" max="2568" width="23.875" style="260" customWidth="1"/>
    <col min="2569" max="2569" width="13.75" style="260" customWidth="1"/>
    <col min="2570" max="2817" width="9" style="260"/>
    <col min="2818" max="2818" width="28.625" style="260" customWidth="1"/>
    <col min="2819" max="2820" width="3.125" style="260" customWidth="1"/>
    <col min="2821" max="2821" width="23.625" style="260" customWidth="1"/>
    <col min="2822" max="2822" width="10.375" style="260" customWidth="1"/>
    <col min="2823" max="2823" width="7.5" style="260" customWidth="1"/>
    <col min="2824" max="2824" width="23.875" style="260" customWidth="1"/>
    <col min="2825" max="2825" width="13.75" style="260" customWidth="1"/>
    <col min="2826" max="3073" width="9" style="260"/>
    <col min="3074" max="3074" width="28.625" style="260" customWidth="1"/>
    <col min="3075" max="3076" width="3.125" style="260" customWidth="1"/>
    <col min="3077" max="3077" width="23.625" style="260" customWidth="1"/>
    <col min="3078" max="3078" width="10.375" style="260" customWidth="1"/>
    <col min="3079" max="3079" width="7.5" style="260" customWidth="1"/>
    <col min="3080" max="3080" width="23.875" style="260" customWidth="1"/>
    <col min="3081" max="3081" width="13.75" style="260" customWidth="1"/>
    <col min="3082" max="3329" width="9" style="260"/>
    <col min="3330" max="3330" width="28.625" style="260" customWidth="1"/>
    <col min="3331" max="3332" width="3.125" style="260" customWidth="1"/>
    <col min="3333" max="3333" width="23.625" style="260" customWidth="1"/>
    <col min="3334" max="3334" width="10.375" style="260" customWidth="1"/>
    <col min="3335" max="3335" width="7.5" style="260" customWidth="1"/>
    <col min="3336" max="3336" width="23.875" style="260" customWidth="1"/>
    <col min="3337" max="3337" width="13.75" style="260" customWidth="1"/>
    <col min="3338" max="3585" width="9" style="260"/>
    <col min="3586" max="3586" width="28.625" style="260" customWidth="1"/>
    <col min="3587" max="3588" width="3.125" style="260" customWidth="1"/>
    <col min="3589" max="3589" width="23.625" style="260" customWidth="1"/>
    <col min="3590" max="3590" width="10.375" style="260" customWidth="1"/>
    <col min="3591" max="3591" width="7.5" style="260" customWidth="1"/>
    <col min="3592" max="3592" width="23.875" style="260" customWidth="1"/>
    <col min="3593" max="3593" width="13.75" style="260" customWidth="1"/>
    <col min="3594" max="3841" width="9" style="260"/>
    <col min="3842" max="3842" width="28.625" style="260" customWidth="1"/>
    <col min="3843" max="3844" width="3.125" style="260" customWidth="1"/>
    <col min="3845" max="3845" width="23.625" style="260" customWidth="1"/>
    <col min="3846" max="3846" width="10.375" style="260" customWidth="1"/>
    <col min="3847" max="3847" width="7.5" style="260" customWidth="1"/>
    <col min="3848" max="3848" width="23.875" style="260" customWidth="1"/>
    <col min="3849" max="3849" width="13.75" style="260" customWidth="1"/>
    <col min="3850" max="4097" width="9" style="260"/>
    <col min="4098" max="4098" width="28.625" style="260" customWidth="1"/>
    <col min="4099" max="4100" width="3.125" style="260" customWidth="1"/>
    <col min="4101" max="4101" width="23.625" style="260" customWidth="1"/>
    <col min="4102" max="4102" width="10.375" style="260" customWidth="1"/>
    <col min="4103" max="4103" width="7.5" style="260" customWidth="1"/>
    <col min="4104" max="4104" width="23.875" style="260" customWidth="1"/>
    <col min="4105" max="4105" width="13.75" style="260" customWidth="1"/>
    <col min="4106" max="4353" width="9" style="260"/>
    <col min="4354" max="4354" width="28.625" style="260" customWidth="1"/>
    <col min="4355" max="4356" width="3.125" style="260" customWidth="1"/>
    <col min="4357" max="4357" width="23.625" style="260" customWidth="1"/>
    <col min="4358" max="4358" width="10.375" style="260" customWidth="1"/>
    <col min="4359" max="4359" width="7.5" style="260" customWidth="1"/>
    <col min="4360" max="4360" width="23.875" style="260" customWidth="1"/>
    <col min="4361" max="4361" width="13.75" style="260" customWidth="1"/>
    <col min="4362" max="4609" width="9" style="260"/>
    <col min="4610" max="4610" width="28.625" style="260" customWidth="1"/>
    <col min="4611" max="4612" width="3.125" style="260" customWidth="1"/>
    <col min="4613" max="4613" width="23.625" style="260" customWidth="1"/>
    <col min="4614" max="4614" width="10.375" style="260" customWidth="1"/>
    <col min="4615" max="4615" width="7.5" style="260" customWidth="1"/>
    <col min="4616" max="4616" width="23.875" style="260" customWidth="1"/>
    <col min="4617" max="4617" width="13.75" style="260" customWidth="1"/>
    <col min="4618" max="4865" width="9" style="260"/>
    <col min="4866" max="4866" width="28.625" style="260" customWidth="1"/>
    <col min="4867" max="4868" width="3.125" style="260" customWidth="1"/>
    <col min="4869" max="4869" width="23.625" style="260" customWidth="1"/>
    <col min="4870" max="4870" width="10.375" style="260" customWidth="1"/>
    <col min="4871" max="4871" width="7.5" style="260" customWidth="1"/>
    <col min="4872" max="4872" width="23.875" style="260" customWidth="1"/>
    <col min="4873" max="4873" width="13.75" style="260" customWidth="1"/>
    <col min="4874" max="5121" width="9" style="260"/>
    <col min="5122" max="5122" width="28.625" style="260" customWidth="1"/>
    <col min="5123" max="5124" width="3.125" style="260" customWidth="1"/>
    <col min="5125" max="5125" width="23.625" style="260" customWidth="1"/>
    <col min="5126" max="5126" width="10.375" style="260" customWidth="1"/>
    <col min="5127" max="5127" width="7.5" style="260" customWidth="1"/>
    <col min="5128" max="5128" width="23.875" style="260" customWidth="1"/>
    <col min="5129" max="5129" width="13.75" style="260" customWidth="1"/>
    <col min="5130" max="5377" width="9" style="260"/>
    <col min="5378" max="5378" width="28.625" style="260" customWidth="1"/>
    <col min="5379" max="5380" width="3.125" style="260" customWidth="1"/>
    <col min="5381" max="5381" width="23.625" style="260" customWidth="1"/>
    <col min="5382" max="5382" width="10.375" style="260" customWidth="1"/>
    <col min="5383" max="5383" width="7.5" style="260" customWidth="1"/>
    <col min="5384" max="5384" width="23.875" style="260" customWidth="1"/>
    <col min="5385" max="5385" width="13.75" style="260" customWidth="1"/>
    <col min="5386" max="5633" width="9" style="260"/>
    <col min="5634" max="5634" width="28.625" style="260" customWidth="1"/>
    <col min="5635" max="5636" width="3.125" style="260" customWidth="1"/>
    <col min="5637" max="5637" width="23.625" style="260" customWidth="1"/>
    <col min="5638" max="5638" width="10.375" style="260" customWidth="1"/>
    <col min="5639" max="5639" width="7.5" style="260" customWidth="1"/>
    <col min="5640" max="5640" width="23.875" style="260" customWidth="1"/>
    <col min="5641" max="5641" width="13.75" style="260" customWidth="1"/>
    <col min="5642" max="5889" width="9" style="260"/>
    <col min="5890" max="5890" width="28.625" style="260" customWidth="1"/>
    <col min="5891" max="5892" width="3.125" style="260" customWidth="1"/>
    <col min="5893" max="5893" width="23.625" style="260" customWidth="1"/>
    <col min="5894" max="5894" width="10.375" style="260" customWidth="1"/>
    <col min="5895" max="5895" width="7.5" style="260" customWidth="1"/>
    <col min="5896" max="5896" width="23.875" style="260" customWidth="1"/>
    <col min="5897" max="5897" width="13.75" style="260" customWidth="1"/>
    <col min="5898" max="6145" width="9" style="260"/>
    <col min="6146" max="6146" width="28.625" style="260" customWidth="1"/>
    <col min="6147" max="6148" width="3.125" style="260" customWidth="1"/>
    <col min="6149" max="6149" width="23.625" style="260" customWidth="1"/>
    <col min="6150" max="6150" width="10.375" style="260" customWidth="1"/>
    <col min="6151" max="6151" width="7.5" style="260" customWidth="1"/>
    <col min="6152" max="6152" width="23.875" style="260" customWidth="1"/>
    <col min="6153" max="6153" width="13.75" style="260" customWidth="1"/>
    <col min="6154" max="6401" width="9" style="260"/>
    <col min="6402" max="6402" width="28.625" style="260" customWidth="1"/>
    <col min="6403" max="6404" width="3.125" style="260" customWidth="1"/>
    <col min="6405" max="6405" width="23.625" style="260" customWidth="1"/>
    <col min="6406" max="6406" width="10.375" style="260" customWidth="1"/>
    <col min="6407" max="6407" width="7.5" style="260" customWidth="1"/>
    <col min="6408" max="6408" width="23.875" style="260" customWidth="1"/>
    <col min="6409" max="6409" width="13.75" style="260" customWidth="1"/>
    <col min="6410" max="6657" width="9" style="260"/>
    <col min="6658" max="6658" width="28.625" style="260" customWidth="1"/>
    <col min="6659" max="6660" width="3.125" style="260" customWidth="1"/>
    <col min="6661" max="6661" width="23.625" style="260" customWidth="1"/>
    <col min="6662" max="6662" width="10.375" style="260" customWidth="1"/>
    <col min="6663" max="6663" width="7.5" style="260" customWidth="1"/>
    <col min="6664" max="6664" width="23.875" style="260" customWidth="1"/>
    <col min="6665" max="6665" width="13.75" style="260" customWidth="1"/>
    <col min="6666" max="6913" width="9" style="260"/>
    <col min="6914" max="6914" width="28.625" style="260" customWidth="1"/>
    <col min="6915" max="6916" width="3.125" style="260" customWidth="1"/>
    <col min="6917" max="6917" width="23.625" style="260" customWidth="1"/>
    <col min="6918" max="6918" width="10.375" style="260" customWidth="1"/>
    <col min="6919" max="6919" width="7.5" style="260" customWidth="1"/>
    <col min="6920" max="6920" width="23.875" style="260" customWidth="1"/>
    <col min="6921" max="6921" width="13.75" style="260" customWidth="1"/>
    <col min="6922" max="7169" width="9" style="260"/>
    <col min="7170" max="7170" width="28.625" style="260" customWidth="1"/>
    <col min="7171" max="7172" width="3.125" style="260" customWidth="1"/>
    <col min="7173" max="7173" width="23.625" style="260" customWidth="1"/>
    <col min="7174" max="7174" width="10.375" style="260" customWidth="1"/>
    <col min="7175" max="7175" width="7.5" style="260" customWidth="1"/>
    <col min="7176" max="7176" width="23.875" style="260" customWidth="1"/>
    <col min="7177" max="7177" width="13.75" style="260" customWidth="1"/>
    <col min="7178" max="7425" width="9" style="260"/>
    <col min="7426" max="7426" width="28.625" style="260" customWidth="1"/>
    <col min="7427" max="7428" width="3.125" style="260" customWidth="1"/>
    <col min="7429" max="7429" width="23.625" style="260" customWidth="1"/>
    <col min="7430" max="7430" width="10.375" style="260" customWidth="1"/>
    <col min="7431" max="7431" width="7.5" style="260" customWidth="1"/>
    <col min="7432" max="7432" width="23.875" style="260" customWidth="1"/>
    <col min="7433" max="7433" width="13.75" style="260" customWidth="1"/>
    <col min="7434" max="7681" width="9" style="260"/>
    <col min="7682" max="7682" width="28.625" style="260" customWidth="1"/>
    <col min="7683" max="7684" width="3.125" style="260" customWidth="1"/>
    <col min="7685" max="7685" width="23.625" style="260" customWidth="1"/>
    <col min="7686" max="7686" width="10.375" style="260" customWidth="1"/>
    <col min="7687" max="7687" width="7.5" style="260" customWidth="1"/>
    <col min="7688" max="7688" width="23.875" style="260" customWidth="1"/>
    <col min="7689" max="7689" width="13.75" style="260" customWidth="1"/>
    <col min="7690" max="7937" width="9" style="260"/>
    <col min="7938" max="7938" width="28.625" style="260" customWidth="1"/>
    <col min="7939" max="7940" width="3.125" style="260" customWidth="1"/>
    <col min="7941" max="7941" width="23.625" style="260" customWidth="1"/>
    <col min="7942" max="7942" width="10.375" style="260" customWidth="1"/>
    <col min="7943" max="7943" width="7.5" style="260" customWidth="1"/>
    <col min="7944" max="7944" width="23.875" style="260" customWidth="1"/>
    <col min="7945" max="7945" width="13.75" style="260" customWidth="1"/>
    <col min="7946" max="8193" width="9" style="260"/>
    <col min="8194" max="8194" width="28.625" style="260" customWidth="1"/>
    <col min="8195" max="8196" width="3.125" style="260" customWidth="1"/>
    <col min="8197" max="8197" width="23.625" style="260" customWidth="1"/>
    <col min="8198" max="8198" width="10.375" style="260" customWidth="1"/>
    <col min="8199" max="8199" width="7.5" style="260" customWidth="1"/>
    <col min="8200" max="8200" width="23.875" style="260" customWidth="1"/>
    <col min="8201" max="8201" width="13.75" style="260" customWidth="1"/>
    <col min="8202" max="8449" width="9" style="260"/>
    <col min="8450" max="8450" width="28.625" style="260" customWidth="1"/>
    <col min="8451" max="8452" width="3.125" style="260" customWidth="1"/>
    <col min="8453" max="8453" width="23.625" style="260" customWidth="1"/>
    <col min="8454" max="8454" width="10.375" style="260" customWidth="1"/>
    <col min="8455" max="8455" width="7.5" style="260" customWidth="1"/>
    <col min="8456" max="8456" width="23.875" style="260" customWidth="1"/>
    <col min="8457" max="8457" width="13.75" style="260" customWidth="1"/>
    <col min="8458" max="8705" width="9" style="260"/>
    <col min="8706" max="8706" width="28.625" style="260" customWidth="1"/>
    <col min="8707" max="8708" width="3.125" style="260" customWidth="1"/>
    <col min="8709" max="8709" width="23.625" style="260" customWidth="1"/>
    <col min="8710" max="8710" width="10.375" style="260" customWidth="1"/>
    <col min="8711" max="8711" width="7.5" style="260" customWidth="1"/>
    <col min="8712" max="8712" width="23.875" style="260" customWidth="1"/>
    <col min="8713" max="8713" width="13.75" style="260" customWidth="1"/>
    <col min="8714" max="8961" width="9" style="260"/>
    <col min="8962" max="8962" width="28.625" style="260" customWidth="1"/>
    <col min="8963" max="8964" width="3.125" style="260" customWidth="1"/>
    <col min="8965" max="8965" width="23.625" style="260" customWidth="1"/>
    <col min="8966" max="8966" width="10.375" style="260" customWidth="1"/>
    <col min="8967" max="8967" width="7.5" style="260" customWidth="1"/>
    <col min="8968" max="8968" width="23.875" style="260" customWidth="1"/>
    <col min="8969" max="8969" width="13.75" style="260" customWidth="1"/>
    <col min="8970" max="9217" width="9" style="260"/>
    <col min="9218" max="9218" width="28.625" style="260" customWidth="1"/>
    <col min="9219" max="9220" width="3.125" style="260" customWidth="1"/>
    <col min="9221" max="9221" width="23.625" style="260" customWidth="1"/>
    <col min="9222" max="9222" width="10.375" style="260" customWidth="1"/>
    <col min="9223" max="9223" width="7.5" style="260" customWidth="1"/>
    <col min="9224" max="9224" width="23.875" style="260" customWidth="1"/>
    <col min="9225" max="9225" width="13.75" style="260" customWidth="1"/>
    <col min="9226" max="9473" width="9" style="260"/>
    <col min="9474" max="9474" width="28.625" style="260" customWidth="1"/>
    <col min="9475" max="9476" width="3.125" style="260" customWidth="1"/>
    <col min="9477" max="9477" width="23.625" style="260" customWidth="1"/>
    <col min="9478" max="9478" width="10.375" style="260" customWidth="1"/>
    <col min="9479" max="9479" width="7.5" style="260" customWidth="1"/>
    <col min="9480" max="9480" width="23.875" style="260" customWidth="1"/>
    <col min="9481" max="9481" width="13.75" style="260" customWidth="1"/>
    <col min="9482" max="9729" width="9" style="260"/>
    <col min="9730" max="9730" width="28.625" style="260" customWidth="1"/>
    <col min="9731" max="9732" width="3.125" style="260" customWidth="1"/>
    <col min="9733" max="9733" width="23.625" style="260" customWidth="1"/>
    <col min="9734" max="9734" width="10.375" style="260" customWidth="1"/>
    <col min="9735" max="9735" width="7.5" style="260" customWidth="1"/>
    <col min="9736" max="9736" width="23.875" style="260" customWidth="1"/>
    <col min="9737" max="9737" width="13.75" style="260" customWidth="1"/>
    <col min="9738" max="9985" width="9" style="260"/>
    <col min="9986" max="9986" width="28.625" style="260" customWidth="1"/>
    <col min="9987" max="9988" width="3.125" style="260" customWidth="1"/>
    <col min="9989" max="9989" width="23.625" style="260" customWidth="1"/>
    <col min="9990" max="9990" width="10.375" style="260" customWidth="1"/>
    <col min="9991" max="9991" width="7.5" style="260" customWidth="1"/>
    <col min="9992" max="9992" width="23.875" style="260" customWidth="1"/>
    <col min="9993" max="9993" width="13.75" style="260" customWidth="1"/>
    <col min="9994" max="10241" width="9" style="260"/>
    <col min="10242" max="10242" width="28.625" style="260" customWidth="1"/>
    <col min="10243" max="10244" width="3.125" style="260" customWidth="1"/>
    <col min="10245" max="10245" width="23.625" style="260" customWidth="1"/>
    <col min="10246" max="10246" width="10.375" style="260" customWidth="1"/>
    <col min="10247" max="10247" width="7.5" style="260" customWidth="1"/>
    <col min="10248" max="10248" width="23.875" style="260" customWidth="1"/>
    <col min="10249" max="10249" width="13.75" style="260" customWidth="1"/>
    <col min="10250" max="10497" width="9" style="260"/>
    <col min="10498" max="10498" width="28.625" style="260" customWidth="1"/>
    <col min="10499" max="10500" width="3.125" style="260" customWidth="1"/>
    <col min="10501" max="10501" width="23.625" style="260" customWidth="1"/>
    <col min="10502" max="10502" width="10.375" style="260" customWidth="1"/>
    <col min="10503" max="10503" width="7.5" style="260" customWidth="1"/>
    <col min="10504" max="10504" width="23.875" style="260" customWidth="1"/>
    <col min="10505" max="10505" width="13.75" style="260" customWidth="1"/>
    <col min="10506" max="10753" width="9" style="260"/>
    <col min="10754" max="10754" width="28.625" style="260" customWidth="1"/>
    <col min="10755" max="10756" width="3.125" style="260" customWidth="1"/>
    <col min="10757" max="10757" width="23.625" style="260" customWidth="1"/>
    <col min="10758" max="10758" width="10.375" style="260" customWidth="1"/>
    <col min="10759" max="10759" width="7.5" style="260" customWidth="1"/>
    <col min="10760" max="10760" width="23.875" style="260" customWidth="1"/>
    <col min="10761" max="10761" width="13.75" style="260" customWidth="1"/>
    <col min="10762" max="11009" width="9" style="260"/>
    <col min="11010" max="11010" width="28.625" style="260" customWidth="1"/>
    <col min="11011" max="11012" width="3.125" style="260" customWidth="1"/>
    <col min="11013" max="11013" width="23.625" style="260" customWidth="1"/>
    <col min="11014" max="11014" width="10.375" style="260" customWidth="1"/>
    <col min="11015" max="11015" width="7.5" style="260" customWidth="1"/>
    <col min="11016" max="11016" width="23.875" style="260" customWidth="1"/>
    <col min="11017" max="11017" width="13.75" style="260" customWidth="1"/>
    <col min="11018" max="11265" width="9" style="260"/>
    <col min="11266" max="11266" width="28.625" style="260" customWidth="1"/>
    <col min="11267" max="11268" width="3.125" style="260" customWidth="1"/>
    <col min="11269" max="11269" width="23.625" style="260" customWidth="1"/>
    <col min="11270" max="11270" width="10.375" style="260" customWidth="1"/>
    <col min="11271" max="11271" width="7.5" style="260" customWidth="1"/>
    <col min="11272" max="11272" width="23.875" style="260" customWidth="1"/>
    <col min="11273" max="11273" width="13.75" style="260" customWidth="1"/>
    <col min="11274" max="11521" width="9" style="260"/>
    <col min="11522" max="11522" width="28.625" style="260" customWidth="1"/>
    <col min="11523" max="11524" width="3.125" style="260" customWidth="1"/>
    <col min="11525" max="11525" width="23.625" style="260" customWidth="1"/>
    <col min="11526" max="11526" width="10.375" style="260" customWidth="1"/>
    <col min="11527" max="11527" width="7.5" style="260" customWidth="1"/>
    <col min="11528" max="11528" width="23.875" style="260" customWidth="1"/>
    <col min="11529" max="11529" width="13.75" style="260" customWidth="1"/>
    <col min="11530" max="11777" width="9" style="260"/>
    <col min="11778" max="11778" width="28.625" style="260" customWidth="1"/>
    <col min="11779" max="11780" width="3.125" style="260" customWidth="1"/>
    <col min="11781" max="11781" width="23.625" style="260" customWidth="1"/>
    <col min="11782" max="11782" width="10.375" style="260" customWidth="1"/>
    <col min="11783" max="11783" width="7.5" style="260" customWidth="1"/>
    <col min="11784" max="11784" width="23.875" style="260" customWidth="1"/>
    <col min="11785" max="11785" width="13.75" style="260" customWidth="1"/>
    <col min="11786" max="12033" width="9" style="260"/>
    <col min="12034" max="12034" width="28.625" style="260" customWidth="1"/>
    <col min="12035" max="12036" width="3.125" style="260" customWidth="1"/>
    <col min="12037" max="12037" width="23.625" style="260" customWidth="1"/>
    <col min="12038" max="12038" width="10.375" style="260" customWidth="1"/>
    <col min="12039" max="12039" width="7.5" style="260" customWidth="1"/>
    <col min="12040" max="12040" width="23.875" style="260" customWidth="1"/>
    <col min="12041" max="12041" width="13.75" style="260" customWidth="1"/>
    <col min="12042" max="12289" width="9" style="260"/>
    <col min="12290" max="12290" width="28.625" style="260" customWidth="1"/>
    <col min="12291" max="12292" width="3.125" style="260" customWidth="1"/>
    <col min="12293" max="12293" width="23.625" style="260" customWidth="1"/>
    <col min="12294" max="12294" width="10.375" style="260" customWidth="1"/>
    <col min="12295" max="12295" width="7.5" style="260" customWidth="1"/>
    <col min="12296" max="12296" width="23.875" style="260" customWidth="1"/>
    <col min="12297" max="12297" width="13.75" style="260" customWidth="1"/>
    <col min="12298" max="12545" width="9" style="260"/>
    <col min="12546" max="12546" width="28.625" style="260" customWidth="1"/>
    <col min="12547" max="12548" width="3.125" style="260" customWidth="1"/>
    <col min="12549" max="12549" width="23.625" style="260" customWidth="1"/>
    <col min="12550" max="12550" width="10.375" style="260" customWidth="1"/>
    <col min="12551" max="12551" width="7.5" style="260" customWidth="1"/>
    <col min="12552" max="12552" width="23.875" style="260" customWidth="1"/>
    <col min="12553" max="12553" width="13.75" style="260" customWidth="1"/>
    <col min="12554" max="12801" width="9" style="260"/>
    <col min="12802" max="12802" width="28.625" style="260" customWidth="1"/>
    <col min="12803" max="12804" width="3.125" style="260" customWidth="1"/>
    <col min="12805" max="12805" width="23.625" style="260" customWidth="1"/>
    <col min="12806" max="12806" width="10.375" style="260" customWidth="1"/>
    <col min="12807" max="12807" width="7.5" style="260" customWidth="1"/>
    <col min="12808" max="12808" width="23.875" style="260" customWidth="1"/>
    <col min="12809" max="12809" width="13.75" style="260" customWidth="1"/>
    <col min="12810" max="13057" width="9" style="260"/>
    <col min="13058" max="13058" width="28.625" style="260" customWidth="1"/>
    <col min="13059" max="13060" width="3.125" style="260" customWidth="1"/>
    <col min="13061" max="13061" width="23.625" style="260" customWidth="1"/>
    <col min="13062" max="13062" width="10.375" style="260" customWidth="1"/>
    <col min="13063" max="13063" width="7.5" style="260" customWidth="1"/>
    <col min="13064" max="13064" width="23.875" style="260" customWidth="1"/>
    <col min="13065" max="13065" width="13.75" style="260" customWidth="1"/>
    <col min="13066" max="13313" width="9" style="260"/>
    <col min="13314" max="13314" width="28.625" style="260" customWidth="1"/>
    <col min="13315" max="13316" width="3.125" style="260" customWidth="1"/>
    <col min="13317" max="13317" width="23.625" style="260" customWidth="1"/>
    <col min="13318" max="13318" width="10.375" style="260" customWidth="1"/>
    <col min="13319" max="13319" width="7.5" style="260" customWidth="1"/>
    <col min="13320" max="13320" width="23.875" style="260" customWidth="1"/>
    <col min="13321" max="13321" width="13.75" style="260" customWidth="1"/>
    <col min="13322" max="13569" width="9" style="260"/>
    <col min="13570" max="13570" width="28.625" style="260" customWidth="1"/>
    <col min="13571" max="13572" width="3.125" style="260" customWidth="1"/>
    <col min="13573" max="13573" width="23.625" style="260" customWidth="1"/>
    <col min="13574" max="13574" width="10.375" style="260" customWidth="1"/>
    <col min="13575" max="13575" width="7.5" style="260" customWidth="1"/>
    <col min="13576" max="13576" width="23.875" style="260" customWidth="1"/>
    <col min="13577" max="13577" width="13.75" style="260" customWidth="1"/>
    <col min="13578" max="13825" width="9" style="260"/>
    <col min="13826" max="13826" width="28.625" style="260" customWidth="1"/>
    <col min="13827" max="13828" width="3.125" style="260" customWidth="1"/>
    <col min="13829" max="13829" width="23.625" style="260" customWidth="1"/>
    <col min="13830" max="13830" width="10.375" style="260" customWidth="1"/>
    <col min="13831" max="13831" width="7.5" style="260" customWidth="1"/>
    <col min="13832" max="13832" width="23.875" style="260" customWidth="1"/>
    <col min="13833" max="13833" width="13.75" style="260" customWidth="1"/>
    <col min="13834" max="14081" width="9" style="260"/>
    <col min="14082" max="14082" width="28.625" style="260" customWidth="1"/>
    <col min="14083" max="14084" width="3.125" style="260" customWidth="1"/>
    <col min="14085" max="14085" width="23.625" style="260" customWidth="1"/>
    <col min="14086" max="14086" width="10.375" style="260" customWidth="1"/>
    <col min="14087" max="14087" width="7.5" style="260" customWidth="1"/>
    <col min="14088" max="14088" width="23.875" style="260" customWidth="1"/>
    <col min="14089" max="14089" width="13.75" style="260" customWidth="1"/>
    <col min="14090" max="14337" width="9" style="260"/>
    <col min="14338" max="14338" width="28.625" style="260" customWidth="1"/>
    <col min="14339" max="14340" width="3.125" style="260" customWidth="1"/>
    <col min="14341" max="14341" width="23.625" style="260" customWidth="1"/>
    <col min="14342" max="14342" width="10.375" style="260" customWidth="1"/>
    <col min="14343" max="14343" width="7.5" style="260" customWidth="1"/>
    <col min="14344" max="14344" width="23.875" style="260" customWidth="1"/>
    <col min="14345" max="14345" width="13.75" style="260" customWidth="1"/>
    <col min="14346" max="14593" width="9" style="260"/>
    <col min="14594" max="14594" width="28.625" style="260" customWidth="1"/>
    <col min="14595" max="14596" width="3.125" style="260" customWidth="1"/>
    <col min="14597" max="14597" width="23.625" style="260" customWidth="1"/>
    <col min="14598" max="14598" width="10.375" style="260" customWidth="1"/>
    <col min="14599" max="14599" width="7.5" style="260" customWidth="1"/>
    <col min="14600" max="14600" width="23.875" style="260" customWidth="1"/>
    <col min="14601" max="14601" width="13.75" style="260" customWidth="1"/>
    <col min="14602" max="14849" width="9" style="260"/>
    <col min="14850" max="14850" width="28.625" style="260" customWidth="1"/>
    <col min="14851" max="14852" width="3.125" style="260" customWidth="1"/>
    <col min="14853" max="14853" width="23.625" style="260" customWidth="1"/>
    <col min="14854" max="14854" width="10.375" style="260" customWidth="1"/>
    <col min="14855" max="14855" width="7.5" style="260" customWidth="1"/>
    <col min="14856" max="14856" width="23.875" style="260" customWidth="1"/>
    <col min="14857" max="14857" width="13.75" style="260" customWidth="1"/>
    <col min="14858" max="15105" width="9" style="260"/>
    <col min="15106" max="15106" width="28.625" style="260" customWidth="1"/>
    <col min="15107" max="15108" width="3.125" style="260" customWidth="1"/>
    <col min="15109" max="15109" width="23.625" style="260" customWidth="1"/>
    <col min="15110" max="15110" width="10.375" style="260" customWidth="1"/>
    <col min="15111" max="15111" width="7.5" style="260" customWidth="1"/>
    <col min="15112" max="15112" width="23.875" style="260" customWidth="1"/>
    <col min="15113" max="15113" width="13.75" style="260" customWidth="1"/>
    <col min="15114" max="15361" width="9" style="260"/>
    <col min="15362" max="15362" width="28.625" style="260" customWidth="1"/>
    <col min="15363" max="15364" width="3.125" style="260" customWidth="1"/>
    <col min="15365" max="15365" width="23.625" style="260" customWidth="1"/>
    <col min="15366" max="15366" width="10.375" style="260" customWidth="1"/>
    <col min="15367" max="15367" width="7.5" style="260" customWidth="1"/>
    <col min="15368" max="15368" width="23.875" style="260" customWidth="1"/>
    <col min="15369" max="15369" width="13.75" style="260" customWidth="1"/>
    <col min="15370" max="15617" width="9" style="260"/>
    <col min="15618" max="15618" width="28.625" style="260" customWidth="1"/>
    <col min="15619" max="15620" width="3.125" style="260" customWidth="1"/>
    <col min="15621" max="15621" width="23.625" style="260" customWidth="1"/>
    <col min="15622" max="15622" width="10.375" style="260" customWidth="1"/>
    <col min="15623" max="15623" width="7.5" style="260" customWidth="1"/>
    <col min="15624" max="15624" width="23.875" style="260" customWidth="1"/>
    <col min="15625" max="15625" width="13.75" style="260" customWidth="1"/>
    <col min="15626" max="15873" width="9" style="260"/>
    <col min="15874" max="15874" width="28.625" style="260" customWidth="1"/>
    <col min="15875" max="15876" width="3.125" style="260" customWidth="1"/>
    <col min="15877" max="15877" width="23.625" style="260" customWidth="1"/>
    <col min="15878" max="15878" width="10.375" style="260" customWidth="1"/>
    <col min="15879" max="15879" width="7.5" style="260" customWidth="1"/>
    <col min="15880" max="15880" width="23.875" style="260" customWidth="1"/>
    <col min="15881" max="15881" width="13.75" style="260" customWidth="1"/>
    <col min="15882" max="16129" width="9" style="260"/>
    <col min="16130" max="16130" width="28.625" style="260" customWidth="1"/>
    <col min="16131" max="16132" width="3.125" style="260" customWidth="1"/>
    <col min="16133" max="16133" width="23.625" style="260" customWidth="1"/>
    <col min="16134" max="16134" width="10.375" style="260" customWidth="1"/>
    <col min="16135" max="16135" width="7.5" style="260" customWidth="1"/>
    <col min="16136" max="16136" width="23.875" style="260" customWidth="1"/>
    <col min="16137" max="16137" width="13.75" style="260" customWidth="1"/>
    <col min="16138" max="16384" width="9" style="260"/>
  </cols>
  <sheetData>
    <row r="1" spans="2:9" ht="20.100000000000001" customHeight="1" x14ac:dyDescent="0.15">
      <c r="B1" s="261"/>
      <c r="C1" s="262"/>
      <c r="D1" s="262"/>
      <c r="E1" s="262"/>
      <c r="F1" s="262"/>
      <c r="G1" s="262"/>
      <c r="H1" s="262"/>
      <c r="I1" s="262"/>
    </row>
    <row r="2" spans="2:9" ht="20.100000000000001" customHeight="1" x14ac:dyDescent="0.15">
      <c r="B2" s="262" t="s">
        <v>513</v>
      </c>
      <c r="C2" s="262"/>
      <c r="D2" s="262"/>
      <c r="E2" s="262"/>
      <c r="F2" s="262"/>
      <c r="G2" s="262"/>
      <c r="H2" s="611" t="s">
        <v>13</v>
      </c>
      <c r="I2" s="611"/>
    </row>
    <row r="3" spans="2:9" ht="20.100000000000001" customHeight="1" x14ac:dyDescent="0.15">
      <c r="B3" s="261"/>
      <c r="C3" s="262"/>
      <c r="D3" s="262"/>
      <c r="E3" s="262"/>
      <c r="F3" s="262"/>
      <c r="G3" s="262"/>
      <c r="H3" s="263"/>
      <c r="I3" s="263"/>
    </row>
    <row r="4" spans="2:9" ht="66.75" customHeight="1" x14ac:dyDescent="0.15">
      <c r="B4" s="612" t="s">
        <v>470</v>
      </c>
      <c r="C4" s="613"/>
      <c r="D4" s="613"/>
      <c r="E4" s="613"/>
      <c r="F4" s="613"/>
      <c r="G4" s="613"/>
      <c r="H4" s="613"/>
      <c r="I4" s="613"/>
    </row>
    <row r="5" spans="2:9" ht="20.100000000000001" customHeight="1" x14ac:dyDescent="0.15">
      <c r="B5" s="264"/>
      <c r="C5" s="264"/>
      <c r="D5" s="264"/>
      <c r="E5" s="264"/>
      <c r="F5" s="264"/>
      <c r="G5" s="264"/>
      <c r="H5" s="264"/>
      <c r="I5" s="264"/>
    </row>
    <row r="6" spans="2:9" ht="39.950000000000003" customHeight="1" x14ac:dyDescent="0.15">
      <c r="B6" s="265" t="s">
        <v>471</v>
      </c>
      <c r="C6" s="614"/>
      <c r="D6" s="615"/>
      <c r="E6" s="615"/>
      <c r="F6" s="615"/>
      <c r="G6" s="615"/>
      <c r="H6" s="615"/>
      <c r="I6" s="616"/>
    </row>
    <row r="7" spans="2:9" ht="39.950000000000003" customHeight="1" x14ac:dyDescent="0.15">
      <c r="B7" s="266" t="s">
        <v>74</v>
      </c>
      <c r="C7" s="617" t="s">
        <v>472</v>
      </c>
      <c r="D7" s="618"/>
      <c r="E7" s="618"/>
      <c r="F7" s="618"/>
      <c r="G7" s="618"/>
      <c r="H7" s="618"/>
      <c r="I7" s="619"/>
    </row>
    <row r="8" spans="2:9" ht="39.950000000000003" customHeight="1" x14ac:dyDescent="0.15">
      <c r="B8" s="266" t="s">
        <v>473</v>
      </c>
      <c r="C8" s="617"/>
      <c r="D8" s="618"/>
      <c r="E8" s="618"/>
      <c r="F8" s="618"/>
      <c r="G8" s="618"/>
      <c r="H8" s="618"/>
      <c r="I8" s="619"/>
    </row>
    <row r="9" spans="2:9" ht="84" customHeight="1" x14ac:dyDescent="0.15">
      <c r="B9" s="267" t="s">
        <v>474</v>
      </c>
      <c r="C9" s="597" t="s">
        <v>475</v>
      </c>
      <c r="D9" s="598"/>
      <c r="E9" s="598"/>
      <c r="F9" s="598"/>
      <c r="G9" s="598"/>
      <c r="H9" s="598"/>
      <c r="I9" s="599"/>
    </row>
    <row r="10" spans="2:9" ht="23.25" customHeight="1" x14ac:dyDescent="0.15">
      <c r="B10" s="268"/>
      <c r="C10" s="269" t="s">
        <v>476</v>
      </c>
      <c r="D10" s="270"/>
      <c r="E10" s="270"/>
      <c r="F10" s="270"/>
      <c r="G10" s="270"/>
      <c r="H10" s="270"/>
      <c r="I10" s="262"/>
    </row>
    <row r="11" spans="2:9" x14ac:dyDescent="0.15">
      <c r="B11" s="600" t="s">
        <v>477</v>
      </c>
      <c r="C11" s="271"/>
      <c r="D11" s="272"/>
      <c r="E11" s="272"/>
      <c r="F11" s="272"/>
      <c r="G11" s="272"/>
      <c r="H11" s="272"/>
      <c r="I11" s="602" t="s">
        <v>156</v>
      </c>
    </row>
    <row r="12" spans="2:9" ht="52.5" customHeight="1" x14ac:dyDescent="0.15">
      <c r="B12" s="601"/>
      <c r="C12" s="273"/>
      <c r="D12" s="274" t="s">
        <v>75</v>
      </c>
      <c r="E12" s="275" t="s">
        <v>76</v>
      </c>
      <c r="F12" s="276" t="s">
        <v>24</v>
      </c>
      <c r="G12" s="277"/>
      <c r="H12" s="262"/>
      <c r="I12" s="603"/>
    </row>
    <row r="13" spans="2:9" ht="52.5" customHeight="1" x14ac:dyDescent="0.15">
      <c r="B13" s="601"/>
      <c r="C13" s="273"/>
      <c r="D13" s="274" t="s">
        <v>77</v>
      </c>
      <c r="E13" s="275" t="s">
        <v>478</v>
      </c>
      <c r="F13" s="276" t="s">
        <v>24</v>
      </c>
      <c r="G13" s="277"/>
      <c r="H13" s="278" t="s">
        <v>479</v>
      </c>
      <c r="I13" s="603"/>
    </row>
    <row r="14" spans="2:9" ht="13.5" customHeight="1" x14ac:dyDescent="0.15">
      <c r="B14" s="601"/>
      <c r="C14" s="273"/>
      <c r="D14" s="262"/>
      <c r="E14" s="262"/>
      <c r="F14" s="262"/>
      <c r="G14" s="262"/>
      <c r="H14" s="262"/>
      <c r="I14" s="603"/>
    </row>
    <row r="15" spans="2:9" x14ac:dyDescent="0.15">
      <c r="B15" s="604" t="s">
        <v>480</v>
      </c>
      <c r="C15" s="271"/>
      <c r="D15" s="272"/>
      <c r="E15" s="272"/>
      <c r="F15" s="272"/>
      <c r="G15" s="272"/>
      <c r="H15" s="279"/>
      <c r="I15" s="606" t="s">
        <v>156</v>
      </c>
    </row>
    <row r="16" spans="2:9" ht="53.1" customHeight="1" x14ac:dyDescent="0.15">
      <c r="B16" s="605"/>
      <c r="C16" s="273"/>
      <c r="D16" s="274" t="s">
        <v>75</v>
      </c>
      <c r="E16" s="275" t="s">
        <v>78</v>
      </c>
      <c r="F16" s="276" t="s">
        <v>24</v>
      </c>
      <c r="G16" s="277"/>
      <c r="H16" s="280"/>
      <c r="I16" s="607"/>
    </row>
    <row r="17" spans="2:9" ht="53.1" customHeight="1" x14ac:dyDescent="0.15">
      <c r="B17" s="605"/>
      <c r="C17" s="273"/>
      <c r="D17" s="274" t="s">
        <v>77</v>
      </c>
      <c r="E17" s="275" t="s">
        <v>79</v>
      </c>
      <c r="F17" s="276" t="s">
        <v>24</v>
      </c>
      <c r="G17" s="277"/>
      <c r="H17" s="281" t="s">
        <v>481</v>
      </c>
      <c r="I17" s="607"/>
    </row>
    <row r="18" spans="2:9" x14ac:dyDescent="0.15">
      <c r="B18" s="605"/>
      <c r="C18" s="273"/>
      <c r="D18" s="262"/>
      <c r="E18" s="262"/>
      <c r="F18" s="262"/>
      <c r="G18" s="262"/>
      <c r="H18" s="280"/>
      <c r="I18" s="607"/>
    </row>
    <row r="19" spans="2:9" x14ac:dyDescent="0.15">
      <c r="B19" s="605" t="s">
        <v>482</v>
      </c>
      <c r="C19" s="273"/>
      <c r="D19" s="262"/>
      <c r="E19" s="262"/>
      <c r="F19" s="262"/>
      <c r="G19" s="262"/>
      <c r="H19" s="262"/>
      <c r="I19" s="607"/>
    </row>
    <row r="20" spans="2:9" ht="52.5" customHeight="1" x14ac:dyDescent="0.15">
      <c r="B20" s="605"/>
      <c r="C20" s="273"/>
      <c r="D20" s="274" t="s">
        <v>75</v>
      </c>
      <c r="E20" s="275" t="s">
        <v>76</v>
      </c>
      <c r="F20" s="276" t="s">
        <v>24</v>
      </c>
      <c r="G20" s="277"/>
      <c r="H20" s="262"/>
      <c r="I20" s="607"/>
    </row>
    <row r="21" spans="2:9" ht="52.5" customHeight="1" x14ac:dyDescent="0.15">
      <c r="B21" s="605"/>
      <c r="C21" s="273"/>
      <c r="D21" s="274" t="s">
        <v>77</v>
      </c>
      <c r="E21" s="275" t="s">
        <v>80</v>
      </c>
      <c r="F21" s="276" t="s">
        <v>24</v>
      </c>
      <c r="G21" s="277"/>
      <c r="H21" s="278" t="s">
        <v>483</v>
      </c>
      <c r="I21" s="607"/>
    </row>
    <row r="22" spans="2:9" x14ac:dyDescent="0.15">
      <c r="B22" s="609"/>
      <c r="C22" s="282"/>
      <c r="D22" s="270"/>
      <c r="E22" s="270"/>
      <c r="F22" s="270"/>
      <c r="G22" s="270"/>
      <c r="H22" s="270"/>
      <c r="I22" s="608"/>
    </row>
    <row r="23" spans="2:9" x14ac:dyDescent="0.15">
      <c r="B23" s="262"/>
      <c r="C23" s="262"/>
      <c r="D23" s="262"/>
      <c r="E23" s="262"/>
      <c r="F23" s="262"/>
      <c r="G23" s="262"/>
      <c r="H23" s="262"/>
      <c r="I23" s="262"/>
    </row>
    <row r="24" spans="2:9" ht="48" customHeight="1" x14ac:dyDescent="0.15">
      <c r="B24" s="610" t="s">
        <v>484</v>
      </c>
      <c r="C24" s="596"/>
      <c r="D24" s="596"/>
      <c r="E24" s="596"/>
      <c r="F24" s="596"/>
      <c r="G24" s="596"/>
      <c r="H24" s="596"/>
      <c r="I24" s="596"/>
    </row>
    <row r="25" spans="2:9" ht="17.25" customHeight="1" x14ac:dyDescent="0.15">
      <c r="B25" s="596" t="s">
        <v>485</v>
      </c>
      <c r="C25" s="596"/>
      <c r="D25" s="596"/>
      <c r="E25" s="596"/>
      <c r="F25" s="596"/>
      <c r="G25" s="596"/>
      <c r="H25" s="596"/>
      <c r="I25" s="596"/>
    </row>
    <row r="26" spans="2:9" ht="17.25" customHeight="1" x14ac:dyDescent="0.15">
      <c r="B26" s="596" t="s">
        <v>486</v>
      </c>
      <c r="C26" s="596"/>
      <c r="D26" s="596"/>
      <c r="E26" s="596"/>
      <c r="F26" s="596"/>
      <c r="G26" s="596"/>
      <c r="H26" s="596"/>
      <c r="I26" s="596"/>
    </row>
    <row r="27" spans="2:9" ht="17.25" customHeight="1" x14ac:dyDescent="0.15">
      <c r="B27" s="596" t="s">
        <v>487</v>
      </c>
      <c r="C27" s="596"/>
      <c r="D27" s="596"/>
      <c r="E27" s="596"/>
      <c r="F27" s="596"/>
      <c r="G27" s="596"/>
      <c r="H27" s="596"/>
      <c r="I27" s="596"/>
    </row>
    <row r="28" spans="2:9" ht="17.25" customHeight="1" x14ac:dyDescent="0.15">
      <c r="B28" s="596" t="s">
        <v>488</v>
      </c>
      <c r="C28" s="596"/>
      <c r="D28" s="596"/>
      <c r="E28" s="596"/>
      <c r="F28" s="596"/>
      <c r="G28" s="596"/>
      <c r="H28" s="596"/>
      <c r="I28" s="596"/>
    </row>
    <row r="29" spans="2:9" ht="17.25" customHeight="1" x14ac:dyDescent="0.15">
      <c r="B29" s="596" t="s">
        <v>489</v>
      </c>
      <c r="C29" s="596"/>
      <c r="D29" s="596"/>
      <c r="E29" s="596"/>
      <c r="F29" s="596"/>
      <c r="G29" s="596"/>
      <c r="H29" s="596"/>
      <c r="I29" s="596"/>
    </row>
    <row r="30" spans="2:9" ht="17.25" customHeight="1" x14ac:dyDescent="0.15">
      <c r="B30" s="620" t="s">
        <v>490</v>
      </c>
      <c r="C30" s="620"/>
      <c r="D30" s="620"/>
      <c r="E30" s="620"/>
      <c r="F30" s="620"/>
      <c r="G30" s="620"/>
      <c r="H30" s="620"/>
      <c r="I30" s="620"/>
    </row>
    <row r="31" spans="2:9" ht="17.25" customHeight="1" x14ac:dyDescent="0.15">
      <c r="B31" s="596" t="s">
        <v>491</v>
      </c>
      <c r="C31" s="596"/>
      <c r="D31" s="596"/>
      <c r="E31" s="596"/>
      <c r="F31" s="596"/>
      <c r="G31" s="596"/>
      <c r="H31" s="596"/>
      <c r="I31" s="596"/>
    </row>
    <row r="32" spans="2:9" ht="17.25" customHeight="1" x14ac:dyDescent="0.15">
      <c r="B32" s="596" t="s">
        <v>81</v>
      </c>
      <c r="C32" s="596"/>
      <c r="D32" s="596"/>
      <c r="E32" s="596"/>
      <c r="F32" s="596"/>
      <c r="G32" s="596"/>
      <c r="H32" s="596"/>
      <c r="I32" s="596"/>
    </row>
    <row r="33" spans="2:9" ht="17.25" customHeight="1" x14ac:dyDescent="0.15">
      <c r="B33" s="283" t="s">
        <v>492</v>
      </c>
      <c r="C33" s="283"/>
      <c r="D33" s="283"/>
      <c r="E33" s="283"/>
      <c r="F33" s="283"/>
      <c r="G33" s="283"/>
      <c r="H33" s="283"/>
      <c r="I33" s="283"/>
    </row>
    <row r="34" spans="2:9" ht="17.25" customHeight="1" x14ac:dyDescent="0.15">
      <c r="B34" s="596" t="s">
        <v>493</v>
      </c>
      <c r="C34" s="596"/>
      <c r="D34" s="596"/>
      <c r="E34" s="596"/>
      <c r="F34" s="596"/>
      <c r="G34" s="596"/>
      <c r="H34" s="596"/>
      <c r="I34" s="596"/>
    </row>
    <row r="35" spans="2:9" ht="47.25" customHeight="1" x14ac:dyDescent="0.15">
      <c r="B35" s="610" t="s">
        <v>494</v>
      </c>
      <c r="C35" s="596"/>
      <c r="D35" s="596"/>
      <c r="E35" s="596"/>
      <c r="F35" s="596"/>
      <c r="G35" s="596"/>
      <c r="H35" s="596"/>
      <c r="I35" s="596"/>
    </row>
    <row r="36" spans="2:9" ht="51.75" customHeight="1" x14ac:dyDescent="0.15">
      <c r="B36" s="610" t="s">
        <v>495</v>
      </c>
      <c r="C36" s="596"/>
      <c r="D36" s="596"/>
      <c r="E36" s="596"/>
      <c r="F36" s="596"/>
      <c r="G36" s="596"/>
      <c r="H36" s="596"/>
      <c r="I36" s="596"/>
    </row>
    <row r="37" spans="2:9" ht="31.5" customHeight="1" x14ac:dyDescent="0.15">
      <c r="B37" s="610" t="s">
        <v>496</v>
      </c>
      <c r="C37" s="610"/>
      <c r="D37" s="610"/>
      <c r="E37" s="610"/>
      <c r="F37" s="610"/>
      <c r="G37" s="610"/>
      <c r="H37" s="610"/>
      <c r="I37" s="610"/>
    </row>
    <row r="38" spans="2:9" ht="48" customHeight="1" x14ac:dyDescent="0.15">
      <c r="B38" s="610" t="s">
        <v>497</v>
      </c>
      <c r="C38" s="596"/>
      <c r="D38" s="596"/>
      <c r="E38" s="596"/>
      <c r="F38" s="596"/>
      <c r="G38" s="596"/>
      <c r="H38" s="596"/>
      <c r="I38" s="596"/>
    </row>
  </sheetData>
  <mergeCells count="25">
    <mergeCell ref="B36:I36"/>
    <mergeCell ref="B37:I37"/>
    <mergeCell ref="B38:I38"/>
    <mergeCell ref="B30:I30"/>
    <mergeCell ref="B31:I31"/>
    <mergeCell ref="B32:I32"/>
    <mergeCell ref="B34:I34"/>
    <mergeCell ref="B35:I35"/>
    <mergeCell ref="H2:I2"/>
    <mergeCell ref="B4:I4"/>
    <mergeCell ref="C6:I6"/>
    <mergeCell ref="C7:I7"/>
    <mergeCell ref="C8:I8"/>
    <mergeCell ref="B28:I28"/>
    <mergeCell ref="B29:I29"/>
    <mergeCell ref="C9:I9"/>
    <mergeCell ref="B11:B14"/>
    <mergeCell ref="I11:I14"/>
    <mergeCell ref="B15:B18"/>
    <mergeCell ref="B27:I27"/>
    <mergeCell ref="I15:I22"/>
    <mergeCell ref="B19:B22"/>
    <mergeCell ref="B24:I24"/>
    <mergeCell ref="B25:I25"/>
    <mergeCell ref="B26:I26"/>
  </mergeCells>
  <phoneticPr fontId="2"/>
  <printOptions horizontalCentered="1" verticalCentered="1"/>
  <pageMargins left="0.31496062992125984" right="0.31496062992125984" top="0.55118110236220474" bottom="0.23622047244094491" header="0.27559055118110237" footer="0.15748031496062992"/>
  <pageSetup paperSize="9" scale="71"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0"/>
  <sheetViews>
    <sheetView view="pageBreakPreview" zoomScaleNormal="100" zoomScaleSheetLayoutView="100" workbookViewId="0"/>
  </sheetViews>
  <sheetFormatPr defaultColWidth="9.875" defaultRowHeight="21.4" customHeight="1" x14ac:dyDescent="0.15"/>
  <cols>
    <col min="1" max="1" width="6.625" style="177" customWidth="1"/>
    <col min="2" max="23" width="3" style="177" customWidth="1"/>
    <col min="24" max="24" width="6.375" style="177" customWidth="1"/>
    <col min="25" max="25" width="5" style="177" customWidth="1"/>
    <col min="26" max="37" width="3" style="177" customWidth="1"/>
    <col min="38" max="38" width="2.875" style="177" customWidth="1"/>
    <col min="39" max="39" width="10.375" style="177" customWidth="1"/>
    <col min="40" max="40" width="2.875" style="177" customWidth="1"/>
    <col min="41" max="16384" width="9.875" style="177"/>
  </cols>
  <sheetData>
    <row r="1" spans="1:39" s="176" customFormat="1" ht="20.100000000000001" customHeight="1" x14ac:dyDescent="0.15">
      <c r="A1" s="176" t="s">
        <v>422</v>
      </c>
    </row>
    <row r="2" spans="1:39" s="176" customFormat="1" ht="20.100000000000001" customHeight="1" x14ac:dyDescent="0.15">
      <c r="AA2" s="647" t="s">
        <v>423</v>
      </c>
      <c r="AB2" s="647"/>
      <c r="AC2" s="647"/>
      <c r="AD2" s="647"/>
      <c r="AE2" s="647"/>
      <c r="AF2" s="647"/>
      <c r="AG2" s="647"/>
      <c r="AH2" s="647"/>
      <c r="AI2" s="647"/>
      <c r="AJ2" s="647"/>
    </row>
    <row r="3" spans="1:39" s="176" customFormat="1" ht="20.100000000000001" customHeight="1" x14ac:dyDescent="0.15"/>
    <row r="4" spans="1:39" ht="21" customHeight="1" x14ac:dyDescent="0.15">
      <c r="B4" s="648" t="s">
        <v>424</v>
      </c>
      <c r="C4" s="648"/>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row>
    <row r="5" spans="1:39" s="179" customFormat="1" ht="18" customHeight="1" x14ac:dyDescent="0.15">
      <c r="A5" s="178"/>
      <c r="B5" s="178"/>
      <c r="C5" s="178"/>
      <c r="D5" s="178"/>
      <c r="E5" s="178"/>
      <c r="F5" s="178"/>
      <c r="G5" s="178"/>
      <c r="H5" s="178"/>
    </row>
    <row r="6" spans="1:39" s="179" customFormat="1" ht="29.25" customHeight="1" x14ac:dyDescent="0.15">
      <c r="A6" s="178"/>
      <c r="B6" s="649" t="s">
        <v>302</v>
      </c>
      <c r="C6" s="649"/>
      <c r="D6" s="649"/>
      <c r="E6" s="649"/>
      <c r="F6" s="649"/>
      <c r="G6" s="649"/>
      <c r="H6" s="649"/>
      <c r="I6" s="649"/>
      <c r="J6" s="649"/>
      <c r="K6" s="649"/>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row>
    <row r="7" spans="1:39" s="179" customFormat="1" ht="31.5" customHeight="1" x14ac:dyDescent="0.15">
      <c r="A7" s="178"/>
      <c r="B7" s="649" t="s">
        <v>303</v>
      </c>
      <c r="C7" s="649"/>
      <c r="D7" s="649"/>
      <c r="E7" s="649"/>
      <c r="F7" s="649"/>
      <c r="G7" s="649"/>
      <c r="H7" s="649"/>
      <c r="I7" s="649"/>
      <c r="J7" s="649"/>
      <c r="K7" s="649"/>
      <c r="L7" s="650"/>
      <c r="M7" s="650"/>
      <c r="N7" s="650"/>
      <c r="O7" s="650"/>
      <c r="P7" s="650"/>
      <c r="Q7" s="650"/>
      <c r="R7" s="650"/>
      <c r="S7" s="650"/>
      <c r="T7" s="650"/>
      <c r="U7" s="650"/>
      <c r="V7" s="650"/>
      <c r="W7" s="650"/>
      <c r="X7" s="650"/>
      <c r="Y7" s="650"/>
      <c r="Z7" s="651" t="s">
        <v>425</v>
      </c>
      <c r="AA7" s="651"/>
      <c r="AB7" s="651"/>
      <c r="AC7" s="651"/>
      <c r="AD7" s="651"/>
      <c r="AE7" s="651"/>
      <c r="AF7" s="651"/>
      <c r="AG7" s="652" t="s">
        <v>426</v>
      </c>
      <c r="AH7" s="652"/>
      <c r="AI7" s="652"/>
      <c r="AJ7" s="652"/>
    </row>
    <row r="8" spans="1:39" s="179" customFormat="1" ht="29.25" customHeight="1" x14ac:dyDescent="0.15">
      <c r="B8" s="642" t="s">
        <v>427</v>
      </c>
      <c r="C8" s="642"/>
      <c r="D8" s="642"/>
      <c r="E8" s="642"/>
      <c r="F8" s="642"/>
      <c r="G8" s="642"/>
      <c r="H8" s="642"/>
      <c r="I8" s="642"/>
      <c r="J8" s="642"/>
      <c r="K8" s="642"/>
      <c r="L8" s="643" t="s">
        <v>428</v>
      </c>
      <c r="M8" s="643"/>
      <c r="N8" s="643"/>
      <c r="O8" s="643"/>
      <c r="P8" s="643"/>
      <c r="Q8" s="643"/>
      <c r="R8" s="643"/>
      <c r="S8" s="643"/>
      <c r="T8" s="643"/>
      <c r="U8" s="643"/>
      <c r="V8" s="643"/>
      <c r="W8" s="643"/>
      <c r="X8" s="643"/>
      <c r="Y8" s="643"/>
      <c r="Z8" s="643"/>
      <c r="AA8" s="643"/>
      <c r="AB8" s="643"/>
      <c r="AC8" s="643"/>
      <c r="AD8" s="643"/>
      <c r="AE8" s="643"/>
      <c r="AF8" s="643"/>
      <c r="AG8" s="643"/>
      <c r="AH8" s="643"/>
      <c r="AI8" s="643"/>
      <c r="AJ8" s="643"/>
    </row>
    <row r="9" spans="1:39" ht="9.75" customHeight="1" x14ac:dyDescent="0.15"/>
    <row r="10" spans="1:39" ht="21" customHeight="1" x14ac:dyDescent="0.15">
      <c r="B10" s="628" t="s">
        <v>308</v>
      </c>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row>
    <row r="11" spans="1:39" ht="21" customHeight="1" x14ac:dyDescent="0.15">
      <c r="B11" s="644" t="s">
        <v>429</v>
      </c>
      <c r="C11" s="644"/>
      <c r="D11" s="644"/>
      <c r="E11" s="644"/>
      <c r="F11" s="644"/>
      <c r="G11" s="644"/>
      <c r="H11" s="644"/>
      <c r="I11" s="644"/>
      <c r="J11" s="644"/>
      <c r="K11" s="644"/>
      <c r="L11" s="644"/>
      <c r="M11" s="644"/>
      <c r="N11" s="644"/>
      <c r="O11" s="644"/>
      <c r="P11" s="644"/>
      <c r="Q11" s="644"/>
      <c r="R11" s="644"/>
      <c r="S11" s="645"/>
      <c r="T11" s="645"/>
      <c r="U11" s="645"/>
      <c r="V11" s="645"/>
      <c r="W11" s="645"/>
      <c r="X11" s="645"/>
      <c r="Y11" s="645"/>
      <c r="Z11" s="645"/>
      <c r="AA11" s="645"/>
      <c r="AB11" s="645"/>
      <c r="AC11" s="180" t="s">
        <v>310</v>
      </c>
      <c r="AD11" s="181"/>
      <c r="AE11" s="646"/>
      <c r="AF11" s="646"/>
      <c r="AG11" s="646"/>
      <c r="AH11" s="646"/>
      <c r="AI11" s="646"/>
      <c r="AJ11" s="646"/>
      <c r="AM11" s="182"/>
    </row>
    <row r="12" spans="1:39" ht="21" customHeight="1" thickBot="1" x14ac:dyDescent="0.2">
      <c r="B12" s="183"/>
      <c r="C12" s="640" t="s">
        <v>430</v>
      </c>
      <c r="D12" s="640"/>
      <c r="E12" s="640"/>
      <c r="F12" s="640"/>
      <c r="G12" s="640"/>
      <c r="H12" s="640"/>
      <c r="I12" s="640"/>
      <c r="J12" s="640"/>
      <c r="K12" s="640"/>
      <c r="L12" s="640"/>
      <c r="M12" s="640"/>
      <c r="N12" s="640"/>
      <c r="O12" s="640"/>
      <c r="P12" s="640"/>
      <c r="Q12" s="640"/>
      <c r="R12" s="640"/>
      <c r="S12" s="630">
        <f>ROUNDUP(S11*50%,1)</f>
        <v>0</v>
      </c>
      <c r="T12" s="630"/>
      <c r="U12" s="630"/>
      <c r="V12" s="630"/>
      <c r="W12" s="630"/>
      <c r="X12" s="630"/>
      <c r="Y12" s="630"/>
      <c r="Z12" s="630"/>
      <c r="AA12" s="630"/>
      <c r="AB12" s="630"/>
      <c r="AC12" s="184" t="s">
        <v>310</v>
      </c>
      <c r="AD12" s="184"/>
      <c r="AE12" s="631"/>
      <c r="AF12" s="631"/>
      <c r="AG12" s="631"/>
      <c r="AH12" s="631"/>
      <c r="AI12" s="631"/>
      <c r="AJ12" s="631"/>
    </row>
    <row r="13" spans="1:39" ht="21" customHeight="1" thickTop="1" x14ac:dyDescent="0.15">
      <c r="B13" s="632" t="s">
        <v>431</v>
      </c>
      <c r="C13" s="632"/>
      <c r="D13" s="632"/>
      <c r="E13" s="632"/>
      <c r="F13" s="632"/>
      <c r="G13" s="632"/>
      <c r="H13" s="632"/>
      <c r="I13" s="632"/>
      <c r="J13" s="632"/>
      <c r="K13" s="632"/>
      <c r="L13" s="632"/>
      <c r="M13" s="632"/>
      <c r="N13" s="632"/>
      <c r="O13" s="632"/>
      <c r="P13" s="632"/>
      <c r="Q13" s="632"/>
      <c r="R13" s="632"/>
      <c r="S13" s="641" t="e">
        <f>ROUNDUP(AE25/L25,1)</f>
        <v>#DIV/0!</v>
      </c>
      <c r="T13" s="641"/>
      <c r="U13" s="641"/>
      <c r="V13" s="641"/>
      <c r="W13" s="641"/>
      <c r="X13" s="641"/>
      <c r="Y13" s="641"/>
      <c r="Z13" s="641"/>
      <c r="AA13" s="641"/>
      <c r="AB13" s="641"/>
      <c r="AC13" s="185" t="s">
        <v>310</v>
      </c>
      <c r="AD13" s="185"/>
      <c r="AE13" s="634" t="s">
        <v>432</v>
      </c>
      <c r="AF13" s="634"/>
      <c r="AG13" s="634"/>
      <c r="AH13" s="634"/>
      <c r="AI13" s="634"/>
      <c r="AJ13" s="634"/>
    </row>
    <row r="14" spans="1:39" ht="21" customHeight="1" x14ac:dyDescent="0.15">
      <c r="B14" s="638" t="s">
        <v>433</v>
      </c>
      <c r="C14" s="638"/>
      <c r="D14" s="638"/>
      <c r="E14" s="638"/>
      <c r="F14" s="638"/>
      <c r="G14" s="638"/>
      <c r="H14" s="638"/>
      <c r="I14" s="638"/>
      <c r="J14" s="638"/>
      <c r="K14" s="638"/>
      <c r="L14" s="638" t="s">
        <v>434</v>
      </c>
      <c r="M14" s="638"/>
      <c r="N14" s="638"/>
      <c r="O14" s="638"/>
      <c r="P14" s="638"/>
      <c r="Q14" s="638"/>
      <c r="R14" s="638"/>
      <c r="S14" s="638"/>
      <c r="T14" s="638"/>
      <c r="U14" s="638"/>
      <c r="V14" s="638"/>
      <c r="W14" s="638"/>
      <c r="X14" s="638"/>
      <c r="Y14" s="638" t="s">
        <v>435</v>
      </c>
      <c r="Z14" s="638"/>
      <c r="AA14" s="638"/>
      <c r="AB14" s="638"/>
      <c r="AC14" s="638"/>
      <c r="AD14" s="638"/>
      <c r="AE14" s="638" t="s">
        <v>436</v>
      </c>
      <c r="AF14" s="638"/>
      <c r="AG14" s="638"/>
      <c r="AH14" s="638"/>
      <c r="AI14" s="638"/>
      <c r="AJ14" s="638"/>
    </row>
    <row r="15" spans="1:39" ht="21" customHeight="1" x14ac:dyDescent="0.15">
      <c r="B15" s="186">
        <v>1</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row>
    <row r="16" spans="1:39" ht="21" customHeight="1" x14ac:dyDescent="0.15">
      <c r="B16" s="186">
        <v>2</v>
      </c>
      <c r="C16" s="623"/>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row>
    <row r="17" spans="2:36" ht="21" customHeight="1" x14ac:dyDescent="0.15">
      <c r="B17" s="186">
        <v>3</v>
      </c>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row>
    <row r="18" spans="2:36" ht="21" customHeight="1" x14ac:dyDescent="0.15">
      <c r="B18" s="186">
        <v>4</v>
      </c>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3"/>
      <c r="AA18" s="623"/>
      <c r="AB18" s="623"/>
      <c r="AC18" s="623"/>
      <c r="AD18" s="623"/>
      <c r="AE18" s="623"/>
      <c r="AF18" s="623"/>
      <c r="AG18" s="623"/>
      <c r="AH18" s="623"/>
      <c r="AI18" s="623"/>
      <c r="AJ18" s="623"/>
    </row>
    <row r="19" spans="2:36" ht="21" customHeight="1" x14ac:dyDescent="0.15">
      <c r="B19" s="186">
        <v>5</v>
      </c>
      <c r="C19" s="623"/>
      <c r="D19" s="623"/>
      <c r="E19" s="623"/>
      <c r="F19" s="623"/>
      <c r="G19" s="623"/>
      <c r="H19" s="623"/>
      <c r="I19" s="623"/>
      <c r="J19" s="623"/>
      <c r="K19" s="623"/>
      <c r="L19" s="623"/>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3"/>
    </row>
    <row r="20" spans="2:36" ht="21" customHeight="1" x14ac:dyDescent="0.15">
      <c r="B20" s="186">
        <v>6</v>
      </c>
      <c r="C20" s="623"/>
      <c r="D20" s="623"/>
      <c r="E20" s="623"/>
      <c r="F20" s="623"/>
      <c r="G20" s="623"/>
      <c r="H20" s="623"/>
      <c r="I20" s="623"/>
      <c r="J20" s="623"/>
      <c r="K20" s="623"/>
      <c r="L20" s="623"/>
      <c r="M20" s="623"/>
      <c r="N20" s="623"/>
      <c r="O20" s="623"/>
      <c r="P20" s="623"/>
      <c r="Q20" s="623"/>
      <c r="R20" s="623"/>
      <c r="S20" s="623"/>
      <c r="T20" s="623"/>
      <c r="U20" s="623"/>
      <c r="V20" s="623"/>
      <c r="W20" s="623"/>
      <c r="X20" s="623"/>
      <c r="Y20" s="623"/>
      <c r="Z20" s="623"/>
      <c r="AA20" s="623"/>
      <c r="AB20" s="623"/>
      <c r="AC20" s="623"/>
      <c r="AD20" s="623"/>
      <c r="AE20" s="623"/>
      <c r="AF20" s="623"/>
      <c r="AG20" s="623"/>
      <c r="AH20" s="623"/>
      <c r="AI20" s="623"/>
      <c r="AJ20" s="623"/>
    </row>
    <row r="21" spans="2:36" ht="21" customHeight="1" x14ac:dyDescent="0.15">
      <c r="B21" s="186">
        <v>7</v>
      </c>
      <c r="C21" s="623"/>
      <c r="D21" s="623"/>
      <c r="E21" s="623"/>
      <c r="F21" s="623"/>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row>
    <row r="22" spans="2:36" ht="21" customHeight="1" x14ac:dyDescent="0.15">
      <c r="B22" s="186">
        <v>8</v>
      </c>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row>
    <row r="23" spans="2:36" ht="21" customHeight="1" x14ac:dyDescent="0.15">
      <c r="B23" s="186">
        <v>9</v>
      </c>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row>
    <row r="24" spans="2:36" ht="21" customHeight="1" x14ac:dyDescent="0.15">
      <c r="B24" s="186">
        <v>10</v>
      </c>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row>
    <row r="25" spans="2:36" ht="21" customHeight="1" x14ac:dyDescent="0.15">
      <c r="B25" s="635" t="s">
        <v>437</v>
      </c>
      <c r="C25" s="635"/>
      <c r="D25" s="635"/>
      <c r="E25" s="635"/>
      <c r="F25" s="635"/>
      <c r="G25" s="635"/>
      <c r="H25" s="635"/>
      <c r="I25" s="635"/>
      <c r="J25" s="635"/>
      <c r="K25" s="635"/>
      <c r="L25" s="636"/>
      <c r="M25" s="636"/>
      <c r="N25" s="636"/>
      <c r="O25" s="636"/>
      <c r="P25" s="636"/>
      <c r="Q25" s="637" t="s">
        <v>438</v>
      </c>
      <c r="R25" s="637"/>
      <c r="S25" s="638" t="s">
        <v>439</v>
      </c>
      <c r="T25" s="638"/>
      <c r="U25" s="638"/>
      <c r="V25" s="638"/>
      <c r="W25" s="638"/>
      <c r="X25" s="638"/>
      <c r="Y25" s="638"/>
      <c r="Z25" s="638"/>
      <c r="AA25" s="638"/>
      <c r="AB25" s="638"/>
      <c r="AC25" s="638"/>
      <c r="AD25" s="638"/>
      <c r="AE25" s="639">
        <f>SUM(AE15:AJ24)</f>
        <v>0</v>
      </c>
      <c r="AF25" s="639"/>
      <c r="AG25" s="639"/>
      <c r="AH25" s="639"/>
      <c r="AI25" s="639"/>
      <c r="AJ25" s="639"/>
    </row>
    <row r="26" spans="2:36" ht="9" customHeight="1" x14ac:dyDescent="0.15">
      <c r="B26" s="187"/>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row>
    <row r="27" spans="2:36" ht="21" customHeight="1" x14ac:dyDescent="0.15">
      <c r="B27" s="628" t="s">
        <v>440</v>
      </c>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row>
    <row r="28" spans="2:36" ht="21" customHeight="1" thickBot="1" x14ac:dyDescent="0.2">
      <c r="B28" s="629" t="s">
        <v>441</v>
      </c>
      <c r="C28" s="629"/>
      <c r="D28" s="629"/>
      <c r="E28" s="629"/>
      <c r="F28" s="629"/>
      <c r="G28" s="629"/>
      <c r="H28" s="629"/>
      <c r="I28" s="629"/>
      <c r="J28" s="629"/>
      <c r="K28" s="629"/>
      <c r="L28" s="629"/>
      <c r="M28" s="629"/>
      <c r="N28" s="629"/>
      <c r="O28" s="629"/>
      <c r="P28" s="629"/>
      <c r="Q28" s="629"/>
      <c r="R28" s="629"/>
      <c r="S28" s="630">
        <f>ROUNDUP(S11/40,1)</f>
        <v>0</v>
      </c>
      <c r="T28" s="630"/>
      <c r="U28" s="630"/>
      <c r="V28" s="630"/>
      <c r="W28" s="630"/>
      <c r="X28" s="630"/>
      <c r="Y28" s="630"/>
      <c r="Z28" s="630"/>
      <c r="AA28" s="630"/>
      <c r="AB28" s="630"/>
      <c r="AC28" s="189" t="s">
        <v>310</v>
      </c>
      <c r="AD28" s="190"/>
      <c r="AE28" s="631"/>
      <c r="AF28" s="631"/>
      <c r="AG28" s="631"/>
      <c r="AH28" s="631"/>
      <c r="AI28" s="631"/>
      <c r="AJ28" s="631"/>
    </row>
    <row r="29" spans="2:36" ht="21" customHeight="1" thickTop="1" x14ac:dyDescent="0.15">
      <c r="B29" s="632" t="s">
        <v>442</v>
      </c>
      <c r="C29" s="632"/>
      <c r="D29" s="632"/>
      <c r="E29" s="632"/>
      <c r="F29" s="632"/>
      <c r="G29" s="632"/>
      <c r="H29" s="632"/>
      <c r="I29" s="632"/>
      <c r="J29" s="632"/>
      <c r="K29" s="632"/>
      <c r="L29" s="632"/>
      <c r="M29" s="632"/>
      <c r="N29" s="632"/>
      <c r="O29" s="632"/>
      <c r="P29" s="632"/>
      <c r="Q29" s="632"/>
      <c r="R29" s="632"/>
      <c r="S29" s="633"/>
      <c r="T29" s="633"/>
      <c r="U29" s="633"/>
      <c r="V29" s="633"/>
      <c r="W29" s="633"/>
      <c r="X29" s="633"/>
      <c r="Y29" s="633"/>
      <c r="Z29" s="633"/>
      <c r="AA29" s="633"/>
      <c r="AB29" s="633"/>
      <c r="AC29" s="191" t="s">
        <v>310</v>
      </c>
      <c r="AD29" s="192"/>
      <c r="AE29" s="634" t="s">
        <v>443</v>
      </c>
      <c r="AF29" s="634"/>
      <c r="AG29" s="634"/>
      <c r="AH29" s="634"/>
      <c r="AI29" s="634"/>
      <c r="AJ29" s="634"/>
    </row>
    <row r="30" spans="2:36" ht="21" customHeight="1" x14ac:dyDescent="0.15">
      <c r="B30" s="627" t="s">
        <v>444</v>
      </c>
      <c r="C30" s="627"/>
      <c r="D30" s="627"/>
      <c r="E30" s="627"/>
      <c r="F30" s="627"/>
      <c r="G30" s="627"/>
      <c r="H30" s="627"/>
      <c r="I30" s="627"/>
      <c r="J30" s="627"/>
      <c r="K30" s="627"/>
      <c r="L30" s="627"/>
      <c r="M30" s="627"/>
      <c r="N30" s="627"/>
      <c r="O30" s="627"/>
      <c r="P30" s="627"/>
      <c r="Q30" s="627"/>
      <c r="R30" s="627"/>
      <c r="S30" s="627" t="s">
        <v>445</v>
      </c>
      <c r="T30" s="627"/>
      <c r="U30" s="627"/>
      <c r="V30" s="627"/>
      <c r="W30" s="627"/>
      <c r="X30" s="627"/>
      <c r="Y30" s="627"/>
      <c r="Z30" s="627"/>
      <c r="AA30" s="627"/>
      <c r="AB30" s="627"/>
      <c r="AC30" s="627"/>
      <c r="AD30" s="627"/>
      <c r="AE30" s="627"/>
      <c r="AF30" s="627"/>
      <c r="AG30" s="627"/>
      <c r="AH30" s="627"/>
      <c r="AI30" s="627"/>
      <c r="AJ30" s="627"/>
    </row>
    <row r="31" spans="2:36" ht="21" customHeight="1" x14ac:dyDescent="0.15">
      <c r="B31" s="186">
        <v>1</v>
      </c>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3"/>
      <c r="AA31" s="623"/>
      <c r="AB31" s="623"/>
      <c r="AC31" s="623"/>
      <c r="AD31" s="623"/>
      <c r="AE31" s="623"/>
      <c r="AF31" s="623"/>
      <c r="AG31" s="623"/>
      <c r="AH31" s="623"/>
      <c r="AI31" s="623"/>
      <c r="AJ31" s="623"/>
    </row>
    <row r="32" spans="2:36" ht="21" customHeight="1" x14ac:dyDescent="0.15">
      <c r="B32" s="186">
        <v>2</v>
      </c>
      <c r="C32" s="623"/>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row>
    <row r="33" spans="2:38" ht="21" customHeight="1" x14ac:dyDescent="0.15">
      <c r="B33" s="186">
        <v>3</v>
      </c>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row>
    <row r="34" spans="2:38" ht="8.25" customHeight="1" x14ac:dyDescent="0.15">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row>
    <row r="35" spans="2:38" ht="22.5" customHeight="1" x14ac:dyDescent="0.15">
      <c r="B35" s="624" t="s">
        <v>324</v>
      </c>
      <c r="C35" s="624"/>
      <c r="D35" s="624"/>
      <c r="E35" s="624"/>
      <c r="F35" s="624"/>
      <c r="G35" s="624"/>
      <c r="H35" s="625" t="s">
        <v>446</v>
      </c>
      <c r="I35" s="625"/>
      <c r="J35" s="625"/>
      <c r="K35" s="625"/>
      <c r="L35" s="625"/>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row>
    <row r="36" spans="2:38" ht="8.25" customHeight="1" x14ac:dyDescent="0.15">
      <c r="B36" s="187"/>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row>
    <row r="37" spans="2:38" ht="18.75" customHeight="1" x14ac:dyDescent="0.15">
      <c r="B37" s="626" t="s">
        <v>447</v>
      </c>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L37" s="193"/>
    </row>
    <row r="38" spans="2:38" ht="18.75" customHeight="1" x14ac:dyDescent="0.15">
      <c r="B38" s="626"/>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626"/>
      <c r="AI38" s="626"/>
      <c r="AJ38" s="626"/>
      <c r="AK38" s="626"/>
      <c r="AL38" s="193"/>
    </row>
    <row r="39" spans="2:38" ht="18.75" customHeight="1" x14ac:dyDescent="0.15">
      <c r="B39" s="626"/>
      <c r="C39" s="626"/>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193"/>
    </row>
    <row r="40" spans="2:38" ht="18.75" customHeight="1" x14ac:dyDescent="0.15">
      <c r="B40" s="626"/>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193"/>
    </row>
    <row r="41" spans="2:38" ht="80.25" customHeight="1" x14ac:dyDescent="0.15">
      <c r="B41" s="626"/>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193"/>
    </row>
    <row r="42" spans="2:38" ht="15" customHeight="1" x14ac:dyDescent="0.15">
      <c r="B42" s="622" t="s">
        <v>448</v>
      </c>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2"/>
      <c r="AJ42" s="622"/>
      <c r="AK42" s="622"/>
      <c r="AL42" s="193"/>
    </row>
    <row r="43" spans="2:38" ht="15" customHeight="1" x14ac:dyDescent="0.15">
      <c r="B43" s="622"/>
      <c r="C43" s="622"/>
      <c r="D43" s="622"/>
      <c r="E43" s="622"/>
      <c r="F43" s="622"/>
      <c r="G43" s="622"/>
      <c r="H43" s="622"/>
      <c r="I43" s="622"/>
      <c r="J43" s="622"/>
      <c r="K43" s="622"/>
      <c r="L43" s="622"/>
      <c r="M43" s="622"/>
      <c r="N43" s="622"/>
      <c r="O43" s="622"/>
      <c r="P43" s="622"/>
      <c r="Q43" s="622"/>
      <c r="R43" s="622"/>
      <c r="S43" s="622"/>
      <c r="T43" s="622"/>
      <c r="U43" s="622"/>
      <c r="V43" s="622"/>
      <c r="W43" s="622"/>
      <c r="X43" s="622"/>
      <c r="Y43" s="622"/>
      <c r="Z43" s="622"/>
      <c r="AA43" s="622"/>
      <c r="AB43" s="622"/>
      <c r="AC43" s="622"/>
      <c r="AD43" s="622"/>
      <c r="AE43" s="622"/>
      <c r="AF43" s="622"/>
      <c r="AG43" s="622"/>
      <c r="AH43" s="622"/>
      <c r="AI43" s="622"/>
      <c r="AJ43" s="622"/>
      <c r="AK43" s="622"/>
      <c r="AL43" s="193"/>
    </row>
    <row r="44" spans="2:38" ht="15" customHeight="1" x14ac:dyDescent="0.15">
      <c r="B44" s="622"/>
      <c r="C44" s="622"/>
      <c r="D44" s="622"/>
      <c r="E44" s="622"/>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c r="AD44" s="622"/>
      <c r="AE44" s="622"/>
      <c r="AF44" s="622"/>
      <c r="AG44" s="622"/>
      <c r="AH44" s="622"/>
      <c r="AI44" s="622"/>
      <c r="AJ44" s="622"/>
      <c r="AK44" s="622"/>
      <c r="AL44" s="193"/>
    </row>
    <row r="45" spans="2:38" ht="15" customHeight="1" x14ac:dyDescent="0.15">
      <c r="B45" s="622"/>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193"/>
    </row>
    <row r="46" spans="2:38" ht="37.5" customHeight="1" x14ac:dyDescent="0.15">
      <c r="B46" s="622"/>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c r="AK46" s="622"/>
      <c r="AL46" s="193"/>
    </row>
    <row r="47" spans="2:38" s="194" customFormat="1" ht="36.75" customHeight="1" x14ac:dyDescent="0.15">
      <c r="B47" s="621" t="s">
        <v>449</v>
      </c>
      <c r="C47" s="621"/>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621"/>
      <c r="AJ47" s="621"/>
      <c r="AK47" s="621"/>
    </row>
    <row r="48" spans="2:38" s="194" customFormat="1" ht="36" customHeight="1" x14ac:dyDescent="0.15">
      <c r="B48" s="622" t="s">
        <v>450</v>
      </c>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c r="AG48" s="622"/>
      <c r="AH48" s="622"/>
      <c r="AI48" s="622"/>
      <c r="AJ48" s="622"/>
      <c r="AK48" s="622"/>
    </row>
    <row r="49" spans="2:37" s="194" customFormat="1" ht="21" customHeight="1" x14ac:dyDescent="0.15">
      <c r="B49" s="194" t="s">
        <v>327</v>
      </c>
      <c r="AK49" s="195"/>
    </row>
    <row r="50" spans="2:37" s="194" customFormat="1" ht="21" customHeight="1" x14ac:dyDescent="0.15">
      <c r="B50" s="194" t="s">
        <v>327</v>
      </c>
      <c r="AK50" s="195"/>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2"/>
  <printOptions horizontalCentered="1" verticalCentered="1"/>
  <pageMargins left="0.69" right="0.55000000000000004" top="0.39370078740157483" bottom="0.35433070866141736" header="0.31496062992125984" footer="0.27559055118110237"/>
  <pageSetup paperSize="9" scale="7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0"/>
  <sheetViews>
    <sheetView view="pageBreakPreview" zoomScaleNormal="100" zoomScaleSheetLayoutView="100" workbookViewId="0"/>
  </sheetViews>
  <sheetFormatPr defaultColWidth="9.875" defaultRowHeight="21.4" customHeight="1" x14ac:dyDescent="0.15"/>
  <cols>
    <col min="1" max="1" width="4.625" style="176" customWidth="1"/>
    <col min="2" max="2" width="4.375" style="176" customWidth="1"/>
    <col min="3" max="23" width="3" style="176" customWidth="1"/>
    <col min="24" max="24" width="6.375" style="176" customWidth="1"/>
    <col min="25" max="25" width="5" style="176" customWidth="1"/>
    <col min="26" max="37" width="3" style="176" customWidth="1"/>
    <col min="38" max="38" width="2.875" style="176" customWidth="1"/>
    <col min="39" max="39" width="10.375" style="176" customWidth="1"/>
    <col min="40" max="40" width="2.875" style="176" customWidth="1"/>
    <col min="41" max="16384" width="9.875" style="176"/>
  </cols>
  <sheetData>
    <row r="1" spans="1:39" ht="20.100000000000001" customHeight="1" x14ac:dyDescent="0.15">
      <c r="A1" s="196" t="s">
        <v>451</v>
      </c>
    </row>
    <row r="2" spans="1:39" ht="20.100000000000001" customHeight="1" x14ac:dyDescent="0.15">
      <c r="AA2" s="647" t="s">
        <v>423</v>
      </c>
      <c r="AB2" s="647"/>
      <c r="AC2" s="647"/>
      <c r="AD2" s="647"/>
      <c r="AE2" s="647"/>
      <c r="AF2" s="647"/>
      <c r="AG2" s="647"/>
      <c r="AH2" s="647"/>
      <c r="AI2" s="647"/>
      <c r="AJ2" s="647"/>
    </row>
    <row r="3" spans="1:39" ht="20.100000000000001" customHeight="1" x14ac:dyDescent="0.15"/>
    <row r="4" spans="1:39" ht="20.100000000000001" customHeight="1" x14ac:dyDescent="0.15">
      <c r="C4" s="648" t="s">
        <v>452</v>
      </c>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177"/>
    </row>
    <row r="5" spans="1:39" s="197" customFormat="1" ht="20.100000000000001" customHeight="1" x14ac:dyDescent="0.15">
      <c r="A5" s="178"/>
      <c r="B5" s="178"/>
      <c r="C5" s="178"/>
      <c r="D5" s="178"/>
      <c r="E5" s="178"/>
      <c r="F5" s="178"/>
      <c r="G5" s="178"/>
      <c r="H5" s="178"/>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row>
    <row r="6" spans="1:39" s="197" customFormat="1" ht="29.25" customHeight="1" x14ac:dyDescent="0.15">
      <c r="A6" s="178"/>
      <c r="B6" s="649" t="s">
        <v>302</v>
      </c>
      <c r="C6" s="649"/>
      <c r="D6" s="649"/>
      <c r="E6" s="649"/>
      <c r="F6" s="649"/>
      <c r="G6" s="649"/>
      <c r="H6" s="649"/>
      <c r="I6" s="649"/>
      <c r="J6" s="649"/>
      <c r="K6" s="649"/>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179"/>
    </row>
    <row r="7" spans="1:39" s="197" customFormat="1" ht="31.5" customHeight="1" x14ac:dyDescent="0.15">
      <c r="A7" s="178"/>
      <c r="B7" s="649" t="s">
        <v>303</v>
      </c>
      <c r="C7" s="649"/>
      <c r="D7" s="649"/>
      <c r="E7" s="649"/>
      <c r="F7" s="649"/>
      <c r="G7" s="649"/>
      <c r="H7" s="649"/>
      <c r="I7" s="649"/>
      <c r="J7" s="649"/>
      <c r="K7" s="649"/>
      <c r="L7" s="650"/>
      <c r="M7" s="650"/>
      <c r="N7" s="650"/>
      <c r="O7" s="650"/>
      <c r="P7" s="650"/>
      <c r="Q7" s="650"/>
      <c r="R7" s="650"/>
      <c r="S7" s="650"/>
      <c r="T7" s="650"/>
      <c r="U7" s="650"/>
      <c r="V7" s="650"/>
      <c r="W7" s="650"/>
      <c r="X7" s="650"/>
      <c r="Y7" s="650"/>
      <c r="Z7" s="651" t="s">
        <v>425</v>
      </c>
      <c r="AA7" s="651"/>
      <c r="AB7" s="651"/>
      <c r="AC7" s="651"/>
      <c r="AD7" s="651"/>
      <c r="AE7" s="651"/>
      <c r="AF7" s="651"/>
      <c r="AG7" s="652" t="s">
        <v>453</v>
      </c>
      <c r="AH7" s="652"/>
      <c r="AI7" s="652"/>
      <c r="AJ7" s="652"/>
      <c r="AK7" s="179"/>
    </row>
    <row r="8" spans="1:39" s="197" customFormat="1" ht="29.25" customHeight="1" x14ac:dyDescent="0.15">
      <c r="A8" s="179"/>
      <c r="B8" s="642" t="s">
        <v>427</v>
      </c>
      <c r="C8" s="642"/>
      <c r="D8" s="642"/>
      <c r="E8" s="642"/>
      <c r="F8" s="642"/>
      <c r="G8" s="642"/>
      <c r="H8" s="642"/>
      <c r="I8" s="642"/>
      <c r="J8" s="642"/>
      <c r="K8" s="642"/>
      <c r="L8" s="643" t="s">
        <v>428</v>
      </c>
      <c r="M8" s="643"/>
      <c r="N8" s="643"/>
      <c r="O8" s="643"/>
      <c r="P8" s="643"/>
      <c r="Q8" s="643"/>
      <c r="R8" s="643"/>
      <c r="S8" s="643"/>
      <c r="T8" s="643"/>
      <c r="U8" s="643"/>
      <c r="V8" s="643"/>
      <c r="W8" s="643"/>
      <c r="X8" s="643"/>
      <c r="Y8" s="643"/>
      <c r="Z8" s="643"/>
      <c r="AA8" s="643"/>
      <c r="AB8" s="643"/>
      <c r="AC8" s="643"/>
      <c r="AD8" s="643"/>
      <c r="AE8" s="643"/>
      <c r="AF8" s="643"/>
      <c r="AG8" s="643"/>
      <c r="AH8" s="643"/>
      <c r="AI8" s="643"/>
      <c r="AJ8" s="643"/>
      <c r="AK8" s="179"/>
    </row>
    <row r="9" spans="1:39" ht="9.75" customHeight="1" x14ac:dyDescent="0.15">
      <c r="A9" s="177"/>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row>
    <row r="10" spans="1:39" ht="21" customHeight="1" x14ac:dyDescent="0.15">
      <c r="A10" s="177"/>
      <c r="B10" s="628" t="s">
        <v>308</v>
      </c>
      <c r="C10" s="628"/>
      <c r="D10" s="628"/>
      <c r="E10" s="628"/>
      <c r="F10" s="628"/>
      <c r="G10" s="628"/>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177"/>
    </row>
    <row r="11" spans="1:39" ht="21" customHeight="1" x14ac:dyDescent="0.15">
      <c r="A11" s="177"/>
      <c r="B11" s="644" t="s">
        <v>429</v>
      </c>
      <c r="C11" s="644"/>
      <c r="D11" s="644"/>
      <c r="E11" s="644"/>
      <c r="F11" s="644"/>
      <c r="G11" s="644"/>
      <c r="H11" s="644"/>
      <c r="I11" s="644"/>
      <c r="J11" s="644"/>
      <c r="K11" s="644"/>
      <c r="L11" s="644"/>
      <c r="M11" s="644"/>
      <c r="N11" s="644"/>
      <c r="O11" s="644"/>
      <c r="P11" s="644"/>
      <c r="Q11" s="644"/>
      <c r="R11" s="644"/>
      <c r="S11" s="645"/>
      <c r="T11" s="645"/>
      <c r="U11" s="645"/>
      <c r="V11" s="645"/>
      <c r="W11" s="645"/>
      <c r="X11" s="645"/>
      <c r="Y11" s="645"/>
      <c r="Z11" s="645"/>
      <c r="AA11" s="645"/>
      <c r="AB11" s="645"/>
      <c r="AC11" s="180" t="s">
        <v>310</v>
      </c>
      <c r="AD11" s="181"/>
      <c r="AE11" s="646"/>
      <c r="AF11" s="646"/>
      <c r="AG11" s="646"/>
      <c r="AH11" s="646"/>
      <c r="AI11" s="646"/>
      <c r="AJ11" s="646"/>
      <c r="AK11" s="177"/>
      <c r="AM11" s="198"/>
    </row>
    <row r="12" spans="1:39" ht="21" customHeight="1" thickBot="1" x14ac:dyDescent="0.2">
      <c r="A12" s="177"/>
      <c r="B12" s="183"/>
      <c r="C12" s="640" t="s">
        <v>454</v>
      </c>
      <c r="D12" s="640"/>
      <c r="E12" s="640"/>
      <c r="F12" s="640"/>
      <c r="G12" s="640"/>
      <c r="H12" s="640"/>
      <c r="I12" s="640"/>
      <c r="J12" s="640"/>
      <c r="K12" s="640"/>
      <c r="L12" s="640"/>
      <c r="M12" s="640"/>
      <c r="N12" s="640"/>
      <c r="O12" s="640"/>
      <c r="P12" s="640"/>
      <c r="Q12" s="640"/>
      <c r="R12" s="640"/>
      <c r="S12" s="630">
        <f>ROUNDUP(S11*30%,1)</f>
        <v>0</v>
      </c>
      <c r="T12" s="630"/>
      <c r="U12" s="630"/>
      <c r="V12" s="630"/>
      <c r="W12" s="630"/>
      <c r="X12" s="630"/>
      <c r="Y12" s="630"/>
      <c r="Z12" s="630"/>
      <c r="AA12" s="630"/>
      <c r="AB12" s="630"/>
      <c r="AC12" s="184" t="s">
        <v>310</v>
      </c>
      <c r="AD12" s="184"/>
      <c r="AE12" s="631"/>
      <c r="AF12" s="631"/>
      <c r="AG12" s="631"/>
      <c r="AH12" s="631"/>
      <c r="AI12" s="631"/>
      <c r="AJ12" s="631"/>
      <c r="AK12" s="177"/>
    </row>
    <row r="13" spans="1:39" ht="21" customHeight="1" thickTop="1" x14ac:dyDescent="0.15">
      <c r="A13" s="177"/>
      <c r="B13" s="632" t="s">
        <v>431</v>
      </c>
      <c r="C13" s="632"/>
      <c r="D13" s="632"/>
      <c r="E13" s="632"/>
      <c r="F13" s="632"/>
      <c r="G13" s="632"/>
      <c r="H13" s="632"/>
      <c r="I13" s="632"/>
      <c r="J13" s="632"/>
      <c r="K13" s="632"/>
      <c r="L13" s="632"/>
      <c r="M13" s="632"/>
      <c r="N13" s="632"/>
      <c r="O13" s="632"/>
      <c r="P13" s="632"/>
      <c r="Q13" s="632"/>
      <c r="R13" s="632"/>
      <c r="S13" s="641" t="e">
        <f>ROUNDUP(AE25/L25,1)</f>
        <v>#DIV/0!</v>
      </c>
      <c r="T13" s="641"/>
      <c r="U13" s="641"/>
      <c r="V13" s="641"/>
      <c r="W13" s="641"/>
      <c r="X13" s="641"/>
      <c r="Y13" s="641"/>
      <c r="Z13" s="641"/>
      <c r="AA13" s="641"/>
      <c r="AB13" s="641"/>
      <c r="AC13" s="185" t="s">
        <v>310</v>
      </c>
      <c r="AD13" s="185"/>
      <c r="AE13" s="634" t="s">
        <v>432</v>
      </c>
      <c r="AF13" s="634"/>
      <c r="AG13" s="634"/>
      <c r="AH13" s="634"/>
      <c r="AI13" s="634"/>
      <c r="AJ13" s="634"/>
      <c r="AK13" s="177"/>
    </row>
    <row r="14" spans="1:39" ht="21" customHeight="1" x14ac:dyDescent="0.15">
      <c r="A14" s="177"/>
      <c r="B14" s="638" t="s">
        <v>433</v>
      </c>
      <c r="C14" s="638"/>
      <c r="D14" s="638"/>
      <c r="E14" s="638"/>
      <c r="F14" s="638"/>
      <c r="G14" s="638"/>
      <c r="H14" s="638"/>
      <c r="I14" s="638"/>
      <c r="J14" s="638"/>
      <c r="K14" s="638"/>
      <c r="L14" s="638" t="s">
        <v>434</v>
      </c>
      <c r="M14" s="638"/>
      <c r="N14" s="638"/>
      <c r="O14" s="638"/>
      <c r="P14" s="638"/>
      <c r="Q14" s="638"/>
      <c r="R14" s="638"/>
      <c r="S14" s="638"/>
      <c r="T14" s="638"/>
      <c r="U14" s="638"/>
      <c r="V14" s="638"/>
      <c r="W14" s="638"/>
      <c r="X14" s="638"/>
      <c r="Y14" s="638" t="s">
        <v>435</v>
      </c>
      <c r="Z14" s="638"/>
      <c r="AA14" s="638"/>
      <c r="AB14" s="638"/>
      <c r="AC14" s="638"/>
      <c r="AD14" s="638"/>
      <c r="AE14" s="638" t="s">
        <v>436</v>
      </c>
      <c r="AF14" s="638"/>
      <c r="AG14" s="638"/>
      <c r="AH14" s="638"/>
      <c r="AI14" s="638"/>
      <c r="AJ14" s="638"/>
      <c r="AK14" s="177"/>
    </row>
    <row r="15" spans="1:39" ht="21" customHeight="1" x14ac:dyDescent="0.15">
      <c r="A15" s="177"/>
      <c r="B15" s="186">
        <v>1</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c r="AK15" s="177"/>
    </row>
    <row r="16" spans="1:39" ht="21" customHeight="1" x14ac:dyDescent="0.15">
      <c r="A16" s="177"/>
      <c r="B16" s="186">
        <v>2</v>
      </c>
      <c r="C16" s="623"/>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c r="AK16" s="177"/>
    </row>
    <row r="17" spans="1:37" ht="21" customHeight="1" x14ac:dyDescent="0.15">
      <c r="A17" s="177"/>
      <c r="B17" s="186">
        <v>3</v>
      </c>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c r="AK17" s="177"/>
    </row>
    <row r="18" spans="1:37" ht="21" customHeight="1" x14ac:dyDescent="0.15">
      <c r="A18" s="177"/>
      <c r="B18" s="186">
        <v>4</v>
      </c>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3"/>
      <c r="AA18" s="623"/>
      <c r="AB18" s="623"/>
      <c r="AC18" s="623"/>
      <c r="AD18" s="623"/>
      <c r="AE18" s="623"/>
      <c r="AF18" s="623"/>
      <c r="AG18" s="623"/>
      <c r="AH18" s="623"/>
      <c r="AI18" s="623"/>
      <c r="AJ18" s="623"/>
      <c r="AK18" s="177"/>
    </row>
    <row r="19" spans="1:37" ht="21" customHeight="1" x14ac:dyDescent="0.15">
      <c r="A19" s="177"/>
      <c r="B19" s="186">
        <v>5</v>
      </c>
      <c r="C19" s="623"/>
      <c r="D19" s="623"/>
      <c r="E19" s="623"/>
      <c r="F19" s="623"/>
      <c r="G19" s="623"/>
      <c r="H19" s="623"/>
      <c r="I19" s="623"/>
      <c r="J19" s="623"/>
      <c r="K19" s="623"/>
      <c r="L19" s="623"/>
      <c r="M19" s="623"/>
      <c r="N19" s="623"/>
      <c r="O19" s="623"/>
      <c r="P19" s="623"/>
      <c r="Q19" s="623"/>
      <c r="R19" s="623"/>
      <c r="S19" s="623"/>
      <c r="T19" s="623"/>
      <c r="U19" s="623"/>
      <c r="V19" s="623"/>
      <c r="W19" s="623"/>
      <c r="X19" s="623"/>
      <c r="Y19" s="623"/>
      <c r="Z19" s="623"/>
      <c r="AA19" s="623"/>
      <c r="AB19" s="623"/>
      <c r="AC19" s="623"/>
      <c r="AD19" s="623"/>
      <c r="AE19" s="623"/>
      <c r="AF19" s="623"/>
      <c r="AG19" s="623"/>
      <c r="AH19" s="623"/>
      <c r="AI19" s="623"/>
      <c r="AJ19" s="623"/>
      <c r="AK19" s="177"/>
    </row>
    <row r="20" spans="1:37" ht="21" customHeight="1" x14ac:dyDescent="0.15">
      <c r="A20" s="177"/>
      <c r="B20" s="186">
        <v>6</v>
      </c>
      <c r="C20" s="623"/>
      <c r="D20" s="623"/>
      <c r="E20" s="623"/>
      <c r="F20" s="623"/>
      <c r="G20" s="623"/>
      <c r="H20" s="623"/>
      <c r="I20" s="623"/>
      <c r="J20" s="623"/>
      <c r="K20" s="623"/>
      <c r="L20" s="623"/>
      <c r="M20" s="623"/>
      <c r="N20" s="623"/>
      <c r="O20" s="623"/>
      <c r="P20" s="623"/>
      <c r="Q20" s="623"/>
      <c r="R20" s="623"/>
      <c r="S20" s="623"/>
      <c r="T20" s="623"/>
      <c r="U20" s="623"/>
      <c r="V20" s="623"/>
      <c r="W20" s="623"/>
      <c r="X20" s="623"/>
      <c r="Y20" s="623"/>
      <c r="Z20" s="623"/>
      <c r="AA20" s="623"/>
      <c r="AB20" s="623"/>
      <c r="AC20" s="623"/>
      <c r="AD20" s="623"/>
      <c r="AE20" s="623"/>
      <c r="AF20" s="623"/>
      <c r="AG20" s="623"/>
      <c r="AH20" s="623"/>
      <c r="AI20" s="623"/>
      <c r="AJ20" s="623"/>
      <c r="AK20" s="177"/>
    </row>
    <row r="21" spans="1:37" ht="21" customHeight="1" x14ac:dyDescent="0.15">
      <c r="A21" s="177"/>
      <c r="B21" s="186">
        <v>7</v>
      </c>
      <c r="C21" s="623"/>
      <c r="D21" s="623"/>
      <c r="E21" s="623"/>
      <c r="F21" s="623"/>
      <c r="G21" s="623"/>
      <c r="H21" s="623"/>
      <c r="I21" s="623"/>
      <c r="J21" s="623"/>
      <c r="K21" s="623"/>
      <c r="L21" s="623"/>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177"/>
    </row>
    <row r="22" spans="1:37" ht="21" customHeight="1" x14ac:dyDescent="0.15">
      <c r="A22" s="177"/>
      <c r="B22" s="186">
        <v>8</v>
      </c>
      <c r="C22" s="623"/>
      <c r="D22" s="623"/>
      <c r="E22" s="623"/>
      <c r="F22" s="623"/>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177"/>
    </row>
    <row r="23" spans="1:37" ht="21" customHeight="1" x14ac:dyDescent="0.15">
      <c r="A23" s="177"/>
      <c r="B23" s="186">
        <v>9</v>
      </c>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177"/>
    </row>
    <row r="24" spans="1:37" ht="21" customHeight="1" x14ac:dyDescent="0.15">
      <c r="A24" s="177"/>
      <c r="B24" s="186">
        <v>10</v>
      </c>
      <c r="C24" s="623"/>
      <c r="D24" s="623"/>
      <c r="E24" s="623"/>
      <c r="F24" s="623"/>
      <c r="G24" s="623"/>
      <c r="H24" s="623"/>
      <c r="I24" s="623"/>
      <c r="J24" s="623"/>
      <c r="K24" s="623"/>
      <c r="L24" s="623"/>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c r="AK24" s="177"/>
    </row>
    <row r="25" spans="1:37" ht="21" customHeight="1" x14ac:dyDescent="0.15">
      <c r="A25" s="177"/>
      <c r="B25" s="635" t="s">
        <v>437</v>
      </c>
      <c r="C25" s="635"/>
      <c r="D25" s="635"/>
      <c r="E25" s="635"/>
      <c r="F25" s="635"/>
      <c r="G25" s="635"/>
      <c r="H25" s="635"/>
      <c r="I25" s="635"/>
      <c r="J25" s="635"/>
      <c r="K25" s="635"/>
      <c r="L25" s="636"/>
      <c r="M25" s="636"/>
      <c r="N25" s="636"/>
      <c r="O25" s="636"/>
      <c r="P25" s="636"/>
      <c r="Q25" s="637" t="s">
        <v>438</v>
      </c>
      <c r="R25" s="637"/>
      <c r="S25" s="638" t="s">
        <v>439</v>
      </c>
      <c r="T25" s="638"/>
      <c r="U25" s="638"/>
      <c r="V25" s="638"/>
      <c r="W25" s="638"/>
      <c r="X25" s="638"/>
      <c r="Y25" s="638"/>
      <c r="Z25" s="638"/>
      <c r="AA25" s="638"/>
      <c r="AB25" s="638"/>
      <c r="AC25" s="638"/>
      <c r="AD25" s="638"/>
      <c r="AE25" s="639">
        <f>SUM(AE15:AJ24)</f>
        <v>0</v>
      </c>
      <c r="AF25" s="639"/>
      <c r="AG25" s="639"/>
      <c r="AH25" s="639"/>
      <c r="AI25" s="639"/>
      <c r="AJ25" s="639"/>
      <c r="AK25" s="177"/>
    </row>
    <row r="26" spans="1:37" ht="9" customHeight="1" x14ac:dyDescent="0.15">
      <c r="A26" s="177"/>
      <c r="B26" s="187"/>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77"/>
    </row>
    <row r="27" spans="1:37" ht="21" customHeight="1" x14ac:dyDescent="0.15">
      <c r="A27" s="177"/>
      <c r="B27" s="628" t="s">
        <v>440</v>
      </c>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177"/>
    </row>
    <row r="28" spans="1:37" ht="21" customHeight="1" thickBot="1" x14ac:dyDescent="0.2">
      <c r="A28" s="177"/>
      <c r="B28" s="629" t="s">
        <v>455</v>
      </c>
      <c r="C28" s="629"/>
      <c r="D28" s="629"/>
      <c r="E28" s="629"/>
      <c r="F28" s="629"/>
      <c r="G28" s="629"/>
      <c r="H28" s="629"/>
      <c r="I28" s="629"/>
      <c r="J28" s="629"/>
      <c r="K28" s="629"/>
      <c r="L28" s="629"/>
      <c r="M28" s="629"/>
      <c r="N28" s="629"/>
      <c r="O28" s="629"/>
      <c r="P28" s="629"/>
      <c r="Q28" s="629"/>
      <c r="R28" s="629"/>
      <c r="S28" s="630">
        <f>ROUNDUP(S11/50,1)</f>
        <v>0</v>
      </c>
      <c r="T28" s="630"/>
      <c r="U28" s="630"/>
      <c r="V28" s="630"/>
      <c r="W28" s="630"/>
      <c r="X28" s="630"/>
      <c r="Y28" s="630"/>
      <c r="Z28" s="630"/>
      <c r="AA28" s="630"/>
      <c r="AB28" s="630"/>
      <c r="AC28" s="189" t="s">
        <v>310</v>
      </c>
      <c r="AD28" s="190"/>
      <c r="AE28" s="631"/>
      <c r="AF28" s="631"/>
      <c r="AG28" s="631"/>
      <c r="AH28" s="631"/>
      <c r="AI28" s="631"/>
      <c r="AJ28" s="631"/>
      <c r="AK28" s="177"/>
    </row>
    <row r="29" spans="1:37" ht="21" customHeight="1" thickTop="1" x14ac:dyDescent="0.15">
      <c r="A29" s="177"/>
      <c r="B29" s="632" t="s">
        <v>442</v>
      </c>
      <c r="C29" s="632"/>
      <c r="D29" s="632"/>
      <c r="E29" s="632"/>
      <c r="F29" s="632"/>
      <c r="G29" s="632"/>
      <c r="H29" s="632"/>
      <c r="I29" s="632"/>
      <c r="J29" s="632"/>
      <c r="K29" s="632"/>
      <c r="L29" s="632"/>
      <c r="M29" s="632"/>
      <c r="N29" s="632"/>
      <c r="O29" s="632"/>
      <c r="P29" s="632"/>
      <c r="Q29" s="632"/>
      <c r="R29" s="632"/>
      <c r="S29" s="633"/>
      <c r="T29" s="633"/>
      <c r="U29" s="633"/>
      <c r="V29" s="633"/>
      <c r="W29" s="633"/>
      <c r="X29" s="633"/>
      <c r="Y29" s="633"/>
      <c r="Z29" s="633"/>
      <c r="AA29" s="633"/>
      <c r="AB29" s="633"/>
      <c r="AC29" s="191" t="s">
        <v>310</v>
      </c>
      <c r="AD29" s="192"/>
      <c r="AE29" s="634" t="s">
        <v>456</v>
      </c>
      <c r="AF29" s="634"/>
      <c r="AG29" s="634"/>
      <c r="AH29" s="634"/>
      <c r="AI29" s="634"/>
      <c r="AJ29" s="634"/>
      <c r="AK29" s="177"/>
    </row>
    <row r="30" spans="1:37" ht="21" customHeight="1" x14ac:dyDescent="0.15">
      <c r="A30" s="177"/>
      <c r="B30" s="627" t="s">
        <v>444</v>
      </c>
      <c r="C30" s="627"/>
      <c r="D30" s="627"/>
      <c r="E30" s="627"/>
      <c r="F30" s="627"/>
      <c r="G30" s="627"/>
      <c r="H30" s="627"/>
      <c r="I30" s="627"/>
      <c r="J30" s="627"/>
      <c r="K30" s="627"/>
      <c r="L30" s="627"/>
      <c r="M30" s="627"/>
      <c r="N30" s="627"/>
      <c r="O30" s="627"/>
      <c r="P30" s="627"/>
      <c r="Q30" s="627"/>
      <c r="R30" s="627"/>
      <c r="S30" s="627" t="s">
        <v>445</v>
      </c>
      <c r="T30" s="627"/>
      <c r="U30" s="627"/>
      <c r="V30" s="627"/>
      <c r="W30" s="627"/>
      <c r="X30" s="627"/>
      <c r="Y30" s="627"/>
      <c r="Z30" s="627"/>
      <c r="AA30" s="627"/>
      <c r="AB30" s="627"/>
      <c r="AC30" s="627"/>
      <c r="AD30" s="627"/>
      <c r="AE30" s="627"/>
      <c r="AF30" s="627"/>
      <c r="AG30" s="627"/>
      <c r="AH30" s="627"/>
      <c r="AI30" s="627"/>
      <c r="AJ30" s="627"/>
      <c r="AK30" s="177"/>
    </row>
    <row r="31" spans="1:37" ht="21" customHeight="1" x14ac:dyDescent="0.15">
      <c r="A31" s="177"/>
      <c r="B31" s="186">
        <v>1</v>
      </c>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3"/>
      <c r="AA31" s="623"/>
      <c r="AB31" s="623"/>
      <c r="AC31" s="623"/>
      <c r="AD31" s="623"/>
      <c r="AE31" s="623"/>
      <c r="AF31" s="623"/>
      <c r="AG31" s="623"/>
      <c r="AH31" s="623"/>
      <c r="AI31" s="623"/>
      <c r="AJ31" s="623"/>
      <c r="AK31" s="177"/>
    </row>
    <row r="32" spans="1:37" ht="21" customHeight="1" x14ac:dyDescent="0.15">
      <c r="A32" s="177"/>
      <c r="B32" s="186">
        <v>2</v>
      </c>
      <c r="C32" s="623"/>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177"/>
    </row>
    <row r="33" spans="1:38" ht="21" customHeight="1" x14ac:dyDescent="0.15">
      <c r="A33" s="177"/>
      <c r="B33" s="186">
        <v>3</v>
      </c>
      <c r="C33" s="623"/>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177"/>
    </row>
    <row r="34" spans="1:38" ht="8.25" customHeight="1" x14ac:dyDescent="0.15">
      <c r="A34" s="177"/>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77"/>
    </row>
    <row r="35" spans="1:38" ht="22.5" customHeight="1" x14ac:dyDescent="0.15">
      <c r="A35" s="177"/>
      <c r="B35" s="624" t="s">
        <v>324</v>
      </c>
      <c r="C35" s="624"/>
      <c r="D35" s="624"/>
      <c r="E35" s="624"/>
      <c r="F35" s="624"/>
      <c r="G35" s="624"/>
      <c r="H35" s="625" t="s">
        <v>446</v>
      </c>
      <c r="I35" s="625"/>
      <c r="J35" s="625"/>
      <c r="K35" s="625"/>
      <c r="L35" s="625"/>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c r="AK35" s="177"/>
    </row>
    <row r="36" spans="1:38" ht="8.25" customHeight="1" x14ac:dyDescent="0.15">
      <c r="A36" s="177"/>
      <c r="B36" s="187"/>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77"/>
    </row>
    <row r="37" spans="1:38" ht="18.75" customHeight="1" x14ac:dyDescent="0.15">
      <c r="A37" s="177"/>
      <c r="B37" s="626" t="s">
        <v>447</v>
      </c>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6"/>
      <c r="AH37" s="626"/>
      <c r="AI37" s="626"/>
      <c r="AJ37" s="626"/>
      <c r="AK37" s="626"/>
      <c r="AL37" s="199"/>
    </row>
    <row r="38" spans="1:38" ht="18.75" customHeight="1" x14ac:dyDescent="0.15">
      <c r="A38" s="177"/>
      <c r="B38" s="626"/>
      <c r="C38" s="626"/>
      <c r="D38" s="626"/>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D38" s="626"/>
      <c r="AE38" s="626"/>
      <c r="AF38" s="626"/>
      <c r="AG38" s="626"/>
      <c r="AH38" s="626"/>
      <c r="AI38" s="626"/>
      <c r="AJ38" s="626"/>
      <c r="AK38" s="626"/>
      <c r="AL38" s="199"/>
    </row>
    <row r="39" spans="1:38" ht="18.75" customHeight="1" x14ac:dyDescent="0.15">
      <c r="A39" s="177"/>
      <c r="B39" s="626"/>
      <c r="C39" s="626"/>
      <c r="D39" s="626"/>
      <c r="E39" s="626"/>
      <c r="F39" s="626"/>
      <c r="G39" s="626"/>
      <c r="H39" s="626"/>
      <c r="I39" s="626"/>
      <c r="J39" s="626"/>
      <c r="K39" s="626"/>
      <c r="L39" s="626"/>
      <c r="M39" s="626"/>
      <c r="N39" s="626"/>
      <c r="O39" s="626"/>
      <c r="P39" s="626"/>
      <c r="Q39" s="626"/>
      <c r="R39" s="626"/>
      <c r="S39" s="626"/>
      <c r="T39" s="626"/>
      <c r="U39" s="626"/>
      <c r="V39" s="626"/>
      <c r="W39" s="626"/>
      <c r="X39" s="626"/>
      <c r="Y39" s="626"/>
      <c r="Z39" s="626"/>
      <c r="AA39" s="626"/>
      <c r="AB39" s="626"/>
      <c r="AC39" s="626"/>
      <c r="AD39" s="626"/>
      <c r="AE39" s="626"/>
      <c r="AF39" s="626"/>
      <c r="AG39" s="626"/>
      <c r="AH39" s="626"/>
      <c r="AI39" s="626"/>
      <c r="AJ39" s="626"/>
      <c r="AK39" s="626"/>
      <c r="AL39" s="199"/>
    </row>
    <row r="40" spans="1:38" ht="18.75" customHeight="1" x14ac:dyDescent="0.15">
      <c r="A40" s="177"/>
      <c r="B40" s="626"/>
      <c r="C40" s="626"/>
      <c r="D40" s="626"/>
      <c r="E40" s="626"/>
      <c r="F40" s="626"/>
      <c r="G40" s="626"/>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26"/>
      <c r="AJ40" s="626"/>
      <c r="AK40" s="626"/>
      <c r="AL40" s="199"/>
    </row>
    <row r="41" spans="1:38" ht="81.75" customHeight="1" x14ac:dyDescent="0.15">
      <c r="A41" s="177"/>
      <c r="B41" s="626"/>
      <c r="C41" s="626"/>
      <c r="D41" s="626"/>
      <c r="E41" s="626"/>
      <c r="F41" s="626"/>
      <c r="G41" s="626"/>
      <c r="H41" s="626"/>
      <c r="I41" s="626"/>
      <c r="J41" s="626"/>
      <c r="K41" s="626"/>
      <c r="L41" s="626"/>
      <c r="M41" s="626"/>
      <c r="N41" s="626"/>
      <c r="O41" s="626"/>
      <c r="P41" s="626"/>
      <c r="Q41" s="626"/>
      <c r="R41" s="626"/>
      <c r="S41" s="626"/>
      <c r="T41" s="626"/>
      <c r="U41" s="626"/>
      <c r="V41" s="626"/>
      <c r="W41" s="626"/>
      <c r="X41" s="626"/>
      <c r="Y41" s="626"/>
      <c r="Z41" s="626"/>
      <c r="AA41" s="626"/>
      <c r="AB41" s="626"/>
      <c r="AC41" s="626"/>
      <c r="AD41" s="626"/>
      <c r="AE41" s="626"/>
      <c r="AF41" s="626"/>
      <c r="AG41" s="626"/>
      <c r="AH41" s="626"/>
      <c r="AI41" s="626"/>
      <c r="AJ41" s="626"/>
      <c r="AK41" s="626"/>
      <c r="AL41" s="199"/>
    </row>
    <row r="42" spans="1:38" ht="15" customHeight="1" x14ac:dyDescent="0.15">
      <c r="A42" s="177"/>
      <c r="B42" s="622" t="s">
        <v>448</v>
      </c>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2"/>
      <c r="AJ42" s="622"/>
      <c r="AK42" s="622"/>
      <c r="AL42" s="199"/>
    </row>
    <row r="43" spans="1:38" ht="15" customHeight="1" x14ac:dyDescent="0.15">
      <c r="A43" s="177"/>
      <c r="B43" s="622"/>
      <c r="C43" s="622"/>
      <c r="D43" s="622"/>
      <c r="E43" s="622"/>
      <c r="F43" s="622"/>
      <c r="G43" s="622"/>
      <c r="H43" s="622"/>
      <c r="I43" s="622"/>
      <c r="J43" s="622"/>
      <c r="K43" s="622"/>
      <c r="L43" s="622"/>
      <c r="M43" s="622"/>
      <c r="N43" s="622"/>
      <c r="O43" s="622"/>
      <c r="P43" s="622"/>
      <c r="Q43" s="622"/>
      <c r="R43" s="622"/>
      <c r="S43" s="622"/>
      <c r="T43" s="622"/>
      <c r="U43" s="622"/>
      <c r="V43" s="622"/>
      <c r="W43" s="622"/>
      <c r="X43" s="622"/>
      <c r="Y43" s="622"/>
      <c r="Z43" s="622"/>
      <c r="AA43" s="622"/>
      <c r="AB43" s="622"/>
      <c r="AC43" s="622"/>
      <c r="AD43" s="622"/>
      <c r="AE43" s="622"/>
      <c r="AF43" s="622"/>
      <c r="AG43" s="622"/>
      <c r="AH43" s="622"/>
      <c r="AI43" s="622"/>
      <c r="AJ43" s="622"/>
      <c r="AK43" s="622"/>
      <c r="AL43" s="199"/>
    </row>
    <row r="44" spans="1:38" ht="15" customHeight="1" x14ac:dyDescent="0.15">
      <c r="A44" s="177"/>
      <c r="B44" s="622"/>
      <c r="C44" s="622"/>
      <c r="D44" s="622"/>
      <c r="E44" s="622"/>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c r="AD44" s="622"/>
      <c r="AE44" s="622"/>
      <c r="AF44" s="622"/>
      <c r="AG44" s="622"/>
      <c r="AH44" s="622"/>
      <c r="AI44" s="622"/>
      <c r="AJ44" s="622"/>
      <c r="AK44" s="622"/>
      <c r="AL44" s="199"/>
    </row>
    <row r="45" spans="1:38" ht="15" customHeight="1" x14ac:dyDescent="0.15">
      <c r="A45" s="177"/>
      <c r="B45" s="622"/>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199"/>
    </row>
    <row r="46" spans="1:38" ht="36" customHeight="1" x14ac:dyDescent="0.15">
      <c r="A46" s="177"/>
      <c r="B46" s="622"/>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c r="AK46" s="622"/>
      <c r="AL46" s="199"/>
    </row>
    <row r="47" spans="1:38" s="200" customFormat="1" ht="32.25" customHeight="1" x14ac:dyDescent="0.15">
      <c r="A47" s="194"/>
      <c r="B47" s="621" t="s">
        <v>449</v>
      </c>
      <c r="C47" s="621"/>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621"/>
      <c r="AJ47" s="621"/>
      <c r="AK47" s="621"/>
    </row>
    <row r="48" spans="1:38" s="200" customFormat="1" ht="36" customHeight="1" x14ac:dyDescent="0.15">
      <c r="A48" s="194"/>
      <c r="B48" s="622" t="s">
        <v>450</v>
      </c>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c r="AG48" s="622"/>
      <c r="AH48" s="622"/>
      <c r="AI48" s="622"/>
      <c r="AJ48" s="622"/>
      <c r="AK48" s="622"/>
    </row>
    <row r="49" spans="2:37" s="200" customFormat="1" ht="21" customHeight="1" x14ac:dyDescent="0.15">
      <c r="B49" s="200" t="s">
        <v>327</v>
      </c>
      <c r="AK49" s="201"/>
    </row>
    <row r="50" spans="2:37" s="200" customFormat="1" ht="21" customHeight="1" x14ac:dyDescent="0.15">
      <c r="B50" s="200" t="s">
        <v>327</v>
      </c>
      <c r="AK50" s="201"/>
    </row>
  </sheetData>
  <protectedRanges>
    <protectedRange sqref="L7:Y7 AG7:AJ7 L6:AJ6 L8:AJ8" name="範囲1"/>
  </protectedRanges>
  <mergeCells count="90">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C4:AJ4"/>
    <mergeCell ref="B6:K6"/>
    <mergeCell ref="L6:AJ6"/>
    <mergeCell ref="B7:K7"/>
    <mergeCell ref="L7:Y7"/>
    <mergeCell ref="Z7:AF7"/>
    <mergeCell ref="AG7:AJ7"/>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2:AK46"/>
    <mergeCell ref="B47:AK47"/>
    <mergeCell ref="B48:AK48"/>
    <mergeCell ref="C33:R33"/>
    <mergeCell ref="S33:AJ33"/>
    <mergeCell ref="B35:G35"/>
    <mergeCell ref="H35:AJ35"/>
    <mergeCell ref="B37:AK41"/>
  </mergeCells>
  <phoneticPr fontId="2"/>
  <printOptions horizontalCentered="1" verticalCentered="1"/>
  <pageMargins left="0.59" right="0.39370078740157483" top="0.39370078740157483" bottom="0.35433070866141736" header="0.31496062992125984" footer="0.27559055118110237"/>
  <pageSetup paperSize="9" scale="7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65"/>
  <sheetViews>
    <sheetView view="pageBreakPreview" zoomScaleNormal="100" zoomScaleSheetLayoutView="100" workbookViewId="0">
      <selection sqref="A1:AK27"/>
    </sheetView>
  </sheetViews>
  <sheetFormatPr defaultColWidth="9" defaultRowHeight="21.4" customHeight="1" x14ac:dyDescent="0.15"/>
  <cols>
    <col min="1" max="1" width="1.375" style="87" customWidth="1"/>
    <col min="2" max="11" width="2.5" style="87" customWidth="1"/>
    <col min="12" max="12" width="0.875" style="87" customWidth="1"/>
    <col min="13" max="27" width="2.5" style="87" customWidth="1"/>
    <col min="28" max="28" width="5" style="87" customWidth="1"/>
    <col min="29" max="29" width="4.25" style="87" customWidth="1"/>
    <col min="30" max="36" width="2.5" style="87" customWidth="1"/>
    <col min="37" max="37" width="1.375" style="87" customWidth="1"/>
    <col min="38" max="61" width="2.625" style="87" customWidth="1"/>
    <col min="62" max="16384" width="9" style="87"/>
  </cols>
  <sheetData>
    <row r="1" spans="1:37" ht="20.100000000000001" customHeight="1" x14ac:dyDescent="0.15">
      <c r="A1" s="87" t="s">
        <v>281</v>
      </c>
    </row>
    <row r="2" spans="1:37" ht="20.100000000000001" customHeight="1" x14ac:dyDescent="0.15">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9" t="s">
        <v>282</v>
      </c>
    </row>
    <row r="3" spans="1:37" ht="20.100000000000001"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9"/>
    </row>
    <row r="4" spans="1:37" ht="20.100000000000001" customHeight="1" x14ac:dyDescent="0.15">
      <c r="A4" s="88"/>
      <c r="B4" s="707" t="s">
        <v>283</v>
      </c>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c r="AD4" s="707"/>
      <c r="AE4" s="707"/>
      <c r="AF4" s="707"/>
      <c r="AG4" s="707"/>
      <c r="AH4" s="707"/>
      <c r="AI4" s="707"/>
      <c r="AJ4" s="707"/>
      <c r="AK4" s="90"/>
    </row>
    <row r="5" spans="1:37" ht="20.100000000000001" customHeight="1" x14ac:dyDescent="0.15">
      <c r="A5" s="88"/>
      <c r="B5" s="91"/>
      <c r="C5" s="91"/>
      <c r="D5" s="91"/>
      <c r="E5" s="91"/>
      <c r="F5" s="91"/>
      <c r="G5" s="92"/>
      <c r="H5" s="92"/>
      <c r="I5" s="92"/>
      <c r="J5" s="92"/>
      <c r="K5" s="92"/>
      <c r="L5" s="92"/>
      <c r="M5" s="92"/>
      <c r="N5" s="92"/>
      <c r="O5" s="92"/>
      <c r="P5" s="92"/>
      <c r="Q5" s="93"/>
      <c r="R5" s="93"/>
      <c r="S5" s="93"/>
      <c r="T5" s="93"/>
      <c r="U5" s="93"/>
      <c r="V5" s="93"/>
      <c r="W5" s="93"/>
      <c r="X5" s="93"/>
      <c r="Y5" s="93"/>
      <c r="Z5" s="93"/>
      <c r="AA5" s="93"/>
      <c r="AB5" s="93"/>
      <c r="AC5" s="93"/>
      <c r="AD5" s="93"/>
      <c r="AE5" s="93"/>
      <c r="AF5" s="93"/>
      <c r="AG5" s="93"/>
      <c r="AH5" s="93"/>
      <c r="AI5" s="93"/>
      <c r="AJ5" s="93"/>
      <c r="AK5" s="94"/>
    </row>
    <row r="6" spans="1:37" ht="24.75" customHeight="1" x14ac:dyDescent="0.15">
      <c r="A6" s="88"/>
      <c r="B6" s="708" t="s">
        <v>284</v>
      </c>
      <c r="C6" s="709"/>
      <c r="D6" s="709"/>
      <c r="E6" s="709"/>
      <c r="F6" s="709"/>
      <c r="G6" s="709"/>
      <c r="H6" s="709"/>
      <c r="I6" s="709"/>
      <c r="J6" s="709"/>
      <c r="K6" s="710"/>
      <c r="L6" s="703"/>
      <c r="M6" s="704"/>
      <c r="N6" s="704"/>
      <c r="O6" s="704"/>
      <c r="P6" s="704"/>
      <c r="Q6" s="704"/>
      <c r="R6" s="704"/>
      <c r="S6" s="704"/>
      <c r="T6" s="704"/>
      <c r="U6" s="704"/>
      <c r="V6" s="704"/>
      <c r="W6" s="704"/>
      <c r="X6" s="704"/>
      <c r="Y6" s="704"/>
      <c r="Z6" s="704"/>
      <c r="AA6" s="704"/>
      <c r="AB6" s="704"/>
      <c r="AC6" s="704"/>
      <c r="AD6" s="704"/>
      <c r="AE6" s="704"/>
      <c r="AF6" s="704"/>
      <c r="AG6" s="704"/>
      <c r="AH6" s="704"/>
      <c r="AI6" s="704"/>
      <c r="AJ6" s="705"/>
      <c r="AK6" s="94"/>
    </row>
    <row r="7" spans="1:37" ht="24.75" customHeight="1" x14ac:dyDescent="0.15">
      <c r="A7" s="88"/>
      <c r="B7" s="702" t="s">
        <v>285</v>
      </c>
      <c r="C7" s="702"/>
      <c r="D7" s="702"/>
      <c r="E7" s="702"/>
      <c r="F7" s="702"/>
      <c r="G7" s="702"/>
      <c r="H7" s="702"/>
      <c r="I7" s="702"/>
      <c r="J7" s="702"/>
      <c r="K7" s="702"/>
      <c r="L7" s="703"/>
      <c r="M7" s="704"/>
      <c r="N7" s="704"/>
      <c r="O7" s="704"/>
      <c r="P7" s="704"/>
      <c r="Q7" s="704"/>
      <c r="R7" s="704"/>
      <c r="S7" s="704"/>
      <c r="T7" s="704"/>
      <c r="U7" s="704"/>
      <c r="V7" s="704"/>
      <c r="W7" s="704"/>
      <c r="X7" s="704"/>
      <c r="Y7" s="704"/>
      <c r="Z7" s="704"/>
      <c r="AA7" s="704"/>
      <c r="AB7" s="704"/>
      <c r="AC7" s="704"/>
      <c r="AD7" s="704"/>
      <c r="AE7" s="704"/>
      <c r="AF7" s="704"/>
      <c r="AG7" s="704"/>
      <c r="AH7" s="704"/>
      <c r="AI7" s="704"/>
      <c r="AJ7" s="705"/>
      <c r="AK7" s="94"/>
    </row>
    <row r="8" spans="1:37" ht="24.75" customHeight="1" x14ac:dyDescent="0.15">
      <c r="A8" s="88"/>
      <c r="B8" s="702" t="s">
        <v>286</v>
      </c>
      <c r="C8" s="702"/>
      <c r="D8" s="702"/>
      <c r="E8" s="702"/>
      <c r="F8" s="702"/>
      <c r="G8" s="702"/>
      <c r="H8" s="702"/>
      <c r="I8" s="702"/>
      <c r="J8" s="702"/>
      <c r="K8" s="702"/>
      <c r="L8" s="703" t="s">
        <v>287</v>
      </c>
      <c r="M8" s="704"/>
      <c r="N8" s="704"/>
      <c r="O8" s="704"/>
      <c r="P8" s="704"/>
      <c r="Q8" s="704"/>
      <c r="R8" s="704"/>
      <c r="S8" s="704"/>
      <c r="T8" s="704"/>
      <c r="U8" s="704"/>
      <c r="V8" s="704"/>
      <c r="W8" s="704"/>
      <c r="X8" s="704"/>
      <c r="Y8" s="704"/>
      <c r="Z8" s="704"/>
      <c r="AA8" s="704"/>
      <c r="AB8" s="704"/>
      <c r="AC8" s="704"/>
      <c r="AD8" s="704"/>
      <c r="AE8" s="704"/>
      <c r="AF8" s="704"/>
      <c r="AG8" s="704"/>
      <c r="AH8" s="704"/>
      <c r="AI8" s="704"/>
      <c r="AJ8" s="705"/>
      <c r="AK8" s="94"/>
    </row>
    <row r="9" spans="1:37" ht="24.75" customHeight="1" x14ac:dyDescent="0.15">
      <c r="A9" s="88"/>
      <c r="B9" s="667" t="s">
        <v>69</v>
      </c>
      <c r="C9" s="668"/>
      <c r="D9" s="674" t="s">
        <v>70</v>
      </c>
      <c r="E9" s="664"/>
      <c r="F9" s="664"/>
      <c r="G9" s="664"/>
      <c r="H9" s="664"/>
      <c r="I9" s="664"/>
      <c r="J9" s="664"/>
      <c r="K9" s="675"/>
      <c r="L9" s="653" t="s">
        <v>71</v>
      </c>
      <c r="M9" s="654"/>
      <c r="N9" s="654"/>
      <c r="O9" s="654"/>
      <c r="P9" s="654"/>
      <c r="Q9" s="654"/>
      <c r="R9" s="654"/>
      <c r="S9" s="654"/>
      <c r="T9" s="654"/>
      <c r="U9" s="655"/>
      <c r="V9" s="95"/>
      <c r="W9" s="654" t="s">
        <v>11</v>
      </c>
      <c r="X9" s="654"/>
      <c r="Y9" s="679" t="s">
        <v>288</v>
      </c>
      <c r="Z9" s="679"/>
      <c r="AA9" s="679"/>
      <c r="AB9" s="96" t="s">
        <v>289</v>
      </c>
      <c r="AC9" s="706" t="s">
        <v>12</v>
      </c>
      <c r="AD9" s="681"/>
      <c r="AE9" s="681"/>
      <c r="AF9" s="679"/>
      <c r="AG9" s="679"/>
      <c r="AH9" s="679"/>
      <c r="AI9" s="659" t="s">
        <v>289</v>
      </c>
      <c r="AJ9" s="660"/>
    </row>
    <row r="10" spans="1:37" ht="24.75" customHeight="1" x14ac:dyDescent="0.15">
      <c r="A10" s="88"/>
      <c r="B10" s="669"/>
      <c r="C10" s="670"/>
      <c r="D10" s="676"/>
      <c r="E10" s="677"/>
      <c r="F10" s="677"/>
      <c r="G10" s="677"/>
      <c r="H10" s="677"/>
      <c r="I10" s="677"/>
      <c r="J10" s="677"/>
      <c r="K10" s="678"/>
      <c r="L10" s="653" t="s">
        <v>290</v>
      </c>
      <c r="M10" s="654"/>
      <c r="N10" s="654"/>
      <c r="O10" s="654"/>
      <c r="P10" s="654"/>
      <c r="Q10" s="654"/>
      <c r="R10" s="654"/>
      <c r="S10" s="654"/>
      <c r="T10" s="654"/>
      <c r="U10" s="655"/>
      <c r="V10" s="97"/>
      <c r="W10" s="661" t="s">
        <v>11</v>
      </c>
      <c r="X10" s="661"/>
      <c r="Y10" s="662"/>
      <c r="Z10" s="662"/>
      <c r="AA10" s="662"/>
      <c r="AB10" s="98" t="s">
        <v>289</v>
      </c>
      <c r="AC10" s="663" t="s">
        <v>12</v>
      </c>
      <c r="AD10" s="664"/>
      <c r="AE10" s="664"/>
      <c r="AF10" s="662"/>
      <c r="AG10" s="662"/>
      <c r="AH10" s="662"/>
      <c r="AI10" s="665" t="s">
        <v>289</v>
      </c>
      <c r="AJ10" s="666"/>
    </row>
    <row r="11" spans="1:37" ht="53.25" customHeight="1" x14ac:dyDescent="0.15">
      <c r="A11" s="88"/>
      <c r="B11" s="669"/>
      <c r="C11" s="670"/>
      <c r="D11" s="680" t="s">
        <v>291</v>
      </c>
      <c r="E11" s="681"/>
      <c r="F11" s="681"/>
      <c r="G11" s="681"/>
      <c r="H11" s="681"/>
      <c r="I11" s="681"/>
      <c r="J11" s="681"/>
      <c r="K11" s="681"/>
      <c r="L11" s="653" t="s">
        <v>292</v>
      </c>
      <c r="M11" s="654"/>
      <c r="N11" s="654"/>
      <c r="O11" s="654"/>
      <c r="P11" s="656"/>
      <c r="Q11" s="99"/>
      <c r="R11" s="99"/>
      <c r="S11" s="99"/>
      <c r="T11" s="99"/>
      <c r="U11" s="99"/>
      <c r="V11" s="99"/>
      <c r="W11" s="99"/>
      <c r="X11" s="99"/>
      <c r="Y11" s="99"/>
      <c r="Z11" s="99"/>
      <c r="AA11" s="99"/>
      <c r="AB11" s="99"/>
      <c r="AC11" s="99"/>
      <c r="AD11" s="99"/>
      <c r="AE11" s="99"/>
      <c r="AF11" s="99"/>
      <c r="AG11" s="99"/>
      <c r="AH11" s="99"/>
      <c r="AI11" s="99"/>
      <c r="AJ11" s="100"/>
    </row>
    <row r="12" spans="1:37" ht="24.75" customHeight="1" x14ac:dyDescent="0.15">
      <c r="A12" s="88"/>
      <c r="B12" s="669"/>
      <c r="C12" s="671"/>
      <c r="D12" s="682" t="s">
        <v>293</v>
      </c>
      <c r="E12" s="683"/>
      <c r="F12" s="686" t="s">
        <v>72</v>
      </c>
      <c r="G12" s="687"/>
      <c r="H12" s="687"/>
      <c r="I12" s="687"/>
      <c r="J12" s="687"/>
      <c r="K12" s="687"/>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1"/>
    </row>
    <row r="13" spans="1:37" ht="24.75" customHeight="1" x14ac:dyDescent="0.15">
      <c r="A13" s="88"/>
      <c r="B13" s="669"/>
      <c r="C13" s="671"/>
      <c r="D13" s="682"/>
      <c r="E13" s="683"/>
      <c r="F13" s="688"/>
      <c r="G13" s="689"/>
      <c r="H13" s="689"/>
      <c r="I13" s="689"/>
      <c r="J13" s="689"/>
      <c r="K13" s="689"/>
      <c r="L13" s="692"/>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3"/>
    </row>
    <row r="14" spans="1:37" ht="24.75" customHeight="1" x14ac:dyDescent="0.15">
      <c r="A14" s="88"/>
      <c r="B14" s="669"/>
      <c r="C14" s="671"/>
      <c r="D14" s="682"/>
      <c r="E14" s="683"/>
      <c r="F14" s="688" t="s">
        <v>294</v>
      </c>
      <c r="G14" s="689"/>
      <c r="H14" s="689"/>
      <c r="I14" s="689"/>
      <c r="J14" s="689"/>
      <c r="K14" s="689"/>
      <c r="L14" s="692"/>
      <c r="M14" s="692"/>
      <c r="N14" s="692"/>
      <c r="O14" s="692"/>
      <c r="P14" s="692"/>
      <c r="Q14" s="692"/>
      <c r="R14" s="692"/>
      <c r="S14" s="692"/>
      <c r="T14" s="692"/>
      <c r="U14" s="692"/>
      <c r="V14" s="692"/>
      <c r="W14" s="692"/>
      <c r="X14" s="692"/>
      <c r="Y14" s="692"/>
      <c r="Z14" s="692"/>
      <c r="AA14" s="692"/>
      <c r="AB14" s="692"/>
      <c r="AC14" s="692"/>
      <c r="AD14" s="692"/>
      <c r="AE14" s="692"/>
      <c r="AF14" s="692"/>
      <c r="AG14" s="692"/>
      <c r="AH14" s="692"/>
      <c r="AI14" s="692"/>
      <c r="AJ14" s="693"/>
    </row>
    <row r="15" spans="1:37" ht="24.75" customHeight="1" x14ac:dyDescent="0.15">
      <c r="A15" s="88"/>
      <c r="B15" s="669"/>
      <c r="C15" s="671"/>
      <c r="D15" s="682"/>
      <c r="E15" s="683"/>
      <c r="F15" s="688"/>
      <c r="G15" s="689"/>
      <c r="H15" s="689"/>
      <c r="I15" s="689"/>
      <c r="J15" s="689"/>
      <c r="K15" s="689"/>
      <c r="L15" s="692"/>
      <c r="M15" s="692"/>
      <c r="N15" s="692"/>
      <c r="O15" s="692"/>
      <c r="P15" s="692"/>
      <c r="Q15" s="692"/>
      <c r="R15" s="692"/>
      <c r="S15" s="692"/>
      <c r="T15" s="692"/>
      <c r="U15" s="692"/>
      <c r="V15" s="692"/>
      <c r="W15" s="692"/>
      <c r="X15" s="692"/>
      <c r="Y15" s="692"/>
      <c r="Z15" s="692"/>
      <c r="AA15" s="692"/>
      <c r="AB15" s="692"/>
      <c r="AC15" s="692"/>
      <c r="AD15" s="692"/>
      <c r="AE15" s="692"/>
      <c r="AF15" s="692"/>
      <c r="AG15" s="692"/>
      <c r="AH15" s="692"/>
      <c r="AI15" s="692"/>
      <c r="AJ15" s="693"/>
    </row>
    <row r="16" spans="1:37" ht="24.75" customHeight="1" x14ac:dyDescent="0.15">
      <c r="A16" s="88"/>
      <c r="B16" s="669"/>
      <c r="C16" s="671"/>
      <c r="D16" s="682"/>
      <c r="E16" s="683"/>
      <c r="F16" s="688"/>
      <c r="G16" s="689"/>
      <c r="H16" s="689"/>
      <c r="I16" s="689"/>
      <c r="J16" s="689"/>
      <c r="K16" s="689"/>
      <c r="L16" s="692"/>
      <c r="M16" s="692"/>
      <c r="N16" s="692"/>
      <c r="O16" s="692"/>
      <c r="P16" s="692"/>
      <c r="Q16" s="692"/>
      <c r="R16" s="692"/>
      <c r="S16" s="692"/>
      <c r="T16" s="692"/>
      <c r="U16" s="692"/>
      <c r="V16" s="692"/>
      <c r="W16" s="692"/>
      <c r="X16" s="692"/>
      <c r="Y16" s="692"/>
      <c r="Z16" s="692"/>
      <c r="AA16" s="692"/>
      <c r="AB16" s="692"/>
      <c r="AC16" s="692"/>
      <c r="AD16" s="692"/>
      <c r="AE16" s="692"/>
      <c r="AF16" s="692"/>
      <c r="AG16" s="692"/>
      <c r="AH16" s="692"/>
      <c r="AI16" s="692"/>
      <c r="AJ16" s="693"/>
    </row>
    <row r="17" spans="1:36" ht="24.75" customHeight="1" x14ac:dyDescent="0.15">
      <c r="A17" s="88"/>
      <c r="B17" s="669"/>
      <c r="C17" s="671"/>
      <c r="D17" s="682"/>
      <c r="E17" s="683"/>
      <c r="F17" s="688"/>
      <c r="G17" s="689"/>
      <c r="H17" s="689"/>
      <c r="I17" s="689"/>
      <c r="J17" s="689"/>
      <c r="K17" s="689"/>
      <c r="L17" s="692"/>
      <c r="M17" s="692"/>
      <c r="N17" s="692"/>
      <c r="O17" s="692"/>
      <c r="P17" s="692"/>
      <c r="Q17" s="692"/>
      <c r="R17" s="692"/>
      <c r="S17" s="692"/>
      <c r="T17" s="692"/>
      <c r="U17" s="692"/>
      <c r="V17" s="692"/>
      <c r="W17" s="692"/>
      <c r="X17" s="692"/>
      <c r="Y17" s="692"/>
      <c r="Z17" s="692"/>
      <c r="AA17" s="692"/>
      <c r="AB17" s="692"/>
      <c r="AC17" s="692"/>
      <c r="AD17" s="692"/>
      <c r="AE17" s="692"/>
      <c r="AF17" s="692"/>
      <c r="AG17" s="692"/>
      <c r="AH17" s="692"/>
      <c r="AI17" s="692"/>
      <c r="AJ17" s="693"/>
    </row>
    <row r="18" spans="1:36" ht="24.75" customHeight="1" x14ac:dyDescent="0.15">
      <c r="A18" s="88"/>
      <c r="B18" s="669"/>
      <c r="C18" s="671"/>
      <c r="D18" s="682"/>
      <c r="E18" s="683"/>
      <c r="F18" s="694" t="s">
        <v>295</v>
      </c>
      <c r="G18" s="695"/>
      <c r="H18" s="695"/>
      <c r="I18" s="695"/>
      <c r="J18" s="695"/>
      <c r="K18" s="695"/>
      <c r="L18" s="698"/>
      <c r="M18" s="698"/>
      <c r="N18" s="698"/>
      <c r="O18" s="698"/>
      <c r="P18" s="698"/>
      <c r="Q18" s="698"/>
      <c r="R18" s="698"/>
      <c r="S18" s="698"/>
      <c r="T18" s="698"/>
      <c r="U18" s="698"/>
      <c r="V18" s="698"/>
      <c r="W18" s="698"/>
      <c r="X18" s="698"/>
      <c r="Y18" s="698"/>
      <c r="Z18" s="698"/>
      <c r="AA18" s="698"/>
      <c r="AB18" s="698"/>
      <c r="AC18" s="698"/>
      <c r="AD18" s="698"/>
      <c r="AE18" s="698"/>
      <c r="AF18" s="698"/>
      <c r="AG18" s="698"/>
      <c r="AH18" s="698"/>
      <c r="AI18" s="698"/>
      <c r="AJ18" s="699"/>
    </row>
    <row r="19" spans="1:36" ht="24.75" customHeight="1" x14ac:dyDescent="0.15">
      <c r="A19" s="88"/>
      <c r="B19" s="669"/>
      <c r="C19" s="671"/>
      <c r="D19" s="682"/>
      <c r="E19" s="683"/>
      <c r="F19" s="694"/>
      <c r="G19" s="695"/>
      <c r="H19" s="695"/>
      <c r="I19" s="695"/>
      <c r="J19" s="695"/>
      <c r="K19" s="695"/>
      <c r="L19" s="698"/>
      <c r="M19" s="698"/>
      <c r="N19" s="698"/>
      <c r="O19" s="698"/>
      <c r="P19" s="698"/>
      <c r="Q19" s="698"/>
      <c r="R19" s="698"/>
      <c r="S19" s="698"/>
      <c r="T19" s="698"/>
      <c r="U19" s="698"/>
      <c r="V19" s="698"/>
      <c r="W19" s="698"/>
      <c r="X19" s="698"/>
      <c r="Y19" s="698"/>
      <c r="Z19" s="698"/>
      <c r="AA19" s="698"/>
      <c r="AB19" s="698"/>
      <c r="AC19" s="698"/>
      <c r="AD19" s="698"/>
      <c r="AE19" s="698"/>
      <c r="AF19" s="698"/>
      <c r="AG19" s="698"/>
      <c r="AH19" s="698"/>
      <c r="AI19" s="698"/>
      <c r="AJ19" s="699"/>
    </row>
    <row r="20" spans="1:36" ht="24.75" customHeight="1" x14ac:dyDescent="0.15">
      <c r="A20" s="88"/>
      <c r="B20" s="669"/>
      <c r="C20" s="671"/>
      <c r="D20" s="682"/>
      <c r="E20" s="683"/>
      <c r="F20" s="694"/>
      <c r="G20" s="695"/>
      <c r="H20" s="695"/>
      <c r="I20" s="695"/>
      <c r="J20" s="695"/>
      <c r="K20" s="695"/>
      <c r="L20" s="698"/>
      <c r="M20" s="698"/>
      <c r="N20" s="698"/>
      <c r="O20" s="698"/>
      <c r="P20" s="698"/>
      <c r="Q20" s="698"/>
      <c r="R20" s="698"/>
      <c r="S20" s="698"/>
      <c r="T20" s="698"/>
      <c r="U20" s="698"/>
      <c r="V20" s="698"/>
      <c r="W20" s="698"/>
      <c r="X20" s="698"/>
      <c r="Y20" s="698"/>
      <c r="Z20" s="698"/>
      <c r="AA20" s="698"/>
      <c r="AB20" s="698"/>
      <c r="AC20" s="698"/>
      <c r="AD20" s="698"/>
      <c r="AE20" s="698"/>
      <c r="AF20" s="698"/>
      <c r="AG20" s="698"/>
      <c r="AH20" s="698"/>
      <c r="AI20" s="698"/>
      <c r="AJ20" s="699"/>
    </row>
    <row r="21" spans="1:36" ht="24.75" customHeight="1" x14ac:dyDescent="0.15">
      <c r="A21" s="88"/>
      <c r="B21" s="669"/>
      <c r="C21" s="671"/>
      <c r="D21" s="682"/>
      <c r="E21" s="683"/>
      <c r="F21" s="694"/>
      <c r="G21" s="695"/>
      <c r="H21" s="695"/>
      <c r="I21" s="695"/>
      <c r="J21" s="695"/>
      <c r="K21" s="695"/>
      <c r="L21" s="698"/>
      <c r="M21" s="698"/>
      <c r="N21" s="698"/>
      <c r="O21" s="698"/>
      <c r="P21" s="698"/>
      <c r="Q21" s="698"/>
      <c r="R21" s="698"/>
      <c r="S21" s="698"/>
      <c r="T21" s="698"/>
      <c r="U21" s="698"/>
      <c r="V21" s="698"/>
      <c r="W21" s="698"/>
      <c r="X21" s="698"/>
      <c r="Y21" s="698"/>
      <c r="Z21" s="698"/>
      <c r="AA21" s="698"/>
      <c r="AB21" s="698"/>
      <c r="AC21" s="698"/>
      <c r="AD21" s="698"/>
      <c r="AE21" s="698"/>
      <c r="AF21" s="698"/>
      <c r="AG21" s="698"/>
      <c r="AH21" s="698"/>
      <c r="AI21" s="698"/>
      <c r="AJ21" s="699"/>
    </row>
    <row r="22" spans="1:36" ht="24.75" customHeight="1" x14ac:dyDescent="0.15">
      <c r="A22" s="88"/>
      <c r="B22" s="669"/>
      <c r="C22" s="671"/>
      <c r="D22" s="682"/>
      <c r="E22" s="683"/>
      <c r="F22" s="694"/>
      <c r="G22" s="695"/>
      <c r="H22" s="695"/>
      <c r="I22" s="695"/>
      <c r="J22" s="695"/>
      <c r="K22" s="695"/>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9"/>
    </row>
    <row r="23" spans="1:36" ht="24.75" customHeight="1" x14ac:dyDescent="0.15">
      <c r="A23" s="88"/>
      <c r="B23" s="672"/>
      <c r="C23" s="673"/>
      <c r="D23" s="684"/>
      <c r="E23" s="685"/>
      <c r="F23" s="696"/>
      <c r="G23" s="697"/>
      <c r="H23" s="697"/>
      <c r="I23" s="697"/>
      <c r="J23" s="697"/>
      <c r="K23" s="697"/>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1"/>
    </row>
    <row r="24" spans="1:36" ht="39" customHeight="1" x14ac:dyDescent="0.15">
      <c r="A24" s="88"/>
      <c r="B24" s="657" t="s">
        <v>296</v>
      </c>
      <c r="C24" s="657"/>
      <c r="D24" s="657"/>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7"/>
      <c r="AJ24" s="657"/>
    </row>
    <row r="25" spans="1:36" ht="20.25" customHeight="1" x14ac:dyDescent="0.15">
      <c r="A25" s="88"/>
      <c r="B25" s="658"/>
      <c r="C25" s="658"/>
      <c r="D25" s="658"/>
      <c r="E25" s="658"/>
      <c r="F25" s="658"/>
      <c r="G25" s="658"/>
      <c r="H25" s="658"/>
      <c r="I25" s="658"/>
      <c r="J25" s="658"/>
      <c r="K25" s="658"/>
      <c r="L25" s="658"/>
      <c r="M25" s="658"/>
      <c r="N25" s="658"/>
      <c r="O25" s="658"/>
      <c r="P25" s="658"/>
      <c r="Q25" s="658"/>
      <c r="R25" s="658"/>
      <c r="S25" s="658"/>
      <c r="T25" s="658"/>
      <c r="U25" s="658"/>
      <c r="V25" s="658"/>
      <c r="W25" s="658"/>
      <c r="X25" s="658"/>
      <c r="Y25" s="658"/>
      <c r="Z25" s="658"/>
      <c r="AA25" s="658"/>
      <c r="AB25" s="658"/>
      <c r="AC25" s="658"/>
      <c r="AD25" s="658"/>
      <c r="AE25" s="658"/>
      <c r="AF25" s="658"/>
      <c r="AG25" s="658"/>
      <c r="AH25" s="658"/>
      <c r="AI25" s="658"/>
      <c r="AJ25" s="658"/>
    </row>
    <row r="26" spans="1:36" ht="39" customHeight="1" x14ac:dyDescent="0.15">
      <c r="A26" s="88"/>
      <c r="B26" s="658"/>
      <c r="C26" s="658"/>
      <c r="D26" s="658"/>
      <c r="E26" s="658"/>
      <c r="F26" s="658"/>
      <c r="G26" s="658"/>
      <c r="H26" s="658"/>
      <c r="I26" s="658"/>
      <c r="J26" s="658"/>
      <c r="K26" s="658"/>
      <c r="L26" s="658"/>
      <c r="M26" s="658"/>
      <c r="N26" s="658"/>
      <c r="O26" s="658"/>
      <c r="P26" s="658"/>
      <c r="Q26" s="658"/>
      <c r="R26" s="658"/>
      <c r="S26" s="658"/>
      <c r="T26" s="658"/>
      <c r="U26" s="658"/>
      <c r="V26" s="658"/>
      <c r="W26" s="658"/>
      <c r="X26" s="658"/>
      <c r="Y26" s="658"/>
      <c r="Z26" s="658"/>
      <c r="AA26" s="658"/>
      <c r="AB26" s="658"/>
      <c r="AC26" s="658"/>
      <c r="AD26" s="658"/>
      <c r="AE26" s="658"/>
      <c r="AF26" s="658"/>
      <c r="AG26" s="658"/>
      <c r="AH26" s="658"/>
      <c r="AI26" s="658"/>
      <c r="AJ26" s="658"/>
    </row>
    <row r="27" spans="1:36" ht="48.75" customHeight="1" x14ac:dyDescent="0.15">
      <c r="A27" s="88"/>
      <c r="B27" s="658"/>
      <c r="C27" s="658"/>
      <c r="D27" s="658"/>
      <c r="E27" s="658"/>
      <c r="F27" s="658"/>
      <c r="G27" s="658"/>
      <c r="H27" s="658"/>
      <c r="I27" s="658"/>
      <c r="J27" s="658"/>
      <c r="K27" s="658"/>
      <c r="L27" s="658"/>
      <c r="M27" s="658"/>
      <c r="N27" s="658"/>
      <c r="O27" s="658"/>
      <c r="P27" s="658"/>
      <c r="Q27" s="658"/>
      <c r="R27" s="658"/>
      <c r="S27" s="658"/>
      <c r="T27" s="658"/>
      <c r="U27" s="658"/>
      <c r="V27" s="658"/>
      <c r="W27" s="658"/>
      <c r="X27" s="658"/>
      <c r="Y27" s="658"/>
      <c r="Z27" s="658"/>
      <c r="AA27" s="658"/>
      <c r="AB27" s="658"/>
      <c r="AC27" s="658"/>
      <c r="AD27" s="658"/>
      <c r="AE27" s="658"/>
      <c r="AF27" s="658"/>
      <c r="AG27" s="658"/>
      <c r="AH27" s="658"/>
      <c r="AI27" s="658"/>
      <c r="AJ27" s="658"/>
    </row>
    <row r="28" spans="1:36" ht="12" x14ac:dyDescent="0.15">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row>
    <row r="29" spans="1:36" ht="12" x14ac:dyDescent="0.15">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row>
    <row r="30" spans="1:36" ht="12" x14ac:dyDescent="0.15"/>
    <row r="31" spans="1:36" ht="12" x14ac:dyDescent="0.15"/>
    <row r="32" spans="1:36" ht="12" x14ac:dyDescent="0.15"/>
    <row r="33" ht="12" x14ac:dyDescent="0.15"/>
    <row r="34" ht="12" x14ac:dyDescent="0.15"/>
    <row r="35" ht="12" x14ac:dyDescent="0.15"/>
    <row r="36" ht="12" x14ac:dyDescent="0.15"/>
    <row r="40" ht="12" x14ac:dyDescent="0.15"/>
    <row r="41" ht="12" x14ac:dyDescent="0.15"/>
    <row r="42" ht="12" x14ac:dyDescent="0.15"/>
    <row r="43" ht="12" x14ac:dyDescent="0.15"/>
    <row r="44" ht="12" x14ac:dyDescent="0.15"/>
    <row r="45" ht="12" x14ac:dyDescent="0.15"/>
    <row r="46" ht="12" x14ac:dyDescent="0.15"/>
    <row r="47" ht="12" x14ac:dyDescent="0.15"/>
    <row r="48"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sheetData>
  <mergeCells count="31">
    <mergeCell ref="B8:K8"/>
    <mergeCell ref="L8:AJ8"/>
    <mergeCell ref="AC9:AE9"/>
    <mergeCell ref="AF9:AH9"/>
    <mergeCell ref="B4:AJ4"/>
    <mergeCell ref="B6:K6"/>
    <mergeCell ref="L6:AJ6"/>
    <mergeCell ref="B7:K7"/>
    <mergeCell ref="L7:AJ7"/>
    <mergeCell ref="L9:U9"/>
    <mergeCell ref="L12:AJ13"/>
    <mergeCell ref="F14:K17"/>
    <mergeCell ref="L14:AJ17"/>
    <mergeCell ref="F18:K23"/>
    <mergeCell ref="L18:AJ23"/>
    <mergeCell ref="L10:U10"/>
    <mergeCell ref="L11:P11"/>
    <mergeCell ref="B24:AJ27"/>
    <mergeCell ref="AI9:AJ9"/>
    <mergeCell ref="W10:X10"/>
    <mergeCell ref="Y10:AA10"/>
    <mergeCell ref="AC10:AE10"/>
    <mergeCell ref="AF10:AH10"/>
    <mergeCell ref="AI10:AJ10"/>
    <mergeCell ref="B9:C23"/>
    <mergeCell ref="D9:K10"/>
    <mergeCell ref="W9:X9"/>
    <mergeCell ref="Y9:AA9"/>
    <mergeCell ref="D11:K11"/>
    <mergeCell ref="D12:E23"/>
    <mergeCell ref="F12:K13"/>
  </mergeCells>
  <phoneticPr fontId="2"/>
  <dataValidations count="1">
    <dataValidation type="list" errorStyle="warning" allowBlank="1" showInputMessage="1" showErrorMessage="1" sqref="Y9:AA10 AF9:AH10" xr:uid="{00000000-0002-0000-0700-000000000000}">
      <formula1>"　,１,２,３,４,５"</formula1>
    </dataValidation>
  </dataValidations>
  <printOptions horizontalCentered="1" verticalCentered="1"/>
  <pageMargins left="0.69" right="0.39370078740157483" top="0.8" bottom="0.35433070866141736" header="0.71" footer="0.27559055118110237"/>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view="pageBreakPreview" topLeftCell="A16" zoomScaleNormal="70" zoomScaleSheetLayoutView="100" workbookViewId="0">
      <selection activeCell="B1" sqref="B1"/>
    </sheetView>
  </sheetViews>
  <sheetFormatPr defaultRowHeight="13.5" x14ac:dyDescent="0.15"/>
  <cols>
    <col min="1" max="1" width="1.375" style="166" customWidth="1"/>
    <col min="2" max="2" width="24.25" style="166" customWidth="1"/>
    <col min="3" max="3" width="6.75" style="166" customWidth="1"/>
    <col min="4" max="5" width="21.25" style="166" customWidth="1"/>
    <col min="6" max="6" width="3.125" style="166" customWidth="1"/>
    <col min="7" max="256" width="9" style="166"/>
    <col min="257" max="257" width="1.375" style="166" customWidth="1"/>
    <col min="258" max="258" width="24.25" style="166" customWidth="1"/>
    <col min="259" max="259" width="6.75" style="166" customWidth="1"/>
    <col min="260" max="261" width="21.25" style="166" customWidth="1"/>
    <col min="262" max="262" width="3.125" style="166" customWidth="1"/>
    <col min="263" max="512" width="9" style="166"/>
    <col min="513" max="513" width="1.375" style="166" customWidth="1"/>
    <col min="514" max="514" width="24.25" style="166" customWidth="1"/>
    <col min="515" max="515" width="6.75" style="166" customWidth="1"/>
    <col min="516" max="517" width="21.25" style="166" customWidth="1"/>
    <col min="518" max="518" width="3.125" style="166" customWidth="1"/>
    <col min="519" max="768" width="9" style="166"/>
    <col min="769" max="769" width="1.375" style="166" customWidth="1"/>
    <col min="770" max="770" width="24.25" style="166" customWidth="1"/>
    <col min="771" max="771" width="6.75" style="166" customWidth="1"/>
    <col min="772" max="773" width="21.25" style="166" customWidth="1"/>
    <col min="774" max="774" width="3.125" style="166" customWidth="1"/>
    <col min="775" max="1024" width="9" style="166"/>
    <col min="1025" max="1025" width="1.375" style="166" customWidth="1"/>
    <col min="1026" max="1026" width="24.25" style="166" customWidth="1"/>
    <col min="1027" max="1027" width="6.75" style="166" customWidth="1"/>
    <col min="1028" max="1029" width="21.25" style="166" customWidth="1"/>
    <col min="1030" max="1030" width="3.125" style="166" customWidth="1"/>
    <col min="1031" max="1280" width="9" style="166"/>
    <col min="1281" max="1281" width="1.375" style="166" customWidth="1"/>
    <col min="1282" max="1282" width="24.25" style="166" customWidth="1"/>
    <col min="1283" max="1283" width="6.75" style="166" customWidth="1"/>
    <col min="1284" max="1285" width="21.25" style="166" customWidth="1"/>
    <col min="1286" max="1286" width="3.125" style="166" customWidth="1"/>
    <col min="1287" max="1536" width="9" style="166"/>
    <col min="1537" max="1537" width="1.375" style="166" customWidth="1"/>
    <col min="1538" max="1538" width="24.25" style="166" customWidth="1"/>
    <col min="1539" max="1539" width="6.75" style="166" customWidth="1"/>
    <col min="1540" max="1541" width="21.25" style="166" customWidth="1"/>
    <col min="1542" max="1542" width="3.125" style="166" customWidth="1"/>
    <col min="1543" max="1792" width="9" style="166"/>
    <col min="1793" max="1793" width="1.375" style="166" customWidth="1"/>
    <col min="1794" max="1794" width="24.25" style="166" customWidth="1"/>
    <col min="1795" max="1795" width="6.75" style="166" customWidth="1"/>
    <col min="1796" max="1797" width="21.25" style="166" customWidth="1"/>
    <col min="1798" max="1798" width="3.125" style="166" customWidth="1"/>
    <col min="1799" max="2048" width="9" style="166"/>
    <col min="2049" max="2049" width="1.375" style="166" customWidth="1"/>
    <col min="2050" max="2050" width="24.25" style="166" customWidth="1"/>
    <col min="2051" max="2051" width="6.75" style="166" customWidth="1"/>
    <col min="2052" max="2053" width="21.25" style="166" customWidth="1"/>
    <col min="2054" max="2054" width="3.125" style="166" customWidth="1"/>
    <col min="2055" max="2304" width="9" style="166"/>
    <col min="2305" max="2305" width="1.375" style="166" customWidth="1"/>
    <col min="2306" max="2306" width="24.25" style="166" customWidth="1"/>
    <col min="2307" max="2307" width="6.75" style="166" customWidth="1"/>
    <col min="2308" max="2309" width="21.25" style="166" customWidth="1"/>
    <col min="2310" max="2310" width="3.125" style="166" customWidth="1"/>
    <col min="2311" max="2560" width="9" style="166"/>
    <col min="2561" max="2561" width="1.375" style="166" customWidth="1"/>
    <col min="2562" max="2562" width="24.25" style="166" customWidth="1"/>
    <col min="2563" max="2563" width="6.75" style="166" customWidth="1"/>
    <col min="2564" max="2565" width="21.25" style="166" customWidth="1"/>
    <col min="2566" max="2566" width="3.125" style="166" customWidth="1"/>
    <col min="2567" max="2816" width="9" style="166"/>
    <col min="2817" max="2817" width="1.375" style="166" customWidth="1"/>
    <col min="2818" max="2818" width="24.25" style="166" customWidth="1"/>
    <col min="2819" max="2819" width="6.75" style="166" customWidth="1"/>
    <col min="2820" max="2821" width="21.25" style="166" customWidth="1"/>
    <col min="2822" max="2822" width="3.125" style="166" customWidth="1"/>
    <col min="2823" max="3072" width="9" style="166"/>
    <col min="3073" max="3073" width="1.375" style="166" customWidth="1"/>
    <col min="3074" max="3074" width="24.25" style="166" customWidth="1"/>
    <col min="3075" max="3075" width="6.75" style="166" customWidth="1"/>
    <col min="3076" max="3077" width="21.25" style="166" customWidth="1"/>
    <col min="3078" max="3078" width="3.125" style="166" customWidth="1"/>
    <col min="3079" max="3328" width="9" style="166"/>
    <col min="3329" max="3329" width="1.375" style="166" customWidth="1"/>
    <col min="3330" max="3330" width="24.25" style="166" customWidth="1"/>
    <col min="3331" max="3331" width="6.75" style="166" customWidth="1"/>
    <col min="3332" max="3333" width="21.25" style="166" customWidth="1"/>
    <col min="3334" max="3334" width="3.125" style="166" customWidth="1"/>
    <col min="3335" max="3584" width="9" style="166"/>
    <col min="3585" max="3585" width="1.375" style="166" customWidth="1"/>
    <col min="3586" max="3586" width="24.25" style="166" customWidth="1"/>
    <col min="3587" max="3587" width="6.75" style="166" customWidth="1"/>
    <col min="3588" max="3589" width="21.25" style="166" customWidth="1"/>
    <col min="3590" max="3590" width="3.125" style="166" customWidth="1"/>
    <col min="3591" max="3840" width="9" style="166"/>
    <col min="3841" max="3841" width="1.375" style="166" customWidth="1"/>
    <col min="3842" max="3842" width="24.25" style="166" customWidth="1"/>
    <col min="3843" max="3843" width="6.75" style="166" customWidth="1"/>
    <col min="3844" max="3845" width="21.25" style="166" customWidth="1"/>
    <col min="3846" max="3846" width="3.125" style="166" customWidth="1"/>
    <col min="3847" max="4096" width="9" style="166"/>
    <col min="4097" max="4097" width="1.375" style="166" customWidth="1"/>
    <col min="4098" max="4098" width="24.25" style="166" customWidth="1"/>
    <col min="4099" max="4099" width="6.75" style="166" customWidth="1"/>
    <col min="4100" max="4101" width="21.25" style="166" customWidth="1"/>
    <col min="4102" max="4102" width="3.125" style="166" customWidth="1"/>
    <col min="4103" max="4352" width="9" style="166"/>
    <col min="4353" max="4353" width="1.375" style="166" customWidth="1"/>
    <col min="4354" max="4354" width="24.25" style="166" customWidth="1"/>
    <col min="4355" max="4355" width="6.75" style="166" customWidth="1"/>
    <col min="4356" max="4357" width="21.25" style="166" customWidth="1"/>
    <col min="4358" max="4358" width="3.125" style="166" customWidth="1"/>
    <col min="4359" max="4608" width="9" style="166"/>
    <col min="4609" max="4609" width="1.375" style="166" customWidth="1"/>
    <col min="4610" max="4610" width="24.25" style="166" customWidth="1"/>
    <col min="4611" max="4611" width="6.75" style="166" customWidth="1"/>
    <col min="4612" max="4613" width="21.25" style="166" customWidth="1"/>
    <col min="4614" max="4614" width="3.125" style="166" customWidth="1"/>
    <col min="4615" max="4864" width="9" style="166"/>
    <col min="4865" max="4865" width="1.375" style="166" customWidth="1"/>
    <col min="4866" max="4866" width="24.25" style="166" customWidth="1"/>
    <col min="4867" max="4867" width="6.75" style="166" customWidth="1"/>
    <col min="4868" max="4869" width="21.25" style="166" customWidth="1"/>
    <col min="4870" max="4870" width="3.125" style="166" customWidth="1"/>
    <col min="4871" max="5120" width="9" style="166"/>
    <col min="5121" max="5121" width="1.375" style="166" customWidth="1"/>
    <col min="5122" max="5122" width="24.25" style="166" customWidth="1"/>
    <col min="5123" max="5123" width="6.75" style="166" customWidth="1"/>
    <col min="5124" max="5125" width="21.25" style="166" customWidth="1"/>
    <col min="5126" max="5126" width="3.125" style="166" customWidth="1"/>
    <col min="5127" max="5376" width="9" style="166"/>
    <col min="5377" max="5377" width="1.375" style="166" customWidth="1"/>
    <col min="5378" max="5378" width="24.25" style="166" customWidth="1"/>
    <col min="5379" max="5379" width="6.75" style="166" customWidth="1"/>
    <col min="5380" max="5381" width="21.25" style="166" customWidth="1"/>
    <col min="5382" max="5382" width="3.125" style="166" customWidth="1"/>
    <col min="5383" max="5632" width="9" style="166"/>
    <col min="5633" max="5633" width="1.375" style="166" customWidth="1"/>
    <col min="5634" max="5634" width="24.25" style="166" customWidth="1"/>
    <col min="5635" max="5635" width="6.75" style="166" customWidth="1"/>
    <col min="5636" max="5637" width="21.25" style="166" customWidth="1"/>
    <col min="5638" max="5638" width="3.125" style="166" customWidth="1"/>
    <col min="5639" max="5888" width="9" style="166"/>
    <col min="5889" max="5889" width="1.375" style="166" customWidth="1"/>
    <col min="5890" max="5890" width="24.25" style="166" customWidth="1"/>
    <col min="5891" max="5891" width="6.75" style="166" customWidth="1"/>
    <col min="5892" max="5893" width="21.25" style="166" customWidth="1"/>
    <col min="5894" max="5894" width="3.125" style="166" customWidth="1"/>
    <col min="5895" max="6144" width="9" style="166"/>
    <col min="6145" max="6145" width="1.375" style="166" customWidth="1"/>
    <col min="6146" max="6146" width="24.25" style="166" customWidth="1"/>
    <col min="6147" max="6147" width="6.75" style="166" customWidth="1"/>
    <col min="6148" max="6149" width="21.25" style="166" customWidth="1"/>
    <col min="6150" max="6150" width="3.125" style="166" customWidth="1"/>
    <col min="6151" max="6400" width="9" style="166"/>
    <col min="6401" max="6401" width="1.375" style="166" customWidth="1"/>
    <col min="6402" max="6402" width="24.25" style="166" customWidth="1"/>
    <col min="6403" max="6403" width="6.75" style="166" customWidth="1"/>
    <col min="6404" max="6405" width="21.25" style="166" customWidth="1"/>
    <col min="6406" max="6406" width="3.125" style="166" customWidth="1"/>
    <col min="6407" max="6656" width="9" style="166"/>
    <col min="6657" max="6657" width="1.375" style="166" customWidth="1"/>
    <col min="6658" max="6658" width="24.25" style="166" customWidth="1"/>
    <col min="6659" max="6659" width="6.75" style="166" customWidth="1"/>
    <col min="6660" max="6661" width="21.25" style="166" customWidth="1"/>
    <col min="6662" max="6662" width="3.125" style="166" customWidth="1"/>
    <col min="6663" max="6912" width="9" style="166"/>
    <col min="6913" max="6913" width="1.375" style="166" customWidth="1"/>
    <col min="6914" max="6914" width="24.25" style="166" customWidth="1"/>
    <col min="6915" max="6915" width="6.75" style="166" customWidth="1"/>
    <col min="6916" max="6917" width="21.25" style="166" customWidth="1"/>
    <col min="6918" max="6918" width="3.125" style="166" customWidth="1"/>
    <col min="6919" max="7168" width="9" style="166"/>
    <col min="7169" max="7169" width="1.375" style="166" customWidth="1"/>
    <col min="7170" max="7170" width="24.25" style="166" customWidth="1"/>
    <col min="7171" max="7171" width="6.75" style="166" customWidth="1"/>
    <col min="7172" max="7173" width="21.25" style="166" customWidth="1"/>
    <col min="7174" max="7174" width="3.125" style="166" customWidth="1"/>
    <col min="7175" max="7424" width="9" style="166"/>
    <col min="7425" max="7425" width="1.375" style="166" customWidth="1"/>
    <col min="7426" max="7426" width="24.25" style="166" customWidth="1"/>
    <col min="7427" max="7427" width="6.75" style="166" customWidth="1"/>
    <col min="7428" max="7429" width="21.25" style="166" customWidth="1"/>
    <col min="7430" max="7430" width="3.125" style="166" customWidth="1"/>
    <col min="7431" max="7680" width="9" style="166"/>
    <col min="7681" max="7681" width="1.375" style="166" customWidth="1"/>
    <col min="7682" max="7682" width="24.25" style="166" customWidth="1"/>
    <col min="7683" max="7683" width="6.75" style="166" customWidth="1"/>
    <col min="7684" max="7685" width="21.25" style="166" customWidth="1"/>
    <col min="7686" max="7686" width="3.125" style="166" customWidth="1"/>
    <col min="7687" max="7936" width="9" style="166"/>
    <col min="7937" max="7937" width="1.375" style="166" customWidth="1"/>
    <col min="7938" max="7938" width="24.25" style="166" customWidth="1"/>
    <col min="7939" max="7939" width="6.75" style="166" customWidth="1"/>
    <col min="7940" max="7941" width="21.25" style="166" customWidth="1"/>
    <col min="7942" max="7942" width="3.125" style="166" customWidth="1"/>
    <col min="7943" max="8192" width="9" style="166"/>
    <col min="8193" max="8193" width="1.375" style="166" customWidth="1"/>
    <col min="8194" max="8194" width="24.25" style="166" customWidth="1"/>
    <col min="8195" max="8195" width="6.75" style="166" customWidth="1"/>
    <col min="8196" max="8197" width="21.25" style="166" customWidth="1"/>
    <col min="8198" max="8198" width="3.125" style="166" customWidth="1"/>
    <col min="8199" max="8448" width="9" style="166"/>
    <col min="8449" max="8449" width="1.375" style="166" customWidth="1"/>
    <col min="8450" max="8450" width="24.25" style="166" customWidth="1"/>
    <col min="8451" max="8451" width="6.75" style="166" customWidth="1"/>
    <col min="8452" max="8453" width="21.25" style="166" customWidth="1"/>
    <col min="8454" max="8454" width="3.125" style="166" customWidth="1"/>
    <col min="8455" max="8704" width="9" style="166"/>
    <col min="8705" max="8705" width="1.375" style="166" customWidth="1"/>
    <col min="8706" max="8706" width="24.25" style="166" customWidth="1"/>
    <col min="8707" max="8707" width="6.75" style="166" customWidth="1"/>
    <col min="8708" max="8709" width="21.25" style="166" customWidth="1"/>
    <col min="8710" max="8710" width="3.125" style="166" customWidth="1"/>
    <col min="8711" max="8960" width="9" style="166"/>
    <col min="8961" max="8961" width="1.375" style="166" customWidth="1"/>
    <col min="8962" max="8962" width="24.25" style="166" customWidth="1"/>
    <col min="8963" max="8963" width="6.75" style="166" customWidth="1"/>
    <col min="8964" max="8965" width="21.25" style="166" customWidth="1"/>
    <col min="8966" max="8966" width="3.125" style="166" customWidth="1"/>
    <col min="8967" max="9216" width="9" style="166"/>
    <col min="9217" max="9217" width="1.375" style="166" customWidth="1"/>
    <col min="9218" max="9218" width="24.25" style="166" customWidth="1"/>
    <col min="9219" max="9219" width="6.75" style="166" customWidth="1"/>
    <col min="9220" max="9221" width="21.25" style="166" customWidth="1"/>
    <col min="9222" max="9222" width="3.125" style="166" customWidth="1"/>
    <col min="9223" max="9472" width="9" style="166"/>
    <col min="9473" max="9473" width="1.375" style="166" customWidth="1"/>
    <col min="9474" max="9474" width="24.25" style="166" customWidth="1"/>
    <col min="9475" max="9475" width="6.75" style="166" customWidth="1"/>
    <col min="9476" max="9477" width="21.25" style="166" customWidth="1"/>
    <col min="9478" max="9478" width="3.125" style="166" customWidth="1"/>
    <col min="9479" max="9728" width="9" style="166"/>
    <col min="9729" max="9729" width="1.375" style="166" customWidth="1"/>
    <col min="9730" max="9730" width="24.25" style="166" customWidth="1"/>
    <col min="9731" max="9731" width="6.75" style="166" customWidth="1"/>
    <col min="9732" max="9733" width="21.25" style="166" customWidth="1"/>
    <col min="9734" max="9734" width="3.125" style="166" customWidth="1"/>
    <col min="9735" max="9984" width="9" style="166"/>
    <col min="9985" max="9985" width="1.375" style="166" customWidth="1"/>
    <col min="9986" max="9986" width="24.25" style="166" customWidth="1"/>
    <col min="9987" max="9987" width="6.75" style="166" customWidth="1"/>
    <col min="9988" max="9989" width="21.25" style="166" customWidth="1"/>
    <col min="9990" max="9990" width="3.125" style="166" customWidth="1"/>
    <col min="9991" max="10240" width="9" style="166"/>
    <col min="10241" max="10241" width="1.375" style="166" customWidth="1"/>
    <col min="10242" max="10242" width="24.25" style="166" customWidth="1"/>
    <col min="10243" max="10243" width="6.75" style="166" customWidth="1"/>
    <col min="10244" max="10245" width="21.25" style="166" customWidth="1"/>
    <col min="10246" max="10246" width="3.125" style="166" customWidth="1"/>
    <col min="10247" max="10496" width="9" style="166"/>
    <col min="10497" max="10497" width="1.375" style="166" customWidth="1"/>
    <col min="10498" max="10498" width="24.25" style="166" customWidth="1"/>
    <col min="10499" max="10499" width="6.75" style="166" customWidth="1"/>
    <col min="10500" max="10501" width="21.25" style="166" customWidth="1"/>
    <col min="10502" max="10502" width="3.125" style="166" customWidth="1"/>
    <col min="10503" max="10752" width="9" style="166"/>
    <col min="10753" max="10753" width="1.375" style="166" customWidth="1"/>
    <col min="10754" max="10754" width="24.25" style="166" customWidth="1"/>
    <col min="10755" max="10755" width="6.75" style="166" customWidth="1"/>
    <col min="10756" max="10757" width="21.25" style="166" customWidth="1"/>
    <col min="10758" max="10758" width="3.125" style="166" customWidth="1"/>
    <col min="10759" max="11008" width="9" style="166"/>
    <col min="11009" max="11009" width="1.375" style="166" customWidth="1"/>
    <col min="11010" max="11010" width="24.25" style="166" customWidth="1"/>
    <col min="11011" max="11011" width="6.75" style="166" customWidth="1"/>
    <col min="11012" max="11013" width="21.25" style="166" customWidth="1"/>
    <col min="11014" max="11014" width="3.125" style="166" customWidth="1"/>
    <col min="11015" max="11264" width="9" style="166"/>
    <col min="11265" max="11265" width="1.375" style="166" customWidth="1"/>
    <col min="11266" max="11266" width="24.25" style="166" customWidth="1"/>
    <col min="11267" max="11267" width="6.75" style="166" customWidth="1"/>
    <col min="11268" max="11269" width="21.25" style="166" customWidth="1"/>
    <col min="11270" max="11270" width="3.125" style="166" customWidth="1"/>
    <col min="11271" max="11520" width="9" style="166"/>
    <col min="11521" max="11521" width="1.375" style="166" customWidth="1"/>
    <col min="11522" max="11522" width="24.25" style="166" customWidth="1"/>
    <col min="11523" max="11523" width="6.75" style="166" customWidth="1"/>
    <col min="11524" max="11525" width="21.25" style="166" customWidth="1"/>
    <col min="11526" max="11526" width="3.125" style="166" customWidth="1"/>
    <col min="11527" max="11776" width="9" style="166"/>
    <col min="11777" max="11777" width="1.375" style="166" customWidth="1"/>
    <col min="11778" max="11778" width="24.25" style="166" customWidth="1"/>
    <col min="11779" max="11779" width="6.75" style="166" customWidth="1"/>
    <col min="11780" max="11781" width="21.25" style="166" customWidth="1"/>
    <col min="11782" max="11782" width="3.125" style="166" customWidth="1"/>
    <col min="11783" max="12032" width="9" style="166"/>
    <col min="12033" max="12033" width="1.375" style="166" customWidth="1"/>
    <col min="12034" max="12034" width="24.25" style="166" customWidth="1"/>
    <col min="12035" max="12035" width="6.75" style="166" customWidth="1"/>
    <col min="12036" max="12037" width="21.25" style="166" customWidth="1"/>
    <col min="12038" max="12038" width="3.125" style="166" customWidth="1"/>
    <col min="12039" max="12288" width="9" style="166"/>
    <col min="12289" max="12289" width="1.375" style="166" customWidth="1"/>
    <col min="12290" max="12290" width="24.25" style="166" customWidth="1"/>
    <col min="12291" max="12291" width="6.75" style="166" customWidth="1"/>
    <col min="12292" max="12293" width="21.25" style="166" customWidth="1"/>
    <col min="12294" max="12294" width="3.125" style="166" customWidth="1"/>
    <col min="12295" max="12544" width="9" style="166"/>
    <col min="12545" max="12545" width="1.375" style="166" customWidth="1"/>
    <col min="12546" max="12546" width="24.25" style="166" customWidth="1"/>
    <col min="12547" max="12547" width="6.75" style="166" customWidth="1"/>
    <col min="12548" max="12549" width="21.25" style="166" customWidth="1"/>
    <col min="12550" max="12550" width="3.125" style="166" customWidth="1"/>
    <col min="12551" max="12800" width="9" style="166"/>
    <col min="12801" max="12801" width="1.375" style="166" customWidth="1"/>
    <col min="12802" max="12802" width="24.25" style="166" customWidth="1"/>
    <col min="12803" max="12803" width="6.75" style="166" customWidth="1"/>
    <col min="12804" max="12805" width="21.25" style="166" customWidth="1"/>
    <col min="12806" max="12806" width="3.125" style="166" customWidth="1"/>
    <col min="12807" max="13056" width="9" style="166"/>
    <col min="13057" max="13057" width="1.375" style="166" customWidth="1"/>
    <col min="13058" max="13058" width="24.25" style="166" customWidth="1"/>
    <col min="13059" max="13059" width="6.75" style="166" customWidth="1"/>
    <col min="13060" max="13061" width="21.25" style="166" customWidth="1"/>
    <col min="13062" max="13062" width="3.125" style="166" customWidth="1"/>
    <col min="13063" max="13312" width="9" style="166"/>
    <col min="13313" max="13313" width="1.375" style="166" customWidth="1"/>
    <col min="13314" max="13314" width="24.25" style="166" customWidth="1"/>
    <col min="13315" max="13315" width="6.75" style="166" customWidth="1"/>
    <col min="13316" max="13317" width="21.25" style="166" customWidth="1"/>
    <col min="13318" max="13318" width="3.125" style="166" customWidth="1"/>
    <col min="13319" max="13568" width="9" style="166"/>
    <col min="13569" max="13569" width="1.375" style="166" customWidth="1"/>
    <col min="13570" max="13570" width="24.25" style="166" customWidth="1"/>
    <col min="13571" max="13571" width="6.75" style="166" customWidth="1"/>
    <col min="13572" max="13573" width="21.25" style="166" customWidth="1"/>
    <col min="13574" max="13574" width="3.125" style="166" customWidth="1"/>
    <col min="13575" max="13824" width="9" style="166"/>
    <col min="13825" max="13825" width="1.375" style="166" customWidth="1"/>
    <col min="13826" max="13826" width="24.25" style="166" customWidth="1"/>
    <col min="13827" max="13827" width="6.75" style="166" customWidth="1"/>
    <col min="13828" max="13829" width="21.25" style="166" customWidth="1"/>
    <col min="13830" max="13830" width="3.125" style="166" customWidth="1"/>
    <col min="13831" max="14080" width="9" style="166"/>
    <col min="14081" max="14081" width="1.375" style="166" customWidth="1"/>
    <col min="14082" max="14082" width="24.25" style="166" customWidth="1"/>
    <col min="14083" max="14083" width="6.75" style="166" customWidth="1"/>
    <col min="14084" max="14085" width="21.25" style="166" customWidth="1"/>
    <col min="14086" max="14086" width="3.125" style="166" customWidth="1"/>
    <col min="14087" max="14336" width="9" style="166"/>
    <col min="14337" max="14337" width="1.375" style="166" customWidth="1"/>
    <col min="14338" max="14338" width="24.25" style="166" customWidth="1"/>
    <col min="14339" max="14339" width="6.75" style="166" customWidth="1"/>
    <col min="14340" max="14341" width="21.25" style="166" customWidth="1"/>
    <col min="14342" max="14342" width="3.125" style="166" customWidth="1"/>
    <col min="14343" max="14592" width="9" style="166"/>
    <col min="14593" max="14593" width="1.375" style="166" customWidth="1"/>
    <col min="14594" max="14594" width="24.25" style="166" customWidth="1"/>
    <col min="14595" max="14595" width="6.75" style="166" customWidth="1"/>
    <col min="14596" max="14597" width="21.25" style="166" customWidth="1"/>
    <col min="14598" max="14598" width="3.125" style="166" customWidth="1"/>
    <col min="14599" max="14848" width="9" style="166"/>
    <col min="14849" max="14849" width="1.375" style="166" customWidth="1"/>
    <col min="14850" max="14850" width="24.25" style="166" customWidth="1"/>
    <col min="14851" max="14851" width="6.75" style="166" customWidth="1"/>
    <col min="14852" max="14853" width="21.25" style="166" customWidth="1"/>
    <col min="14854" max="14854" width="3.125" style="166" customWidth="1"/>
    <col min="14855" max="15104" width="9" style="166"/>
    <col min="15105" max="15105" width="1.375" style="166" customWidth="1"/>
    <col min="15106" max="15106" width="24.25" style="166" customWidth="1"/>
    <col min="15107" max="15107" width="6.75" style="166" customWidth="1"/>
    <col min="15108" max="15109" width="21.25" style="166" customWidth="1"/>
    <col min="15110" max="15110" width="3.125" style="166" customWidth="1"/>
    <col min="15111" max="15360" width="9" style="166"/>
    <col min="15361" max="15361" width="1.375" style="166" customWidth="1"/>
    <col min="15362" max="15362" width="24.25" style="166" customWidth="1"/>
    <col min="15363" max="15363" width="6.75" style="166" customWidth="1"/>
    <col min="15364" max="15365" width="21.25" style="166" customWidth="1"/>
    <col min="15366" max="15366" width="3.125" style="166" customWidth="1"/>
    <col min="15367" max="15616" width="9" style="166"/>
    <col min="15617" max="15617" width="1.375" style="166" customWidth="1"/>
    <col min="15618" max="15618" width="24.25" style="166" customWidth="1"/>
    <col min="15619" max="15619" width="6.75" style="166" customWidth="1"/>
    <col min="15620" max="15621" width="21.25" style="166" customWidth="1"/>
    <col min="15622" max="15622" width="3.125" style="166" customWidth="1"/>
    <col min="15623" max="15872" width="9" style="166"/>
    <col min="15873" max="15873" width="1.375" style="166" customWidth="1"/>
    <col min="15874" max="15874" width="24.25" style="166" customWidth="1"/>
    <col min="15875" max="15875" width="6.75" style="166" customWidth="1"/>
    <col min="15876" max="15877" width="21.25" style="166" customWidth="1"/>
    <col min="15878" max="15878" width="3.125" style="166" customWidth="1"/>
    <col min="15879" max="16128" width="9" style="166"/>
    <col min="16129" max="16129" width="1.375" style="166" customWidth="1"/>
    <col min="16130" max="16130" width="24.25" style="166" customWidth="1"/>
    <col min="16131" max="16131" width="6.75" style="166" customWidth="1"/>
    <col min="16132" max="16133" width="21.25" style="166" customWidth="1"/>
    <col min="16134" max="16134" width="3.125" style="166" customWidth="1"/>
    <col min="16135" max="16384" width="9" style="166"/>
  </cols>
  <sheetData>
    <row r="1" spans="1:8" ht="18" customHeight="1" x14ac:dyDescent="0.15">
      <c r="A1" s="164" t="s">
        <v>405</v>
      </c>
      <c r="B1" s="165"/>
      <c r="C1" s="165"/>
      <c r="D1" s="165"/>
      <c r="E1" s="165"/>
      <c r="F1" s="165"/>
    </row>
    <row r="2" spans="1:8" ht="27.75" customHeight="1" x14ac:dyDescent="0.15">
      <c r="A2" s="164"/>
      <c r="B2" s="165"/>
      <c r="C2" s="165"/>
      <c r="D2" s="165"/>
      <c r="E2" s="715" t="s">
        <v>406</v>
      </c>
      <c r="F2" s="715"/>
    </row>
    <row r="3" spans="1:8" ht="18.75" customHeight="1" x14ac:dyDescent="0.15">
      <c r="A3" s="164"/>
      <c r="B3" s="165"/>
      <c r="C3" s="165"/>
      <c r="D3" s="165"/>
      <c r="E3" s="167"/>
      <c r="F3" s="167"/>
    </row>
    <row r="4" spans="1:8" ht="36" customHeight="1" x14ac:dyDescent="0.15">
      <c r="A4" s="719" t="s">
        <v>407</v>
      </c>
      <c r="B4" s="719"/>
      <c r="C4" s="719"/>
      <c r="D4" s="719"/>
      <c r="E4" s="719"/>
      <c r="F4" s="719"/>
    </row>
    <row r="5" spans="1:8" ht="25.5" customHeight="1" x14ac:dyDescent="0.15">
      <c r="A5" s="168"/>
      <c r="B5" s="168"/>
      <c r="C5" s="168"/>
      <c r="D5" s="168"/>
      <c r="E5" s="168"/>
      <c r="F5" s="168"/>
    </row>
    <row r="6" spans="1:8" ht="42" customHeight="1" x14ac:dyDescent="0.15">
      <c r="A6" s="168"/>
      <c r="B6" s="169" t="s">
        <v>408</v>
      </c>
      <c r="C6" s="716"/>
      <c r="D6" s="717"/>
      <c r="E6" s="717"/>
      <c r="F6" s="718"/>
    </row>
    <row r="7" spans="1:8" ht="42" customHeight="1" x14ac:dyDescent="0.15">
      <c r="A7" s="168"/>
      <c r="B7" s="170" t="s">
        <v>409</v>
      </c>
      <c r="C7" s="716"/>
      <c r="D7" s="717"/>
      <c r="E7" s="717"/>
      <c r="F7" s="718"/>
    </row>
    <row r="8" spans="1:8" ht="42" customHeight="1" x14ac:dyDescent="0.15">
      <c r="A8" s="165"/>
      <c r="B8" s="171" t="s">
        <v>410</v>
      </c>
      <c r="C8" s="720" t="s">
        <v>411</v>
      </c>
      <c r="D8" s="720"/>
      <c r="E8" s="720"/>
      <c r="F8" s="721"/>
    </row>
    <row r="9" spans="1:8" ht="71.25" customHeight="1" x14ac:dyDescent="0.15">
      <c r="A9" s="165"/>
      <c r="B9" s="172" t="s">
        <v>412</v>
      </c>
      <c r="C9" s="173">
        <v>1</v>
      </c>
      <c r="D9" s="722" t="s">
        <v>413</v>
      </c>
      <c r="E9" s="722"/>
      <c r="F9" s="723"/>
    </row>
    <row r="10" spans="1:8" ht="71.25" customHeight="1" x14ac:dyDescent="0.15">
      <c r="A10" s="165"/>
      <c r="B10" s="724" t="s">
        <v>414</v>
      </c>
      <c r="C10" s="169">
        <v>1</v>
      </c>
      <c r="D10" s="722" t="s">
        <v>415</v>
      </c>
      <c r="E10" s="722"/>
      <c r="F10" s="723"/>
    </row>
    <row r="11" spans="1:8" ht="71.25" customHeight="1" x14ac:dyDescent="0.15">
      <c r="A11" s="165"/>
      <c r="B11" s="725"/>
      <c r="C11" s="169">
        <v>2</v>
      </c>
      <c r="D11" s="722" t="s">
        <v>416</v>
      </c>
      <c r="E11" s="722"/>
      <c r="F11" s="723"/>
    </row>
    <row r="12" spans="1:8" ht="71.25" customHeight="1" x14ac:dyDescent="0.15">
      <c r="A12" s="165"/>
      <c r="B12" s="726" t="s">
        <v>417</v>
      </c>
      <c r="C12" s="169">
        <v>1</v>
      </c>
      <c r="D12" s="722" t="s">
        <v>418</v>
      </c>
      <c r="E12" s="722"/>
      <c r="F12" s="723"/>
    </row>
    <row r="13" spans="1:8" ht="71.25" customHeight="1" x14ac:dyDescent="0.15">
      <c r="A13" s="165"/>
      <c r="B13" s="727"/>
      <c r="C13" s="174">
        <v>2</v>
      </c>
      <c r="D13" s="728" t="s">
        <v>419</v>
      </c>
      <c r="E13" s="728"/>
      <c r="F13" s="729"/>
    </row>
    <row r="14" spans="1:8" ht="7.5" customHeight="1" x14ac:dyDescent="0.15">
      <c r="A14" s="165"/>
      <c r="B14" s="165"/>
      <c r="C14" s="165"/>
      <c r="D14" s="165"/>
      <c r="E14" s="165"/>
      <c r="F14" s="165"/>
    </row>
    <row r="15" spans="1:8" x14ac:dyDescent="0.15">
      <c r="A15" s="165"/>
      <c r="B15" s="711" t="s">
        <v>420</v>
      </c>
      <c r="C15" s="712"/>
      <c r="D15" s="712"/>
      <c r="E15" s="712"/>
      <c r="F15" s="712"/>
      <c r="H15" s="165"/>
    </row>
    <row r="16" spans="1:8" ht="18.75" customHeight="1" x14ac:dyDescent="0.15">
      <c r="A16" s="175"/>
      <c r="B16" s="712"/>
      <c r="C16" s="712"/>
      <c r="D16" s="712"/>
      <c r="E16" s="712"/>
      <c r="F16" s="712"/>
      <c r="H16" s="175" t="s">
        <v>421</v>
      </c>
    </row>
    <row r="17" spans="2:10" x14ac:dyDescent="0.15">
      <c r="B17" s="712"/>
      <c r="C17" s="712"/>
      <c r="D17" s="712"/>
      <c r="E17" s="712"/>
      <c r="F17" s="712"/>
      <c r="G17" s="713"/>
      <c r="H17" s="714"/>
      <c r="I17" s="714"/>
      <c r="J17" s="714"/>
    </row>
    <row r="18" spans="2:10" ht="31.5" customHeight="1" x14ac:dyDescent="0.15">
      <c r="B18" s="712"/>
      <c r="C18" s="712"/>
      <c r="D18" s="712"/>
      <c r="E18" s="712"/>
      <c r="F18" s="712"/>
    </row>
  </sheetData>
  <mergeCells count="14">
    <mergeCell ref="B15:F18"/>
    <mergeCell ref="G17:J17"/>
    <mergeCell ref="E2:F2"/>
    <mergeCell ref="C6:F6"/>
    <mergeCell ref="C7:F7"/>
    <mergeCell ref="A4:F4"/>
    <mergeCell ref="C8:F8"/>
    <mergeCell ref="D9:F9"/>
    <mergeCell ref="D10:F10"/>
    <mergeCell ref="D11:F11"/>
    <mergeCell ref="B10:B11"/>
    <mergeCell ref="B12:B13"/>
    <mergeCell ref="D12:F12"/>
    <mergeCell ref="D13:F13"/>
  </mergeCells>
  <phoneticPr fontId="2"/>
  <printOptions horizontalCentered="1" verticalCentered="1"/>
  <pageMargins left="0.55118110236220474" right="0.70866141732283472"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提出書類一覧</vt:lpstr>
      <vt:lpstr>様式第7号</vt:lpstr>
      <vt:lpstr>届出書</vt:lpstr>
      <vt:lpstr>（R7.10～）介護給付費等　体制等状況一覧</vt:lpstr>
      <vt:lpstr>２福祉専門職員</vt:lpstr>
      <vt:lpstr>４視覚・聴覚障がい者</vt:lpstr>
      <vt:lpstr>4-2視覚・聴覚障がい者</vt:lpstr>
      <vt:lpstr>５食事提供体制</vt:lpstr>
      <vt:lpstr>７送迎加算</vt:lpstr>
      <vt:lpstr>送迎実績状況表</vt:lpstr>
      <vt:lpstr>29勤務体制等一覧（就労選択支援）</vt:lpstr>
      <vt:lpstr>50高次脳機能障害者支援体制加算</vt:lpstr>
      <vt:lpstr>'50高次脳機能障害者支援体制加算'!Excel_BuiltIn_Print_Area</vt:lpstr>
      <vt:lpstr>'（R7.10～）介護給付費等　体制等状況一覧'!Print_Area</vt:lpstr>
      <vt:lpstr>'29勤務体制等一覧（就労選択支援）'!Print_Area</vt:lpstr>
      <vt:lpstr>'２福祉専門職員'!Print_Area</vt:lpstr>
      <vt:lpstr>'4-2視覚・聴覚障がい者'!Print_Area</vt:lpstr>
      <vt:lpstr>'４視覚・聴覚障がい者'!Print_Area</vt:lpstr>
      <vt:lpstr>'50高次脳機能障害者支援体制加算'!Print_Area</vt:lpstr>
      <vt:lpstr>'５食事提供体制'!Print_Area</vt:lpstr>
      <vt:lpstr>'７送迎加算'!Print_Area</vt:lpstr>
      <vt:lpstr>送迎実績状況表!Print_Area</vt:lpstr>
      <vt:lpstr>提出書類一覧!Print_Area</vt:lpstr>
      <vt:lpstr>届出書!Print_Area</vt:lpstr>
      <vt:lpstr>様式第7号!Print_Area</vt:lpstr>
      <vt:lpstr>'（R7.10～）介護給付費等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2025-06-12T02:13:16Z</dcterms:modified>
</cp:coreProperties>
</file>