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完了工事請求書 " sheetId="14" r:id="rId1"/>
    <sheet name="完了工事請求書  (記載例)" sheetId="15" r:id="rId2"/>
  </sheets>
  <definedNames>
    <definedName name="_xlnm.Print_Area" localSheetId="0">'完了工事請求書 '!$C$1:$AQ$61</definedName>
    <definedName name="_xlnm.Print_Area" localSheetId="1">'完了工事請求書  (記載例)'!$C$1:$AQ$61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7" i="15" l="1"/>
  <c r="AN47" i="15"/>
  <c r="AL47" i="15"/>
  <c r="AK47" i="15"/>
  <c r="AI47" i="15"/>
  <c r="AG47" i="15"/>
  <c r="AF47" i="15"/>
  <c r="AE47" i="15"/>
  <c r="AC47" i="15"/>
  <c r="AA47" i="15"/>
  <c r="Z47" i="15"/>
  <c r="X47" i="15"/>
  <c r="V47" i="15"/>
  <c r="T47" i="15"/>
  <c r="R47" i="15"/>
  <c r="P47" i="15"/>
  <c r="AN46" i="15"/>
  <c r="AL46" i="15"/>
  <c r="AK46" i="15"/>
  <c r="AI46" i="15"/>
  <c r="AG46" i="15"/>
  <c r="AF46" i="15"/>
  <c r="AE46" i="15"/>
  <c r="AC46" i="15"/>
  <c r="AA46" i="15"/>
  <c r="Z46" i="15"/>
  <c r="X46" i="15"/>
  <c r="V46" i="15"/>
  <c r="T46" i="15"/>
  <c r="R46" i="15"/>
  <c r="P46" i="15"/>
  <c r="AK6" i="15"/>
  <c r="AH6" i="15"/>
  <c r="AF6" i="15"/>
  <c r="AD6" i="15"/>
  <c r="AA6" i="15"/>
  <c r="Y6" i="15"/>
  <c r="V6" i="15"/>
  <c r="S6" i="15"/>
  <c r="P6" i="15"/>
  <c r="M6" i="15"/>
  <c r="J6" i="15"/>
  <c r="H6" i="15"/>
  <c r="AN47" i="14"/>
  <c r="AL47" i="14"/>
  <c r="AK47" i="14"/>
  <c r="AI47" i="14"/>
  <c r="AG47" i="14"/>
  <c r="AF47" i="14"/>
  <c r="AE47" i="14"/>
  <c r="AC47" i="14"/>
  <c r="AA47" i="14"/>
  <c r="Z47" i="14"/>
  <c r="P46" i="14"/>
  <c r="X47" i="14"/>
  <c r="V47" i="14"/>
  <c r="T47" i="14"/>
  <c r="R47" i="14"/>
  <c r="P47" i="14"/>
  <c r="AN46" i="14"/>
  <c r="AL46" i="14"/>
  <c r="AK46" i="14"/>
  <c r="AI46" i="14"/>
  <c r="AG46" i="14"/>
  <c r="AF46" i="14"/>
  <c r="AE46" i="14"/>
  <c r="AC46" i="14"/>
  <c r="AA46" i="14"/>
  <c r="Z46" i="14"/>
  <c r="X46" i="14"/>
  <c r="V46" i="14"/>
  <c r="T46" i="14"/>
  <c r="R46" i="14"/>
  <c r="BD47" i="14"/>
  <c r="AK6" i="14" l="1"/>
  <c r="AH6" i="14"/>
  <c r="AF6" i="14"/>
  <c r="AD6" i="14"/>
  <c r="AA6" i="14"/>
  <c r="Y6" i="14"/>
  <c r="V6" i="14"/>
  <c r="S6" i="14"/>
  <c r="P6" i="14"/>
  <c r="M6" i="14"/>
  <c r="J6" i="14"/>
  <c r="H6" i="14"/>
</calcChain>
</file>

<file path=xl/sharedStrings.xml><?xml version="1.0" encoding="utf-8"?>
<sst xmlns="http://schemas.openxmlformats.org/spreadsheetml/2006/main" count="126" uniqueCount="57">
  <si>
    <t>（注：金額の記載は,アラビア数字を用いその頭部に「￥」を記入してください。）</t>
    <rPh sb="1" eb="2">
      <t>チュウ</t>
    </rPh>
    <rPh sb="3" eb="5">
      <t>キンガク</t>
    </rPh>
    <rPh sb="6" eb="8">
      <t>キサイ</t>
    </rPh>
    <rPh sb="14" eb="16">
      <t>スウジ</t>
    </rPh>
    <rPh sb="17" eb="18">
      <t>モチ</t>
    </rPh>
    <rPh sb="21" eb="23">
      <t>トウブ</t>
    </rPh>
    <rPh sb="28" eb="30">
      <t>キニュウ</t>
    </rPh>
    <phoneticPr fontId="7"/>
  </si>
  <si>
    <t>事業者の種別</t>
    <rPh sb="4" eb="6">
      <t>シュベツ</t>
    </rPh>
    <phoneticPr fontId="7"/>
  </si>
  <si>
    <t>課税事業者（適格請求書発行事業者　登録済）</t>
    <phoneticPr fontId="7"/>
  </si>
  <si>
    <r>
      <t xml:space="preserve">適格請求書発行事業者の
</t>
    </r>
    <r>
      <rPr>
        <sz val="12"/>
        <rFont val="ＭＳ Ｐ明朝"/>
        <family val="1"/>
        <charset val="128"/>
      </rPr>
      <t>氏名または名称　</t>
    </r>
    <r>
      <rPr>
        <sz val="9"/>
        <rFont val="ＭＳ Ｐ明朝"/>
        <family val="1"/>
        <charset val="128"/>
      </rPr>
      <t>　　　　　　         　　　　　　         　　　　　　　　　　　　　　　　　</t>
    </r>
    <rPh sb="12" eb="14">
      <t>シメイ</t>
    </rPh>
    <phoneticPr fontId="7"/>
  </si>
  <si>
    <t>）</t>
    <phoneticPr fontId="7"/>
  </si>
  <si>
    <t>登録番号（T</t>
    <rPh sb="0" eb="4">
      <t>トウロクバンゴウ</t>
    </rPh>
    <phoneticPr fontId="7"/>
  </si>
  <si>
    <t>課税事業者（適格請求書発行事業者　登録未了）</t>
    <rPh sb="0" eb="5">
      <t>カゼイジギョウシャ</t>
    </rPh>
    <phoneticPr fontId="7"/>
  </si>
  <si>
    <t>免税事業者</t>
    <phoneticPr fontId="7"/>
  </si>
  <si>
    <t>１０％対象</t>
    <rPh sb="3" eb="5">
      <t>タイショウ</t>
    </rPh>
    <phoneticPr fontId="7"/>
  </si>
  <si>
    <t>支払方法</t>
    <phoneticPr fontId="7"/>
  </si>
  <si>
    <t xml:space="preserve"> 　１ ： 口座振替　　　 　　２ ： 現金払　 　　 　３ ： 隔地払</t>
    <rPh sb="6" eb="8">
      <t>コウザ</t>
    </rPh>
    <rPh sb="8" eb="10">
      <t>フリカエ</t>
    </rPh>
    <rPh sb="20" eb="22">
      <t>ゲンキン</t>
    </rPh>
    <rPh sb="22" eb="23">
      <t>ハラ</t>
    </rPh>
    <rPh sb="33" eb="34">
      <t>カク</t>
    </rPh>
    <rPh sb="34" eb="35">
      <t>チ</t>
    </rPh>
    <rPh sb="35" eb="36">
      <t>ハラ</t>
    </rPh>
    <phoneticPr fontId="7"/>
  </si>
  <si>
    <t>（支払方法が口座振替の場合で2つ以上口座を登録している方のみ記入してください。）</t>
    <rPh sb="1" eb="3">
      <t>シハライ</t>
    </rPh>
    <rPh sb="3" eb="5">
      <t>ホウホウ</t>
    </rPh>
    <rPh sb="6" eb="8">
      <t>コウザ</t>
    </rPh>
    <rPh sb="8" eb="10">
      <t>フリカエ</t>
    </rPh>
    <rPh sb="11" eb="13">
      <t>バアイ</t>
    </rPh>
    <rPh sb="16" eb="18">
      <t>イジョウ</t>
    </rPh>
    <rPh sb="18" eb="20">
      <t>コウザ</t>
    </rPh>
    <rPh sb="21" eb="23">
      <t>トウロク</t>
    </rPh>
    <rPh sb="27" eb="28">
      <t>カタ</t>
    </rPh>
    <rPh sb="30" eb="32">
      <t>キニュウ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</si>
  <si>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</si>
  <si>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銀行</t>
    <phoneticPr fontId="7"/>
  </si>
  <si>
    <t>本</t>
    <rPh sb="0" eb="1">
      <t>ホン</t>
    </rPh>
    <phoneticPr fontId="7"/>
  </si>
  <si>
    <t>店</t>
    <rPh sb="0" eb="1">
      <t>テン</t>
    </rPh>
    <phoneticPr fontId="7"/>
  </si>
  <si>
    <t>支</t>
    <rPh sb="0" eb="1">
      <t>シ</t>
    </rPh>
    <phoneticPr fontId="7"/>
  </si>
  <si>
    <t>預金種別</t>
    <rPh sb="0" eb="2">
      <t>ヨキン</t>
    </rPh>
    <rPh sb="2" eb="4">
      <t>シュベツ</t>
    </rPh>
    <phoneticPr fontId="7"/>
  </si>
  <si>
    <t>口座番号</t>
    <phoneticPr fontId="7"/>
  </si>
  <si>
    <t>普　 通 ・ 当 　座　</t>
    <phoneticPr fontId="7"/>
  </si>
  <si>
    <t>　上記の金額を請求します｡</t>
    <rPh sb="1" eb="3">
      <t>ジョウキ</t>
    </rPh>
    <rPh sb="4" eb="6">
      <t>キンガク</t>
    </rPh>
    <rPh sb="7" eb="9">
      <t>セイキュウ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</si>
  <si>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</si>
  <si>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</si>
  <si>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</si>
  <si>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住所</t>
    <phoneticPr fontId="7"/>
  </si>
  <si>
    <t>氏名</t>
    <phoneticPr fontId="7"/>
  </si>
  <si>
    <t>請求明細</t>
    <rPh sb="0" eb="2">
      <t>セイキュウ</t>
    </rPh>
    <rPh sb="2" eb="4">
      <t>メイサイ</t>
    </rPh>
    <phoneticPr fontId="1"/>
  </si>
  <si>
    <t>(宛先)  福岡市長</t>
    <rPh sb="1" eb="2">
      <t>アテ</t>
    </rPh>
    <rPh sb="2" eb="3">
      <t>サキ</t>
    </rPh>
    <rPh sb="6" eb="9">
      <t>フクオカシ</t>
    </rPh>
    <phoneticPr fontId="7"/>
  </si>
  <si>
    <t>８％対象（旧税率）</t>
    <rPh sb="2" eb="4">
      <t>タイショウ</t>
    </rPh>
    <rPh sb="5" eb="8">
      <t>キュウゼイリツ</t>
    </rPh>
    <phoneticPr fontId="7"/>
  </si>
  <si>
    <t>円</t>
    <rPh sb="0" eb="1">
      <t>エン</t>
    </rPh>
    <phoneticPr fontId="1"/>
  </si>
  <si>
    <t>金　　額
（税　込）</t>
    <phoneticPr fontId="1"/>
  </si>
  <si>
    <t>口座名義
（フリガナ）</t>
    <rPh sb="0" eb="2">
      <t>コウザ</t>
    </rPh>
    <rPh sb="2" eb="4">
      <t>メイギ</t>
    </rPh>
    <phoneticPr fontId="1"/>
  </si>
  <si>
    <t>（</t>
    <phoneticPr fontId="1"/>
  </si>
  <si>
    <t>取引内容</t>
    <rPh sb="0" eb="4">
      <t>トリヒキナイヨウ</t>
    </rPh>
    <phoneticPr fontId="7"/>
  </si>
  <si>
    <t>　税込金額</t>
    <phoneticPr fontId="7"/>
  </si>
  <si>
    <t>税額</t>
    <rPh sb="0" eb="2">
      <t>ゼイガク</t>
    </rPh>
    <phoneticPr fontId="1"/>
  </si>
  <si>
    <t>完　了　工　事　請　求　書</t>
    <rPh sb="0" eb="1">
      <t>カン</t>
    </rPh>
    <rPh sb="2" eb="3">
      <t>リョウ</t>
    </rPh>
    <rPh sb="4" eb="5">
      <t>コウ</t>
    </rPh>
    <rPh sb="6" eb="7">
      <t>コト</t>
    </rPh>
    <rPh sb="8" eb="9">
      <t>ショウ</t>
    </rPh>
    <rPh sb="10" eb="11">
      <t>モトム</t>
    </rPh>
    <rPh sb="12" eb="13">
      <t>ショ</t>
    </rPh>
    <phoneticPr fontId="7"/>
  </si>
  <si>
    <t>請負代金額　（A)</t>
    <rPh sb="0" eb="2">
      <t>ウケオイ</t>
    </rPh>
    <rPh sb="2" eb="5">
      <t>ダイキンガク</t>
    </rPh>
    <phoneticPr fontId="1"/>
  </si>
  <si>
    <t>既支払額（B）
（前払金等）</t>
    <rPh sb="0" eb="1">
      <t>スデ</t>
    </rPh>
    <rPh sb="1" eb="4">
      <t>シハライガク</t>
    </rPh>
    <rPh sb="9" eb="11">
      <t>マエバラ</t>
    </rPh>
    <rPh sb="12" eb="13">
      <t>ナド</t>
    </rPh>
    <phoneticPr fontId="1"/>
  </si>
  <si>
    <t>完了払（C)
（C=A-B)</t>
    <rPh sb="0" eb="2">
      <t>カンリョウ</t>
    </rPh>
    <rPh sb="2" eb="3">
      <t>バラ</t>
    </rPh>
    <phoneticPr fontId="1"/>
  </si>
  <si>
    <t>取引日</t>
    <rPh sb="0" eb="2">
      <t>トリヒキ</t>
    </rPh>
    <rPh sb="2" eb="3">
      <t>ビ</t>
    </rPh>
    <phoneticPr fontId="1"/>
  </si>
  <si>
    <t>消費税額</t>
  </si>
  <si>
    <t>消費税額</t>
    <phoneticPr fontId="1"/>
  </si>
  <si>
    <t>下のセルに直接金額を入力していただきますと、
一桁ずつ金額欄に転記されます。</t>
    <rPh sb="0" eb="1">
      <t>シタ</t>
    </rPh>
    <rPh sb="5" eb="7">
      <t>チョクセツ</t>
    </rPh>
    <rPh sb="7" eb="9">
      <t>キンガク</t>
    </rPh>
    <rPh sb="10" eb="12">
      <t>ニュウリョク</t>
    </rPh>
    <phoneticPr fontId="7"/>
  </si>
  <si>
    <t>契約件名</t>
    <rPh sb="0" eb="2">
      <t>ケイヤク</t>
    </rPh>
    <rPh sb="2" eb="4">
      <t>ケンメイ</t>
    </rPh>
    <phoneticPr fontId="1"/>
  </si>
  <si>
    <t>〇〇工事</t>
    <rPh sb="2" eb="4">
      <t>コウジ</t>
    </rPh>
    <phoneticPr fontId="1"/>
  </si>
  <si>
    <t>（福岡市下水道事業会計）</t>
    <rPh sb="1" eb="4">
      <t>フクオカシ</t>
    </rPh>
    <rPh sb="4" eb="11">
      <t>ゲスイドウジギョウカイケイ</t>
    </rPh>
    <phoneticPr fontId="7"/>
  </si>
  <si>
    <t>下のセルに口座名義をカタカナで入力していただくと、口座名義欄に転記されます。</t>
    <phoneticPr fontId="1"/>
  </si>
  <si>
    <t>文字数</t>
    <rPh sb="0" eb="3">
      <t>モジスウ</t>
    </rPh>
    <phoneticPr fontId="1"/>
  </si>
  <si>
    <t>道路</t>
    <rPh sb="0" eb="2">
      <t>ドウロ</t>
    </rPh>
    <phoneticPr fontId="1"/>
  </si>
  <si>
    <t>福岡</t>
    <rPh sb="0" eb="2">
      <t>フクオカ</t>
    </rPh>
    <phoneticPr fontId="1"/>
  </si>
  <si>
    <t>カ）〇〇</t>
    <phoneticPr fontId="1"/>
  </si>
  <si>
    <t>福岡市〇〇区△△</t>
    <phoneticPr fontId="1"/>
  </si>
  <si>
    <t>（株）〇〇　代表取締役△△</t>
    <rPh sb="0" eb="3">
      <t>カブ</t>
    </rPh>
    <rPh sb="6" eb="8">
      <t>ダイヒョウ</t>
    </rPh>
    <rPh sb="8" eb="11">
      <t>トリシマリヤク</t>
    </rPh>
    <phoneticPr fontId="1"/>
  </si>
  <si>
    <t>（株）〇〇</t>
    <phoneticPr fontId="1"/>
  </si>
  <si>
    <t>1-2345-6789-0123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</si>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</sst>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_ "/>
    <numFmt numFmtId="178" formatCode="#,##0;&quot;△ &quot;#,##0"/>
    <numFmt numFmtId="179" formatCode="0_ 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2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2.5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sz val="16"/>
      <color theme="1"/>
      <name val="游ゴシック"/>
      <family val="2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tt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tted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center"/>
    </xf>
  </cellStyleXfs>
  <cellXfs count="309">
    <xf numFmtId="0" fontId="0" fillId="0" borderId="0" xfId="0"/>
    <xf numFmtId="0" fontId="3" fillId="0" borderId="1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3" fillId="0" borderId="11" xfId="1" applyFont="1" applyBorder="1" applyAlignment="1" applyProtection="1">
      <alignment vertical="center"/>
    </xf>
    <xf numFmtId="0" fontId="3" fillId="0" borderId="12" xfId="1" applyFont="1" applyBorder="1" applyAlignment="1" applyProtection="1">
      <alignment vertical="center"/>
    </xf>
    <xf numFmtId="0" fontId="3" fillId="0" borderId="13" xfId="1" applyFont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14" xfId="1" applyFont="1" applyBorder="1" applyAlignment="1" applyProtection="1">
      <alignment horizontal="distributed" vertical="center"/>
    </xf>
    <xf numFmtId="0" fontId="4" fillId="0" borderId="10" xfId="2" applyBorder="1" applyAlignment="1">
      <alignment vertical="center"/>
    </xf>
    <xf numFmtId="0" fontId="4" fillId="0" borderId="0" xfId="2" applyAlignment="1">
      <alignment vertical="center"/>
    </xf>
    <xf numFmtId="0" fontId="4" fillId="0" borderId="14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4" fillId="0" borderId="23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0" fontId="4" fillId="0" borderId="0" xfId="2" applyFont="1" applyBorder="1" applyAlignment="1">
      <alignment horizontal="left" vertical="center" wrapText="1"/>
    </xf>
    <xf numFmtId="0" fontId="2" fillId="0" borderId="14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14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horizontal="center" vertical="center" textRotation="255"/>
    </xf>
    <xf numFmtId="0" fontId="2" fillId="0" borderId="44" xfId="1" applyBorder="1" applyAlignment="1">
      <alignment horizontal="center" vertical="center" textRotation="255"/>
    </xf>
    <xf numFmtId="0" fontId="3" fillId="0" borderId="14" xfId="1" applyFont="1" applyBorder="1" applyAlignment="1" applyProtection="1">
      <alignment horizontal="center" vertical="center" textRotation="255"/>
    </xf>
    <xf numFmtId="0" fontId="2" fillId="0" borderId="0" xfId="1" applyAlignment="1">
      <alignment horizontal="center" vertical="center" textRotation="255"/>
    </xf>
    <xf numFmtId="0" fontId="2" fillId="0" borderId="44" xfId="1" applyBorder="1" applyAlignment="1">
      <alignment vertical="center"/>
    </xf>
    <xf numFmtId="0" fontId="3" fillId="0" borderId="47" xfId="1" applyFont="1" applyBorder="1" applyAlignment="1" applyProtection="1">
      <alignment vertical="center"/>
    </xf>
    <xf numFmtId="0" fontId="3" fillId="0" borderId="45" xfId="1" applyFont="1" applyBorder="1" applyAlignment="1" applyProtection="1">
      <alignment vertical="center"/>
    </xf>
    <xf numFmtId="0" fontId="15" fillId="0" borderId="12" xfId="1" applyFont="1" applyBorder="1" applyAlignment="1" applyProtection="1"/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3" fillId="0" borderId="46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4" fillId="0" borderId="29" xfId="2" applyFill="1" applyBorder="1" applyAlignment="1">
      <alignment vertical="center"/>
    </xf>
    <xf numFmtId="0" fontId="13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59" xfId="1" applyFill="1" applyBorder="1" applyAlignment="1">
      <alignment horizontal="left" vertical="center"/>
    </xf>
    <xf numFmtId="0" fontId="2" fillId="0" borderId="60" xfId="1" applyBorder="1" applyAlignment="1">
      <alignment vertical="center"/>
    </xf>
    <xf numFmtId="0" fontId="2" fillId="0" borderId="29" xfId="1" applyFill="1" applyBorder="1" applyAlignment="1">
      <alignment horizontal="center" vertical="center"/>
    </xf>
    <xf numFmtId="0" fontId="3" fillId="0" borderId="29" xfId="2" applyFont="1" applyFill="1" applyBorder="1" applyAlignment="1">
      <alignment vertical="center"/>
    </xf>
    <xf numFmtId="176" fontId="4" fillId="0" borderId="24" xfId="2" applyNumberFormat="1" applyFill="1" applyBorder="1" applyAlignment="1">
      <alignment horizontal="center" vertical="center"/>
    </xf>
    <xf numFmtId="0" fontId="4" fillId="0" borderId="24" xfId="2" applyFill="1" applyBorder="1" applyAlignment="1">
      <alignment horizontal="center" vertical="center"/>
    </xf>
    <xf numFmtId="177" fontId="13" fillId="0" borderId="24" xfId="2" applyNumberFormat="1" applyFont="1" applyFill="1" applyBorder="1" applyAlignment="1">
      <alignment horizontal="center" vertical="center"/>
    </xf>
    <xf numFmtId="177" fontId="13" fillId="0" borderId="24" xfId="1" applyNumberFormat="1" applyFont="1" applyBorder="1" applyAlignment="1">
      <alignment horizontal="center" vertical="center"/>
    </xf>
    <xf numFmtId="177" fontId="4" fillId="0" borderId="24" xfId="2" applyNumberFormat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2" fillId="0" borderId="29" xfId="1" applyFill="1" applyBorder="1" applyAlignment="1">
      <alignment vertical="center"/>
    </xf>
    <xf numFmtId="0" fontId="2" fillId="0" borderId="2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2" fillId="0" borderId="24" xfId="1" applyBorder="1" applyAlignment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2" applyBorder="1" applyAlignment="1">
      <alignment vertical="center"/>
    </xf>
    <xf numFmtId="0" fontId="2" fillId="0" borderId="29" xfId="1" applyBorder="1" applyAlignment="1">
      <alignment vertical="center"/>
    </xf>
    <xf numFmtId="0" fontId="5" fillId="0" borderId="1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3" fillId="0" borderId="59" xfId="1" applyFont="1" applyBorder="1" applyAlignment="1" applyProtection="1">
      <alignment vertical="center"/>
    </xf>
    <xf numFmtId="0" fontId="3" fillId="0" borderId="29" xfId="1" applyFont="1" applyBorder="1" applyAlignment="1" applyProtection="1">
      <alignment vertical="center"/>
    </xf>
    <xf numFmtId="0" fontId="3" fillId="0" borderId="29" xfId="1" applyFont="1" applyBorder="1" applyAlignment="1" applyProtection="1">
      <alignment vertical="center"/>
      <protection locked="0"/>
    </xf>
    <xf numFmtId="0" fontId="3" fillId="0" borderId="60" xfId="1" applyFont="1" applyBorder="1" applyAlignment="1" applyProtection="1">
      <alignment vertical="center"/>
    </xf>
    <xf numFmtId="0" fontId="2" fillId="0" borderId="71" xfId="1" applyBorder="1" applyAlignment="1">
      <alignment horizontal="center" vertical="center"/>
    </xf>
    <xf numFmtId="0" fontId="3" fillId="0" borderId="72" xfId="1" applyFont="1" applyBorder="1" applyAlignment="1">
      <alignment horizontal="center" vertical="center"/>
    </xf>
    <xf numFmtId="176" fontId="4" fillId="0" borderId="73" xfId="2" applyNumberFormat="1" applyFill="1" applyBorder="1" applyAlignment="1">
      <alignment horizontal="center" vertical="center"/>
    </xf>
    <xf numFmtId="0" fontId="4" fillId="0" borderId="73" xfId="2" applyFill="1" applyBorder="1" applyAlignment="1">
      <alignment horizontal="center" vertical="center" wrapText="1"/>
    </xf>
    <xf numFmtId="177" fontId="5" fillId="0" borderId="6" xfId="2" applyNumberFormat="1" applyFont="1" applyFill="1" applyBorder="1" applyAlignment="1">
      <alignment vertical="center"/>
    </xf>
    <xf numFmtId="178" fontId="5" fillId="0" borderId="48" xfId="2" applyNumberFormat="1" applyFont="1" applyFill="1" applyBorder="1" applyAlignment="1">
      <alignment vertical="center"/>
    </xf>
    <xf numFmtId="177" fontId="5" fillId="0" borderId="62" xfId="2" applyNumberFormat="1" applyFont="1" applyFill="1" applyBorder="1" applyAlignment="1">
      <alignment vertical="center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9" xfId="1" applyFont="1" applyBorder="1" applyAlignment="1" applyProtection="1">
      <alignment vertical="center"/>
    </xf>
    <xf numFmtId="0" fontId="13" fillId="0" borderId="45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45" xfId="1" applyFont="1" applyBorder="1" applyAlignment="1" applyProtection="1">
      <alignment vertical="center"/>
    </xf>
    <xf numFmtId="0" fontId="5" fillId="0" borderId="12" xfId="1" applyFont="1" applyBorder="1" applyAlignment="1" applyProtection="1">
      <alignment horizontal="center" vertical="center" textRotation="255"/>
    </xf>
    <xf numFmtId="0" fontId="5" fillId="0" borderId="12" xfId="1" applyFont="1" applyBorder="1" applyAlignment="1" applyProtection="1">
      <alignment vertical="center"/>
    </xf>
    <xf numFmtId="0" fontId="5" fillId="0" borderId="13" xfId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5" fillId="0" borderId="45" xfId="1" applyFont="1" applyBorder="1" applyAlignment="1" applyProtection="1">
      <alignment horizontal="center" vertical="center" textRotation="255"/>
    </xf>
    <xf numFmtId="0" fontId="5" fillId="0" borderId="45" xfId="1" applyFont="1" applyBorder="1" applyAlignment="1" applyProtection="1">
      <alignment vertical="center"/>
    </xf>
    <xf numFmtId="0" fontId="5" fillId="0" borderId="47" xfId="1" applyFont="1" applyBorder="1" applyAlignment="1" applyProtection="1">
      <alignment vertical="center"/>
    </xf>
    <xf numFmtId="0" fontId="19" fillId="0" borderId="11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4" fillId="0" borderId="12" xfId="1" applyFont="1" applyBorder="1" applyAlignment="1" applyProtection="1"/>
    <xf numFmtId="0" fontId="14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19" fillId="0" borderId="12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5" fillId="0" borderId="12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11" fillId="0" borderId="0" xfId="2" applyFont="1" applyBorder="1" applyAlignment="1">
      <alignment vertical="center"/>
    </xf>
    <xf numFmtId="0" fontId="4" fillId="0" borderId="0" xfId="2" applyBorder="1" applyAlignment="1">
      <alignment vertical="center"/>
    </xf>
    <xf numFmtId="0" fontId="2" fillId="0" borderId="0" xfId="1" applyAlignment="1">
      <alignment vertical="center"/>
    </xf>
    <xf numFmtId="0" fontId="2" fillId="0" borderId="29" xfId="1" applyBorder="1" applyAlignment="1">
      <alignment vertical="center"/>
    </xf>
    <xf numFmtId="0" fontId="2" fillId="0" borderId="24" xfId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 applyProtection="1">
      <alignment horizontal="distributed" vertical="center"/>
    </xf>
    <xf numFmtId="0" fontId="19" fillId="0" borderId="11" xfId="1" applyFont="1" applyBorder="1" applyAlignment="1">
      <alignment vertical="center"/>
    </xf>
    <xf numFmtId="0" fontId="19" fillId="0" borderId="58" xfId="1" applyFont="1" applyBorder="1" applyAlignment="1">
      <alignment horizontal="center" vertical="center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4" fillId="0" borderId="12" xfId="1" applyFont="1" applyBorder="1" applyAlignment="1" applyProtection="1">
      <alignment horizontal="center"/>
    </xf>
    <xf numFmtId="0" fontId="22" fillId="0" borderId="54" xfId="1" applyFont="1" applyBorder="1" applyAlignment="1" applyProtection="1">
      <alignment horizontal="center" vertical="center"/>
    </xf>
    <xf numFmtId="0" fontId="22" fillId="0" borderId="5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6" fillId="0" borderId="14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177" fontId="19" fillId="0" borderId="35" xfId="2" applyNumberFormat="1" applyFont="1" applyFill="1" applyBorder="1" applyAlignment="1">
      <alignment horizontal="center" vertical="center"/>
    </xf>
    <xf numFmtId="177" fontId="19" fillId="0" borderId="34" xfId="2" applyNumberFormat="1" applyFont="1" applyFill="1" applyBorder="1" applyAlignment="1">
      <alignment horizontal="center" vertical="center"/>
    </xf>
    <xf numFmtId="177" fontId="19" fillId="0" borderId="35" xfId="1" applyNumberFormat="1" applyFont="1" applyBorder="1" applyAlignment="1">
      <alignment horizontal="center" vertical="center"/>
    </xf>
    <xf numFmtId="177" fontId="19" fillId="0" borderId="34" xfId="1" applyNumberFormat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 wrapText="1"/>
    </xf>
    <xf numFmtId="0" fontId="5" fillId="0" borderId="38" xfId="2" applyFont="1" applyFill="1" applyBorder="1" applyAlignment="1">
      <alignment horizontal="center" vertical="center" wrapText="1"/>
    </xf>
    <xf numFmtId="0" fontId="5" fillId="0" borderId="48" xfId="2" applyFont="1" applyFill="1" applyBorder="1" applyAlignment="1">
      <alignment horizontal="center" vertical="center" wrapText="1"/>
    </xf>
    <xf numFmtId="177" fontId="19" fillId="0" borderId="39" xfId="2" applyNumberFormat="1" applyFont="1" applyFill="1" applyBorder="1" applyAlignment="1">
      <alignment horizontal="center" vertical="center"/>
    </xf>
    <xf numFmtId="177" fontId="19" fillId="0" borderId="38" xfId="2" applyNumberFormat="1" applyFont="1" applyFill="1" applyBorder="1" applyAlignment="1">
      <alignment horizontal="center" vertical="center"/>
    </xf>
    <xf numFmtId="177" fontId="19" fillId="2" borderId="65" xfId="1" applyNumberFormat="1" applyFont="1" applyFill="1" applyBorder="1" applyAlignment="1">
      <alignment horizontal="center" vertical="center"/>
    </xf>
    <xf numFmtId="177" fontId="19" fillId="2" borderId="66" xfId="1" applyNumberFormat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2" fillId="0" borderId="0" xfId="1" applyAlignment="1">
      <alignment vertical="center"/>
    </xf>
    <xf numFmtId="0" fontId="2" fillId="0" borderId="27" xfId="1" applyBorder="1" applyAlignment="1">
      <alignment vertical="center"/>
    </xf>
    <xf numFmtId="0" fontId="4" fillId="0" borderId="29" xfId="2" applyBorder="1" applyAlignment="1">
      <alignment vertical="center"/>
    </xf>
    <xf numFmtId="0" fontId="2" fillId="0" borderId="29" xfId="1" applyBorder="1" applyAlignment="1">
      <alignment vertical="center"/>
    </xf>
    <xf numFmtId="0" fontId="2" fillId="0" borderId="30" xfId="1" applyBorder="1" applyAlignment="1">
      <alignment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9" xfId="1" applyFont="1" applyBorder="1" applyAlignment="1" applyProtection="1">
      <alignment horizontal="center" vertical="center"/>
    </xf>
    <xf numFmtId="0" fontId="17" fillId="0" borderId="9" xfId="1" applyFont="1" applyBorder="1" applyAlignment="1" applyProtection="1">
      <alignment horizontal="left" vertical="center"/>
    </xf>
    <xf numFmtId="0" fontId="17" fillId="0" borderId="18" xfId="1" applyFont="1" applyBorder="1" applyAlignment="1" applyProtection="1">
      <alignment horizontal="left" vertical="center"/>
    </xf>
    <xf numFmtId="0" fontId="5" fillId="0" borderId="49" xfId="2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/>
    </xf>
    <xf numFmtId="177" fontId="19" fillId="0" borderId="63" xfId="2" applyNumberFormat="1" applyFont="1" applyFill="1" applyBorder="1" applyAlignment="1">
      <alignment horizontal="center" vertical="center"/>
    </xf>
    <xf numFmtId="177" fontId="19" fillId="0" borderId="21" xfId="2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wrapText="1"/>
    </xf>
    <xf numFmtId="0" fontId="17" fillId="0" borderId="14" xfId="1" applyFont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/>
    </xf>
    <xf numFmtId="0" fontId="17" fillId="0" borderId="14" xfId="1" applyFont="1" applyBorder="1" applyAlignment="1" applyProtection="1">
      <alignment horizontal="center" vertical="center"/>
    </xf>
    <xf numFmtId="0" fontId="22" fillId="0" borderId="5" xfId="1" applyNumberFormat="1" applyFont="1" applyBorder="1" applyAlignment="1" applyProtection="1">
      <alignment horizontal="center" vertical="center" wrapText="1"/>
    </xf>
    <xf numFmtId="0" fontId="22" fillId="0" borderId="16" xfId="1" applyNumberFormat="1" applyFont="1" applyBorder="1" applyAlignment="1" applyProtection="1">
      <alignment horizontal="center" vertical="center" wrapText="1"/>
    </xf>
    <xf numFmtId="0" fontId="22" fillId="0" borderId="7" xfId="1" applyNumberFormat="1" applyFont="1" applyBorder="1" applyAlignment="1" applyProtection="1">
      <alignment horizontal="center" vertical="center" wrapText="1"/>
    </xf>
    <xf numFmtId="0" fontId="22" fillId="0" borderId="15" xfId="1" applyNumberFormat="1" applyFont="1" applyBorder="1" applyAlignment="1" applyProtection="1">
      <alignment horizontal="center" vertical="center" wrapText="1"/>
    </xf>
    <xf numFmtId="0" fontId="22" fillId="0" borderId="8" xfId="1" applyNumberFormat="1" applyFont="1" applyBorder="1" applyAlignment="1" applyProtection="1">
      <alignment horizontal="center" vertical="center" wrapText="1"/>
    </xf>
    <xf numFmtId="0" fontId="22" fillId="0" borderId="18" xfId="1" applyNumberFormat="1" applyFont="1" applyBorder="1" applyAlignment="1" applyProtection="1">
      <alignment horizontal="center" vertical="center" wrapText="1"/>
    </xf>
    <xf numFmtId="0" fontId="22" fillId="0" borderId="54" xfId="1" applyNumberFormat="1" applyFont="1" applyBorder="1" applyAlignment="1">
      <alignment horizontal="center" vertical="center"/>
    </xf>
    <xf numFmtId="0" fontId="22" fillId="0" borderId="55" xfId="1" applyNumberFormat="1" applyFont="1" applyBorder="1" applyAlignment="1">
      <alignment horizontal="center" vertical="center"/>
    </xf>
    <xf numFmtId="0" fontId="22" fillId="0" borderId="53" xfId="1" applyFont="1" applyBorder="1" applyAlignment="1" applyProtection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54" xfId="1" applyFont="1" applyBorder="1" applyAlignment="1" applyProtection="1">
      <alignment horizontal="center" vertical="center"/>
      <protection locked="0"/>
    </xf>
    <xf numFmtId="0" fontId="22" fillId="0" borderId="55" xfId="1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179" fontId="3" fillId="0" borderId="5" xfId="1" applyNumberFormat="1" applyFont="1" applyBorder="1" applyAlignment="1" applyProtection="1">
      <alignment horizontal="center" vertical="center"/>
    </xf>
    <xf numFmtId="179" fontId="3" fillId="0" borderId="4" xfId="1" applyNumberFormat="1" applyFont="1" applyBorder="1" applyAlignment="1" applyProtection="1">
      <alignment horizontal="center" vertical="center"/>
    </xf>
    <xf numFmtId="179" fontId="3" fillId="0" borderId="6" xfId="1" applyNumberFormat="1" applyFont="1" applyBorder="1" applyAlignment="1" applyProtection="1">
      <alignment horizontal="center" vertical="center"/>
    </xf>
    <xf numFmtId="179" fontId="3" fillId="0" borderId="7" xfId="1" applyNumberFormat="1" applyFont="1" applyBorder="1" applyAlignment="1" applyProtection="1">
      <alignment horizontal="center" vertical="center"/>
    </xf>
    <xf numFmtId="179" fontId="3" fillId="0" borderId="0" xfId="1" applyNumberFormat="1" applyFont="1" applyBorder="1" applyAlignment="1" applyProtection="1">
      <alignment horizontal="center" vertical="center"/>
    </xf>
    <xf numFmtId="179" fontId="3" fillId="0" borderId="67" xfId="1" applyNumberFormat="1" applyFont="1" applyBorder="1" applyAlignment="1" applyProtection="1">
      <alignment horizontal="center" vertical="center"/>
    </xf>
    <xf numFmtId="179" fontId="3" fillId="0" borderId="8" xfId="1" applyNumberFormat="1" applyFont="1" applyBorder="1" applyAlignment="1" applyProtection="1">
      <alignment horizontal="center" vertical="center"/>
    </xf>
    <xf numFmtId="179" fontId="3" fillId="0" borderId="9" xfId="1" applyNumberFormat="1" applyFont="1" applyBorder="1" applyAlignment="1" applyProtection="1">
      <alignment horizontal="center" vertical="center"/>
    </xf>
    <xf numFmtId="179" fontId="3" fillId="0" borderId="68" xfId="1" applyNumberFormat="1" applyFont="1" applyBorder="1" applyAlignment="1" applyProtection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53" xfId="1" applyFont="1" applyBorder="1" applyAlignment="1" applyProtection="1">
      <alignment horizontal="center" vertical="center"/>
      <protection locked="0"/>
    </xf>
    <xf numFmtId="0" fontId="22" fillId="0" borderId="17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16" xfId="1" applyFont="1" applyBorder="1" applyAlignment="1" applyProtection="1">
      <alignment horizontal="center" vertical="center"/>
      <protection locked="0"/>
    </xf>
    <xf numFmtId="0" fontId="22" fillId="0" borderId="14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5" xfId="1" applyFont="1" applyBorder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center" vertical="center"/>
      <protection locked="0"/>
    </xf>
    <xf numFmtId="0" fontId="22" fillId="0" borderId="9" xfId="1" applyFont="1" applyBorder="1" applyAlignment="1" applyProtection="1">
      <alignment horizontal="center" vertical="center"/>
      <protection locked="0"/>
    </xf>
    <xf numFmtId="0" fontId="22" fillId="0" borderId="18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distributed" vertical="center"/>
    </xf>
    <xf numFmtId="0" fontId="2" fillId="0" borderId="0" xfId="1" applyAlignment="1">
      <alignment horizontal="distributed" vertical="center"/>
    </xf>
    <xf numFmtId="0" fontId="2" fillId="0" borderId="15" xfId="1" applyBorder="1" applyAlignment="1">
      <alignment horizontal="distributed" vertical="center"/>
    </xf>
    <xf numFmtId="0" fontId="4" fillId="0" borderId="20" xfId="2" applyFont="1" applyFill="1" applyBorder="1" applyAlignment="1">
      <alignment horizontal="left" vertical="center"/>
    </xf>
    <xf numFmtId="0" fontId="2" fillId="0" borderId="21" xfId="1" applyBorder="1" applyAlignment="1">
      <alignment vertical="center"/>
    </xf>
    <xf numFmtId="0" fontId="2" fillId="0" borderId="22" xfId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2" fillId="0" borderId="24" xfId="1" applyBorder="1" applyAlignment="1">
      <alignment vertical="center"/>
    </xf>
    <xf numFmtId="0" fontId="2" fillId="0" borderId="25" xfId="1" applyBorder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2" borderId="62" xfId="1" applyFont="1" applyFill="1" applyBorder="1" applyAlignment="1">
      <alignment horizontal="center" vertical="center"/>
    </xf>
    <xf numFmtId="0" fontId="5" fillId="2" borderId="64" xfId="1" applyFont="1" applyFill="1" applyBorder="1" applyAlignment="1">
      <alignment horizontal="center" vertical="center"/>
    </xf>
    <xf numFmtId="0" fontId="5" fillId="0" borderId="61" xfId="2" applyFont="1" applyFill="1" applyBorder="1" applyAlignment="1">
      <alignment horizontal="center" vertical="center" wrapText="1"/>
    </xf>
    <xf numFmtId="176" fontId="19" fillId="0" borderId="64" xfId="2" applyNumberFormat="1" applyFont="1" applyFill="1" applyBorder="1" applyAlignment="1">
      <alignment horizontal="center" vertical="center"/>
    </xf>
    <xf numFmtId="176" fontId="19" fillId="0" borderId="61" xfId="2" applyNumberFormat="1" applyFont="1" applyFill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46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11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46" xfId="1" applyFont="1" applyBorder="1" applyAlignment="1" applyProtection="1">
      <alignment horizontal="center" vertical="center"/>
    </xf>
    <xf numFmtId="0" fontId="5" fillId="0" borderId="45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19" fillId="0" borderId="75" xfId="1" applyFont="1" applyBorder="1" applyAlignment="1">
      <alignment horizontal="center" vertical="center"/>
    </xf>
    <xf numFmtId="0" fontId="19" fillId="0" borderId="76" xfId="1" applyFont="1" applyBorder="1" applyAlignment="1">
      <alignment horizontal="center" vertical="center"/>
    </xf>
    <xf numFmtId="177" fontId="19" fillId="2" borderId="69" xfId="1" applyNumberFormat="1" applyFont="1" applyFill="1" applyBorder="1" applyAlignment="1">
      <alignment horizontal="center" vertical="center"/>
    </xf>
    <xf numFmtId="177" fontId="19" fillId="2" borderId="70" xfId="1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5" fillId="0" borderId="23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horizontal="left" vertical="center"/>
    </xf>
    <xf numFmtId="0" fontId="5" fillId="0" borderId="29" xfId="1" applyFont="1" applyFill="1" applyBorder="1" applyAlignment="1">
      <alignment horizontal="left" vertical="center"/>
    </xf>
    <xf numFmtId="0" fontId="5" fillId="0" borderId="43" xfId="1" applyFont="1" applyFill="1" applyBorder="1" applyAlignment="1">
      <alignment horizontal="left" vertical="center"/>
    </xf>
    <xf numFmtId="177" fontId="21" fillId="0" borderId="42" xfId="0" applyNumberFormat="1" applyFont="1" applyBorder="1" applyAlignment="1">
      <alignment horizontal="center" vertical="center" wrapText="1"/>
    </xf>
    <xf numFmtId="177" fontId="21" fillId="0" borderId="24" xfId="0" applyNumberFormat="1" applyFont="1" applyBorder="1" applyAlignment="1">
      <alignment horizontal="center" vertical="center" wrapText="1"/>
    </xf>
    <xf numFmtId="177" fontId="21" fillId="0" borderId="52" xfId="0" applyNumberFormat="1" applyFont="1" applyBorder="1" applyAlignment="1">
      <alignment horizontal="center" vertical="center" wrapText="1"/>
    </xf>
    <xf numFmtId="177" fontId="21" fillId="0" borderId="29" xfId="0" applyNumberFormat="1" applyFont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177" fontId="19" fillId="0" borderId="42" xfId="1" applyNumberFormat="1" applyFont="1" applyFill="1" applyBorder="1" applyAlignment="1">
      <alignment horizontal="center" vertical="center"/>
    </xf>
    <xf numFmtId="177" fontId="19" fillId="0" borderId="24" xfId="1" applyNumberFormat="1" applyFont="1" applyFill="1" applyBorder="1" applyAlignment="1">
      <alignment horizontal="center" vertical="center"/>
    </xf>
    <xf numFmtId="177" fontId="19" fillId="0" borderId="52" xfId="1" applyNumberFormat="1" applyFont="1" applyFill="1" applyBorder="1" applyAlignment="1">
      <alignment horizontal="center" vertical="center"/>
    </xf>
    <xf numFmtId="177" fontId="19" fillId="0" borderId="29" xfId="1" applyNumberFormat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3" xfId="2" applyFont="1" applyFill="1" applyBorder="1" applyAlignment="1">
      <alignment horizontal="left" vertical="center"/>
    </xf>
    <xf numFmtId="0" fontId="5" fillId="0" borderId="24" xfId="2" applyFont="1" applyFill="1" applyBorder="1" applyAlignment="1">
      <alignment horizontal="left" vertical="center"/>
    </xf>
    <xf numFmtId="0" fontId="5" fillId="0" borderId="41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left" vertical="center"/>
    </xf>
    <xf numFmtId="0" fontId="5" fillId="0" borderId="29" xfId="2" applyFont="1" applyFill="1" applyBorder="1" applyAlignment="1">
      <alignment horizontal="left" vertical="center"/>
    </xf>
    <xf numFmtId="0" fontId="5" fillId="0" borderId="43" xfId="2" applyFont="1" applyFill="1" applyBorder="1" applyAlignment="1">
      <alignment horizontal="left" vertical="center"/>
    </xf>
    <xf numFmtId="0" fontId="3" fillId="0" borderId="74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 wrapText="1"/>
    </xf>
    <xf numFmtId="0" fontId="3" fillId="0" borderId="9" xfId="1" applyFont="1" applyBorder="1" applyAlignment="1" applyProtection="1">
      <alignment horizontal="left" vertical="center" wrapText="1"/>
    </xf>
    <xf numFmtId="0" fontId="19" fillId="0" borderId="58" xfId="1" applyFont="1" applyBorder="1" applyAlignment="1">
      <alignment horizontal="center" vertical="center"/>
    </xf>
    <xf numFmtId="0" fontId="20" fillId="0" borderId="0" xfId="1" applyFont="1" applyBorder="1" applyAlignment="1" applyProtection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 applyBorder="1" applyAlignment="1" applyProtection="1">
      <alignment horizontal="left" vertical="center"/>
    </xf>
    <xf numFmtId="0" fontId="20" fillId="0" borderId="0" xfId="1" applyFont="1" applyAlignment="1">
      <alignment horizontal="left" vertical="center"/>
    </xf>
    <xf numFmtId="0" fontId="19" fillId="0" borderId="12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0" fontId="19" fillId="0" borderId="14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15" xfId="1" applyFont="1" applyBorder="1" applyAlignme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47" xfId="1" applyFont="1" applyBorder="1" applyAlignment="1">
      <alignment horizontal="center" vertical="center"/>
    </xf>
    <xf numFmtId="0" fontId="13" fillId="0" borderId="0" xfId="1" quotePrefix="1" applyFont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40821</xdr:colOff>
      <xdr:row>33</xdr:row>
      <xdr:rowOff>163285</xdr:rowOff>
    </xdr:from>
    <xdr:to>
      <xdr:col>47</xdr:col>
      <xdr:colOff>263337</xdr:colOff>
      <xdr:row>36</xdr:row>
      <xdr:rowOff>44022</xdr:rowOff>
    </xdr:to>
    <xdr:sp macro="" textlink="">
      <xdr:nvSpPr>
        <xdr:cNvPr id="5" name="楕円 4"/>
        <xdr:cNvSpPr/>
      </xdr:nvSpPr>
      <xdr:spPr>
        <a:xfrm>
          <a:off x="8790214" y="8286749"/>
          <a:ext cx="1120587" cy="4930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13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180975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68036</xdr:colOff>
      <xdr:row>8</xdr:row>
      <xdr:rowOff>68035</xdr:rowOff>
    </xdr:from>
    <xdr:to>
      <xdr:col>40</xdr:col>
      <xdr:colOff>136071</xdr:colOff>
      <xdr:row>12</xdr:row>
      <xdr:rowOff>74437</xdr:rowOff>
    </xdr:to>
    <xdr:sp macro="" textlink="">
      <xdr:nvSpPr>
        <xdr:cNvPr id="5" name="四角形吹き出し 4"/>
        <xdr:cNvSpPr/>
      </xdr:nvSpPr>
      <xdr:spPr>
        <a:xfrm>
          <a:off x="5265965" y="1592035"/>
          <a:ext cx="2843892" cy="605116"/>
        </a:xfrm>
        <a:prstGeom prst="wedgeRectCallout">
          <a:avLst>
            <a:gd name="adj1" fmla="val 36947"/>
            <a:gd name="adj2" fmla="val 665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適格請求書発行事業者番号（</a:t>
          </a:r>
          <a:r>
            <a:rPr kumimoji="1" lang="en-US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T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を除く</a:t>
          </a:r>
          <a:r>
            <a:rPr kumimoji="1" lang="en-US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</a:t>
          </a:r>
          <a:r>
            <a:rPr kumimoji="1" lang="ja-JP" altLang="ja-JP" sz="12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桁の数字）を記載してください。</a:t>
          </a:r>
          <a:endParaRPr lang="ja-JP" altLang="ja-JP" sz="14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149678</xdr:colOff>
      <xdr:row>34</xdr:row>
      <xdr:rowOff>27214</xdr:rowOff>
    </xdr:from>
    <xdr:to>
      <xdr:col>18</xdr:col>
      <xdr:colOff>27214</xdr:colOff>
      <xdr:row>36</xdr:row>
      <xdr:rowOff>152880</xdr:rowOff>
    </xdr:to>
    <xdr:sp macro="" textlink="">
      <xdr:nvSpPr>
        <xdr:cNvPr id="7" name="楕円 6"/>
        <xdr:cNvSpPr/>
      </xdr:nvSpPr>
      <xdr:spPr>
        <a:xfrm>
          <a:off x="2177142" y="8395607"/>
          <a:ext cx="1469572" cy="4930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95808</xdr:colOff>
      <xdr:row>38</xdr:row>
      <xdr:rowOff>132473</xdr:rowOff>
    </xdr:from>
    <xdr:to>
      <xdr:col>40</xdr:col>
      <xdr:colOff>75972</xdr:colOff>
      <xdr:row>42</xdr:row>
      <xdr:rowOff>10908</xdr:rowOff>
    </xdr:to>
    <xdr:sp macro="" textlink="">
      <xdr:nvSpPr>
        <xdr:cNvPr id="8" name="楕円 7"/>
        <xdr:cNvSpPr/>
      </xdr:nvSpPr>
      <xdr:spPr>
        <a:xfrm rot="20174941">
          <a:off x="7089879" y="9249259"/>
          <a:ext cx="959879" cy="47714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149678</xdr:colOff>
      <xdr:row>42</xdr:row>
      <xdr:rowOff>13607</xdr:rowOff>
    </xdr:from>
    <xdr:to>
      <xdr:col>13</xdr:col>
      <xdr:colOff>152881</xdr:colOff>
      <xdr:row>45</xdr:row>
      <xdr:rowOff>16809</xdr:rowOff>
    </xdr:to>
    <xdr:sp macro="" textlink="">
      <xdr:nvSpPr>
        <xdr:cNvPr id="9" name="楕円 8"/>
        <xdr:cNvSpPr/>
      </xdr:nvSpPr>
      <xdr:spPr>
        <a:xfrm>
          <a:off x="2013857" y="9729107"/>
          <a:ext cx="874060" cy="4930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7</xdr:row>
      <xdr:rowOff>299357</xdr:rowOff>
    </xdr:from>
    <xdr:to>
      <xdr:col>17</xdr:col>
      <xdr:colOff>114460</xdr:colOff>
      <xdr:row>10</xdr:row>
      <xdr:rowOff>12005</xdr:rowOff>
    </xdr:to>
    <xdr:sp macro="" textlink="">
      <xdr:nvSpPr>
        <xdr:cNvPr id="10" name="四角形吹き出し 9"/>
        <xdr:cNvSpPr/>
      </xdr:nvSpPr>
      <xdr:spPr>
        <a:xfrm>
          <a:off x="598714" y="1510393"/>
          <a:ext cx="2958353" cy="324969"/>
        </a:xfrm>
        <a:prstGeom prst="wedgeRectCallout">
          <a:avLst>
            <a:gd name="adj1" fmla="val 973"/>
            <a:gd name="adj2" fmla="val 11149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該当種別にチェックをつけてください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108855</xdr:colOff>
      <xdr:row>19</xdr:row>
      <xdr:rowOff>68036</xdr:rowOff>
    </xdr:from>
    <xdr:to>
      <xdr:col>24</xdr:col>
      <xdr:colOff>108855</xdr:colOff>
      <xdr:row>22</xdr:row>
      <xdr:rowOff>13608</xdr:rowOff>
    </xdr:to>
    <xdr:sp macro="" textlink="">
      <xdr:nvSpPr>
        <xdr:cNvPr id="11" name="四角形吹き出し 10"/>
        <xdr:cNvSpPr/>
      </xdr:nvSpPr>
      <xdr:spPr>
        <a:xfrm>
          <a:off x="1319891" y="3932465"/>
          <a:ext cx="3469821" cy="462643"/>
        </a:xfrm>
        <a:prstGeom prst="wedgeRectCallout">
          <a:avLst>
            <a:gd name="adj1" fmla="val 973"/>
            <a:gd name="adj2" fmla="val 11149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A)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最終的な請負工事の金額を記載してください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28</xdr:col>
      <xdr:colOff>81643</xdr:colOff>
      <xdr:row>23</xdr:row>
      <xdr:rowOff>489857</xdr:rowOff>
    </xdr:from>
    <xdr:to>
      <xdr:col>40</xdr:col>
      <xdr:colOff>27215</xdr:colOff>
      <xdr:row>24</xdr:row>
      <xdr:rowOff>544286</xdr:rowOff>
    </xdr:to>
    <xdr:sp macro="" textlink="">
      <xdr:nvSpPr>
        <xdr:cNvPr id="12" name="四角形吹き出し 11"/>
        <xdr:cNvSpPr/>
      </xdr:nvSpPr>
      <xdr:spPr>
        <a:xfrm>
          <a:off x="5606143" y="5116286"/>
          <a:ext cx="2394858" cy="693964"/>
        </a:xfrm>
        <a:prstGeom prst="wedgeRectCallout">
          <a:avLst>
            <a:gd name="adj1" fmla="val -67244"/>
            <a:gd name="adj2" fmla="val -516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B)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前金、中間前金、部分払など、事前に支払っている金額の合計額を記載してください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30</xdr:col>
      <xdr:colOff>231324</xdr:colOff>
      <xdr:row>25</xdr:row>
      <xdr:rowOff>81643</xdr:rowOff>
    </xdr:from>
    <xdr:to>
      <xdr:col>42</xdr:col>
      <xdr:colOff>27215</xdr:colOff>
      <xdr:row>26</xdr:row>
      <xdr:rowOff>517071</xdr:rowOff>
    </xdr:to>
    <xdr:sp macro="" textlink="">
      <xdr:nvSpPr>
        <xdr:cNvPr id="13" name="四角形吹き出し 12"/>
        <xdr:cNvSpPr/>
      </xdr:nvSpPr>
      <xdr:spPr>
        <a:xfrm>
          <a:off x="6082395" y="5987143"/>
          <a:ext cx="2245177" cy="585107"/>
        </a:xfrm>
        <a:prstGeom prst="wedgeRectCallout">
          <a:avLst>
            <a:gd name="adj1" fmla="val -61851"/>
            <a:gd name="adj2" fmla="val -1532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C)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完了払の請求額と合致しているか確認してください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31</xdr:col>
      <xdr:colOff>95251</xdr:colOff>
      <xdr:row>28</xdr:row>
      <xdr:rowOff>81644</xdr:rowOff>
    </xdr:from>
    <xdr:to>
      <xdr:col>40</xdr:col>
      <xdr:colOff>27215</xdr:colOff>
      <xdr:row>29</xdr:row>
      <xdr:rowOff>27215</xdr:rowOff>
    </xdr:to>
    <xdr:sp macro="" textlink="">
      <xdr:nvSpPr>
        <xdr:cNvPr id="14" name="四角形吹き出し 13"/>
        <xdr:cNvSpPr/>
      </xdr:nvSpPr>
      <xdr:spPr>
        <a:xfrm>
          <a:off x="6272894" y="6926037"/>
          <a:ext cx="1728107" cy="585107"/>
        </a:xfrm>
        <a:prstGeom prst="wedgeRectCallout">
          <a:avLst>
            <a:gd name="adj1" fmla="val -61851"/>
            <a:gd name="adj2" fmla="val -1532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取引日に、引渡日を記載してください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92"/>
  <sheetViews>
    <sheetView tabSelected="1" view="pageBreakPreview" topLeftCell="A16" zoomScale="70" zoomScaleNormal="100" zoomScaleSheetLayoutView="70" workbookViewId="0">
      <selection activeCell="Z43" sqref="Z43:AO45"/>
    </sheetView>
  </sheetViews>
  <sheetFormatPr defaultRowHeight="13.5" x14ac:dyDescent="0.4"/>
  <cols>
    <col min="1" max="1" width="1.5" style="6" customWidth="1"/>
    <col min="2" max="2" width="2" style="6" customWidth="1"/>
    <col min="3" max="3" width="1.875" style="6" customWidth="1"/>
    <col min="4" max="4" width="3.25" style="6" customWidth="1"/>
    <col min="5" max="5" width="4.625" style="6" customWidth="1"/>
    <col min="6" max="6" width="2.625" style="6" customWidth="1"/>
    <col min="7" max="8" width="4.25" style="6" customWidth="1"/>
    <col min="9" max="9" width="2.125" style="6" customWidth="1"/>
    <col min="10" max="25" width="2.25" style="6" customWidth="1"/>
    <col min="26" max="26" width="4.5" style="6" customWidth="1"/>
    <col min="27" max="30" width="2.125" style="6" customWidth="1"/>
    <col min="31" max="32" width="4.25" style="6" customWidth="1"/>
    <col min="33" max="36" width="2.125" style="6" customWidth="1"/>
    <col min="37" max="37" width="4.25" style="6" customWidth="1"/>
    <col min="38" max="42" width="2.125" style="6" customWidth="1"/>
    <col min="43" max="43" width="2" style="6" customWidth="1"/>
    <col min="44" max="50" width="4" style="6" customWidth="1"/>
    <col min="51" max="52" width="2.625" style="6" customWidth="1"/>
    <col min="53" max="16384" width="9" style="6"/>
  </cols>
  <sheetData>
    <row r="1" spans="1:54" ht="8.25" customHeight="1" x14ac:dyDescent="0.4">
      <c r="A1" s="1"/>
      <c r="B1" s="2"/>
      <c r="C1" s="2"/>
      <c r="D1" s="2"/>
      <c r="E1" s="2"/>
      <c r="F1" s="2"/>
      <c r="G1" s="3"/>
      <c r="H1" s="4"/>
      <c r="I1" s="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3"/>
      <c r="U1" s="5"/>
      <c r="V1" s="69"/>
      <c r="W1" s="69"/>
      <c r="X1" s="3"/>
      <c r="Y1" s="3"/>
      <c r="Z1" s="4"/>
      <c r="AA1" s="4"/>
      <c r="AB1" s="4"/>
      <c r="AC1" s="4"/>
      <c r="AD1" s="4"/>
      <c r="AE1" s="5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</row>
    <row r="2" spans="1:54" ht="18" customHeight="1" x14ac:dyDescent="0.4">
      <c r="A2" s="1"/>
      <c r="B2" s="2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</row>
    <row r="3" spans="1:54" ht="13.5" customHeight="1" x14ac:dyDescent="0.4">
      <c r="A3" s="1"/>
      <c r="B3" s="2"/>
      <c r="C3" s="2"/>
      <c r="D3" s="130" t="s">
        <v>36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43"/>
      <c r="AO3" s="43"/>
      <c r="AP3" s="11"/>
    </row>
    <row r="4" spans="1:54" ht="18.75" customHeight="1" x14ac:dyDescent="0.4">
      <c r="A4" s="1"/>
      <c r="B4" s="2"/>
      <c r="C4" s="2"/>
      <c r="D4" s="132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43"/>
      <c r="AO4" s="43"/>
      <c r="AP4" s="11"/>
      <c r="AS4" s="169" t="s">
        <v>43</v>
      </c>
      <c r="AT4" s="169"/>
      <c r="AU4" s="169"/>
      <c r="AV4" s="169"/>
      <c r="AW4" s="169"/>
      <c r="AX4" s="169"/>
      <c r="AY4" s="169"/>
      <c r="AZ4" s="169"/>
      <c r="BA4" s="169"/>
      <c r="BB4" s="169"/>
    </row>
    <row r="5" spans="1:54" ht="7.5" customHeight="1" x14ac:dyDescent="0.4">
      <c r="A5" s="1"/>
      <c r="B5" s="2"/>
      <c r="C5" s="2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1"/>
      <c r="AS5" s="169"/>
      <c r="AT5" s="169"/>
      <c r="AU5" s="169"/>
      <c r="AV5" s="169"/>
      <c r="AW5" s="169"/>
      <c r="AX5" s="169"/>
      <c r="AY5" s="169"/>
      <c r="AZ5" s="169"/>
      <c r="BA5" s="169"/>
      <c r="BB5" s="169"/>
    </row>
    <row r="6" spans="1:54" ht="13.5" customHeight="1" x14ac:dyDescent="0.4">
      <c r="A6" s="1"/>
      <c r="B6" s="2"/>
      <c r="C6" s="2"/>
      <c r="D6" s="170" t="s">
        <v>30</v>
      </c>
      <c r="E6" s="171"/>
      <c r="F6" s="171"/>
      <c r="G6" s="171"/>
      <c r="H6" s="173" t="str">
        <f>IF(AS7&gt;99999999999,RIGHT(INT(AS7/100000000000),1),IF(AS7&gt;0,IF(AS7&gt;9999999999,"\",""),""))</f>
        <v/>
      </c>
      <c r="I6" s="174"/>
      <c r="J6" s="179" t="str">
        <f>IF(AS7&gt;9999999999,RIGHT(INT(AS7/10000000000),1),IF(AS7&gt;0,IF(AS7&gt;999999999,"\",""),""))</f>
        <v/>
      </c>
      <c r="K6" s="179"/>
      <c r="L6" s="179"/>
      <c r="M6" s="179" t="str">
        <f>IF(AS7&gt;999999999,RIGHT(INT(AS7/1000000000),1),IF(AS7&gt;0,IF(AS7&gt;99999999,"\",""),""))</f>
        <v/>
      </c>
      <c r="N6" s="179"/>
      <c r="O6" s="180"/>
      <c r="P6" s="181" t="str">
        <f>IF(AS7&gt;99999999,RIGHT(INT(AS7/100000000),1),IF(AS7&gt;0,IF(AS7&gt;9999999,"\",""),""))</f>
        <v/>
      </c>
      <c r="Q6" s="127"/>
      <c r="R6" s="127"/>
      <c r="S6" s="182" t="str">
        <f>IF(AS7&gt;9999999,RIGHT(INT(AS7/10000000),1),IF(AS7&gt;0,IF(AS7&gt;999999,"\",""),""))</f>
        <v/>
      </c>
      <c r="T6" s="182"/>
      <c r="U6" s="182"/>
      <c r="V6" s="183" t="str">
        <f>IF(AS7&gt;999999,RIGHT(INT(AS7/1000000),1),IF(AS7&gt;0,IF(AS7&gt;99999,"\",""),""))</f>
        <v/>
      </c>
      <c r="W6" s="183"/>
      <c r="X6" s="184"/>
      <c r="Y6" s="199" t="str">
        <f>IF(AS7&gt;99999,RIGHT(INT(AS7/100000),1),IF(AS7&gt;0,IF(AS7&gt;9999,"\",""),""))</f>
        <v/>
      </c>
      <c r="Z6" s="182"/>
      <c r="AA6" s="200" t="str">
        <f>IF(AS7&gt;9999,RIGHT(INT(AS7/10000),1),IF(AS7&gt;0,IF(AS7&gt;999,"\",""),""))</f>
        <v/>
      </c>
      <c r="AB6" s="201"/>
      <c r="AC6" s="202"/>
      <c r="AD6" s="183" t="str">
        <f>IF(AS7&gt;999,RIGHT(INT(AS7/1000),1),IF(AS7&gt;0,IF(AS7&gt;99,"\",""),""))</f>
        <v/>
      </c>
      <c r="AE6" s="184"/>
      <c r="AF6" s="209" t="str">
        <f>IF(AS7&gt;99,RIGHT(INT(AS7/100),1),IF(AS7&gt;0,IF(AS7&gt;9,"\",""),""))</f>
        <v/>
      </c>
      <c r="AG6" s="183"/>
      <c r="AH6" s="210" t="str">
        <f>IF(AS7&gt;9,RIGHT(INT(AS7/10),1),IF(AS7&gt;0,IF(AS7&gt;0,"\",""),""))</f>
        <v/>
      </c>
      <c r="AI6" s="211"/>
      <c r="AJ6" s="212"/>
      <c r="AK6" s="127" t="str">
        <f>RIGHT(AS7,1)</f>
        <v/>
      </c>
      <c r="AL6" s="128"/>
      <c r="AM6" s="2"/>
      <c r="AN6" s="2"/>
      <c r="AO6" s="2"/>
      <c r="AP6" s="11"/>
      <c r="AS6" s="169"/>
      <c r="AT6" s="169"/>
      <c r="AU6" s="169"/>
      <c r="AV6" s="169"/>
      <c r="AW6" s="169"/>
      <c r="AX6" s="169"/>
      <c r="AY6" s="169"/>
      <c r="AZ6" s="169"/>
      <c r="BA6" s="169"/>
      <c r="BB6" s="169"/>
    </row>
    <row r="7" spans="1:54" ht="13.5" customHeight="1" x14ac:dyDescent="0.4">
      <c r="A7" s="1"/>
      <c r="B7" s="2"/>
      <c r="C7" s="2"/>
      <c r="D7" s="172"/>
      <c r="E7" s="171"/>
      <c r="F7" s="171"/>
      <c r="G7" s="171"/>
      <c r="H7" s="175"/>
      <c r="I7" s="176"/>
      <c r="J7" s="179"/>
      <c r="K7" s="179"/>
      <c r="L7" s="179"/>
      <c r="M7" s="179"/>
      <c r="N7" s="179"/>
      <c r="O7" s="180"/>
      <c r="P7" s="181"/>
      <c r="Q7" s="127"/>
      <c r="R7" s="127"/>
      <c r="S7" s="182"/>
      <c r="T7" s="182"/>
      <c r="U7" s="182"/>
      <c r="V7" s="183"/>
      <c r="W7" s="183"/>
      <c r="X7" s="184"/>
      <c r="Y7" s="199"/>
      <c r="Z7" s="182"/>
      <c r="AA7" s="203"/>
      <c r="AB7" s="204"/>
      <c r="AC7" s="205"/>
      <c r="AD7" s="183"/>
      <c r="AE7" s="184"/>
      <c r="AF7" s="209"/>
      <c r="AG7" s="183"/>
      <c r="AH7" s="213"/>
      <c r="AI7" s="214"/>
      <c r="AJ7" s="215"/>
      <c r="AK7" s="127"/>
      <c r="AL7" s="128"/>
      <c r="AM7" s="2"/>
      <c r="AN7" s="2"/>
      <c r="AO7" s="2"/>
      <c r="AP7" s="11"/>
      <c r="AS7" s="190"/>
      <c r="AT7" s="191"/>
      <c r="AU7" s="191"/>
      <c r="AV7" s="191"/>
      <c r="AW7" s="191"/>
      <c r="AX7" s="191"/>
      <c r="AY7" s="191"/>
      <c r="AZ7" s="191"/>
      <c r="BA7" s="192"/>
    </row>
    <row r="8" spans="1:54" ht="24.75" customHeight="1" x14ac:dyDescent="0.4">
      <c r="A8" s="1"/>
      <c r="B8" s="2"/>
      <c r="C8" s="2"/>
      <c r="D8" s="172"/>
      <c r="E8" s="171"/>
      <c r="F8" s="171"/>
      <c r="G8" s="171"/>
      <c r="H8" s="177"/>
      <c r="I8" s="178"/>
      <c r="J8" s="179"/>
      <c r="K8" s="179"/>
      <c r="L8" s="179"/>
      <c r="M8" s="179"/>
      <c r="N8" s="179"/>
      <c r="O8" s="180"/>
      <c r="P8" s="181"/>
      <c r="Q8" s="127"/>
      <c r="R8" s="127"/>
      <c r="S8" s="182"/>
      <c r="T8" s="182"/>
      <c r="U8" s="182"/>
      <c r="V8" s="183"/>
      <c r="W8" s="183"/>
      <c r="X8" s="184"/>
      <c r="Y8" s="199"/>
      <c r="Z8" s="182"/>
      <c r="AA8" s="206"/>
      <c r="AB8" s="207"/>
      <c r="AC8" s="208"/>
      <c r="AD8" s="183"/>
      <c r="AE8" s="184"/>
      <c r="AF8" s="209"/>
      <c r="AG8" s="183"/>
      <c r="AH8" s="216"/>
      <c r="AI8" s="217"/>
      <c r="AJ8" s="218"/>
      <c r="AK8" s="127"/>
      <c r="AL8" s="128"/>
      <c r="AM8" s="2"/>
      <c r="AN8" s="2"/>
      <c r="AO8" s="2"/>
      <c r="AP8" s="11"/>
      <c r="AS8" s="193"/>
      <c r="AT8" s="194"/>
      <c r="AU8" s="194"/>
      <c r="AV8" s="194"/>
      <c r="AW8" s="194"/>
      <c r="AX8" s="194"/>
      <c r="AY8" s="194"/>
      <c r="AZ8" s="194"/>
      <c r="BA8" s="195"/>
    </row>
    <row r="9" spans="1:54" ht="8.25" customHeight="1" x14ac:dyDescent="0.4">
      <c r="A9" s="1"/>
      <c r="B9" s="2"/>
      <c r="C9" s="2"/>
      <c r="D9" s="10"/>
      <c r="E9" s="2"/>
      <c r="F9" s="2"/>
      <c r="G9" s="2"/>
      <c r="H9" s="62"/>
      <c r="I9" s="62"/>
      <c r="J9" s="62"/>
      <c r="K9" s="62"/>
      <c r="L9" s="62"/>
      <c r="M9" s="62"/>
      <c r="N9" s="63"/>
      <c r="O9" s="63"/>
      <c r="P9" s="63"/>
      <c r="Q9" s="63"/>
      <c r="R9" s="63"/>
      <c r="S9" s="63"/>
      <c r="T9" s="12"/>
      <c r="U9" s="62"/>
      <c r="V9" s="13"/>
      <c r="W9" s="62"/>
      <c r="X9" s="60"/>
      <c r="Y9" s="63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2"/>
      <c r="AL9" s="2"/>
      <c r="AM9" s="2"/>
      <c r="AN9" s="2"/>
      <c r="AO9" s="2"/>
      <c r="AP9" s="11"/>
      <c r="AS9" s="196"/>
      <c r="AT9" s="197"/>
      <c r="AU9" s="197"/>
      <c r="AV9" s="197"/>
      <c r="AW9" s="197"/>
      <c r="AX9" s="197"/>
      <c r="AY9" s="197"/>
      <c r="AZ9" s="197"/>
      <c r="BA9" s="198"/>
    </row>
    <row r="10" spans="1:54" ht="15" customHeight="1" x14ac:dyDescent="0.4">
      <c r="A10" s="1"/>
      <c r="B10" s="2"/>
      <c r="C10" s="2"/>
      <c r="D10" s="14"/>
      <c r="E10" s="67"/>
      <c r="F10" s="219" t="s">
        <v>0</v>
      </c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1"/>
    </row>
    <row r="11" spans="1:54" ht="6" customHeight="1" thickBot="1" x14ac:dyDescent="0.45">
      <c r="A11" s="1"/>
      <c r="B11" s="2"/>
      <c r="C11" s="2"/>
      <c r="D11" s="14"/>
      <c r="E11" s="67"/>
      <c r="F11" s="67"/>
      <c r="G11" s="67"/>
      <c r="H11" s="67"/>
      <c r="I11" s="67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11"/>
    </row>
    <row r="12" spans="1:54" s="16" customFormat="1" ht="17.25" customHeight="1" thickBot="1" x14ac:dyDescent="0.45">
      <c r="A12" s="15"/>
      <c r="D12" s="17"/>
      <c r="E12" s="18"/>
      <c r="F12" s="222" t="s">
        <v>1</v>
      </c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4"/>
      <c r="AS12" s="19"/>
      <c r="AT12" s="19"/>
    </row>
    <row r="13" spans="1:54" s="16" customFormat="1" ht="19.5" customHeight="1" x14ac:dyDescent="0.4">
      <c r="A13" s="15"/>
      <c r="D13" s="17"/>
      <c r="E13" s="18"/>
      <c r="F13" s="20"/>
      <c r="G13" s="225" t="s">
        <v>2</v>
      </c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7"/>
      <c r="AS13" s="19"/>
      <c r="AT13" s="19"/>
    </row>
    <row r="14" spans="1:54" s="16" customFormat="1" ht="32.25" customHeight="1" x14ac:dyDescent="0.4">
      <c r="A14" s="15"/>
      <c r="D14" s="17"/>
      <c r="E14" s="18"/>
      <c r="F14" s="21"/>
      <c r="G14" s="228" t="s">
        <v>3</v>
      </c>
      <c r="H14" s="228"/>
      <c r="I14" s="228"/>
      <c r="J14" s="228"/>
      <c r="K14" s="228"/>
      <c r="L14" s="228"/>
      <c r="M14" s="228"/>
      <c r="N14" s="42" t="s">
        <v>32</v>
      </c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70" t="s">
        <v>4</v>
      </c>
      <c r="AA14" s="70"/>
      <c r="AB14" s="230" t="s">
        <v>5</v>
      </c>
      <c r="AC14" s="230"/>
      <c r="AD14" s="230"/>
      <c r="AE14" s="231"/>
      <c r="AF14" s="231"/>
      <c r="AG14" s="229"/>
      <c r="AH14" s="229"/>
      <c r="AI14" s="229"/>
      <c r="AJ14" s="229"/>
      <c r="AK14" s="229"/>
      <c r="AL14" s="229"/>
      <c r="AM14" s="229"/>
      <c r="AN14" s="229"/>
      <c r="AO14" s="229"/>
      <c r="AP14" s="22" t="s">
        <v>4</v>
      </c>
    </row>
    <row r="15" spans="1:54" s="16" customFormat="1" ht="18" customHeight="1" x14ac:dyDescent="0.4">
      <c r="A15" s="15"/>
      <c r="D15" s="17"/>
      <c r="E15" s="18"/>
      <c r="F15" s="21"/>
      <c r="G15" s="151" t="s">
        <v>6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3"/>
    </row>
    <row r="16" spans="1:54" s="16" customFormat="1" ht="18" customHeight="1" thickBot="1" x14ac:dyDescent="0.45">
      <c r="A16" s="15"/>
      <c r="D16" s="17"/>
      <c r="E16" s="18"/>
      <c r="F16" s="23"/>
      <c r="G16" s="154" t="s">
        <v>7</v>
      </c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6"/>
    </row>
    <row r="17" spans="1:57" ht="11.25" customHeight="1" x14ac:dyDescent="0.4">
      <c r="A17" s="1"/>
      <c r="B17" s="2"/>
      <c r="C17" s="2"/>
      <c r="D17" s="10"/>
      <c r="E17" s="2"/>
      <c r="F17" s="2"/>
      <c r="G17" s="2"/>
      <c r="H17" s="2"/>
      <c r="I17" s="2"/>
      <c r="J17" s="2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40"/>
      <c r="AL17" s="40"/>
      <c r="AM17" s="2"/>
      <c r="AN17" s="2"/>
      <c r="AO17" s="2"/>
      <c r="AP17" s="11"/>
    </row>
    <row r="18" spans="1:57" ht="11.25" customHeight="1" x14ac:dyDescent="0.4">
      <c r="A18" s="1"/>
      <c r="B18" s="2"/>
      <c r="C18" s="2"/>
      <c r="D18" s="10"/>
      <c r="E18" s="2"/>
      <c r="F18" s="2"/>
      <c r="G18" s="2"/>
      <c r="H18" s="2"/>
      <c r="I18" s="2"/>
      <c r="J18" s="2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40"/>
      <c r="AL18" s="40"/>
      <c r="AM18" s="2"/>
      <c r="AN18" s="2"/>
      <c r="AO18" s="2"/>
      <c r="AP18" s="11"/>
    </row>
    <row r="19" spans="1:57" s="75" customFormat="1" ht="25.5" customHeight="1" x14ac:dyDescent="0.4">
      <c r="A19" s="73"/>
      <c r="B19" s="74"/>
      <c r="C19" s="74"/>
      <c r="D19" s="157" t="s">
        <v>44</v>
      </c>
      <c r="E19" s="158"/>
      <c r="F19" s="158"/>
      <c r="G19" s="158"/>
      <c r="H19" s="158"/>
      <c r="I19" s="158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60"/>
    </row>
    <row r="20" spans="1:57" ht="11.25" customHeight="1" x14ac:dyDescent="0.4">
      <c r="A20" s="1"/>
      <c r="B20" s="2"/>
      <c r="C20" s="2"/>
      <c r="D20" s="10"/>
      <c r="E20" s="2"/>
      <c r="F20" s="2"/>
      <c r="G20" s="2"/>
      <c r="H20" s="2"/>
      <c r="I20" s="2"/>
      <c r="J20" s="2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40"/>
      <c r="AL20" s="40"/>
      <c r="AM20" s="2"/>
      <c r="AN20" s="2"/>
      <c r="AO20" s="2"/>
      <c r="AP20" s="11"/>
    </row>
    <row r="21" spans="1:57" ht="11.25" customHeight="1" thickBot="1" x14ac:dyDescent="0.45">
      <c r="A21" s="1"/>
      <c r="B21" s="2"/>
      <c r="C21" s="2"/>
      <c r="D21" s="76"/>
      <c r="E21" s="77"/>
      <c r="F21" s="77"/>
      <c r="G21" s="77"/>
      <c r="H21" s="77"/>
      <c r="I21" s="77"/>
      <c r="J21" s="77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8"/>
      <c r="AL21" s="78"/>
      <c r="AM21" s="77"/>
      <c r="AN21" s="77"/>
      <c r="AO21" s="77"/>
      <c r="AP21" s="79"/>
    </row>
    <row r="22" spans="1:57" s="16" customFormat="1" ht="17.25" customHeight="1" x14ac:dyDescent="0.4">
      <c r="A22" s="15"/>
      <c r="D22" s="161" t="s">
        <v>26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3"/>
      <c r="AO22" s="163"/>
      <c r="AP22" s="16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</row>
    <row r="23" spans="1:57" s="16" customFormat="1" ht="20.100000000000001" customHeight="1" x14ac:dyDescent="0.4">
      <c r="A23" s="15"/>
      <c r="D23" s="185" t="s">
        <v>33</v>
      </c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7"/>
      <c r="Q23" s="188" t="s">
        <v>34</v>
      </c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7"/>
      <c r="AF23" s="188" t="s">
        <v>35</v>
      </c>
      <c r="AG23" s="186"/>
      <c r="AH23" s="186"/>
      <c r="AI23" s="186"/>
      <c r="AJ23" s="186"/>
      <c r="AK23" s="186"/>
      <c r="AL23" s="186"/>
      <c r="AM23" s="186"/>
      <c r="AN23" s="186"/>
      <c r="AO23" s="186"/>
      <c r="AP23" s="189"/>
      <c r="AQ23" s="63"/>
      <c r="AR23" s="71"/>
    </row>
    <row r="24" spans="1:57" s="16" customFormat="1" ht="50.25" customHeight="1" x14ac:dyDescent="0.4">
      <c r="A24" s="15"/>
      <c r="D24" s="133" t="s">
        <v>37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5"/>
      <c r="Q24" s="136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84" t="s">
        <v>29</v>
      </c>
      <c r="AF24" s="138"/>
      <c r="AG24" s="139"/>
      <c r="AH24" s="139"/>
      <c r="AI24" s="139"/>
      <c r="AJ24" s="139"/>
      <c r="AK24" s="139"/>
      <c r="AL24" s="139"/>
      <c r="AM24" s="139"/>
      <c r="AN24" s="139"/>
      <c r="AO24" s="140" t="s">
        <v>29</v>
      </c>
      <c r="AP24" s="141"/>
      <c r="AQ24" s="63"/>
      <c r="AR24" s="71"/>
    </row>
    <row r="25" spans="1:57" s="16" customFormat="1" ht="50.25" customHeight="1" thickBot="1" x14ac:dyDescent="0.45">
      <c r="A25" s="15"/>
      <c r="D25" s="142" t="s">
        <v>38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4"/>
      <c r="Q25" s="145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85" t="s">
        <v>29</v>
      </c>
      <c r="AF25" s="147"/>
      <c r="AG25" s="148"/>
      <c r="AH25" s="148"/>
      <c r="AI25" s="148"/>
      <c r="AJ25" s="148"/>
      <c r="AK25" s="148"/>
      <c r="AL25" s="148"/>
      <c r="AM25" s="148"/>
      <c r="AN25" s="148"/>
      <c r="AO25" s="149" t="s">
        <v>29</v>
      </c>
      <c r="AP25" s="150"/>
      <c r="AQ25" s="63"/>
      <c r="AR25" s="71"/>
    </row>
    <row r="26" spans="1:57" s="16" customFormat="1" ht="12" customHeight="1" thickBot="1" x14ac:dyDescent="0.45">
      <c r="A26" s="15"/>
      <c r="D26" s="82"/>
      <c r="E26" s="48"/>
      <c r="F26" s="48"/>
      <c r="G26" s="48"/>
      <c r="H26" s="48"/>
      <c r="I26" s="48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0"/>
      <c r="X26" s="50"/>
      <c r="Y26" s="50"/>
      <c r="Z26" s="50"/>
      <c r="AA26" s="50"/>
      <c r="AB26" s="50"/>
      <c r="AC26" s="50"/>
      <c r="AD26" s="50"/>
      <c r="AE26" s="50"/>
      <c r="AF26" s="68"/>
      <c r="AG26" s="51"/>
      <c r="AH26" s="51"/>
      <c r="AI26" s="51"/>
      <c r="AJ26" s="51"/>
      <c r="AK26" s="51"/>
      <c r="AL26" s="51"/>
      <c r="AM26" s="51"/>
      <c r="AN26" s="51"/>
      <c r="AO26" s="55"/>
      <c r="AP26" s="80"/>
      <c r="AQ26" s="63"/>
      <c r="AR26" s="71"/>
    </row>
    <row r="27" spans="1:57" s="16" customFormat="1" ht="50.25" customHeight="1" thickBot="1" x14ac:dyDescent="0.45">
      <c r="A27" s="15"/>
      <c r="D27" s="165" t="s">
        <v>39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7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86" t="s">
        <v>29</v>
      </c>
      <c r="AF27" s="261"/>
      <c r="AG27" s="262"/>
      <c r="AH27" s="262"/>
      <c r="AI27" s="262"/>
      <c r="AJ27" s="262"/>
      <c r="AK27" s="262"/>
      <c r="AL27" s="262"/>
      <c r="AM27" s="262"/>
      <c r="AN27" s="262"/>
      <c r="AO27" s="232" t="s">
        <v>29</v>
      </c>
      <c r="AP27" s="233"/>
      <c r="AQ27" s="63"/>
      <c r="AR27" s="71"/>
    </row>
    <row r="28" spans="1:57" s="16" customFormat="1" ht="12" customHeight="1" thickBot="1" x14ac:dyDescent="0.45">
      <c r="A28" s="15"/>
      <c r="D28" s="83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2"/>
      <c r="AF28" s="55"/>
      <c r="AG28" s="55"/>
      <c r="AH28" s="55"/>
      <c r="AI28" s="55"/>
      <c r="AJ28" s="55"/>
      <c r="AK28" s="55"/>
      <c r="AL28" s="55"/>
      <c r="AM28" s="55"/>
      <c r="AN28" s="55"/>
      <c r="AO28" s="59"/>
      <c r="AP28" s="81"/>
      <c r="AQ28" s="63"/>
      <c r="AR28" s="71"/>
    </row>
    <row r="29" spans="1:57" s="16" customFormat="1" ht="50.25" customHeight="1" thickBot="1" x14ac:dyDescent="0.45">
      <c r="A29" s="15"/>
      <c r="D29" s="234" t="s">
        <v>40</v>
      </c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165"/>
      <c r="Q29" s="235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63"/>
      <c r="AG29" s="63"/>
      <c r="AH29" s="63"/>
      <c r="AI29" s="63"/>
      <c r="AJ29" s="63"/>
      <c r="AK29" s="63"/>
      <c r="AL29" s="63"/>
      <c r="AM29" s="63"/>
      <c r="AN29" s="63"/>
      <c r="AO29" s="65"/>
      <c r="AP29" s="66"/>
      <c r="AQ29" s="63"/>
      <c r="AR29" s="71"/>
    </row>
    <row r="30" spans="1:57" s="16" customFormat="1" ht="12" customHeight="1" thickBot="1" x14ac:dyDescent="0.45">
      <c r="A30" s="15"/>
      <c r="C30" s="71"/>
      <c r="D30" s="44"/>
      <c r="E30" s="46"/>
      <c r="F30" s="46"/>
      <c r="G30" s="46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7"/>
      <c r="U30" s="47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/>
      <c r="AG30" s="54"/>
      <c r="AH30" s="54"/>
      <c r="AI30" s="54"/>
      <c r="AJ30" s="54"/>
      <c r="AK30" s="54"/>
      <c r="AL30" s="54"/>
      <c r="AM30" s="54"/>
      <c r="AN30" s="46"/>
      <c r="AO30" s="46"/>
      <c r="AP30" s="45"/>
      <c r="AQ30" s="63"/>
      <c r="AR30" s="71"/>
      <c r="AS30" s="58"/>
      <c r="AT30" s="58"/>
      <c r="AU30" s="71"/>
    </row>
    <row r="31" spans="1:57" s="16" customFormat="1" ht="19.5" customHeight="1" x14ac:dyDescent="0.4">
      <c r="A31" s="15"/>
      <c r="D31" s="286" t="s">
        <v>28</v>
      </c>
      <c r="E31" s="287"/>
      <c r="F31" s="287"/>
      <c r="G31" s="287"/>
      <c r="H31" s="287"/>
      <c r="I31" s="288"/>
      <c r="J31" s="270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4" t="s">
        <v>29</v>
      </c>
      <c r="Y31" s="275"/>
      <c r="Z31" s="274" t="s">
        <v>41</v>
      </c>
      <c r="AA31" s="274"/>
      <c r="AB31" s="274"/>
      <c r="AC31" s="274"/>
      <c r="AD31" s="274"/>
      <c r="AE31" s="274"/>
      <c r="AF31" s="278"/>
      <c r="AG31" s="279"/>
      <c r="AH31" s="279"/>
      <c r="AI31" s="279"/>
      <c r="AJ31" s="279"/>
      <c r="AK31" s="279"/>
      <c r="AL31" s="279"/>
      <c r="AM31" s="279"/>
      <c r="AN31" s="279"/>
      <c r="AO31" s="282" t="s">
        <v>29</v>
      </c>
      <c r="AP31" s="283"/>
      <c r="AQ31" s="63"/>
      <c r="AR31" s="71"/>
      <c r="AS31" s="58"/>
      <c r="AT31" s="58"/>
      <c r="AU31" s="71"/>
    </row>
    <row r="32" spans="1:57" s="16" customFormat="1" ht="9.9499999999999993" customHeight="1" thickBot="1" x14ac:dyDescent="0.45">
      <c r="A32" s="15"/>
      <c r="D32" s="289"/>
      <c r="E32" s="290"/>
      <c r="F32" s="290"/>
      <c r="G32" s="290"/>
      <c r="H32" s="290"/>
      <c r="I32" s="291"/>
      <c r="J32" s="272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6"/>
      <c r="Y32" s="277"/>
      <c r="Z32" s="276"/>
      <c r="AA32" s="276"/>
      <c r="AB32" s="276"/>
      <c r="AC32" s="276"/>
      <c r="AD32" s="276"/>
      <c r="AE32" s="276"/>
      <c r="AF32" s="280"/>
      <c r="AG32" s="281"/>
      <c r="AH32" s="281"/>
      <c r="AI32" s="281"/>
      <c r="AJ32" s="281"/>
      <c r="AK32" s="281"/>
      <c r="AL32" s="281"/>
      <c r="AM32" s="281"/>
      <c r="AN32" s="281"/>
      <c r="AO32" s="284"/>
      <c r="AP32" s="285"/>
      <c r="AQ32" s="63"/>
      <c r="AR32" s="71"/>
      <c r="AS32" s="263"/>
      <c r="AT32" s="58"/>
      <c r="AU32" s="71"/>
    </row>
    <row r="33" spans="1:56" s="16" customFormat="1" ht="9.9499999999999993" customHeight="1" x14ac:dyDescent="0.4">
      <c r="A33" s="15"/>
      <c r="D33" s="264" t="s">
        <v>8</v>
      </c>
      <c r="E33" s="265"/>
      <c r="F33" s="265"/>
      <c r="G33" s="265"/>
      <c r="H33" s="265"/>
      <c r="I33" s="266"/>
      <c r="J33" s="270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4" t="s">
        <v>29</v>
      </c>
      <c r="Y33" s="275"/>
      <c r="Z33" s="274" t="s">
        <v>42</v>
      </c>
      <c r="AA33" s="274"/>
      <c r="AB33" s="274"/>
      <c r="AC33" s="274"/>
      <c r="AD33" s="274"/>
      <c r="AE33" s="274"/>
      <c r="AF33" s="278"/>
      <c r="AG33" s="279"/>
      <c r="AH33" s="279"/>
      <c r="AI33" s="279"/>
      <c r="AJ33" s="279"/>
      <c r="AK33" s="279"/>
      <c r="AL33" s="279"/>
      <c r="AM33" s="279"/>
      <c r="AN33" s="279"/>
      <c r="AO33" s="282" t="s">
        <v>29</v>
      </c>
      <c r="AP33" s="283"/>
      <c r="AQ33" s="63"/>
      <c r="AR33" s="71"/>
      <c r="AS33" s="263"/>
      <c r="AT33" s="58"/>
      <c r="AU33" s="71"/>
    </row>
    <row r="34" spans="1:56" s="16" customFormat="1" ht="19.5" customHeight="1" thickBot="1" x14ac:dyDescent="0.45">
      <c r="A34" s="15"/>
      <c r="D34" s="267"/>
      <c r="E34" s="268"/>
      <c r="F34" s="268"/>
      <c r="G34" s="268"/>
      <c r="H34" s="268"/>
      <c r="I34" s="269"/>
      <c r="J34" s="272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6"/>
      <c r="Y34" s="277"/>
      <c r="Z34" s="276"/>
      <c r="AA34" s="276"/>
      <c r="AB34" s="276"/>
      <c r="AC34" s="276"/>
      <c r="AD34" s="276"/>
      <c r="AE34" s="276"/>
      <c r="AF34" s="280"/>
      <c r="AG34" s="281"/>
      <c r="AH34" s="281"/>
      <c r="AI34" s="281"/>
      <c r="AJ34" s="281"/>
      <c r="AK34" s="281"/>
      <c r="AL34" s="281"/>
      <c r="AM34" s="281"/>
      <c r="AN34" s="281"/>
      <c r="AO34" s="284"/>
      <c r="AP34" s="285"/>
      <c r="AQ34" s="63"/>
      <c r="AR34" s="71"/>
      <c r="AS34" s="58"/>
      <c r="AT34" s="58"/>
      <c r="AU34" s="71"/>
    </row>
    <row r="35" spans="1:56" s="16" customFormat="1" ht="9.75" customHeight="1" x14ac:dyDescent="0.4">
      <c r="A35" s="15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63"/>
      <c r="AC35" s="63"/>
      <c r="AD35" s="63"/>
      <c r="AE35" s="63"/>
      <c r="AF35" s="26"/>
      <c r="AG35" s="26"/>
      <c r="AH35" s="26"/>
      <c r="AI35" s="63"/>
      <c r="AJ35" s="63"/>
      <c r="AK35" s="63"/>
      <c r="AL35" s="63"/>
      <c r="AM35" s="63"/>
      <c r="AN35" s="63"/>
      <c r="AO35" s="63"/>
      <c r="AP35" s="56"/>
      <c r="AQ35" s="63"/>
      <c r="AR35" s="71"/>
      <c r="AS35" s="58"/>
      <c r="AT35" s="58"/>
      <c r="AU35" s="71"/>
    </row>
    <row r="36" spans="1:56" ht="18.75" customHeight="1" x14ac:dyDescent="0.4">
      <c r="A36" s="1"/>
      <c r="B36" s="2"/>
      <c r="C36" s="2"/>
      <c r="D36" s="10"/>
      <c r="E36" s="74" t="s">
        <v>9</v>
      </c>
      <c r="F36" s="87"/>
      <c r="G36" s="69"/>
      <c r="H36" s="74"/>
      <c r="I36" s="74"/>
      <c r="J36" s="88" t="s">
        <v>10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74"/>
      <c r="AL36" s="2"/>
      <c r="AM36" s="2"/>
      <c r="AN36" s="2"/>
      <c r="AO36" s="2"/>
      <c r="AP36" s="11"/>
    </row>
    <row r="37" spans="1:56" ht="13.5" customHeight="1" x14ac:dyDescent="0.4">
      <c r="A37" s="28"/>
      <c r="B37" s="29"/>
      <c r="C37" s="28"/>
      <c r="D37" s="30"/>
      <c r="E37" s="64"/>
      <c r="F37" s="6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1"/>
    </row>
    <row r="38" spans="1:56" ht="15.95" customHeight="1" x14ac:dyDescent="0.4">
      <c r="A38" s="31"/>
      <c r="B38" s="29"/>
      <c r="C38" s="28"/>
      <c r="D38" s="30"/>
      <c r="E38" s="91" t="s">
        <v>11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M38" s="90"/>
      <c r="AN38" s="62"/>
      <c r="AO38" s="62"/>
      <c r="AP38" s="11"/>
    </row>
    <row r="39" spans="1:56" ht="11.25" customHeight="1" x14ac:dyDescent="0.4">
      <c r="A39" s="31"/>
      <c r="B39" s="29"/>
      <c r="C39" s="28"/>
      <c r="D39" s="30"/>
      <c r="E39" s="246" t="s">
        <v>12</v>
      </c>
      <c r="F39" s="243"/>
      <c r="G39" s="243"/>
      <c r="H39" s="243"/>
      <c r="I39" s="247"/>
      <c r="J39" s="237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43" t="s">
        <v>13</v>
      </c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44" t="s">
        <v>14</v>
      </c>
      <c r="AL39" s="92"/>
      <c r="AM39" s="93"/>
      <c r="AN39" s="93"/>
      <c r="AO39" s="94"/>
      <c r="AP39" s="11"/>
    </row>
    <row r="40" spans="1:56" ht="11.25" customHeight="1" x14ac:dyDescent="0.4">
      <c r="A40" s="31"/>
      <c r="B40" s="29"/>
      <c r="C40" s="28"/>
      <c r="D40" s="30"/>
      <c r="E40" s="248"/>
      <c r="F40" s="124"/>
      <c r="G40" s="124"/>
      <c r="H40" s="124"/>
      <c r="I40" s="249"/>
      <c r="J40" s="239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5"/>
      <c r="AL40" s="87"/>
      <c r="AM40" s="124" t="s">
        <v>15</v>
      </c>
      <c r="AN40" s="124"/>
      <c r="AO40" s="95"/>
      <c r="AP40" s="11"/>
    </row>
    <row r="41" spans="1:56" ht="11.25" customHeight="1" x14ac:dyDescent="0.4">
      <c r="A41" s="61"/>
      <c r="B41" s="32"/>
      <c r="C41" s="2"/>
      <c r="D41" s="10"/>
      <c r="E41" s="248"/>
      <c r="F41" s="124"/>
      <c r="G41" s="124"/>
      <c r="H41" s="124"/>
      <c r="I41" s="249"/>
      <c r="J41" s="239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5" t="s">
        <v>16</v>
      </c>
      <c r="AL41" s="87"/>
      <c r="AM41" s="124"/>
      <c r="AN41" s="124"/>
      <c r="AO41" s="95"/>
      <c r="AP41" s="11"/>
    </row>
    <row r="42" spans="1:56" ht="11.25" customHeight="1" x14ac:dyDescent="0.4">
      <c r="A42" s="61"/>
      <c r="B42" s="32"/>
      <c r="C42" s="2"/>
      <c r="D42" s="10"/>
      <c r="E42" s="250"/>
      <c r="F42" s="251"/>
      <c r="G42" s="251"/>
      <c r="H42" s="251"/>
      <c r="I42" s="252"/>
      <c r="J42" s="241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0"/>
      <c r="V42" s="240"/>
      <c r="W42" s="240"/>
      <c r="X42" s="240"/>
      <c r="Y42" s="242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5"/>
      <c r="AL42" s="96"/>
      <c r="AM42" s="97"/>
      <c r="AN42" s="97"/>
      <c r="AO42" s="98"/>
      <c r="AP42" s="11"/>
    </row>
    <row r="43" spans="1:56" ht="11.25" customHeight="1" x14ac:dyDescent="0.4">
      <c r="A43" s="1"/>
      <c r="B43" s="2"/>
      <c r="C43" s="2"/>
      <c r="D43" s="10"/>
      <c r="E43" s="246" t="s">
        <v>17</v>
      </c>
      <c r="F43" s="243"/>
      <c r="G43" s="243"/>
      <c r="H43" s="243"/>
      <c r="I43" s="247"/>
      <c r="J43" s="99"/>
      <c r="K43" s="100"/>
      <c r="L43" s="100"/>
      <c r="M43" s="100"/>
      <c r="N43" s="93"/>
      <c r="O43" s="93"/>
      <c r="P43" s="93"/>
      <c r="Q43" s="93"/>
      <c r="R43" s="93"/>
      <c r="S43" s="93"/>
      <c r="T43" s="246" t="s">
        <v>18</v>
      </c>
      <c r="U43" s="300"/>
      <c r="V43" s="300"/>
      <c r="W43" s="300"/>
      <c r="X43" s="300"/>
      <c r="Y43" s="301"/>
      <c r="Z43" s="237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305"/>
      <c r="AP43" s="11"/>
      <c r="AS43" s="293" t="s">
        <v>47</v>
      </c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120"/>
    </row>
    <row r="44" spans="1:56" ht="18.75" customHeight="1" x14ac:dyDescent="0.4">
      <c r="A44" s="1"/>
      <c r="B44" s="2"/>
      <c r="C44" s="2"/>
      <c r="D44" s="10"/>
      <c r="E44" s="248"/>
      <c r="F44" s="124"/>
      <c r="G44" s="124"/>
      <c r="H44" s="124"/>
      <c r="I44" s="249"/>
      <c r="J44" s="248" t="s">
        <v>19</v>
      </c>
      <c r="K44" s="303"/>
      <c r="L44" s="303"/>
      <c r="M44" s="303"/>
      <c r="N44" s="303"/>
      <c r="O44" s="303"/>
      <c r="P44" s="303"/>
      <c r="Q44" s="303"/>
      <c r="R44" s="303"/>
      <c r="S44" s="303"/>
      <c r="T44" s="302"/>
      <c r="U44" s="303"/>
      <c r="V44" s="303"/>
      <c r="W44" s="303"/>
      <c r="X44" s="303"/>
      <c r="Y44" s="304"/>
      <c r="Z44" s="239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306"/>
      <c r="AP44" s="11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120"/>
    </row>
    <row r="45" spans="1:56" ht="8.1" customHeight="1" x14ac:dyDescent="0.4">
      <c r="A45" s="1"/>
      <c r="B45" s="2"/>
      <c r="C45" s="2"/>
      <c r="D45" s="10"/>
      <c r="E45" s="250"/>
      <c r="F45" s="251"/>
      <c r="G45" s="251"/>
      <c r="H45" s="251"/>
      <c r="I45" s="252"/>
      <c r="J45" s="101"/>
      <c r="K45" s="102"/>
      <c r="L45" s="102"/>
      <c r="M45" s="102"/>
      <c r="N45" s="74"/>
      <c r="O45" s="74"/>
      <c r="P45" s="74"/>
      <c r="Q45" s="74"/>
      <c r="R45" s="74"/>
      <c r="S45" s="74"/>
      <c r="T45" s="302"/>
      <c r="U45" s="303"/>
      <c r="V45" s="303"/>
      <c r="W45" s="303"/>
      <c r="X45" s="303"/>
      <c r="Y45" s="304"/>
      <c r="Z45" s="241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307"/>
      <c r="AP45" s="11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120"/>
    </row>
    <row r="46" spans="1:56" ht="30" customHeight="1" x14ac:dyDescent="0.4">
      <c r="A46" s="1"/>
      <c r="B46" s="2"/>
      <c r="C46" s="2"/>
      <c r="D46" s="10"/>
      <c r="E46" s="253" t="s">
        <v>31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59" t="str">
        <f>MID($AS$46,1,1)</f>
        <v/>
      </c>
      <c r="Q46" s="260"/>
      <c r="R46" s="259" t="str">
        <f>MID($AS$46,2,1)</f>
        <v/>
      </c>
      <c r="S46" s="260"/>
      <c r="T46" s="259" t="str">
        <f>MID($AS$46,3,1)</f>
        <v/>
      </c>
      <c r="U46" s="260"/>
      <c r="V46" s="259" t="str">
        <f>MID($AS$46,4,1)</f>
        <v/>
      </c>
      <c r="W46" s="260"/>
      <c r="X46" s="259" t="str">
        <f>MID($AS$46,5,1)</f>
        <v/>
      </c>
      <c r="Y46" s="260"/>
      <c r="Z46" s="119" t="str">
        <f>MID(AS46,6,1)</f>
        <v/>
      </c>
      <c r="AA46" s="259" t="str">
        <f>MID(AS46,7,1)</f>
        <v/>
      </c>
      <c r="AB46" s="260"/>
      <c r="AC46" s="259" t="str">
        <f>MID(AS46,8,1)</f>
        <v/>
      </c>
      <c r="AD46" s="260"/>
      <c r="AE46" s="119" t="str">
        <f>MID(AS46,9,1)</f>
        <v/>
      </c>
      <c r="AF46" s="119" t="str">
        <f>MID(AS46,10,1)</f>
        <v/>
      </c>
      <c r="AG46" s="259" t="str">
        <f>MID(AS46,11,1)</f>
        <v/>
      </c>
      <c r="AH46" s="260"/>
      <c r="AI46" s="259" t="str">
        <f>MID(AS46,12,1)</f>
        <v/>
      </c>
      <c r="AJ46" s="260"/>
      <c r="AK46" s="119" t="str">
        <f>MID(AS46,13,1)</f>
        <v/>
      </c>
      <c r="AL46" s="295" t="str">
        <f>MID(AS46,14,1)</f>
        <v/>
      </c>
      <c r="AM46" s="295"/>
      <c r="AN46" s="295" t="str">
        <f>MID(AS46,15,1)</f>
        <v/>
      </c>
      <c r="AO46" s="295"/>
      <c r="AP46" s="11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6" t="s">
        <v>48</v>
      </c>
    </row>
    <row r="47" spans="1:56" ht="30" customHeight="1" x14ac:dyDescent="0.4">
      <c r="A47" s="1"/>
      <c r="B47" s="2"/>
      <c r="C47" s="2"/>
      <c r="D47" s="10"/>
      <c r="E47" s="256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59" t="str">
        <f>MID($AS$46,16,1)</f>
        <v/>
      </c>
      <c r="Q47" s="260"/>
      <c r="R47" s="259" t="str">
        <f>MID($AS$46,17,1)</f>
        <v/>
      </c>
      <c r="S47" s="260"/>
      <c r="T47" s="259" t="str">
        <f>MID($AS$46,18,1)</f>
        <v/>
      </c>
      <c r="U47" s="260"/>
      <c r="V47" s="259" t="str">
        <f>MID($AS$46,19,1)</f>
        <v/>
      </c>
      <c r="W47" s="260"/>
      <c r="X47" s="259" t="str">
        <f>MID($AS$46,20,1)</f>
        <v/>
      </c>
      <c r="Y47" s="260"/>
      <c r="Z47" s="119" t="str">
        <f>MID(AS46,21,1)</f>
        <v/>
      </c>
      <c r="AA47" s="259" t="str">
        <f>MID(AS46,22,1)</f>
        <v/>
      </c>
      <c r="AB47" s="260"/>
      <c r="AC47" s="259" t="str">
        <f>MID(AS46,23,1)</f>
        <v/>
      </c>
      <c r="AD47" s="260"/>
      <c r="AE47" s="119" t="str">
        <f>MID(AS46,24,1)</f>
        <v/>
      </c>
      <c r="AF47" s="119" t="str">
        <f>MID(AS46,25,1)</f>
        <v/>
      </c>
      <c r="AG47" s="259" t="str">
        <f>MID(AS46,26,1)</f>
        <v/>
      </c>
      <c r="AH47" s="260"/>
      <c r="AI47" s="259" t="str">
        <f>MID(AS46,27,1)</f>
        <v/>
      </c>
      <c r="AJ47" s="260"/>
      <c r="AK47" s="119" t="str">
        <f>MID(AS46,28,1)</f>
        <v/>
      </c>
      <c r="AL47" s="295" t="str">
        <f>MID(AS46,29,1)</f>
        <v/>
      </c>
      <c r="AM47" s="295"/>
      <c r="AN47" s="295" t="str">
        <f>MID(AS46,30,1)</f>
        <v/>
      </c>
      <c r="AO47" s="295"/>
      <c r="AP47" s="11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121">
        <f>LEN(AS46)</f>
        <v>0</v>
      </c>
    </row>
    <row r="48" spans="1:56" ht="14.25" customHeight="1" x14ac:dyDescent="0.4">
      <c r="A48" s="1"/>
      <c r="B48" s="2"/>
      <c r="C48" s="2"/>
      <c r="D48" s="1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1"/>
    </row>
    <row r="49" spans="1:49" ht="24" customHeight="1" x14ac:dyDescent="0.2">
      <c r="A49" s="1"/>
      <c r="B49" s="2"/>
      <c r="C49" s="2"/>
      <c r="D49" s="7"/>
      <c r="E49" s="103" t="s">
        <v>20</v>
      </c>
      <c r="F49" s="8"/>
      <c r="G49" s="3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36"/>
      <c r="AQ49" s="37"/>
      <c r="AR49" s="37"/>
      <c r="AS49" s="37"/>
      <c r="AT49" s="37"/>
      <c r="AU49" s="37"/>
      <c r="AV49" s="37"/>
      <c r="AW49" s="37"/>
    </row>
    <row r="50" spans="1:49" ht="15" customHeight="1" x14ac:dyDescent="0.4">
      <c r="A50" s="1"/>
      <c r="B50" s="2"/>
      <c r="C50" s="2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8"/>
      <c r="AQ50" s="37"/>
      <c r="AR50" s="37"/>
      <c r="AS50" s="37"/>
      <c r="AT50" s="37"/>
      <c r="AU50" s="37"/>
      <c r="AV50" s="37"/>
      <c r="AW50" s="37"/>
    </row>
    <row r="51" spans="1:49" ht="15" customHeight="1" x14ac:dyDescent="0.4">
      <c r="A51" s="1"/>
      <c r="B51" s="2"/>
      <c r="C51" s="2"/>
      <c r="D51" s="10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124" t="s">
        <v>56</v>
      </c>
      <c r="X51" s="124"/>
      <c r="Y51" s="124"/>
      <c r="Z51" s="123"/>
      <c r="AA51" s="123"/>
      <c r="AB51" s="124" t="s">
        <v>21</v>
      </c>
      <c r="AC51" s="124"/>
      <c r="AD51" s="123"/>
      <c r="AE51" s="123"/>
      <c r="AF51" s="122" t="s">
        <v>22</v>
      </c>
      <c r="AG51" s="123"/>
      <c r="AH51" s="123"/>
      <c r="AI51" s="123"/>
      <c r="AJ51" s="125" t="s">
        <v>23</v>
      </c>
      <c r="AK51" s="125"/>
      <c r="AL51" s="27"/>
      <c r="AM51" s="27"/>
      <c r="AN51" s="27"/>
      <c r="AO51" s="2"/>
      <c r="AP51" s="38"/>
      <c r="AQ51" s="37"/>
      <c r="AR51" s="37"/>
      <c r="AS51" s="37"/>
      <c r="AT51" s="37"/>
      <c r="AU51" s="37"/>
      <c r="AV51" s="37"/>
      <c r="AW51" s="37"/>
    </row>
    <row r="52" spans="1:49" x14ac:dyDescent="0.4">
      <c r="A52" s="1"/>
      <c r="B52" s="2"/>
      <c r="C52" s="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1"/>
    </row>
    <row r="53" spans="1:49" ht="23.25" customHeight="1" x14ac:dyDescent="0.4">
      <c r="A53" s="1"/>
      <c r="B53" s="2"/>
      <c r="C53" s="2"/>
      <c r="D53" s="10"/>
      <c r="E53" s="27" t="s">
        <v>24</v>
      </c>
      <c r="F53" s="27"/>
      <c r="G53" s="298"/>
      <c r="H53" s="298"/>
      <c r="I53" s="298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"/>
      <c r="AL53" s="2"/>
      <c r="AM53" s="2"/>
      <c r="AN53" s="2"/>
      <c r="AO53" s="2"/>
      <c r="AP53" s="11"/>
    </row>
    <row r="54" spans="1:49" ht="17.25" x14ac:dyDescent="0.4">
      <c r="A54" s="1"/>
      <c r="B54" s="2"/>
      <c r="C54" s="2"/>
      <c r="D54" s="10"/>
      <c r="E54" s="27"/>
      <c r="F54" s="27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"/>
      <c r="AL54" s="2"/>
      <c r="AM54" s="2"/>
      <c r="AN54" s="2"/>
      <c r="AO54" s="2"/>
      <c r="AP54" s="11"/>
    </row>
    <row r="55" spans="1:49" ht="11.25" customHeight="1" x14ac:dyDescent="0.4">
      <c r="A55" s="1"/>
      <c r="B55" s="2"/>
      <c r="C55" s="2"/>
      <c r="D55" s="10"/>
      <c r="E55" s="27"/>
      <c r="F55" s="27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"/>
      <c r="AL55" s="2"/>
      <c r="AM55" s="2"/>
      <c r="AN55" s="2"/>
      <c r="AO55" s="2"/>
      <c r="AP55" s="11"/>
    </row>
    <row r="56" spans="1:49" ht="17.25" x14ac:dyDescent="0.4">
      <c r="A56" s="1"/>
      <c r="B56" s="2"/>
      <c r="C56" s="2"/>
      <c r="D56" s="10"/>
      <c r="E56" s="27" t="s">
        <v>25</v>
      </c>
      <c r="F56" s="27"/>
      <c r="G56" s="296"/>
      <c r="H56" s="296"/>
      <c r="I56" s="296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"/>
      <c r="AL56" s="2"/>
      <c r="AM56" s="2"/>
      <c r="AN56" s="2"/>
      <c r="AO56" s="2"/>
      <c r="AP56" s="11"/>
    </row>
    <row r="57" spans="1:49" ht="24.95" customHeight="1" x14ac:dyDescent="0.4">
      <c r="A57" s="1"/>
      <c r="B57" s="2"/>
      <c r="C57" s="2"/>
      <c r="D57" s="10"/>
      <c r="E57" s="27"/>
      <c r="F57" s="2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"/>
      <c r="AL57" s="2"/>
      <c r="AM57" s="2"/>
      <c r="AN57" s="2"/>
      <c r="AO57" s="2"/>
      <c r="AP57" s="11"/>
    </row>
    <row r="58" spans="1:49" ht="5.25" customHeight="1" x14ac:dyDescent="0.4">
      <c r="A58" s="1"/>
      <c r="B58" s="2"/>
      <c r="C58" s="2"/>
      <c r="D58" s="10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"/>
      <c r="AL58" s="2"/>
      <c r="AM58" s="2"/>
      <c r="AN58" s="2"/>
      <c r="AO58" s="2"/>
      <c r="AP58" s="11"/>
    </row>
    <row r="59" spans="1:49" ht="18.75" customHeight="1" x14ac:dyDescent="0.4">
      <c r="A59" s="1"/>
      <c r="B59" s="2"/>
      <c r="C59" s="2"/>
      <c r="D59" s="10"/>
      <c r="E59" s="27" t="s">
        <v>27</v>
      </c>
      <c r="F59" s="27"/>
      <c r="G59" s="10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"/>
      <c r="AL59" s="2"/>
      <c r="AM59" s="2"/>
      <c r="AN59" s="2"/>
      <c r="AO59" s="2"/>
      <c r="AP59" s="11"/>
    </row>
    <row r="60" spans="1:49" ht="6" customHeight="1" x14ac:dyDescent="0.4">
      <c r="A60" s="1"/>
      <c r="B60" s="2"/>
      <c r="C60" s="2"/>
      <c r="D60" s="39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34"/>
      <c r="AL60" s="34"/>
      <c r="AM60" s="34"/>
      <c r="AN60" s="34"/>
      <c r="AO60" s="34"/>
      <c r="AP60" s="33"/>
    </row>
    <row r="61" spans="1:49" ht="15.75" customHeight="1" x14ac:dyDescent="0.15">
      <c r="A61" s="1"/>
      <c r="B61" s="2"/>
      <c r="C61" s="2"/>
      <c r="D61" s="2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26" t="s">
        <v>46</v>
      </c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</row>
    <row r="62" spans="1:49" ht="6" hidden="1" customHeight="1" x14ac:dyDescent="0.4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4">
      <c r="A89" s="2"/>
      <c r="B89" s="2"/>
      <c r="C89" s="2"/>
      <c r="D89" s="2"/>
      <c r="E89" s="2"/>
      <c r="AM89" s="2"/>
      <c r="AN89" s="2"/>
      <c r="AO89" s="2"/>
    </row>
    <row r="90" spans="1:41" x14ac:dyDescent="0.4">
      <c r="A90" s="2"/>
      <c r="B90" s="2"/>
      <c r="C90" s="2"/>
      <c r="D90" s="2"/>
      <c r="E90" s="2"/>
      <c r="AM90" s="2"/>
      <c r="AN90" s="2"/>
      <c r="AO90" s="2"/>
    </row>
    <row r="91" spans="1:41" x14ac:dyDescent="0.4">
      <c r="A91" s="2"/>
      <c r="B91" s="2"/>
      <c r="C91" s="2"/>
      <c r="D91" s="2"/>
      <c r="E91" s="2"/>
      <c r="AM91" s="2"/>
      <c r="AN91" s="2"/>
      <c r="AO91" s="2"/>
    </row>
    <row r="92" spans="1:41" x14ac:dyDescent="0.4">
      <c r="A92" s="2"/>
      <c r="B92" s="2"/>
      <c r="C92" s="2"/>
      <c r="D92" s="2"/>
      <c r="E92" s="2"/>
      <c r="AM92" s="2"/>
      <c r="AN92" s="2"/>
      <c r="AO92" s="2"/>
    </row>
  </sheetData>
  <mergeCells count="104">
    <mergeCell ref="AG51:AI51"/>
    <mergeCell ref="AS46:BC47"/>
    <mergeCell ref="AS43:BC45"/>
    <mergeCell ref="AI46:AJ46"/>
    <mergeCell ref="AL46:AM46"/>
    <mergeCell ref="AN47:AO47"/>
    <mergeCell ref="G56:AJ57"/>
    <mergeCell ref="AC47:AD47"/>
    <mergeCell ref="AG47:AH47"/>
    <mergeCell ref="AI47:AJ47"/>
    <mergeCell ref="AL47:AM47"/>
    <mergeCell ref="G53:AJ55"/>
    <mergeCell ref="P47:Q47"/>
    <mergeCell ref="R47:S47"/>
    <mergeCell ref="T47:U47"/>
    <mergeCell ref="V47:W47"/>
    <mergeCell ref="X47:Y47"/>
    <mergeCell ref="AA47:AB47"/>
    <mergeCell ref="AN46:AO46"/>
    <mergeCell ref="E43:I45"/>
    <mergeCell ref="T43:Y45"/>
    <mergeCell ref="Z43:AO45"/>
    <mergeCell ref="AG46:AH46"/>
    <mergeCell ref="J44:S44"/>
    <mergeCell ref="AS32:AS33"/>
    <mergeCell ref="D33:I34"/>
    <mergeCell ref="J33:W34"/>
    <mergeCell ref="X33:Y34"/>
    <mergeCell ref="Z33:AE34"/>
    <mergeCell ref="AF33:AN34"/>
    <mergeCell ref="AO33:AP34"/>
    <mergeCell ref="D31:I32"/>
    <mergeCell ref="J31:W32"/>
    <mergeCell ref="X31:Y32"/>
    <mergeCell ref="Z31:AE32"/>
    <mergeCell ref="AF31:AN32"/>
    <mergeCell ref="AO31:AP32"/>
    <mergeCell ref="E46:O47"/>
    <mergeCell ref="P46:Q46"/>
    <mergeCell ref="R46:S46"/>
    <mergeCell ref="T46:U46"/>
    <mergeCell ref="V46:W46"/>
    <mergeCell ref="X46:Y46"/>
    <mergeCell ref="AA46:AB46"/>
    <mergeCell ref="AC46:AD46"/>
    <mergeCell ref="AF27:AN27"/>
    <mergeCell ref="AO27:AP27"/>
    <mergeCell ref="D29:P29"/>
    <mergeCell ref="Q29:AE29"/>
    <mergeCell ref="J39:T42"/>
    <mergeCell ref="U39:X42"/>
    <mergeCell ref="Y39:AJ42"/>
    <mergeCell ref="AK39:AK40"/>
    <mergeCell ref="AM40:AN41"/>
    <mergeCell ref="AK41:AK42"/>
    <mergeCell ref="E39:I42"/>
    <mergeCell ref="AS4:BB6"/>
    <mergeCell ref="D6:G8"/>
    <mergeCell ref="H6:I8"/>
    <mergeCell ref="J6:L8"/>
    <mergeCell ref="M6:O8"/>
    <mergeCell ref="P6:R8"/>
    <mergeCell ref="S6:U8"/>
    <mergeCell ref="V6:X8"/>
    <mergeCell ref="D23:P23"/>
    <mergeCell ref="Q23:AE23"/>
    <mergeCell ref="AF23:AP23"/>
    <mergeCell ref="AS7:BA9"/>
    <mergeCell ref="Y6:Z8"/>
    <mergeCell ref="AA6:AC8"/>
    <mergeCell ref="AD6:AE8"/>
    <mergeCell ref="AF6:AG8"/>
    <mergeCell ref="AH6:AJ8"/>
    <mergeCell ref="F10:AP10"/>
    <mergeCell ref="F12:AP12"/>
    <mergeCell ref="G13:AP13"/>
    <mergeCell ref="G14:M14"/>
    <mergeCell ref="O14:Y14"/>
    <mergeCell ref="AB14:AF14"/>
    <mergeCell ref="AG14:AO14"/>
    <mergeCell ref="W51:Y51"/>
    <mergeCell ref="Z51:AA51"/>
    <mergeCell ref="AB51:AC51"/>
    <mergeCell ref="AD51:AE51"/>
    <mergeCell ref="AJ51:AK51"/>
    <mergeCell ref="AE61:AP61"/>
    <mergeCell ref="AK6:AL8"/>
    <mergeCell ref="J1:S1"/>
    <mergeCell ref="D3:AM4"/>
    <mergeCell ref="D24:P24"/>
    <mergeCell ref="Q24:AD24"/>
    <mergeCell ref="AF24:AN24"/>
    <mergeCell ref="AO24:AP24"/>
    <mergeCell ref="D25:P25"/>
    <mergeCell ref="Q25:AD25"/>
    <mergeCell ref="AF25:AN25"/>
    <mergeCell ref="AO25:AP25"/>
    <mergeCell ref="G15:AP15"/>
    <mergeCell ref="G16:AP16"/>
    <mergeCell ref="D19:I19"/>
    <mergeCell ref="J19:AP19"/>
    <mergeCell ref="D22:AP22"/>
    <mergeCell ref="D27:P27"/>
    <mergeCell ref="Q27:AD27"/>
  </mergeCells>
  <phoneticPr fontId="1"/>
  <dataValidations disablePrompts="1" count="1"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D23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WLW23:WMM29 WVS23:WWI29 IG23:IV29 SC23:SR29 ABY23:ACN29 ALU23:AMJ29 AVQ23:AWF29 BFM23:BGB29 BPI23:BPX29 BZE23:BZT29 CJA23:CJP29 CSW23:CTL29 DCS23:DDH29 DMO23:DND29 DWK23:DWZ29 EGG23:EGV29 EQC23:EQR29 EZY23:FAN29 FJU23:FKJ29 FTQ23:FUF29 GDM23:GEB29 GNI23:GNX29 GXE23:GXT29 HHA23:HHP29 HQW23:HRL29 IAS23:IBH29 IKO23:ILD29 IUK23:IUZ29 JEG23:JEV29 JOC23:JOR29 JXY23:JYN29 KHU23:KIJ29 KRQ23:KSF29 LBM23:LCB29 LLI23:LLX29 LVE23:LVT29 MFA23:MFP29 MOW23:MPL29 MYS23:MZH29 NIO23:NJD29 NSK23:NSZ29 OCG23:OCV29 OMC23:OMR29 OVY23:OWN29 PFU23:PGJ29 PPQ23:PQF29 PZM23:QAB29 QJI23:QJX29 QTE23:QTT29 RDA23:RDP29 RMW23:RNL29 RWS23:RXH29 SGO23:SHD29 SQK23:SQZ29 TAG23:TAV29 TKC23:TKR29 TTY23:TUN29 UDU23:UEJ29 UNQ23:UOF29 UXM23:UYB29 VHI23:VHX29 VRE23:VRT29 WBA23:WBP29 WKW23:WLL29 WUS23:WVH29 JG23:JW29 TC23:TS29 ACY23:ADO29 AMU23:ANK29 AWQ23:AXG29 BGM23:BHC29 BQI23:BQY29 CAE23:CAU29 CKA23:CKQ29 CTW23:CUM29 DDS23:DEI29 DNO23:DOE29 DXK23:DYA29 EHG23:EHW29 ERC23:ERS29 FAY23:FBO29 FKU23:FLK29 FUQ23:FVG29 GEM23:GFC29 GOI23:GOY29 GYE23:GYU29 HIA23:HIQ29 HRW23:HSM29 IBS23:ICI29 ILO23:IME29 IVK23:IWA29 JFG23:JFW29 JPC23:JPS29 JYY23:JZO29 KIU23:KJK29 KSQ23:KTG29 LCM23:LDC29 LMI23:LMY29 LWE23:LWU29 MGA23:MGQ29 MPW23:MQM29 MZS23:NAI29 NJO23:NKE29 NTK23:NUA29 ODG23:ODW29 ONC23:ONS29 OWY23:OXO29 PGU23:PHK29 PQQ23:PRG29 QAM23:QBC29 QKI23:QKY29 QUE23:QUU29 REA23:REQ29 RNW23:ROM29 RXS23:RYI29 SHO23:SIE29 SRK23:SSA29 TBG23:TBW29 TLC23:TLS29 TUY23:TVO29 UEU23:UFK29 UOQ23:UPG29 UYM23:UZC29 VII23:VIY29 VSE23:VSU29 WCA23:WCQ29 WWI30:WWP35 WMM30:WMT35 WCQ30:WCX35 VSU30:VTB35 VIY30:VJF35 UZC30:UZJ35 UPG30:UPN35 UFK30:UFR35 TVO30:TVV35 TLS30:TLZ35 TBW30:TCD35 SSA30:SSH35 SIE30:SIL35 RYI30:RYP35 ROM30:ROT35 REQ30:REX35 QUU30:QVB35 QKY30:QLF35 QBC30:QBJ35 PRG30:PRN35 PHK30:PHR35 OXO30:OXV35 ONS30:ONZ35 ODW30:OED35 NUA30:NUH35 NKE30:NKL35 NAI30:NAP35 MQM30:MQT35 MGQ30:MGX35 LWU30:LXB35 LMY30:LNF35 LDC30:LDJ35 KTG30:KTN35 KJK30:KJR35 JZO30:JZV35 JPS30:JPZ35 JFW30:JGD35 IWA30:IWH35 IME30:IML35 ICI30:ICP35 HSM30:HST35 HIQ30:HIX35 GYU30:GZB35 GOY30:GPF35 GFC30:GFJ35 FVG30:FVN35 FLK30:FLR35 FBO30:FBV35 ERS30:ERZ35 EHW30:EID35 DYA30:DYH35 DOE30:DOL35 DEI30:DEP35 CUM30:CUT35 CKQ30:CKX35 CAU30:CBB35 BQY30:BRF35 BHC30:BHJ35 AXG30:AXN35 ANK30:ANR35 ADO30:ADV35 TS30:TZ35 JW30:KD35"/>
  </dataValidations>
  <printOptions horizontalCentered="1" verticalCentered="1"/>
  <pageMargins left="0.31496062992125984" right="0.19685039370078741" top="0.39370078740157483" bottom="0.31496062992125984" header="0" footer="0"/>
  <pageSetup paperSize="9" scale="74" orientation="portrait" r:id="rId1"/>
  <headerFooter alignWithMargins="0"/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92"/>
  <sheetViews>
    <sheetView view="pageBreakPreview" topLeftCell="A19" zoomScale="70" zoomScaleNormal="100" zoomScaleSheetLayoutView="70" workbookViewId="0">
      <selection activeCell="W51" sqref="W51:Y51"/>
    </sheetView>
  </sheetViews>
  <sheetFormatPr defaultRowHeight="13.5" x14ac:dyDescent="0.4"/>
  <cols>
    <col min="1" max="1" width="1.5" style="6" customWidth="1"/>
    <col min="2" max="2" width="2" style="6" customWidth="1"/>
    <col min="3" max="3" width="1.875" style="6" customWidth="1"/>
    <col min="4" max="4" width="3.25" style="6" customWidth="1"/>
    <col min="5" max="5" width="4.625" style="6" customWidth="1"/>
    <col min="6" max="6" width="2.625" style="6" customWidth="1"/>
    <col min="7" max="8" width="4.25" style="6" customWidth="1"/>
    <col min="9" max="9" width="2.125" style="6" customWidth="1"/>
    <col min="10" max="25" width="2.25" style="6" customWidth="1"/>
    <col min="26" max="26" width="4.5" style="6" customWidth="1"/>
    <col min="27" max="30" width="2.125" style="6" customWidth="1"/>
    <col min="31" max="32" width="4.25" style="6" customWidth="1"/>
    <col min="33" max="36" width="2.125" style="6" customWidth="1"/>
    <col min="37" max="37" width="4.25" style="6" customWidth="1"/>
    <col min="38" max="42" width="2.125" style="6" customWidth="1"/>
    <col min="43" max="43" width="2" style="6" customWidth="1"/>
    <col min="44" max="50" width="4" style="6" customWidth="1"/>
    <col min="51" max="52" width="2.625" style="6" customWidth="1"/>
    <col min="53" max="16384" width="9" style="6"/>
  </cols>
  <sheetData>
    <row r="1" spans="1:54" ht="8.25" customHeight="1" x14ac:dyDescent="0.4">
      <c r="A1" s="1"/>
      <c r="B1" s="2"/>
      <c r="C1" s="2"/>
      <c r="D1" s="2"/>
      <c r="E1" s="2"/>
      <c r="F1" s="2"/>
      <c r="G1" s="3"/>
      <c r="H1" s="4"/>
      <c r="I1" s="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3"/>
      <c r="U1" s="5"/>
      <c r="V1" s="105"/>
      <c r="W1" s="105"/>
      <c r="X1" s="3"/>
      <c r="Y1" s="3"/>
      <c r="Z1" s="4"/>
      <c r="AA1" s="4"/>
      <c r="AB1" s="4"/>
      <c r="AC1" s="4"/>
      <c r="AD1" s="4"/>
      <c r="AE1" s="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</row>
    <row r="2" spans="1:54" ht="18" customHeight="1" x14ac:dyDescent="0.4">
      <c r="A2" s="1"/>
      <c r="B2" s="2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9"/>
    </row>
    <row r="3" spans="1:54" ht="13.5" customHeight="1" x14ac:dyDescent="0.4">
      <c r="A3" s="1"/>
      <c r="B3" s="2"/>
      <c r="C3" s="2"/>
      <c r="D3" s="130" t="s">
        <v>36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43"/>
      <c r="AO3" s="43"/>
      <c r="AP3" s="11"/>
    </row>
    <row r="4" spans="1:54" ht="18.75" customHeight="1" x14ac:dyDescent="0.4">
      <c r="A4" s="1"/>
      <c r="B4" s="2"/>
      <c r="C4" s="2"/>
      <c r="D4" s="132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43"/>
      <c r="AO4" s="43"/>
      <c r="AP4" s="11"/>
      <c r="AS4" s="169" t="s">
        <v>43</v>
      </c>
      <c r="AT4" s="169"/>
      <c r="AU4" s="169"/>
      <c r="AV4" s="169"/>
      <c r="AW4" s="169"/>
      <c r="AX4" s="169"/>
      <c r="AY4" s="169"/>
      <c r="AZ4" s="169"/>
      <c r="BA4" s="169"/>
      <c r="BB4" s="169"/>
    </row>
    <row r="5" spans="1:54" ht="7.5" customHeight="1" x14ac:dyDescent="0.4">
      <c r="A5" s="1"/>
      <c r="B5" s="2"/>
      <c r="C5" s="2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1"/>
      <c r="AS5" s="169"/>
      <c r="AT5" s="169"/>
      <c r="AU5" s="169"/>
      <c r="AV5" s="169"/>
      <c r="AW5" s="169"/>
      <c r="AX5" s="169"/>
      <c r="AY5" s="169"/>
      <c r="AZ5" s="169"/>
      <c r="BA5" s="169"/>
      <c r="BB5" s="169"/>
    </row>
    <row r="6" spans="1:54" ht="13.5" customHeight="1" x14ac:dyDescent="0.4">
      <c r="A6" s="1"/>
      <c r="B6" s="2"/>
      <c r="C6" s="2"/>
      <c r="D6" s="170" t="s">
        <v>30</v>
      </c>
      <c r="E6" s="171"/>
      <c r="F6" s="171"/>
      <c r="G6" s="171"/>
      <c r="H6" s="173" t="str">
        <f>IF(AS7&gt;99999999999,RIGHT(INT(AS7/100000000000),1),IF(AS7&gt;0,IF(AS7&gt;9999999999,"\",""),""))</f>
        <v/>
      </c>
      <c r="I6" s="174"/>
      <c r="J6" s="179" t="str">
        <f>IF(AS7&gt;9999999999,RIGHT(INT(AS7/10000000000),1),IF(AS7&gt;0,IF(AS7&gt;999999999,"\",""),""))</f>
        <v/>
      </c>
      <c r="K6" s="179"/>
      <c r="L6" s="179"/>
      <c r="M6" s="179" t="str">
        <f>IF(AS7&gt;999999999,RIGHT(INT(AS7/1000000000),1),IF(AS7&gt;0,IF(AS7&gt;99999999,"\",""),""))</f>
        <v/>
      </c>
      <c r="N6" s="179"/>
      <c r="O6" s="180"/>
      <c r="P6" s="181" t="str">
        <f>IF(AS7&gt;99999999,RIGHT(INT(AS7/100000000),1),IF(AS7&gt;0,IF(AS7&gt;9999999,"\",""),""))</f>
        <v/>
      </c>
      <c r="Q6" s="127"/>
      <c r="R6" s="127"/>
      <c r="S6" s="182" t="str">
        <f>IF(AS7&gt;9999999,RIGHT(INT(AS7/10000000),1),IF(AS7&gt;0,IF(AS7&gt;999999,"\",""),""))</f>
        <v>\</v>
      </c>
      <c r="T6" s="182"/>
      <c r="U6" s="182"/>
      <c r="V6" s="183" t="str">
        <f>IF(AS7&gt;999999,RIGHT(INT(AS7/1000000),1),IF(AS7&gt;0,IF(AS7&gt;99999,"\",""),""))</f>
        <v>7</v>
      </c>
      <c r="W6" s="183"/>
      <c r="X6" s="184"/>
      <c r="Y6" s="199" t="str">
        <f>IF(AS7&gt;99999,RIGHT(INT(AS7/100000),1),IF(AS7&gt;0,IF(AS7&gt;9999,"\",""),""))</f>
        <v>7</v>
      </c>
      <c r="Z6" s="182"/>
      <c r="AA6" s="200" t="str">
        <f>IF(AS7&gt;9999,RIGHT(INT(AS7/10000),1),IF(AS7&gt;0,IF(AS7&gt;999,"\",""),""))</f>
        <v>0</v>
      </c>
      <c r="AB6" s="201"/>
      <c r="AC6" s="202"/>
      <c r="AD6" s="183" t="str">
        <f>IF(AS7&gt;999,RIGHT(INT(AS7/1000),1),IF(AS7&gt;0,IF(AS7&gt;99,"\",""),""))</f>
        <v>0</v>
      </c>
      <c r="AE6" s="184"/>
      <c r="AF6" s="209" t="str">
        <f>IF(AS7&gt;99,RIGHT(INT(AS7/100),1),IF(AS7&gt;0,IF(AS7&gt;9,"\",""),""))</f>
        <v>0</v>
      </c>
      <c r="AG6" s="183"/>
      <c r="AH6" s="210" t="str">
        <f>IF(AS7&gt;9,RIGHT(INT(AS7/10),1),IF(AS7&gt;0,IF(AS7&gt;0,"\",""),""))</f>
        <v>0</v>
      </c>
      <c r="AI6" s="211"/>
      <c r="AJ6" s="212"/>
      <c r="AK6" s="127" t="str">
        <f>RIGHT(AS7,1)</f>
        <v>0</v>
      </c>
      <c r="AL6" s="128"/>
      <c r="AM6" s="2"/>
      <c r="AN6" s="2"/>
      <c r="AO6" s="2"/>
      <c r="AP6" s="11"/>
      <c r="AS6" s="169"/>
      <c r="AT6" s="169"/>
      <c r="AU6" s="169"/>
      <c r="AV6" s="169"/>
      <c r="AW6" s="169"/>
      <c r="AX6" s="169"/>
      <c r="AY6" s="169"/>
      <c r="AZ6" s="169"/>
      <c r="BA6" s="169"/>
      <c r="BB6" s="169"/>
    </row>
    <row r="7" spans="1:54" ht="13.5" customHeight="1" x14ac:dyDescent="0.4">
      <c r="A7" s="1"/>
      <c r="B7" s="2"/>
      <c r="C7" s="2"/>
      <c r="D7" s="172"/>
      <c r="E7" s="171"/>
      <c r="F7" s="171"/>
      <c r="G7" s="171"/>
      <c r="H7" s="175"/>
      <c r="I7" s="176"/>
      <c r="J7" s="179"/>
      <c r="K7" s="179"/>
      <c r="L7" s="179"/>
      <c r="M7" s="179"/>
      <c r="N7" s="179"/>
      <c r="O7" s="180"/>
      <c r="P7" s="181"/>
      <c r="Q7" s="127"/>
      <c r="R7" s="127"/>
      <c r="S7" s="182"/>
      <c r="T7" s="182"/>
      <c r="U7" s="182"/>
      <c r="V7" s="183"/>
      <c r="W7" s="183"/>
      <c r="X7" s="184"/>
      <c r="Y7" s="199"/>
      <c r="Z7" s="182"/>
      <c r="AA7" s="203"/>
      <c r="AB7" s="204"/>
      <c r="AC7" s="205"/>
      <c r="AD7" s="183"/>
      <c r="AE7" s="184"/>
      <c r="AF7" s="209"/>
      <c r="AG7" s="183"/>
      <c r="AH7" s="213"/>
      <c r="AI7" s="214"/>
      <c r="AJ7" s="215"/>
      <c r="AK7" s="127"/>
      <c r="AL7" s="128"/>
      <c r="AM7" s="2"/>
      <c r="AN7" s="2"/>
      <c r="AO7" s="2"/>
      <c r="AP7" s="11"/>
      <c r="AS7" s="190">
        <v>7700000</v>
      </c>
      <c r="AT7" s="191"/>
      <c r="AU7" s="191"/>
      <c r="AV7" s="191"/>
      <c r="AW7" s="191"/>
      <c r="AX7" s="191"/>
      <c r="AY7" s="191"/>
      <c r="AZ7" s="191"/>
      <c r="BA7" s="192"/>
    </row>
    <row r="8" spans="1:54" ht="24.75" customHeight="1" x14ac:dyDescent="0.4">
      <c r="A8" s="1"/>
      <c r="B8" s="2"/>
      <c r="C8" s="2"/>
      <c r="D8" s="172"/>
      <c r="E8" s="171"/>
      <c r="F8" s="171"/>
      <c r="G8" s="171"/>
      <c r="H8" s="177"/>
      <c r="I8" s="178"/>
      <c r="J8" s="179"/>
      <c r="K8" s="179"/>
      <c r="L8" s="179"/>
      <c r="M8" s="179"/>
      <c r="N8" s="179"/>
      <c r="O8" s="180"/>
      <c r="P8" s="181"/>
      <c r="Q8" s="127"/>
      <c r="R8" s="127"/>
      <c r="S8" s="182"/>
      <c r="T8" s="182"/>
      <c r="U8" s="182"/>
      <c r="V8" s="183"/>
      <c r="W8" s="183"/>
      <c r="X8" s="184"/>
      <c r="Y8" s="199"/>
      <c r="Z8" s="182"/>
      <c r="AA8" s="206"/>
      <c r="AB8" s="207"/>
      <c r="AC8" s="208"/>
      <c r="AD8" s="183"/>
      <c r="AE8" s="184"/>
      <c r="AF8" s="209"/>
      <c r="AG8" s="183"/>
      <c r="AH8" s="216"/>
      <c r="AI8" s="217"/>
      <c r="AJ8" s="218"/>
      <c r="AK8" s="127"/>
      <c r="AL8" s="128"/>
      <c r="AM8" s="2"/>
      <c r="AN8" s="2"/>
      <c r="AO8" s="2"/>
      <c r="AP8" s="11"/>
      <c r="AS8" s="193"/>
      <c r="AT8" s="194"/>
      <c r="AU8" s="194"/>
      <c r="AV8" s="194"/>
      <c r="AW8" s="194"/>
      <c r="AX8" s="194"/>
      <c r="AY8" s="194"/>
      <c r="AZ8" s="194"/>
      <c r="BA8" s="195"/>
    </row>
    <row r="9" spans="1:54" ht="8.25" customHeight="1" x14ac:dyDescent="0.4">
      <c r="A9" s="1"/>
      <c r="B9" s="2"/>
      <c r="C9" s="2"/>
      <c r="D9" s="10"/>
      <c r="E9" s="2"/>
      <c r="F9" s="2"/>
      <c r="G9" s="2"/>
      <c r="H9" s="62"/>
      <c r="I9" s="62"/>
      <c r="J9" s="62"/>
      <c r="K9" s="62"/>
      <c r="L9" s="62"/>
      <c r="M9" s="62"/>
      <c r="N9" s="63"/>
      <c r="O9" s="63"/>
      <c r="P9" s="63"/>
      <c r="Q9" s="63"/>
      <c r="R9" s="63"/>
      <c r="S9" s="63"/>
      <c r="T9" s="12"/>
      <c r="U9" s="62"/>
      <c r="V9" s="13"/>
      <c r="W9" s="62"/>
      <c r="X9" s="60"/>
      <c r="Y9" s="63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2"/>
      <c r="AL9" s="2"/>
      <c r="AM9" s="2"/>
      <c r="AN9" s="2"/>
      <c r="AO9" s="2"/>
      <c r="AP9" s="11"/>
      <c r="AS9" s="196"/>
      <c r="AT9" s="197"/>
      <c r="AU9" s="197"/>
      <c r="AV9" s="197"/>
      <c r="AW9" s="197"/>
      <c r="AX9" s="197"/>
      <c r="AY9" s="197"/>
      <c r="AZ9" s="197"/>
      <c r="BA9" s="198"/>
    </row>
    <row r="10" spans="1:54" ht="15" customHeight="1" x14ac:dyDescent="0.4">
      <c r="A10" s="1"/>
      <c r="B10" s="2"/>
      <c r="C10" s="2"/>
      <c r="D10" s="14"/>
      <c r="E10" s="117"/>
      <c r="F10" s="219" t="s">
        <v>0</v>
      </c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1"/>
    </row>
    <row r="11" spans="1:54" ht="6" customHeight="1" thickBot="1" x14ac:dyDescent="0.45">
      <c r="A11" s="1"/>
      <c r="B11" s="2"/>
      <c r="C11" s="2"/>
      <c r="D11" s="14"/>
      <c r="E11" s="117"/>
      <c r="F11" s="117"/>
      <c r="G11" s="117"/>
      <c r="H11" s="117"/>
      <c r="I11" s="117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11"/>
    </row>
    <row r="12" spans="1:54" s="16" customFormat="1" ht="17.25" customHeight="1" thickBot="1" x14ac:dyDescent="0.45">
      <c r="A12" s="15"/>
      <c r="D12" s="17"/>
      <c r="E12" s="18"/>
      <c r="F12" s="222" t="s">
        <v>1</v>
      </c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4"/>
      <c r="AS12" s="19"/>
      <c r="AT12" s="19"/>
    </row>
    <row r="13" spans="1:54" s="16" customFormat="1" ht="19.5" customHeight="1" x14ac:dyDescent="0.4">
      <c r="A13" s="15"/>
      <c r="D13" s="17"/>
      <c r="E13" s="18"/>
      <c r="F13" s="20"/>
      <c r="G13" s="225" t="s">
        <v>2</v>
      </c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7"/>
      <c r="AS13" s="19"/>
      <c r="AT13" s="19"/>
    </row>
    <row r="14" spans="1:54" s="16" customFormat="1" ht="32.25" customHeight="1" x14ac:dyDescent="0.4">
      <c r="A14" s="15"/>
      <c r="D14" s="17"/>
      <c r="E14" s="18"/>
      <c r="F14" s="21"/>
      <c r="G14" s="228" t="s">
        <v>3</v>
      </c>
      <c r="H14" s="228"/>
      <c r="I14" s="228"/>
      <c r="J14" s="228"/>
      <c r="K14" s="228"/>
      <c r="L14" s="228"/>
      <c r="M14" s="228"/>
      <c r="N14" s="42" t="s">
        <v>32</v>
      </c>
      <c r="O14" s="229" t="s">
        <v>54</v>
      </c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116" t="s">
        <v>4</v>
      </c>
      <c r="AA14" s="116"/>
      <c r="AB14" s="230" t="s">
        <v>5</v>
      </c>
      <c r="AC14" s="230"/>
      <c r="AD14" s="230"/>
      <c r="AE14" s="231"/>
      <c r="AF14" s="231"/>
      <c r="AG14" s="308" t="s">
        <v>55</v>
      </c>
      <c r="AH14" s="229"/>
      <c r="AI14" s="229"/>
      <c r="AJ14" s="229"/>
      <c r="AK14" s="229"/>
      <c r="AL14" s="229"/>
      <c r="AM14" s="229"/>
      <c r="AN14" s="229"/>
      <c r="AO14" s="229"/>
      <c r="AP14" s="22" t="s">
        <v>4</v>
      </c>
    </row>
    <row r="15" spans="1:54" s="16" customFormat="1" ht="18" customHeight="1" x14ac:dyDescent="0.4">
      <c r="A15" s="15"/>
      <c r="D15" s="17"/>
      <c r="E15" s="18"/>
      <c r="F15" s="21"/>
      <c r="G15" s="151" t="s">
        <v>6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3"/>
    </row>
    <row r="16" spans="1:54" s="16" customFormat="1" ht="18" customHeight="1" thickBot="1" x14ac:dyDescent="0.45">
      <c r="A16" s="15"/>
      <c r="D16" s="17"/>
      <c r="E16" s="18"/>
      <c r="F16" s="23"/>
      <c r="G16" s="154" t="s">
        <v>7</v>
      </c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6"/>
    </row>
    <row r="17" spans="1:57" ht="11.25" customHeight="1" x14ac:dyDescent="0.4">
      <c r="A17" s="1"/>
      <c r="B17" s="2"/>
      <c r="C17" s="2"/>
      <c r="D17" s="10"/>
      <c r="E17" s="2"/>
      <c r="F17" s="2"/>
      <c r="G17" s="2"/>
      <c r="H17" s="2"/>
      <c r="I17" s="2"/>
      <c r="J17" s="2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40"/>
      <c r="AL17" s="40"/>
      <c r="AM17" s="2"/>
      <c r="AN17" s="2"/>
      <c r="AO17" s="2"/>
      <c r="AP17" s="11"/>
    </row>
    <row r="18" spans="1:57" ht="11.25" customHeight="1" x14ac:dyDescent="0.4">
      <c r="A18" s="1"/>
      <c r="B18" s="2"/>
      <c r="C18" s="2"/>
      <c r="D18" s="10"/>
      <c r="E18" s="2"/>
      <c r="F18" s="2"/>
      <c r="G18" s="2"/>
      <c r="H18" s="2"/>
      <c r="I18" s="2"/>
      <c r="J18" s="2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40"/>
      <c r="AL18" s="40"/>
      <c r="AM18" s="2"/>
      <c r="AN18" s="2"/>
      <c r="AO18" s="2"/>
      <c r="AP18" s="11"/>
    </row>
    <row r="19" spans="1:57" s="75" customFormat="1" ht="25.5" customHeight="1" x14ac:dyDescent="0.4">
      <c r="A19" s="73"/>
      <c r="B19" s="74"/>
      <c r="C19" s="74"/>
      <c r="D19" s="157" t="s">
        <v>44</v>
      </c>
      <c r="E19" s="158"/>
      <c r="F19" s="158"/>
      <c r="G19" s="158"/>
      <c r="H19" s="158"/>
      <c r="I19" s="158"/>
      <c r="J19" s="159" t="s">
        <v>45</v>
      </c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60"/>
    </row>
    <row r="20" spans="1:57" ht="11.25" customHeight="1" x14ac:dyDescent="0.4">
      <c r="A20" s="1"/>
      <c r="B20" s="2"/>
      <c r="C20" s="2"/>
      <c r="D20" s="10"/>
      <c r="E20" s="2"/>
      <c r="F20" s="2"/>
      <c r="G20" s="2"/>
      <c r="H20" s="2"/>
      <c r="I20" s="2"/>
      <c r="J20" s="2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40"/>
      <c r="AL20" s="40"/>
      <c r="AM20" s="2"/>
      <c r="AN20" s="2"/>
      <c r="AO20" s="2"/>
      <c r="AP20" s="11"/>
    </row>
    <row r="21" spans="1:57" ht="11.25" customHeight="1" thickBot="1" x14ac:dyDescent="0.45">
      <c r="A21" s="1"/>
      <c r="B21" s="2"/>
      <c r="C21" s="2"/>
      <c r="D21" s="76"/>
      <c r="E21" s="77"/>
      <c r="F21" s="77"/>
      <c r="G21" s="77"/>
      <c r="H21" s="77"/>
      <c r="I21" s="77"/>
      <c r="J21" s="77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78"/>
      <c r="AL21" s="78"/>
      <c r="AM21" s="77"/>
      <c r="AN21" s="77"/>
      <c r="AO21" s="77"/>
      <c r="AP21" s="79"/>
    </row>
    <row r="22" spans="1:57" s="16" customFormat="1" ht="17.25" customHeight="1" x14ac:dyDescent="0.4">
      <c r="A22" s="15"/>
      <c r="D22" s="161" t="s">
        <v>26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3"/>
      <c r="AO22" s="163"/>
      <c r="AP22" s="16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</row>
    <row r="23" spans="1:57" s="16" customFormat="1" ht="20.100000000000001" customHeight="1" x14ac:dyDescent="0.4">
      <c r="A23" s="15"/>
      <c r="D23" s="185" t="s">
        <v>33</v>
      </c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7"/>
      <c r="Q23" s="188" t="s">
        <v>34</v>
      </c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7"/>
      <c r="AF23" s="188" t="s">
        <v>35</v>
      </c>
      <c r="AG23" s="186"/>
      <c r="AH23" s="186"/>
      <c r="AI23" s="186"/>
      <c r="AJ23" s="186"/>
      <c r="AK23" s="186"/>
      <c r="AL23" s="186"/>
      <c r="AM23" s="186"/>
      <c r="AN23" s="186"/>
      <c r="AO23" s="186"/>
      <c r="AP23" s="189"/>
      <c r="AQ23" s="63"/>
      <c r="AR23" s="112"/>
    </row>
    <row r="24" spans="1:57" s="16" customFormat="1" ht="50.25" customHeight="1" x14ac:dyDescent="0.4">
      <c r="A24" s="15"/>
      <c r="D24" s="133" t="s">
        <v>37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5"/>
      <c r="Q24" s="136">
        <v>11000000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84" t="s">
        <v>29</v>
      </c>
      <c r="AF24" s="138">
        <v>1000000</v>
      </c>
      <c r="AG24" s="139"/>
      <c r="AH24" s="139"/>
      <c r="AI24" s="139"/>
      <c r="AJ24" s="139"/>
      <c r="AK24" s="139"/>
      <c r="AL24" s="139"/>
      <c r="AM24" s="139"/>
      <c r="AN24" s="139"/>
      <c r="AO24" s="140" t="s">
        <v>29</v>
      </c>
      <c r="AP24" s="141"/>
      <c r="AQ24" s="63"/>
      <c r="AR24" s="112"/>
    </row>
    <row r="25" spans="1:57" s="16" customFormat="1" ht="50.25" customHeight="1" thickBot="1" x14ac:dyDescent="0.45">
      <c r="A25" s="15"/>
      <c r="D25" s="142" t="s">
        <v>38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4"/>
      <c r="Q25" s="145">
        <v>3300000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85" t="s">
        <v>29</v>
      </c>
      <c r="AF25" s="147"/>
      <c r="AG25" s="148"/>
      <c r="AH25" s="148"/>
      <c r="AI25" s="148"/>
      <c r="AJ25" s="148"/>
      <c r="AK25" s="148"/>
      <c r="AL25" s="148"/>
      <c r="AM25" s="148"/>
      <c r="AN25" s="148"/>
      <c r="AO25" s="149" t="s">
        <v>29</v>
      </c>
      <c r="AP25" s="150"/>
      <c r="AQ25" s="63"/>
      <c r="AR25" s="112"/>
    </row>
    <row r="26" spans="1:57" s="16" customFormat="1" ht="12" customHeight="1" thickBot="1" x14ac:dyDescent="0.45">
      <c r="A26" s="15"/>
      <c r="D26" s="82"/>
      <c r="E26" s="48"/>
      <c r="F26" s="48"/>
      <c r="G26" s="48"/>
      <c r="H26" s="48"/>
      <c r="I26" s="48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0"/>
      <c r="X26" s="50"/>
      <c r="Y26" s="50"/>
      <c r="Z26" s="50"/>
      <c r="AA26" s="50"/>
      <c r="AB26" s="50"/>
      <c r="AC26" s="50"/>
      <c r="AD26" s="50"/>
      <c r="AE26" s="50"/>
      <c r="AF26" s="115"/>
      <c r="AG26" s="51"/>
      <c r="AH26" s="51"/>
      <c r="AI26" s="51"/>
      <c r="AJ26" s="51"/>
      <c r="AK26" s="51"/>
      <c r="AL26" s="51"/>
      <c r="AM26" s="51"/>
      <c r="AN26" s="51"/>
      <c r="AO26" s="55"/>
      <c r="AP26" s="80"/>
      <c r="AQ26" s="63"/>
      <c r="AR26" s="112"/>
    </row>
    <row r="27" spans="1:57" s="16" customFormat="1" ht="50.25" customHeight="1" thickBot="1" x14ac:dyDescent="0.45">
      <c r="A27" s="15"/>
      <c r="D27" s="165" t="s">
        <v>39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7">
        <v>7700000</v>
      </c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86" t="s">
        <v>29</v>
      </c>
      <c r="AF27" s="261"/>
      <c r="AG27" s="262"/>
      <c r="AH27" s="262"/>
      <c r="AI27" s="262"/>
      <c r="AJ27" s="262"/>
      <c r="AK27" s="262"/>
      <c r="AL27" s="262"/>
      <c r="AM27" s="262"/>
      <c r="AN27" s="262"/>
      <c r="AO27" s="232" t="s">
        <v>29</v>
      </c>
      <c r="AP27" s="233"/>
      <c r="AQ27" s="63"/>
      <c r="AR27" s="112"/>
    </row>
    <row r="28" spans="1:57" s="16" customFormat="1" ht="12" customHeight="1" thickBot="1" x14ac:dyDescent="0.45">
      <c r="A28" s="15"/>
      <c r="D28" s="83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2"/>
      <c r="AF28" s="55"/>
      <c r="AG28" s="55"/>
      <c r="AH28" s="55"/>
      <c r="AI28" s="55"/>
      <c r="AJ28" s="55"/>
      <c r="AK28" s="55"/>
      <c r="AL28" s="55"/>
      <c r="AM28" s="55"/>
      <c r="AN28" s="55"/>
      <c r="AO28" s="59"/>
      <c r="AP28" s="81"/>
      <c r="AQ28" s="63"/>
      <c r="AR28" s="112"/>
    </row>
    <row r="29" spans="1:57" s="16" customFormat="1" ht="50.25" customHeight="1" thickBot="1" x14ac:dyDescent="0.45">
      <c r="A29" s="15"/>
      <c r="D29" s="234" t="s">
        <v>40</v>
      </c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165"/>
      <c r="Q29" s="235">
        <v>45382</v>
      </c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63"/>
      <c r="AG29" s="63"/>
      <c r="AH29" s="63"/>
      <c r="AI29" s="63"/>
      <c r="AJ29" s="63"/>
      <c r="AK29" s="63"/>
      <c r="AL29" s="63"/>
      <c r="AM29" s="63"/>
      <c r="AN29" s="63"/>
      <c r="AO29" s="65"/>
      <c r="AP29" s="66"/>
      <c r="AQ29" s="63"/>
      <c r="AR29" s="112"/>
    </row>
    <row r="30" spans="1:57" s="16" customFormat="1" ht="12" customHeight="1" thickBot="1" x14ac:dyDescent="0.45">
      <c r="A30" s="15"/>
      <c r="C30" s="112"/>
      <c r="D30" s="44"/>
      <c r="E30" s="46"/>
      <c r="F30" s="46"/>
      <c r="G30" s="46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7"/>
      <c r="U30" s="47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/>
      <c r="AG30" s="54"/>
      <c r="AH30" s="54"/>
      <c r="AI30" s="54"/>
      <c r="AJ30" s="54"/>
      <c r="AK30" s="54"/>
      <c r="AL30" s="54"/>
      <c r="AM30" s="54"/>
      <c r="AN30" s="46"/>
      <c r="AO30" s="46"/>
      <c r="AP30" s="45"/>
      <c r="AQ30" s="63"/>
      <c r="AR30" s="112"/>
      <c r="AS30" s="111"/>
      <c r="AT30" s="111"/>
      <c r="AU30" s="112"/>
    </row>
    <row r="31" spans="1:57" s="16" customFormat="1" ht="19.5" customHeight="1" x14ac:dyDescent="0.4">
      <c r="A31" s="15"/>
      <c r="D31" s="286" t="s">
        <v>28</v>
      </c>
      <c r="E31" s="287"/>
      <c r="F31" s="287"/>
      <c r="G31" s="287"/>
      <c r="H31" s="287"/>
      <c r="I31" s="288"/>
      <c r="J31" s="270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4" t="s">
        <v>29</v>
      </c>
      <c r="Y31" s="275"/>
      <c r="Z31" s="274" t="s">
        <v>41</v>
      </c>
      <c r="AA31" s="274"/>
      <c r="AB31" s="274"/>
      <c r="AC31" s="274"/>
      <c r="AD31" s="274"/>
      <c r="AE31" s="274"/>
      <c r="AF31" s="278"/>
      <c r="AG31" s="279"/>
      <c r="AH31" s="279"/>
      <c r="AI31" s="279"/>
      <c r="AJ31" s="279"/>
      <c r="AK31" s="279"/>
      <c r="AL31" s="279"/>
      <c r="AM31" s="279"/>
      <c r="AN31" s="279"/>
      <c r="AO31" s="282" t="s">
        <v>29</v>
      </c>
      <c r="AP31" s="283"/>
      <c r="AQ31" s="63"/>
      <c r="AR31" s="112"/>
      <c r="AS31" s="111"/>
      <c r="AT31" s="111"/>
      <c r="AU31" s="112"/>
    </row>
    <row r="32" spans="1:57" s="16" customFormat="1" ht="9.9499999999999993" customHeight="1" thickBot="1" x14ac:dyDescent="0.45">
      <c r="A32" s="15"/>
      <c r="D32" s="289"/>
      <c r="E32" s="290"/>
      <c r="F32" s="290"/>
      <c r="G32" s="290"/>
      <c r="H32" s="290"/>
      <c r="I32" s="291"/>
      <c r="J32" s="272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6"/>
      <c r="Y32" s="277"/>
      <c r="Z32" s="276"/>
      <c r="AA32" s="276"/>
      <c r="AB32" s="276"/>
      <c r="AC32" s="276"/>
      <c r="AD32" s="276"/>
      <c r="AE32" s="276"/>
      <c r="AF32" s="280"/>
      <c r="AG32" s="281"/>
      <c r="AH32" s="281"/>
      <c r="AI32" s="281"/>
      <c r="AJ32" s="281"/>
      <c r="AK32" s="281"/>
      <c r="AL32" s="281"/>
      <c r="AM32" s="281"/>
      <c r="AN32" s="281"/>
      <c r="AO32" s="284"/>
      <c r="AP32" s="285"/>
      <c r="AQ32" s="63"/>
      <c r="AR32" s="112"/>
      <c r="AS32" s="263"/>
      <c r="AT32" s="111"/>
      <c r="AU32" s="112"/>
    </row>
    <row r="33" spans="1:56" s="16" customFormat="1" ht="9.9499999999999993" customHeight="1" x14ac:dyDescent="0.4">
      <c r="A33" s="15"/>
      <c r="D33" s="264" t="s">
        <v>8</v>
      </c>
      <c r="E33" s="265"/>
      <c r="F33" s="265"/>
      <c r="G33" s="265"/>
      <c r="H33" s="265"/>
      <c r="I33" s="266"/>
      <c r="J33" s="270">
        <v>11000000</v>
      </c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4" t="s">
        <v>29</v>
      </c>
      <c r="Y33" s="275"/>
      <c r="Z33" s="274" t="s">
        <v>42</v>
      </c>
      <c r="AA33" s="274"/>
      <c r="AB33" s="274"/>
      <c r="AC33" s="274"/>
      <c r="AD33" s="274"/>
      <c r="AE33" s="274"/>
      <c r="AF33" s="278">
        <v>1000000</v>
      </c>
      <c r="AG33" s="279"/>
      <c r="AH33" s="279"/>
      <c r="AI33" s="279"/>
      <c r="AJ33" s="279"/>
      <c r="AK33" s="279"/>
      <c r="AL33" s="279"/>
      <c r="AM33" s="279"/>
      <c r="AN33" s="279"/>
      <c r="AO33" s="282" t="s">
        <v>29</v>
      </c>
      <c r="AP33" s="283"/>
      <c r="AQ33" s="63"/>
      <c r="AR33" s="112"/>
      <c r="AS33" s="263"/>
      <c r="AT33" s="111"/>
      <c r="AU33" s="112"/>
    </row>
    <row r="34" spans="1:56" s="16" customFormat="1" ht="19.5" customHeight="1" thickBot="1" x14ac:dyDescent="0.45">
      <c r="A34" s="15"/>
      <c r="D34" s="267"/>
      <c r="E34" s="268"/>
      <c r="F34" s="268"/>
      <c r="G34" s="268"/>
      <c r="H34" s="268"/>
      <c r="I34" s="269"/>
      <c r="J34" s="272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6"/>
      <c r="Y34" s="277"/>
      <c r="Z34" s="276"/>
      <c r="AA34" s="276"/>
      <c r="AB34" s="276"/>
      <c r="AC34" s="276"/>
      <c r="AD34" s="276"/>
      <c r="AE34" s="276"/>
      <c r="AF34" s="280"/>
      <c r="AG34" s="281"/>
      <c r="AH34" s="281"/>
      <c r="AI34" s="281"/>
      <c r="AJ34" s="281"/>
      <c r="AK34" s="281"/>
      <c r="AL34" s="281"/>
      <c r="AM34" s="281"/>
      <c r="AN34" s="281"/>
      <c r="AO34" s="284"/>
      <c r="AP34" s="285"/>
      <c r="AQ34" s="63"/>
      <c r="AR34" s="112"/>
      <c r="AS34" s="111"/>
      <c r="AT34" s="111"/>
      <c r="AU34" s="112"/>
    </row>
    <row r="35" spans="1:56" s="16" customFormat="1" ht="9.75" customHeight="1" x14ac:dyDescent="0.4">
      <c r="A35" s="15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63"/>
      <c r="AC35" s="63"/>
      <c r="AD35" s="63"/>
      <c r="AE35" s="63"/>
      <c r="AF35" s="26"/>
      <c r="AG35" s="26"/>
      <c r="AH35" s="26"/>
      <c r="AI35" s="63"/>
      <c r="AJ35" s="63"/>
      <c r="AK35" s="63"/>
      <c r="AL35" s="63"/>
      <c r="AM35" s="63"/>
      <c r="AN35" s="63"/>
      <c r="AO35" s="63"/>
      <c r="AP35" s="56"/>
      <c r="AQ35" s="63"/>
      <c r="AR35" s="112"/>
      <c r="AS35" s="111"/>
      <c r="AT35" s="111"/>
      <c r="AU35" s="112"/>
    </row>
    <row r="36" spans="1:56" ht="18.75" customHeight="1" x14ac:dyDescent="0.4">
      <c r="A36" s="1"/>
      <c r="B36" s="2"/>
      <c r="C36" s="2"/>
      <c r="D36" s="10"/>
      <c r="E36" s="74" t="s">
        <v>9</v>
      </c>
      <c r="F36" s="110"/>
      <c r="G36" s="105"/>
      <c r="H36" s="74"/>
      <c r="I36" s="74"/>
      <c r="J36" s="88" t="s">
        <v>10</v>
      </c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74"/>
      <c r="AL36" s="2"/>
      <c r="AM36" s="2"/>
      <c r="AN36" s="2"/>
      <c r="AO36" s="2"/>
      <c r="AP36" s="11"/>
    </row>
    <row r="37" spans="1:56" ht="13.5" customHeight="1" x14ac:dyDescent="0.4">
      <c r="A37" s="28"/>
      <c r="B37" s="29"/>
      <c r="C37" s="28"/>
      <c r="D37" s="30"/>
      <c r="E37" s="64"/>
      <c r="F37" s="6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1"/>
    </row>
    <row r="38" spans="1:56" ht="15.95" customHeight="1" x14ac:dyDescent="0.4">
      <c r="A38" s="31"/>
      <c r="B38" s="29"/>
      <c r="C38" s="28"/>
      <c r="D38" s="30"/>
      <c r="E38" s="91" t="s">
        <v>11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M38" s="90"/>
      <c r="AN38" s="62"/>
      <c r="AO38" s="62"/>
      <c r="AP38" s="11"/>
    </row>
    <row r="39" spans="1:56" ht="11.25" customHeight="1" x14ac:dyDescent="0.4">
      <c r="A39" s="31"/>
      <c r="B39" s="29"/>
      <c r="C39" s="28"/>
      <c r="D39" s="30"/>
      <c r="E39" s="246" t="s">
        <v>12</v>
      </c>
      <c r="F39" s="243"/>
      <c r="G39" s="243"/>
      <c r="H39" s="243"/>
      <c r="I39" s="247"/>
      <c r="J39" s="237" t="s">
        <v>49</v>
      </c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43" t="s">
        <v>13</v>
      </c>
      <c r="V39" s="238"/>
      <c r="W39" s="238"/>
      <c r="X39" s="238"/>
      <c r="Y39" s="238" t="s">
        <v>50</v>
      </c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44" t="s">
        <v>14</v>
      </c>
      <c r="AL39" s="109"/>
      <c r="AM39" s="93"/>
      <c r="AN39" s="93"/>
      <c r="AO39" s="94"/>
      <c r="AP39" s="11"/>
    </row>
    <row r="40" spans="1:56" ht="11.25" customHeight="1" x14ac:dyDescent="0.4">
      <c r="A40" s="31"/>
      <c r="B40" s="29"/>
      <c r="C40" s="28"/>
      <c r="D40" s="30"/>
      <c r="E40" s="248"/>
      <c r="F40" s="124"/>
      <c r="G40" s="124"/>
      <c r="H40" s="124"/>
      <c r="I40" s="249"/>
      <c r="J40" s="239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5"/>
      <c r="AL40" s="110"/>
      <c r="AM40" s="124" t="s">
        <v>15</v>
      </c>
      <c r="AN40" s="124"/>
      <c r="AO40" s="95"/>
      <c r="AP40" s="11"/>
    </row>
    <row r="41" spans="1:56" ht="11.25" customHeight="1" x14ac:dyDescent="0.4">
      <c r="A41" s="113"/>
      <c r="B41" s="32"/>
      <c r="C41" s="2"/>
      <c r="D41" s="10"/>
      <c r="E41" s="248"/>
      <c r="F41" s="124"/>
      <c r="G41" s="124"/>
      <c r="H41" s="124"/>
      <c r="I41" s="249"/>
      <c r="J41" s="239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5" t="s">
        <v>16</v>
      </c>
      <c r="AL41" s="110"/>
      <c r="AM41" s="124"/>
      <c r="AN41" s="124"/>
      <c r="AO41" s="95"/>
      <c r="AP41" s="11"/>
    </row>
    <row r="42" spans="1:56" ht="11.25" customHeight="1" x14ac:dyDescent="0.4">
      <c r="A42" s="113"/>
      <c r="B42" s="32"/>
      <c r="C42" s="2"/>
      <c r="D42" s="10"/>
      <c r="E42" s="250"/>
      <c r="F42" s="251"/>
      <c r="G42" s="251"/>
      <c r="H42" s="251"/>
      <c r="I42" s="252"/>
      <c r="J42" s="241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0"/>
      <c r="V42" s="240"/>
      <c r="W42" s="240"/>
      <c r="X42" s="240"/>
      <c r="Y42" s="242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5"/>
      <c r="AL42" s="96"/>
      <c r="AM42" s="97"/>
      <c r="AN42" s="97"/>
      <c r="AO42" s="98"/>
      <c r="AP42" s="11"/>
    </row>
    <row r="43" spans="1:56" ht="11.25" customHeight="1" x14ac:dyDescent="0.4">
      <c r="A43" s="1"/>
      <c r="B43" s="2"/>
      <c r="C43" s="2"/>
      <c r="D43" s="10"/>
      <c r="E43" s="246" t="s">
        <v>17</v>
      </c>
      <c r="F43" s="243"/>
      <c r="G43" s="243"/>
      <c r="H43" s="243"/>
      <c r="I43" s="247"/>
      <c r="J43" s="118"/>
      <c r="K43" s="106"/>
      <c r="L43" s="106"/>
      <c r="M43" s="106"/>
      <c r="N43" s="93"/>
      <c r="O43" s="93"/>
      <c r="P43" s="93"/>
      <c r="Q43" s="93"/>
      <c r="R43" s="93"/>
      <c r="S43" s="93"/>
      <c r="T43" s="246" t="s">
        <v>18</v>
      </c>
      <c r="U43" s="300"/>
      <c r="V43" s="300"/>
      <c r="W43" s="300"/>
      <c r="X43" s="300"/>
      <c r="Y43" s="301"/>
      <c r="Z43" s="237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305"/>
      <c r="AP43" s="11"/>
      <c r="AS43" s="293" t="s">
        <v>47</v>
      </c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120"/>
    </row>
    <row r="44" spans="1:56" ht="18.75" customHeight="1" x14ac:dyDescent="0.4">
      <c r="A44" s="1"/>
      <c r="B44" s="2"/>
      <c r="C44" s="2"/>
      <c r="D44" s="10"/>
      <c r="E44" s="248"/>
      <c r="F44" s="124"/>
      <c r="G44" s="124"/>
      <c r="H44" s="124"/>
      <c r="I44" s="249"/>
      <c r="J44" s="248" t="s">
        <v>19</v>
      </c>
      <c r="K44" s="303"/>
      <c r="L44" s="303"/>
      <c r="M44" s="303"/>
      <c r="N44" s="303"/>
      <c r="O44" s="303"/>
      <c r="P44" s="303"/>
      <c r="Q44" s="303"/>
      <c r="R44" s="303"/>
      <c r="S44" s="303"/>
      <c r="T44" s="302"/>
      <c r="U44" s="303"/>
      <c r="V44" s="303"/>
      <c r="W44" s="303"/>
      <c r="X44" s="303"/>
      <c r="Y44" s="304"/>
      <c r="Z44" s="239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306"/>
      <c r="AP44" s="11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120"/>
    </row>
    <row r="45" spans="1:56" ht="8.1" customHeight="1" x14ac:dyDescent="0.4">
      <c r="A45" s="1"/>
      <c r="B45" s="2"/>
      <c r="C45" s="2"/>
      <c r="D45" s="10"/>
      <c r="E45" s="250"/>
      <c r="F45" s="251"/>
      <c r="G45" s="251"/>
      <c r="H45" s="251"/>
      <c r="I45" s="252"/>
      <c r="J45" s="107"/>
      <c r="K45" s="108"/>
      <c r="L45" s="108"/>
      <c r="M45" s="108"/>
      <c r="N45" s="74"/>
      <c r="O45" s="74"/>
      <c r="P45" s="74"/>
      <c r="Q45" s="74"/>
      <c r="R45" s="74"/>
      <c r="S45" s="74"/>
      <c r="T45" s="302"/>
      <c r="U45" s="303"/>
      <c r="V45" s="303"/>
      <c r="W45" s="303"/>
      <c r="X45" s="303"/>
      <c r="Y45" s="304"/>
      <c r="Z45" s="241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307"/>
      <c r="AP45" s="11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120"/>
    </row>
    <row r="46" spans="1:56" ht="30" customHeight="1" x14ac:dyDescent="0.4">
      <c r="A46" s="1"/>
      <c r="B46" s="2"/>
      <c r="C46" s="2"/>
      <c r="D46" s="10"/>
      <c r="E46" s="253" t="s">
        <v>31</v>
      </c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259" t="str">
        <f>MID($AS$46,1,1)</f>
        <v>カ</v>
      </c>
      <c r="Q46" s="260"/>
      <c r="R46" s="259" t="str">
        <f>MID($AS$46,2,1)</f>
        <v>）</v>
      </c>
      <c r="S46" s="260"/>
      <c r="T46" s="259" t="str">
        <f>MID($AS$46,3,1)</f>
        <v>〇</v>
      </c>
      <c r="U46" s="260"/>
      <c r="V46" s="259" t="str">
        <f>MID($AS$46,4,1)</f>
        <v>〇</v>
      </c>
      <c r="W46" s="260"/>
      <c r="X46" s="259" t="str">
        <f>MID($AS$46,5,1)</f>
        <v/>
      </c>
      <c r="Y46" s="260"/>
      <c r="Z46" s="119" t="str">
        <f>MID(AS46,6,1)</f>
        <v/>
      </c>
      <c r="AA46" s="259" t="str">
        <f>MID(AS46,7,1)</f>
        <v/>
      </c>
      <c r="AB46" s="260"/>
      <c r="AC46" s="259" t="str">
        <f>MID(AS46,8,1)</f>
        <v/>
      </c>
      <c r="AD46" s="260"/>
      <c r="AE46" s="119" t="str">
        <f>MID(AS46,9,1)</f>
        <v/>
      </c>
      <c r="AF46" s="119" t="str">
        <f>MID(AS46,10,1)</f>
        <v/>
      </c>
      <c r="AG46" s="259" t="str">
        <f>MID(AS46,11,1)</f>
        <v/>
      </c>
      <c r="AH46" s="260"/>
      <c r="AI46" s="259" t="str">
        <f>MID(AS46,12,1)</f>
        <v/>
      </c>
      <c r="AJ46" s="260"/>
      <c r="AK46" s="119" t="str">
        <f>MID(AS46,13,1)</f>
        <v/>
      </c>
      <c r="AL46" s="295" t="str">
        <f>MID(AS46,14,1)</f>
        <v/>
      </c>
      <c r="AM46" s="295"/>
      <c r="AN46" s="295" t="str">
        <f>MID(AS46,15,1)</f>
        <v/>
      </c>
      <c r="AO46" s="295"/>
      <c r="AP46" s="11"/>
      <c r="AS46" s="292" t="s">
        <v>51</v>
      </c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6" t="s">
        <v>48</v>
      </c>
    </row>
    <row r="47" spans="1:56" ht="30" customHeight="1" x14ac:dyDescent="0.4">
      <c r="A47" s="1"/>
      <c r="B47" s="2"/>
      <c r="C47" s="2"/>
      <c r="D47" s="10"/>
      <c r="E47" s="256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59" t="str">
        <f>MID($AS$46,16,1)</f>
        <v/>
      </c>
      <c r="Q47" s="260"/>
      <c r="R47" s="259" t="str">
        <f>MID($AS$46,17,1)</f>
        <v/>
      </c>
      <c r="S47" s="260"/>
      <c r="T47" s="259" t="str">
        <f>MID($AS$46,18,1)</f>
        <v/>
      </c>
      <c r="U47" s="260"/>
      <c r="V47" s="259" t="str">
        <f>MID($AS$46,19,1)</f>
        <v/>
      </c>
      <c r="W47" s="260"/>
      <c r="X47" s="259" t="str">
        <f>MID($AS$46,20,1)</f>
        <v/>
      </c>
      <c r="Y47" s="260"/>
      <c r="Z47" s="119" t="str">
        <f>MID(AS46,21,1)</f>
        <v/>
      </c>
      <c r="AA47" s="259" t="str">
        <f>MID(AS46,22,1)</f>
        <v/>
      </c>
      <c r="AB47" s="260"/>
      <c r="AC47" s="259" t="str">
        <f>MID(AS46,23,1)</f>
        <v/>
      </c>
      <c r="AD47" s="260"/>
      <c r="AE47" s="119" t="str">
        <f>MID(AS46,24,1)</f>
        <v/>
      </c>
      <c r="AF47" s="119" t="str">
        <f>MID(AS46,25,1)</f>
        <v/>
      </c>
      <c r="AG47" s="259" t="str">
        <f>MID(AS46,26,1)</f>
        <v/>
      </c>
      <c r="AH47" s="260"/>
      <c r="AI47" s="259" t="str">
        <f>MID(AS46,27,1)</f>
        <v/>
      </c>
      <c r="AJ47" s="260"/>
      <c r="AK47" s="119" t="str">
        <f>MID(AS46,28,1)</f>
        <v/>
      </c>
      <c r="AL47" s="295" t="str">
        <f>MID(AS46,29,1)</f>
        <v/>
      </c>
      <c r="AM47" s="295"/>
      <c r="AN47" s="295" t="str">
        <f>MID(AS46,30,1)</f>
        <v/>
      </c>
      <c r="AO47" s="295"/>
      <c r="AP47" s="11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121">
        <f>LEN(AS46)</f>
        <v>4</v>
      </c>
    </row>
    <row r="48" spans="1:56" ht="14.25" customHeight="1" x14ac:dyDescent="0.4">
      <c r="A48" s="1"/>
      <c r="B48" s="2"/>
      <c r="C48" s="2"/>
      <c r="D48" s="10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1"/>
    </row>
    <row r="49" spans="1:49" ht="24" customHeight="1" x14ac:dyDescent="0.2">
      <c r="A49" s="1"/>
      <c r="B49" s="2"/>
      <c r="C49" s="2"/>
      <c r="D49" s="7"/>
      <c r="E49" s="103" t="s">
        <v>20</v>
      </c>
      <c r="F49" s="8"/>
      <c r="G49" s="3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36"/>
      <c r="AQ49" s="37"/>
      <c r="AR49" s="37"/>
      <c r="AS49" s="37"/>
      <c r="AT49" s="37"/>
      <c r="AU49" s="37"/>
      <c r="AV49" s="37"/>
      <c r="AW49" s="37"/>
    </row>
    <row r="50" spans="1:49" ht="15" customHeight="1" x14ac:dyDescent="0.4">
      <c r="A50" s="1"/>
      <c r="B50" s="2"/>
      <c r="C50" s="2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8"/>
      <c r="AQ50" s="37"/>
      <c r="AR50" s="37"/>
      <c r="AS50" s="37"/>
      <c r="AT50" s="37"/>
      <c r="AU50" s="37"/>
      <c r="AV50" s="37"/>
      <c r="AW50" s="37"/>
    </row>
    <row r="51" spans="1:49" ht="15" customHeight="1" x14ac:dyDescent="0.4">
      <c r="A51" s="1"/>
      <c r="B51" s="2"/>
      <c r="C51" s="2"/>
      <c r="D51" s="10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124" t="s">
        <v>56</v>
      </c>
      <c r="X51" s="124"/>
      <c r="Y51" s="124"/>
      <c r="Z51" s="123">
        <v>6</v>
      </c>
      <c r="AA51" s="123"/>
      <c r="AB51" s="124" t="s">
        <v>21</v>
      </c>
      <c r="AC51" s="124"/>
      <c r="AD51" s="123">
        <v>3</v>
      </c>
      <c r="AE51" s="123"/>
      <c r="AF51" s="122" t="s">
        <v>22</v>
      </c>
      <c r="AG51" s="123">
        <v>31</v>
      </c>
      <c r="AH51" s="123"/>
      <c r="AI51" s="123"/>
      <c r="AJ51" s="125" t="s">
        <v>23</v>
      </c>
      <c r="AK51" s="125"/>
      <c r="AL51" s="27"/>
      <c r="AM51" s="27"/>
      <c r="AN51" s="27"/>
      <c r="AO51" s="2"/>
      <c r="AP51" s="38"/>
      <c r="AQ51" s="37"/>
      <c r="AR51" s="37"/>
      <c r="AS51" s="37"/>
      <c r="AT51" s="37"/>
      <c r="AU51" s="37"/>
      <c r="AV51" s="37"/>
      <c r="AW51" s="37"/>
    </row>
    <row r="52" spans="1:49" x14ac:dyDescent="0.4">
      <c r="A52" s="1"/>
      <c r="B52" s="2"/>
      <c r="C52" s="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1"/>
    </row>
    <row r="53" spans="1:49" ht="23.25" customHeight="1" x14ac:dyDescent="0.4">
      <c r="A53" s="1"/>
      <c r="B53" s="2"/>
      <c r="C53" s="2"/>
      <c r="D53" s="10"/>
      <c r="E53" s="27" t="s">
        <v>24</v>
      </c>
      <c r="F53" s="27"/>
      <c r="G53" s="298" t="s">
        <v>52</v>
      </c>
      <c r="H53" s="298"/>
      <c r="I53" s="298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"/>
      <c r="AL53" s="2"/>
      <c r="AM53" s="2"/>
      <c r="AN53" s="2"/>
      <c r="AO53" s="2"/>
      <c r="AP53" s="11"/>
    </row>
    <row r="54" spans="1:49" ht="17.25" x14ac:dyDescent="0.4">
      <c r="A54" s="1"/>
      <c r="B54" s="2"/>
      <c r="C54" s="2"/>
      <c r="D54" s="10"/>
      <c r="E54" s="27"/>
      <c r="F54" s="27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"/>
      <c r="AL54" s="2"/>
      <c r="AM54" s="2"/>
      <c r="AN54" s="2"/>
      <c r="AO54" s="2"/>
      <c r="AP54" s="11"/>
    </row>
    <row r="55" spans="1:49" ht="11.25" customHeight="1" x14ac:dyDescent="0.4">
      <c r="A55" s="1"/>
      <c r="B55" s="2"/>
      <c r="C55" s="2"/>
      <c r="D55" s="10"/>
      <c r="E55" s="27"/>
      <c r="F55" s="27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"/>
      <c r="AL55" s="2"/>
      <c r="AM55" s="2"/>
      <c r="AN55" s="2"/>
      <c r="AO55" s="2"/>
      <c r="AP55" s="11"/>
    </row>
    <row r="56" spans="1:49" ht="17.25" x14ac:dyDescent="0.4">
      <c r="A56" s="1"/>
      <c r="B56" s="2"/>
      <c r="C56" s="2"/>
      <c r="D56" s="10"/>
      <c r="E56" s="27" t="s">
        <v>25</v>
      </c>
      <c r="F56" s="27"/>
      <c r="G56" s="298" t="s">
        <v>53</v>
      </c>
      <c r="H56" s="298"/>
      <c r="I56" s="298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"/>
      <c r="AL56" s="2"/>
      <c r="AM56" s="2"/>
      <c r="AN56" s="2"/>
      <c r="AO56" s="2"/>
      <c r="AP56" s="11"/>
    </row>
    <row r="57" spans="1:49" ht="24.95" customHeight="1" x14ac:dyDescent="0.4">
      <c r="A57" s="1"/>
      <c r="B57" s="2"/>
      <c r="C57" s="2"/>
      <c r="D57" s="10"/>
      <c r="E57" s="27"/>
      <c r="F57" s="27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"/>
      <c r="AL57" s="2"/>
      <c r="AM57" s="2"/>
      <c r="AN57" s="2"/>
      <c r="AO57" s="2"/>
      <c r="AP57" s="11"/>
    </row>
    <row r="58" spans="1:49" ht="5.25" customHeight="1" x14ac:dyDescent="0.4">
      <c r="A58" s="1"/>
      <c r="B58" s="2"/>
      <c r="C58" s="2"/>
      <c r="D58" s="10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"/>
      <c r="AL58" s="2"/>
      <c r="AM58" s="2"/>
      <c r="AN58" s="2"/>
      <c r="AO58" s="2"/>
      <c r="AP58" s="11"/>
    </row>
    <row r="59" spans="1:49" ht="18.75" customHeight="1" x14ac:dyDescent="0.4">
      <c r="A59" s="1"/>
      <c r="B59" s="2"/>
      <c r="C59" s="2"/>
      <c r="D59" s="10"/>
      <c r="E59" s="27" t="s">
        <v>27</v>
      </c>
      <c r="F59" s="27"/>
      <c r="G59" s="10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"/>
      <c r="AL59" s="2"/>
      <c r="AM59" s="2"/>
      <c r="AN59" s="2"/>
      <c r="AO59" s="2"/>
      <c r="AP59" s="11"/>
    </row>
    <row r="60" spans="1:49" ht="6" customHeight="1" x14ac:dyDescent="0.4">
      <c r="A60" s="1"/>
      <c r="B60" s="2"/>
      <c r="C60" s="2"/>
      <c r="D60" s="39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34"/>
      <c r="AL60" s="34"/>
      <c r="AM60" s="34"/>
      <c r="AN60" s="34"/>
      <c r="AO60" s="34"/>
      <c r="AP60" s="33"/>
    </row>
    <row r="61" spans="1:49" ht="15.75" customHeight="1" x14ac:dyDescent="0.15">
      <c r="A61" s="1"/>
      <c r="B61" s="2"/>
      <c r="C61" s="2"/>
      <c r="D61" s="2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26" t="s">
        <v>46</v>
      </c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</row>
    <row r="62" spans="1:49" ht="6" hidden="1" customHeight="1" x14ac:dyDescent="0.4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4">
      <c r="A89" s="2"/>
      <c r="B89" s="2"/>
      <c r="C89" s="2"/>
      <c r="D89" s="2"/>
      <c r="E89" s="2"/>
      <c r="AM89" s="2"/>
      <c r="AN89" s="2"/>
      <c r="AO89" s="2"/>
    </row>
    <row r="90" spans="1:41" x14ac:dyDescent="0.4">
      <c r="A90" s="2"/>
      <c r="B90" s="2"/>
      <c r="C90" s="2"/>
      <c r="D90" s="2"/>
      <c r="E90" s="2"/>
      <c r="AM90" s="2"/>
      <c r="AN90" s="2"/>
      <c r="AO90" s="2"/>
    </row>
    <row r="91" spans="1:41" x14ac:dyDescent="0.4">
      <c r="A91" s="2"/>
      <c r="B91" s="2"/>
      <c r="C91" s="2"/>
      <c r="D91" s="2"/>
      <c r="E91" s="2"/>
      <c r="AM91" s="2"/>
      <c r="AN91" s="2"/>
      <c r="AO91" s="2"/>
    </row>
    <row r="92" spans="1:41" x14ac:dyDescent="0.4">
      <c r="A92" s="2"/>
      <c r="B92" s="2"/>
      <c r="C92" s="2"/>
      <c r="D92" s="2"/>
      <c r="E92" s="2"/>
      <c r="AM92" s="2"/>
      <c r="AN92" s="2"/>
      <c r="AO92" s="2"/>
    </row>
  </sheetData>
  <mergeCells count="104">
    <mergeCell ref="AI46:AJ46"/>
    <mergeCell ref="AL46:AM46"/>
    <mergeCell ref="G53:AJ55"/>
    <mergeCell ref="G56:AJ57"/>
    <mergeCell ref="AE61:AP61"/>
    <mergeCell ref="AI47:AJ47"/>
    <mergeCell ref="AL47:AM47"/>
    <mergeCell ref="AN47:AO47"/>
    <mergeCell ref="AG51:AI51"/>
    <mergeCell ref="Z51:AA51"/>
    <mergeCell ref="W51:Y51"/>
    <mergeCell ref="AD51:AE51"/>
    <mergeCell ref="AB51:AC51"/>
    <mergeCell ref="AJ51:AK51"/>
    <mergeCell ref="E43:I45"/>
    <mergeCell ref="T43:Y45"/>
    <mergeCell ref="Z43:AO45"/>
    <mergeCell ref="AS43:BC45"/>
    <mergeCell ref="J44:S44"/>
    <mergeCell ref="E46:O47"/>
    <mergeCell ref="P46:Q46"/>
    <mergeCell ref="R46:S46"/>
    <mergeCell ref="T46:U46"/>
    <mergeCell ref="V46:W46"/>
    <mergeCell ref="AN46:AO46"/>
    <mergeCell ref="AS46:BC47"/>
    <mergeCell ref="P47:Q47"/>
    <mergeCell ref="R47:S47"/>
    <mergeCell ref="T47:U47"/>
    <mergeCell ref="V47:W47"/>
    <mergeCell ref="X47:Y47"/>
    <mergeCell ref="AA47:AB47"/>
    <mergeCell ref="AC47:AD47"/>
    <mergeCell ref="AG47:AH47"/>
    <mergeCell ref="X46:Y46"/>
    <mergeCell ref="AA46:AB46"/>
    <mergeCell ref="AC46:AD46"/>
    <mergeCell ref="AG46:AH46"/>
    <mergeCell ref="E39:I42"/>
    <mergeCell ref="J39:T42"/>
    <mergeCell ref="U39:X42"/>
    <mergeCell ref="Y39:AJ42"/>
    <mergeCell ref="AK39:AK40"/>
    <mergeCell ref="AM40:AN41"/>
    <mergeCell ref="AK41:AK42"/>
    <mergeCell ref="AS32:AS33"/>
    <mergeCell ref="D33:I34"/>
    <mergeCell ref="J33:W34"/>
    <mergeCell ref="X33:Y34"/>
    <mergeCell ref="Z33:AE34"/>
    <mergeCell ref="AF33:AN34"/>
    <mergeCell ref="AO33:AP34"/>
    <mergeCell ref="D31:I32"/>
    <mergeCell ref="J31:W32"/>
    <mergeCell ref="X31:Y32"/>
    <mergeCell ref="Z31:AE32"/>
    <mergeCell ref="AF31:AN32"/>
    <mergeCell ref="AO31:AP32"/>
    <mergeCell ref="D27:P27"/>
    <mergeCell ref="Q27:AD27"/>
    <mergeCell ref="AF27:AN27"/>
    <mergeCell ref="AO27:AP27"/>
    <mergeCell ref="D29:P29"/>
    <mergeCell ref="Q29:AE29"/>
    <mergeCell ref="D24:P24"/>
    <mergeCell ref="Q24:AD24"/>
    <mergeCell ref="AF24:AN24"/>
    <mergeCell ref="AO24:AP24"/>
    <mergeCell ref="D25:P25"/>
    <mergeCell ref="Q25:AD25"/>
    <mergeCell ref="AF25:AN25"/>
    <mergeCell ref="AO25:AP25"/>
    <mergeCell ref="G15:AP15"/>
    <mergeCell ref="G16:AP16"/>
    <mergeCell ref="D19:I19"/>
    <mergeCell ref="J19:AP19"/>
    <mergeCell ref="D22:AP22"/>
    <mergeCell ref="D23:P23"/>
    <mergeCell ref="Q23:AE23"/>
    <mergeCell ref="AF23:AP23"/>
    <mergeCell ref="AS7:BA9"/>
    <mergeCell ref="F10:AP10"/>
    <mergeCell ref="F12:AP12"/>
    <mergeCell ref="G13:AP13"/>
    <mergeCell ref="G14:M14"/>
    <mergeCell ref="O14:Y14"/>
    <mergeCell ref="AB14:AF14"/>
    <mergeCell ref="AG14:AO14"/>
    <mergeCell ref="Y6:Z8"/>
    <mergeCell ref="AA6:AC8"/>
    <mergeCell ref="AD6:AE8"/>
    <mergeCell ref="AF6:AG8"/>
    <mergeCell ref="AH6:AJ8"/>
    <mergeCell ref="AK6:AL8"/>
    <mergeCell ref="J1:S1"/>
    <mergeCell ref="D3:AM4"/>
    <mergeCell ref="AS4:BB6"/>
    <mergeCell ref="D6:G8"/>
    <mergeCell ref="H6:I8"/>
    <mergeCell ref="J6:L8"/>
    <mergeCell ref="M6:O8"/>
    <mergeCell ref="P6:R8"/>
    <mergeCell ref="S6:U8"/>
    <mergeCell ref="V6:X8"/>
  </mergeCells>
  <phoneticPr fontId="1"/>
  <dataValidations count="1"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D23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WLW23:WMM29 WVS23:WWI29 IG23:IV29 SC23:SR29 ABY23:ACN29 ALU23:AMJ29 AVQ23:AWF29 BFM23:BGB29 BPI23:BPX29 BZE23:BZT29 CJA23:CJP29 CSW23:CTL29 DCS23:DDH29 DMO23:DND29 DWK23:DWZ29 EGG23:EGV29 EQC23:EQR29 EZY23:FAN29 FJU23:FKJ29 FTQ23:FUF29 GDM23:GEB29 GNI23:GNX29 GXE23:GXT29 HHA23:HHP29 HQW23:HRL29 IAS23:IBH29 IKO23:ILD29 IUK23:IUZ29 JEG23:JEV29 JOC23:JOR29 JXY23:JYN29 KHU23:KIJ29 KRQ23:KSF29 LBM23:LCB29 LLI23:LLX29 LVE23:LVT29 MFA23:MFP29 MOW23:MPL29 MYS23:MZH29 NIO23:NJD29 NSK23:NSZ29 OCG23:OCV29 OMC23:OMR29 OVY23:OWN29 PFU23:PGJ29 PPQ23:PQF29 PZM23:QAB29 QJI23:QJX29 QTE23:QTT29 RDA23:RDP29 RMW23:RNL29 RWS23:RXH29 SGO23:SHD29 SQK23:SQZ29 TAG23:TAV29 TKC23:TKR29 TTY23:TUN29 UDU23:UEJ29 UNQ23:UOF29 UXM23:UYB29 VHI23:VHX29 VRE23:VRT29 WBA23:WBP29 WKW23:WLL29 WUS23:WVH29 JG23:JW29 TC23:TS29 ACY23:ADO29 AMU23:ANK29 AWQ23:AXG29 BGM23:BHC29 BQI23:BQY29 CAE23:CAU29 CKA23:CKQ29 CTW23:CUM29 DDS23:DEI29 DNO23:DOE29 DXK23:DYA29 EHG23:EHW29 ERC23:ERS29 FAY23:FBO29 FKU23:FLK29 FUQ23:FVG29 GEM23:GFC29 GOI23:GOY29 GYE23:GYU29 HIA23:HIQ29 HRW23:HSM29 IBS23:ICI29 ILO23:IME29 IVK23:IWA29 JFG23:JFW29 JPC23:JPS29 JYY23:JZO29 KIU23:KJK29 KSQ23:KTG29 LCM23:LDC29 LMI23:LMY29 LWE23:LWU29 MGA23:MGQ29 MPW23:MQM29 MZS23:NAI29 NJO23:NKE29 NTK23:NUA29 ODG23:ODW29 ONC23:ONS29 OWY23:OXO29 PGU23:PHK29 PQQ23:PRG29 QAM23:QBC29 QKI23:QKY29 QUE23:QUU29 REA23:REQ29 RNW23:ROM29 RXS23:RYI29 SHO23:SIE29 SRK23:SSA29 TBG23:TBW29 TLC23:TLS29 TUY23:TVO29 UEU23:UFK29 UOQ23:UPG29 UYM23:UZC29 VII23:VIY29 VSE23:VSU29 WCA23:WCQ29 WWI30:WWP35 WMM30:WMT35 WCQ30:WCX35 VSU30:VTB35 VIY30:VJF35 UZC30:UZJ35 UPG30:UPN35 UFK30:UFR35 TVO30:TVV35 TLS30:TLZ35 TBW30:TCD35 SSA30:SSH35 SIE30:SIL35 RYI30:RYP35 ROM30:ROT35 REQ30:REX35 QUU30:QVB35 QKY30:QLF35 QBC30:QBJ35 PRG30:PRN35 PHK30:PHR35 OXO30:OXV35 ONS30:ONZ35 ODW30:OED35 NUA30:NUH35 NKE30:NKL35 NAI30:NAP35 MQM30:MQT35 MGQ30:MGX35 LWU30:LXB35 LMY30:LNF35 LDC30:LDJ35 KTG30:KTN35 KJK30:KJR35 JZO30:JZV35 JPS30:JPZ35 JFW30:JGD35 IWA30:IWH35 IME30:IML35 ICI30:ICP35 HSM30:HST35 HIQ30:HIX35 GYU30:GZB35 GOY30:GPF35 GFC30:GFJ35 FVG30:FVN35 FLK30:FLR35 FBO30:FBV35 ERS30:ERZ35 EHW30:EID35 DYA30:DYH35 DOE30:DOL35 DEI30:DEP35 CUM30:CUT35 CKQ30:CKX35 CAU30:CBB35 BQY30:BRF35 BHC30:BHJ35 AXG30:AXN35 ANK30:ANR35 ADO30:ADV35 TS30:TZ35 JW30:KD35"/>
  </dataValidations>
  <printOptions horizontalCentered="1" verticalCentered="1"/>
  <pageMargins left="0.31496062992125984" right="0.19685039370078741" top="0.39370078740157483" bottom="0.31496062992125984" header="0" footer="0"/>
  <pageSetup paperSize="9" scale="74" orientation="portrait" r:id="rId1"/>
  <headerFooter alignWithMargins="0"/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完了工事請求書 </vt:lpstr>
      <vt:lpstr>完了工事請求書  (記載例)</vt:lpstr>
      <vt:lpstr>'完了工事請求書 '!Print_Area</vt:lpstr>
      <vt:lpstr>'完了工事請求書 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2023-09-14T05:38:32Z</dcterms:modified>
</cp:coreProperties>
</file>