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請求書" sheetId="14" r:id="rId1"/>
    <sheet name="請求明細つづき" sheetId="13" r:id="rId2"/>
    <sheet name="請求書 (記載例 課税)" sheetId="15" r:id="rId3"/>
    <sheet name="請求書 (記載例 非課税・不課税）" sheetId="16" r:id="rId4"/>
  </sheets>
  <definedNames>
    <definedName name="_xlnm.Print_Area" localSheetId="0">請求書!$C$1:$AQ$61</definedName>
    <definedName name="_xlnm.Print_Area" localSheetId="2">'請求書 (記載例 課税)'!$C$1:$AQ$61</definedName>
    <definedName name="_xlnm.Print_Area" localSheetId="3">'請求書 (記載例 非課税・不課税）'!$C$1:$AQ$61</definedName>
    <definedName name="_xlnm.Print_Area" localSheetId="1">請求明細つづき!$C$1:$AH$54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7" i="16" l="1"/>
  <c r="AN47" i="16"/>
  <c r="AL47" i="16"/>
  <c r="AK47" i="16"/>
  <c r="AI47" i="16"/>
  <c r="AG47" i="16"/>
  <c r="AF47" i="16"/>
  <c r="AE47" i="16"/>
  <c r="AC47" i="16"/>
  <c r="AA47" i="16"/>
  <c r="Z47" i="16"/>
  <c r="X47" i="16"/>
  <c r="V47" i="16"/>
  <c r="T47" i="16"/>
  <c r="R47" i="16"/>
  <c r="P47" i="16"/>
  <c r="AN46" i="16"/>
  <c r="AL46" i="16"/>
  <c r="AK46" i="16"/>
  <c r="AI46" i="16"/>
  <c r="AG46" i="16"/>
  <c r="AF46" i="16"/>
  <c r="AE46" i="16"/>
  <c r="AC46" i="16"/>
  <c r="AA46" i="16"/>
  <c r="Z46" i="16"/>
  <c r="X46" i="16"/>
  <c r="V46" i="16"/>
  <c r="T46" i="16"/>
  <c r="R46" i="16"/>
  <c r="P46" i="16"/>
  <c r="AK6" i="16"/>
  <c r="AH6" i="16"/>
  <c r="AF6" i="16"/>
  <c r="AD6" i="16"/>
  <c r="AA6" i="16"/>
  <c r="Y6" i="16"/>
  <c r="V6" i="16"/>
  <c r="S6" i="16"/>
  <c r="P6" i="16"/>
  <c r="M6" i="16"/>
  <c r="J6" i="16"/>
  <c r="H6" i="16"/>
  <c r="BD47" i="15"/>
  <c r="AN47" i="15"/>
  <c r="AL47" i="15"/>
  <c r="AK47" i="15"/>
  <c r="AI47" i="15"/>
  <c r="AG47" i="15"/>
  <c r="AF47" i="15"/>
  <c r="AE47" i="15"/>
  <c r="AC47" i="15"/>
  <c r="AA47" i="15"/>
  <c r="Z47" i="15"/>
  <c r="X47" i="15"/>
  <c r="V47" i="15"/>
  <c r="T47" i="15"/>
  <c r="R47" i="15"/>
  <c r="P47" i="15"/>
  <c r="AN46" i="15"/>
  <c r="AL46" i="15"/>
  <c r="AK46" i="15"/>
  <c r="AI46" i="15"/>
  <c r="AG46" i="15"/>
  <c r="AF46" i="15"/>
  <c r="AE46" i="15"/>
  <c r="AC46" i="15"/>
  <c r="AA46" i="15"/>
  <c r="Z46" i="15"/>
  <c r="X46" i="15"/>
  <c r="V46" i="15"/>
  <c r="T46" i="15"/>
  <c r="R46" i="15"/>
  <c r="P46" i="15"/>
  <c r="AK6" i="15"/>
  <c r="AH6" i="15"/>
  <c r="AF6" i="15"/>
  <c r="AD6" i="15"/>
  <c r="AA6" i="15"/>
  <c r="Y6" i="15"/>
  <c r="V6" i="15"/>
  <c r="S6" i="15"/>
  <c r="P6" i="15"/>
  <c r="M6" i="15"/>
  <c r="J6" i="15"/>
  <c r="H6" i="15"/>
  <c r="BD47" i="14"/>
  <c r="AN47" i="14"/>
  <c r="AL47" i="14"/>
  <c r="AK47" i="14"/>
  <c r="AI47" i="14"/>
  <c r="AG47" i="14"/>
  <c r="AF47" i="14"/>
  <c r="AE47" i="14"/>
  <c r="AC47" i="14"/>
  <c r="AA47" i="14"/>
  <c r="Z47" i="14"/>
  <c r="X47" i="14"/>
  <c r="V47" i="14"/>
  <c r="T47" i="14"/>
  <c r="R47" i="14"/>
  <c r="P47" i="14"/>
  <c r="AN46" i="14"/>
  <c r="AL46" i="14"/>
  <c r="AK46" i="14"/>
  <c r="AI46" i="14"/>
  <c r="AG46" i="14"/>
  <c r="AF46" i="14"/>
  <c r="AE46" i="14"/>
  <c r="AC46" i="14"/>
  <c r="AA46" i="14"/>
  <c r="Z46" i="14"/>
  <c r="X46" i="14"/>
  <c r="V46" i="14"/>
  <c r="T46" i="14"/>
  <c r="R46" i="14"/>
  <c r="P46" i="14"/>
  <c r="AD6" i="14" l="1"/>
  <c r="AA6" i="14"/>
  <c r="Y6" i="14"/>
  <c r="V6" i="14"/>
  <c r="S6" i="14"/>
  <c r="P6" i="14"/>
  <c r="M6" i="14"/>
  <c r="J6" i="14"/>
  <c r="H6" i="14"/>
  <c r="AF6" i="14"/>
  <c r="AH6" i="14"/>
  <c r="AK6" i="14"/>
</calcChain>
</file>

<file path=xl/comments1.xml><?xml version="1.0" encoding="utf-8"?>
<comments xmlns="http://schemas.openxmlformats.org/spreadsheetml/2006/main">
  <authors>
    <author>作成者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<sst xmlns="http://schemas.openxmlformats.org/spreadsheetml/2006/main" count="204" uniqueCount="61">
  <si>
    <t>請　　　求　　　書</t>
    <rPh sb="0" eb="1">
      <t>ショウ</t>
    </rPh>
    <rPh sb="4" eb="5">
      <t>モトム</t>
    </rPh>
    <rPh sb="8" eb="9">
      <t>ショ</t>
    </rPh>
    <phoneticPr fontId="8"/>
  </si>
  <si>
    <t>（注：金額の記載は,アラビア数字を用いその頭部に「￥」を記入してください。）</t>
    <rPh sb="1" eb="2">
      <t>チュウ</t>
    </rPh>
    <rPh sb="3" eb="5">
      <t>キンガク</t>
    </rPh>
    <rPh sb="6" eb="8">
      <t>キサイ</t>
    </rPh>
    <rPh sb="14" eb="16">
      <t>スウジ</t>
    </rPh>
    <rPh sb="17" eb="18">
      <t>モチ</t>
    </rPh>
    <rPh sb="21" eb="23">
      <t>トウブ</t>
    </rPh>
    <rPh sb="28" eb="30">
      <t>キニュウ</t>
    </rPh>
    <phoneticPr fontId="8"/>
  </si>
  <si>
    <t>事業者の種別</t>
    <rPh sb="4" eb="6">
      <t>シュベツ</t>
    </rPh>
    <phoneticPr fontId="8"/>
  </si>
  <si>
    <t>課税事業者（適格請求書発行事業者　登録済）</t>
    <phoneticPr fontId="8"/>
  </si>
  <si>
    <r>
      <t xml:space="preserve">適格請求書発行事業者の
</t>
    </r>
    <r>
      <rPr>
        <sz val="12"/>
        <rFont val="ＭＳ Ｐ明朝"/>
        <family val="1"/>
        <charset val="128"/>
      </rPr>
      <t>氏名または名称　</t>
    </r>
    <r>
      <rPr>
        <sz val="9"/>
        <rFont val="ＭＳ Ｐ明朝"/>
        <family val="1"/>
        <charset val="128"/>
      </rPr>
      <t>　　　　　　         　　　　　　         　　　　　　　　　　　　　　　　　</t>
    </r>
    <rPh sb="12" eb="14">
      <t>シメイ</t>
    </rPh>
    <phoneticPr fontId="8"/>
  </si>
  <si>
    <t>）</t>
    <phoneticPr fontId="8"/>
  </si>
  <si>
    <t>登録番号（T</t>
    <rPh sb="0" eb="4">
      <t>トウロクバンゴウ</t>
    </rPh>
    <phoneticPr fontId="8"/>
  </si>
  <si>
    <t>課税事業者（適格請求書発行事業者　登録未了）</t>
    <rPh sb="0" eb="5">
      <t>カゼイジギョウシャ</t>
    </rPh>
    <phoneticPr fontId="8"/>
  </si>
  <si>
    <t>免税事業者</t>
    <phoneticPr fontId="8"/>
  </si>
  <si>
    <t>取引日付</t>
    <rPh sb="0" eb="2">
      <t>トリヒキ</t>
    </rPh>
    <rPh sb="2" eb="4">
      <t>ヒヅケ</t>
    </rPh>
    <phoneticPr fontId="8"/>
  </si>
  <si>
    <t>取引内容（品名）</t>
    <rPh sb="0" eb="4">
      <t>トリヒキナイヨウ</t>
    </rPh>
    <rPh sb="5" eb="7">
      <t>シナメイ</t>
    </rPh>
    <phoneticPr fontId="8"/>
  </si>
  <si>
    <t xml:space="preserve">   税抜金額　　税込金額</t>
    <phoneticPr fontId="8"/>
  </si>
  <si>
    <t>（の り し ろ）</t>
    <phoneticPr fontId="8"/>
  </si>
  <si>
    <t>１０％対象</t>
    <rPh sb="3" eb="5">
      <t>タイショウ</t>
    </rPh>
    <phoneticPr fontId="8"/>
  </si>
  <si>
    <t>支払方法</t>
    <phoneticPr fontId="8"/>
  </si>
  <si>
    <t xml:space="preserve"> 　１ ： 口座振替　　　 　　２ ： 現金払　 　　 　３ ： 隔地払</t>
    <rPh sb="6" eb="8">
      <t>コウザ</t>
    </rPh>
    <rPh sb="8" eb="10">
      <t>フリカエ</t>
    </rPh>
    <rPh sb="20" eb="22">
      <t>ゲンキン</t>
    </rPh>
    <rPh sb="22" eb="23">
      <t>ハラ</t>
    </rPh>
    <rPh sb="33" eb="34">
      <t>カク</t>
    </rPh>
    <rPh sb="34" eb="35">
      <t>チ</t>
    </rPh>
    <rPh sb="35" eb="36">
      <t>ハラ</t>
    </rPh>
    <phoneticPr fontId="8"/>
  </si>
  <si>
    <t>（支払方法が口座振替の場合で2つ以上口座を登録している方のみ記入してください。）</t>
    <rPh sb="1" eb="3">
      <t>シハライ</t>
    </rPh>
    <rPh sb="3" eb="5">
      <t>ホウホウ</t>
    </rPh>
    <rPh sb="6" eb="8">
      <t>コウザ</t>
    </rPh>
    <rPh sb="8" eb="10">
      <t>フリカエ</t>
    </rPh>
    <rPh sb="11" eb="13">
      <t>バアイ</t>
    </rPh>
    <rPh sb="16" eb="18">
      <t>イジョウ</t>
    </rPh>
    <rPh sb="18" eb="20">
      <t>コウザ</t>
    </rPh>
    <rPh sb="21" eb="23">
      <t>トウロク</t>
    </rPh>
    <rPh sb="27" eb="28">
      <t>カタ</t>
    </rPh>
    <rPh sb="30" eb="32">
      <t>キニュウ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</si>
  <si>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</si>
  <si>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銀行</t>
    <phoneticPr fontId="8"/>
  </si>
  <si>
    <t>本</t>
    <rPh sb="0" eb="1">
      <t>ホン</t>
    </rPh>
    <phoneticPr fontId="8"/>
  </si>
  <si>
    <t>店</t>
    <rPh sb="0" eb="1">
      <t>テン</t>
    </rPh>
    <phoneticPr fontId="8"/>
  </si>
  <si>
    <t>支</t>
    <rPh sb="0" eb="1">
      <t>シ</t>
    </rPh>
    <phoneticPr fontId="8"/>
  </si>
  <si>
    <t>預金種別</t>
    <rPh sb="0" eb="2">
      <t>ヨキン</t>
    </rPh>
    <rPh sb="2" eb="4">
      <t>シュベツ</t>
    </rPh>
    <phoneticPr fontId="8"/>
  </si>
  <si>
    <t>口座番号</t>
    <phoneticPr fontId="8"/>
  </si>
  <si>
    <t>普　 通 ・ 当 　座　</t>
    <phoneticPr fontId="8"/>
  </si>
  <si>
    <t>　上記の金額を請求します｡</t>
    <rPh sb="1" eb="3">
      <t>ジョウキ</t>
    </rPh>
    <rPh sb="4" eb="6">
      <t>キンガク</t>
    </rPh>
    <rPh sb="7" eb="9">
      <t>セイキュウ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</si>
  <si>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</si>
  <si>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</si>
  <si>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</si>
  <si>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住所</t>
    <phoneticPr fontId="8"/>
  </si>
  <si>
    <t>氏名</t>
    <phoneticPr fontId="8"/>
  </si>
  <si>
    <t>請求明細つづき</t>
    <rPh sb="0" eb="2">
      <t>セイキュウ</t>
    </rPh>
    <rPh sb="2" eb="4">
      <t>メイサイ</t>
    </rPh>
    <phoneticPr fontId="1"/>
  </si>
  <si>
    <t>請求明細</t>
    <rPh sb="0" eb="2">
      <t>セイキュウ</t>
    </rPh>
    <rPh sb="2" eb="4">
      <t>メイサイ</t>
    </rPh>
    <phoneticPr fontId="1"/>
  </si>
  <si>
    <t>(宛先)  福岡市長</t>
    <rPh sb="1" eb="2">
      <t>アテ</t>
    </rPh>
    <rPh sb="2" eb="3">
      <t>サキ</t>
    </rPh>
    <rPh sb="6" eb="9">
      <t>フクオカシ</t>
    </rPh>
    <phoneticPr fontId="8"/>
  </si>
  <si>
    <t>８％対象（旧税率）</t>
    <rPh sb="2" eb="4">
      <t>タイショウ</t>
    </rPh>
    <rPh sb="5" eb="8">
      <t>キュウゼイリツ</t>
    </rPh>
    <phoneticPr fontId="8"/>
  </si>
  <si>
    <t>円</t>
    <rPh sb="0" eb="1">
      <t>エン</t>
    </rPh>
    <phoneticPr fontId="1"/>
  </si>
  <si>
    <t>８％対象(軽減税率）</t>
    <rPh sb="2" eb="4">
      <t>タイショウ</t>
    </rPh>
    <rPh sb="5" eb="7">
      <t>ケイゲン</t>
    </rPh>
    <rPh sb="7" eb="9">
      <t>ゼイリツ</t>
    </rPh>
    <phoneticPr fontId="8"/>
  </si>
  <si>
    <t>金　　額
（税　込）</t>
    <phoneticPr fontId="1"/>
  </si>
  <si>
    <t>（</t>
    <phoneticPr fontId="1"/>
  </si>
  <si>
    <t>　　　税抜金額　　　　　　　税込金額</t>
    <phoneticPr fontId="8"/>
  </si>
  <si>
    <t>軽減税率対象には「※」、旧税率（８％）対象には「○」を取引内容（品名）に記載のこと。</t>
    <rPh sb="0" eb="2">
      <t>ケイゲン</t>
    </rPh>
    <rPh sb="12" eb="15">
      <t>キュウゼイリツ</t>
    </rPh>
    <rPh sb="19" eb="21">
      <t>タイショウ</t>
    </rPh>
    <rPh sb="27" eb="31">
      <t>トリヒキナイヨウ</t>
    </rPh>
    <rPh sb="32" eb="34">
      <t>シナメイ</t>
    </rPh>
    <rPh sb="36" eb="38">
      <t>キサイ</t>
    </rPh>
    <phoneticPr fontId="8"/>
  </si>
  <si>
    <t>消費税額</t>
    <rPh sb="0" eb="3">
      <t>ショウヒゼイ</t>
    </rPh>
    <rPh sb="3" eb="4">
      <t>ガク</t>
    </rPh>
    <phoneticPr fontId="8"/>
  </si>
  <si>
    <t>口座名義
（フリガナ）</t>
    <rPh sb="0" eb="2">
      <t>コウザ</t>
    </rPh>
    <rPh sb="2" eb="4">
      <t>メイギ</t>
    </rPh>
    <phoneticPr fontId="1"/>
  </si>
  <si>
    <t>下のセルに直接金額を入力していただきますと、
一桁ずつ金額欄に転記されます。</t>
    <rPh sb="0" eb="1">
      <t>シタ</t>
    </rPh>
    <rPh sb="5" eb="7">
      <t>チョクセツ</t>
    </rPh>
    <rPh sb="7" eb="9">
      <t>キンガク</t>
    </rPh>
    <rPh sb="10" eb="12">
      <t>ニュウリョク</t>
    </rPh>
    <phoneticPr fontId="8"/>
  </si>
  <si>
    <t>軽減税率対象には「※」、旧税率（８％）対象には「○」を取引内容（品名）に記載のこと。</t>
    <phoneticPr fontId="1"/>
  </si>
  <si>
    <t>下のセルに口座名義をカタカナで入力していただくと、口座名義欄に転記されます。</t>
    <phoneticPr fontId="1"/>
  </si>
  <si>
    <t>文字数</t>
    <rPh sb="0" eb="3">
      <t>モジスウ</t>
    </rPh>
    <phoneticPr fontId="1"/>
  </si>
  <si>
    <t>（福岡市下水道事業会計）</t>
    <rPh sb="1" eb="4">
      <t>フクオカシ</t>
    </rPh>
    <rPh sb="4" eb="11">
      <t>ゲスイドウジギョウカイケイ</t>
    </rPh>
    <phoneticPr fontId="8"/>
  </si>
  <si>
    <t xml:space="preserve">         （福岡市下水道事業会計）</t>
    <rPh sb="13" eb="18">
      <t>ゲスイドウジギョウ</t>
    </rPh>
    <rPh sb="18" eb="20">
      <t>カイケイ</t>
    </rPh>
    <phoneticPr fontId="1"/>
  </si>
  <si>
    <t>（株）〇〇</t>
    <rPh sb="0" eb="3">
      <t>カブ</t>
    </rPh>
    <phoneticPr fontId="1"/>
  </si>
  <si>
    <t>1-2345-6789-0123</t>
    <phoneticPr fontId="1"/>
  </si>
  <si>
    <t>コピー様式</t>
    <rPh sb="3" eb="5">
      <t>ヨウシキ</t>
    </rPh>
    <phoneticPr fontId="1"/>
  </si>
  <si>
    <t>お茶（ペットボトル500ｍｌ）　※</t>
    <rPh sb="1" eb="2">
      <t>チャ</t>
    </rPh>
    <phoneticPr fontId="1"/>
  </si>
  <si>
    <t>〇〇</t>
    <phoneticPr fontId="1"/>
  </si>
  <si>
    <t>0000000</t>
    <phoneticPr fontId="1"/>
  </si>
  <si>
    <t>カ）〇〇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</si>
  <si>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</si>
  <si>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</si>
  <si>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福岡市〇〇区△△</t>
    <rPh sb="0" eb="3">
      <t>フクオカシ</t>
    </rPh>
    <rPh sb="5" eb="6">
      <t>ク</t>
    </rPh>
    <phoneticPr fontId="1"/>
  </si>
  <si>
    <t>（株）〇〇　代表取締役△△</t>
    <rPh sb="0" eb="3">
      <t>カブ</t>
    </rPh>
    <rPh sb="6" eb="11">
      <t>ダイヒョウトリシマリヤク</t>
    </rPh>
    <phoneticPr fontId="1"/>
  </si>
  <si>
    <t>〇〇保険料（非課税）</t>
    <rPh sb="2" eb="5">
      <t>ホケンリョウ</t>
    </rPh>
    <rPh sb="6" eb="9">
      <t>ヒカゼイ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</si>
</sst>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m&quot;月&quot;d&quot;日&quot;;@"/>
    <numFmt numFmtId="178" formatCode="#,##0_ "/>
  </numFmts>
  <fonts count="2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22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0.55"/>
      <name val="ＭＳ Ｐ明朝"/>
      <family val="1"/>
      <charset val="128"/>
    </font>
    <font>
      <sz val="12.5"/>
      <name val="ＭＳ Ｐ明朝"/>
      <family val="1"/>
      <charset val="128"/>
    </font>
    <font>
      <sz val="13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354">
    <xf numFmtId="0" fontId="0" fillId="0" borderId="0" xfId="0"/>
    <xf numFmtId="0" fontId="4" fillId="0" borderId="12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4" fillId="0" borderId="13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0" fontId="4" fillId="0" borderId="15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distributed" vertical="center"/>
    </xf>
    <xf numFmtId="0" fontId="5" fillId="0" borderId="12" xfId="2" applyBorder="1" applyAlignment="1">
      <alignment vertical="center"/>
    </xf>
    <xf numFmtId="0" fontId="5" fillId="0" borderId="0" xfId="2" applyAlignment="1">
      <alignment vertical="center"/>
    </xf>
    <xf numFmtId="0" fontId="5" fillId="0" borderId="16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5" fillId="0" borderId="25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0" xfId="2" applyFont="1" applyBorder="1" applyAlignment="1">
      <alignment horizontal="left" vertical="center" wrapText="1"/>
    </xf>
    <xf numFmtId="0" fontId="3" fillId="0" borderId="16" xfId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5" fillId="0" borderId="0" xfId="1" applyFont="1" applyBorder="1" applyAlignment="1" applyProtection="1">
      <alignment horizontal="center" vertical="center" textRotation="255"/>
    </xf>
    <xf numFmtId="0" fontId="15" fillId="0" borderId="0" xfId="1" applyFont="1" applyBorder="1" applyAlignment="1" applyProtection="1">
      <alignment horizontal="center" vertical="center"/>
    </xf>
    <xf numFmtId="0" fontId="15" fillId="0" borderId="10" xfId="1" applyFont="1" applyBorder="1" applyAlignment="1" applyProtection="1">
      <alignment vertical="center"/>
    </xf>
    <xf numFmtId="0" fontId="4" fillId="0" borderId="10" xfId="1" applyFont="1" applyBorder="1" applyAlignment="1" applyProtection="1">
      <alignment vertical="center"/>
    </xf>
    <xf numFmtId="0" fontId="3" fillId="0" borderId="47" xfId="1" applyBorder="1" applyAlignment="1">
      <alignment horizontal="center" vertical="center" textRotation="255"/>
    </xf>
    <xf numFmtId="0" fontId="4" fillId="0" borderId="16" xfId="1" applyFont="1" applyBorder="1" applyAlignment="1" applyProtection="1">
      <alignment horizontal="center" vertical="center" textRotation="255"/>
    </xf>
    <xf numFmtId="0" fontId="3" fillId="0" borderId="0" xfId="1" applyAlignment="1">
      <alignment horizontal="center" vertical="center" textRotation="255"/>
    </xf>
    <xf numFmtId="0" fontId="5" fillId="0" borderId="17" xfId="1" applyFont="1" applyBorder="1" applyAlignment="1" applyProtection="1">
      <alignment vertical="center"/>
    </xf>
    <xf numFmtId="0" fontId="3" fillId="0" borderId="47" xfId="1" applyBorder="1" applyAlignment="1">
      <alignment vertical="center"/>
    </xf>
    <xf numFmtId="0" fontId="4" fillId="0" borderId="50" xfId="1" applyFont="1" applyBorder="1" applyAlignment="1" applyProtection="1">
      <alignment vertical="center"/>
    </xf>
    <xf numFmtId="0" fontId="4" fillId="0" borderId="48" xfId="1" applyFont="1" applyBorder="1" applyAlignment="1" applyProtection="1">
      <alignment vertical="center"/>
    </xf>
    <xf numFmtId="0" fontId="17" fillId="0" borderId="14" xfId="1" applyFont="1" applyBorder="1" applyAlignment="1" applyProtection="1"/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4" fillId="0" borderId="49" xfId="1" applyFont="1" applyBorder="1" applyAlignment="1" applyProtection="1">
      <alignment vertical="center"/>
    </xf>
    <xf numFmtId="0" fontId="11" fillId="0" borderId="0" xfId="1" applyFont="1" applyBorder="1" applyAlignment="1" applyProtection="1"/>
    <xf numFmtId="0" fontId="4" fillId="0" borderId="0" xfId="1" applyFont="1" applyBorder="1" applyAlignment="1" applyProtection="1"/>
    <xf numFmtId="0" fontId="3" fillId="0" borderId="0" xfId="1" applyBorder="1" applyAlignment="1">
      <alignment vertical="center"/>
    </xf>
    <xf numFmtId="0" fontId="5" fillId="0" borderId="0" xfId="2" applyBorder="1" applyAlignment="1">
      <alignment vertical="center"/>
    </xf>
    <xf numFmtId="0" fontId="4" fillId="0" borderId="0" xfId="1" applyFont="1" applyAlignment="1" applyProtection="1">
      <alignment horizontal="center" vertical="center" textRotation="255"/>
    </xf>
    <xf numFmtId="0" fontId="12" fillId="0" borderId="0" xfId="2" applyFont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vertical="center"/>
      <protection locked="0"/>
    </xf>
    <xf numFmtId="0" fontId="5" fillId="0" borderId="31" xfId="2" applyFont="1" applyBorder="1" applyAlignment="1">
      <alignment vertical="center"/>
    </xf>
    <xf numFmtId="0" fontId="5" fillId="0" borderId="31" xfId="2" applyFont="1" applyBorder="1" applyAlignment="1">
      <alignment horizontal="center" vertical="center"/>
    </xf>
    <xf numFmtId="0" fontId="5" fillId="0" borderId="31" xfId="2" applyFont="1" applyBorder="1" applyAlignment="1">
      <alignment horizontal="left" vertical="center"/>
    </xf>
    <xf numFmtId="0" fontId="5" fillId="0" borderId="31" xfId="2" applyFont="1" applyBorder="1" applyAlignment="1">
      <alignment horizontal="left" vertical="center" wrapText="1"/>
    </xf>
    <xf numFmtId="0" fontId="3" fillId="0" borderId="0" xfId="1" applyBorder="1" applyAlignment="1">
      <alignment horizontal="center" vertical="center" textRotation="255"/>
    </xf>
    <xf numFmtId="0" fontId="3" fillId="0" borderId="17" xfId="1" applyBorder="1" applyAlignment="1">
      <alignment horizontal="center" vertical="center"/>
    </xf>
    <xf numFmtId="0" fontId="5" fillId="0" borderId="31" xfId="2" applyFill="1" applyBorder="1" applyAlignment="1">
      <alignment vertical="center"/>
    </xf>
    <xf numFmtId="0" fontId="3" fillId="0" borderId="31" xfId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0" fontId="5" fillId="0" borderId="0" xfId="1" applyFont="1" applyBorder="1" applyAlignment="1" applyProtection="1">
      <alignment horizontal="distributed" vertical="center"/>
    </xf>
    <xf numFmtId="0" fontId="3" fillId="0" borderId="0" xfId="1" applyBorder="1" applyAlignment="1">
      <alignment vertical="center"/>
    </xf>
    <xf numFmtId="0" fontId="14" fillId="0" borderId="0" xfId="1" applyFont="1" applyAlignment="1">
      <alignment vertical="center"/>
    </xf>
    <xf numFmtId="0" fontId="3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2" applyBorder="1" applyAlignment="1">
      <alignment vertical="center"/>
    </xf>
    <xf numFmtId="0" fontId="3" fillId="0" borderId="14" xfId="1" applyBorder="1" applyAlignment="1">
      <alignment vertical="center"/>
    </xf>
    <xf numFmtId="0" fontId="3" fillId="0" borderId="16" xfId="1" applyBorder="1" applyAlignment="1">
      <alignment vertical="center"/>
    </xf>
    <xf numFmtId="0" fontId="3" fillId="0" borderId="13" xfId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48" xfId="1" applyFont="1" applyBorder="1" applyAlignment="1" applyProtection="1">
      <alignment horizontal="center" vertical="center" textRotation="255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3" fillId="0" borderId="31" xfId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14" xfId="1" applyBorder="1" applyAlignment="1">
      <alignment vertical="center"/>
    </xf>
    <xf numFmtId="0" fontId="3" fillId="0" borderId="16" xfId="1" applyBorder="1" applyAlignment="1">
      <alignment vertical="center"/>
    </xf>
    <xf numFmtId="0" fontId="3" fillId="0" borderId="0" xfId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0" xfId="1" applyFont="1" applyAlignment="1">
      <alignment vertical="center"/>
    </xf>
    <xf numFmtId="0" fontId="5" fillId="0" borderId="0" xfId="2" applyBorder="1" applyAlignment="1">
      <alignment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0" fontId="5" fillId="0" borderId="0" xfId="1" applyFont="1" applyBorder="1" applyAlignment="1" applyProtection="1">
      <alignment horizontal="distributed" vertical="center"/>
    </xf>
    <xf numFmtId="0" fontId="6" fillId="0" borderId="0" xfId="1" applyFont="1" applyBorder="1" applyAlignment="1" applyProtection="1">
      <alignment horizontal="center" vertical="center"/>
    </xf>
    <xf numFmtId="0" fontId="3" fillId="0" borderId="74" xfId="1" applyFill="1" applyBorder="1" applyAlignment="1">
      <alignment horizontal="left" vertical="center"/>
    </xf>
    <xf numFmtId="0" fontId="3" fillId="0" borderId="75" xfId="1" applyBorder="1" applyAlignment="1">
      <alignment vertical="center"/>
    </xf>
    <xf numFmtId="0" fontId="15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</xf>
    <xf numFmtId="0" fontId="14" fillId="0" borderId="76" xfId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left" wrapText="1"/>
    </xf>
    <xf numFmtId="0" fontId="14" fillId="0" borderId="76" xfId="1" applyFont="1" applyBorder="1" applyAlignment="1">
      <alignment horizontal="center" vertical="center"/>
    </xf>
    <xf numFmtId="0" fontId="24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0" xfId="1" applyFont="1" applyAlignment="1">
      <alignment horizontal="left" vertical="center"/>
    </xf>
    <xf numFmtId="176" fontId="4" fillId="0" borderId="5" xfId="1" applyNumberFormat="1" applyFont="1" applyBorder="1" applyAlignment="1" applyProtection="1">
      <alignment horizontal="center" vertical="center"/>
    </xf>
    <xf numFmtId="176" fontId="4" fillId="0" borderId="4" xfId="1" applyNumberFormat="1" applyFont="1" applyBorder="1" applyAlignment="1" applyProtection="1">
      <alignment horizontal="center" vertical="center"/>
    </xf>
    <xf numFmtId="176" fontId="4" fillId="0" borderId="6" xfId="1" applyNumberFormat="1" applyFont="1" applyBorder="1" applyAlignment="1" applyProtection="1">
      <alignment horizontal="center" vertical="center"/>
    </xf>
    <xf numFmtId="176" fontId="4" fillId="0" borderId="7" xfId="1" applyNumberFormat="1" applyFont="1" applyBorder="1" applyAlignment="1" applyProtection="1">
      <alignment horizontal="center" vertical="center"/>
    </xf>
    <xf numFmtId="176" fontId="4" fillId="0" borderId="0" xfId="1" applyNumberFormat="1" applyFont="1" applyBorder="1" applyAlignment="1" applyProtection="1">
      <alignment horizontal="center" vertical="center"/>
    </xf>
    <xf numFmtId="176" fontId="4" fillId="0" borderId="8" xfId="1" applyNumberFormat="1" applyFont="1" applyBorder="1" applyAlignment="1" applyProtection="1">
      <alignment horizontal="center" vertical="center"/>
    </xf>
    <xf numFmtId="176" fontId="4" fillId="0" borderId="9" xfId="1" applyNumberFormat="1" applyFont="1" applyBorder="1" applyAlignment="1" applyProtection="1">
      <alignment horizontal="center"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11" xfId="1" applyNumberFormat="1" applyFont="1" applyBorder="1" applyAlignment="1" applyProtection="1">
      <alignment horizontal="center" vertical="center"/>
    </xf>
    <xf numFmtId="0" fontId="14" fillId="0" borderId="77" xfId="1" applyFont="1" applyBorder="1" applyAlignment="1">
      <alignment horizontal="center" vertical="center"/>
    </xf>
    <xf numFmtId="0" fontId="14" fillId="0" borderId="78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 textRotation="255"/>
    </xf>
    <xf numFmtId="0" fontId="15" fillId="0" borderId="13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49" xfId="1" applyFont="1" applyBorder="1" applyAlignment="1" applyProtection="1">
      <alignment horizontal="center" vertical="center"/>
    </xf>
    <xf numFmtId="0" fontId="15" fillId="0" borderId="48" xfId="1" applyFont="1" applyBorder="1" applyAlignment="1" applyProtection="1">
      <alignment horizontal="center" vertical="center"/>
    </xf>
    <xf numFmtId="0" fontId="15" fillId="0" borderId="50" xfId="1" applyFont="1" applyBorder="1" applyAlignment="1" applyProtection="1">
      <alignment horizontal="center" vertical="center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78" fontId="14" fillId="0" borderId="45" xfId="1" applyNumberFormat="1" applyFont="1" applyFill="1" applyBorder="1" applyAlignment="1">
      <alignment horizontal="center" vertical="center"/>
    </xf>
    <xf numFmtId="178" fontId="14" fillId="0" borderId="26" xfId="1" applyNumberFormat="1" applyFont="1" applyFill="1" applyBorder="1" applyAlignment="1">
      <alignment horizontal="center" vertical="center"/>
    </xf>
    <xf numFmtId="178" fontId="14" fillId="0" borderId="62" xfId="1" applyNumberFormat="1" applyFont="1" applyFill="1" applyBorder="1" applyAlignment="1">
      <alignment horizontal="center" vertical="center"/>
    </xf>
    <xf numFmtId="178" fontId="14" fillId="0" borderId="31" xfId="1" applyNumberFormat="1" applyFont="1" applyFill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16" fillId="0" borderId="48" xfId="1" applyFont="1" applyBorder="1" applyAlignment="1" applyProtection="1">
      <alignment horizontal="distributed" vertical="center"/>
    </xf>
    <xf numFmtId="0" fontId="3" fillId="0" borderId="48" xfId="1" applyBorder="1" applyAlignment="1">
      <alignment vertical="center"/>
    </xf>
    <xf numFmtId="0" fontId="3" fillId="0" borderId="0" xfId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5" fillId="0" borderId="14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178" fontId="25" fillId="0" borderId="45" xfId="0" applyNumberFormat="1" applyFont="1" applyBorder="1" applyAlignment="1">
      <alignment horizontal="center" vertical="center" wrapText="1"/>
    </xf>
    <xf numFmtId="178" fontId="25" fillId="0" borderId="26" xfId="0" applyNumberFormat="1" applyFont="1" applyBorder="1" applyAlignment="1">
      <alignment horizontal="center" vertical="center" wrapText="1"/>
    </xf>
    <xf numFmtId="178" fontId="25" fillId="0" borderId="62" xfId="0" applyNumberFormat="1" applyFont="1" applyBorder="1" applyAlignment="1">
      <alignment horizontal="center" vertical="center" wrapText="1"/>
    </xf>
    <xf numFmtId="178" fontId="25" fillId="0" borderId="31" xfId="0" applyNumberFormat="1" applyFont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left" vertical="center"/>
    </xf>
    <xf numFmtId="0" fontId="4" fillId="0" borderId="26" xfId="1" applyFont="1" applyFill="1" applyBorder="1" applyAlignment="1">
      <alignment horizontal="left" vertical="center"/>
    </xf>
    <xf numFmtId="0" fontId="4" fillId="0" borderId="44" xfId="1" applyFont="1" applyFill="1" applyBorder="1" applyAlignment="1">
      <alignment horizontal="left" vertical="center"/>
    </xf>
    <xf numFmtId="0" fontId="4" fillId="0" borderId="30" xfId="1" applyFont="1" applyFill="1" applyBorder="1" applyAlignment="1">
      <alignment horizontal="left" vertical="center"/>
    </xf>
    <xf numFmtId="0" fontId="4" fillId="0" borderId="31" xfId="1" applyFont="1" applyFill="1" applyBorder="1" applyAlignment="1">
      <alignment horizontal="left" vertical="center"/>
    </xf>
    <xf numFmtId="0" fontId="4" fillId="0" borderId="46" xfId="1" applyFont="1" applyFill="1" applyBorder="1" applyAlignment="1">
      <alignment horizontal="left" vertical="center"/>
    </xf>
    <xf numFmtId="0" fontId="3" fillId="0" borderId="14" xfId="1" applyBorder="1" applyAlignment="1">
      <alignment vertical="center"/>
    </xf>
    <xf numFmtId="0" fontId="3" fillId="0" borderId="15" xfId="1" applyBorder="1" applyAlignment="1">
      <alignment vertical="center"/>
    </xf>
    <xf numFmtId="0" fontId="3" fillId="0" borderId="16" xfId="1" applyBorder="1" applyAlignment="1">
      <alignment vertical="center"/>
    </xf>
    <xf numFmtId="0" fontId="3" fillId="0" borderId="17" xfId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49" fontId="14" fillId="0" borderId="49" xfId="1" applyNumberFormat="1" applyFont="1" applyBorder="1" applyAlignment="1">
      <alignment horizontal="center" vertical="center"/>
    </xf>
    <xf numFmtId="49" fontId="14" fillId="0" borderId="48" xfId="1" applyNumberFormat="1" applyFont="1" applyBorder="1" applyAlignment="1">
      <alignment horizontal="center" vertical="center"/>
    </xf>
    <xf numFmtId="49" fontId="14" fillId="0" borderId="50" xfId="1" applyNumberFormat="1" applyFont="1" applyBorder="1" applyAlignment="1">
      <alignment horizontal="center" vertical="center"/>
    </xf>
    <xf numFmtId="177" fontId="14" fillId="0" borderId="40" xfId="2" applyNumberFormat="1" applyFont="1" applyFill="1" applyBorder="1" applyAlignment="1">
      <alignment horizontal="center" vertical="center"/>
    </xf>
    <xf numFmtId="177" fontId="14" fillId="0" borderId="41" xfId="2" applyNumberFormat="1" applyFont="1" applyFill="1" applyBorder="1" applyAlignment="1">
      <alignment horizontal="center" vertical="center"/>
    </xf>
    <xf numFmtId="177" fontId="14" fillId="0" borderId="57" xfId="2" applyNumberFormat="1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14" fillId="0" borderId="41" xfId="2" applyFont="1" applyFill="1" applyBorder="1" applyAlignment="1">
      <alignment horizontal="center" vertical="center"/>
    </xf>
    <xf numFmtId="0" fontId="14" fillId="0" borderId="57" xfId="2" applyFont="1" applyFill="1" applyBorder="1" applyAlignment="1">
      <alignment horizontal="center" vertical="center"/>
    </xf>
    <xf numFmtId="178" fontId="3" fillId="0" borderId="42" xfId="1" applyNumberFormat="1" applyFont="1" applyBorder="1" applyAlignment="1">
      <alignment horizontal="center" vertical="center"/>
    </xf>
    <xf numFmtId="178" fontId="3" fillId="0" borderId="41" xfId="1" applyNumberFormat="1" applyFont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 textRotation="255"/>
    </xf>
    <xf numFmtId="0" fontId="0" fillId="0" borderId="0" xfId="0" applyAlignment="1">
      <alignment vertical="center"/>
    </xf>
    <xf numFmtId="177" fontId="14" fillId="0" borderId="68" xfId="2" applyNumberFormat="1" applyFont="1" applyFill="1" applyBorder="1" applyAlignment="1">
      <alignment horizontal="center" vertical="center"/>
    </xf>
    <xf numFmtId="177" fontId="14" fillId="0" borderId="69" xfId="2" applyNumberFormat="1" applyFont="1" applyFill="1" applyBorder="1" applyAlignment="1">
      <alignment horizontal="center" vertical="center"/>
    </xf>
    <xf numFmtId="177" fontId="14" fillId="0" borderId="70" xfId="2" applyNumberFormat="1" applyFont="1" applyFill="1" applyBorder="1" applyAlignment="1">
      <alignment horizontal="center" vertical="center"/>
    </xf>
    <xf numFmtId="0" fontId="14" fillId="0" borderId="71" xfId="2" applyFont="1" applyFill="1" applyBorder="1" applyAlignment="1">
      <alignment horizontal="center" vertical="center"/>
    </xf>
    <xf numFmtId="0" fontId="14" fillId="0" borderId="69" xfId="2" applyFont="1" applyFill="1" applyBorder="1" applyAlignment="1">
      <alignment horizontal="center" vertical="center"/>
    </xf>
    <xf numFmtId="0" fontId="14" fillId="0" borderId="70" xfId="2" applyFont="1" applyFill="1" applyBorder="1" applyAlignment="1">
      <alignment horizontal="center" vertical="center"/>
    </xf>
    <xf numFmtId="178" fontId="3" fillId="0" borderId="71" xfId="1" applyNumberFormat="1" applyFont="1" applyBorder="1" applyAlignment="1">
      <alignment horizontal="center" vertical="center"/>
    </xf>
    <xf numFmtId="178" fontId="3" fillId="0" borderId="69" xfId="1" applyNumberFormat="1" applyFont="1" applyBorder="1" applyAlignment="1">
      <alignment horizontal="center" vertical="center"/>
    </xf>
    <xf numFmtId="0" fontId="3" fillId="0" borderId="69" xfId="1" applyBorder="1" applyAlignment="1">
      <alignment horizontal="center" vertical="center"/>
    </xf>
    <xf numFmtId="0" fontId="3" fillId="0" borderId="72" xfId="1" applyBorder="1" applyAlignment="1">
      <alignment horizontal="center" vertical="center"/>
    </xf>
    <xf numFmtId="177" fontId="14" fillId="0" borderId="36" xfId="2" applyNumberFormat="1" applyFont="1" applyFill="1" applyBorder="1" applyAlignment="1">
      <alignment horizontal="center" vertical="center"/>
    </xf>
    <xf numFmtId="177" fontId="14" fillId="0" borderId="37" xfId="2" applyNumberFormat="1" applyFont="1" applyFill="1" applyBorder="1" applyAlignment="1">
      <alignment horizontal="center" vertical="center"/>
    </xf>
    <xf numFmtId="177" fontId="14" fillId="0" borderId="67" xfId="2" applyNumberFormat="1" applyFont="1" applyFill="1" applyBorder="1" applyAlignment="1">
      <alignment horizontal="center" vertical="center"/>
    </xf>
    <xf numFmtId="0" fontId="14" fillId="0" borderId="38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center" vertical="center"/>
    </xf>
    <xf numFmtId="0" fontId="14" fillId="0" borderId="67" xfId="2" applyFont="1" applyFill="1" applyBorder="1" applyAlignment="1">
      <alignment horizontal="center" vertical="center"/>
    </xf>
    <xf numFmtId="178" fontId="3" fillId="0" borderId="38" xfId="1" applyNumberFormat="1" applyFont="1" applyBorder="1" applyAlignment="1">
      <alignment horizontal="center" vertical="center"/>
    </xf>
    <xf numFmtId="178" fontId="3" fillId="0" borderId="37" xfId="1" applyNumberFormat="1" applyFont="1" applyBorder="1" applyAlignment="1">
      <alignment horizontal="center" vertical="center"/>
    </xf>
    <xf numFmtId="0" fontId="3" fillId="0" borderId="37" xfId="1" applyBorder="1" applyAlignment="1">
      <alignment horizontal="center" vertical="center"/>
    </xf>
    <xf numFmtId="0" fontId="3" fillId="0" borderId="39" xfId="1" applyBorder="1" applyAlignment="1">
      <alignment horizontal="center" vertical="center"/>
    </xf>
    <xf numFmtId="0" fontId="5" fillId="0" borderId="0" xfId="2" applyBorder="1" applyAlignment="1">
      <alignment vertical="center"/>
    </xf>
    <xf numFmtId="0" fontId="3" fillId="0" borderId="0" xfId="1" applyAlignment="1">
      <alignment vertical="center"/>
    </xf>
    <xf numFmtId="0" fontId="3" fillId="0" borderId="29" xfId="1" applyBorder="1" applyAlignment="1">
      <alignment vertical="center"/>
    </xf>
    <xf numFmtId="0" fontId="5" fillId="0" borderId="31" xfId="2" applyBorder="1" applyAlignment="1">
      <alignment vertical="center"/>
    </xf>
    <xf numFmtId="0" fontId="3" fillId="0" borderId="31" xfId="1" applyBorder="1" applyAlignment="1">
      <alignment vertical="center"/>
    </xf>
    <xf numFmtId="0" fontId="3" fillId="0" borderId="32" xfId="1" applyBorder="1" applyAlignment="1">
      <alignment vertical="center"/>
    </xf>
    <xf numFmtId="0" fontId="15" fillId="0" borderId="59" xfId="2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22" xfId="2" applyFont="1" applyFill="1" applyBorder="1" applyAlignment="1">
      <alignment horizontal="left" vertical="center"/>
    </xf>
    <xf numFmtId="0" fontId="3" fillId="0" borderId="23" xfId="1" applyBorder="1" applyAlignment="1">
      <alignment vertical="center"/>
    </xf>
    <xf numFmtId="0" fontId="3" fillId="0" borderId="24" xfId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3" fillId="0" borderId="26" xfId="1" applyBorder="1" applyAlignment="1">
      <alignment vertical="center"/>
    </xf>
    <xf numFmtId="0" fontId="3" fillId="0" borderId="27" xfId="1" applyBorder="1" applyAlignment="1">
      <alignment vertical="center"/>
    </xf>
    <xf numFmtId="0" fontId="13" fillId="0" borderId="0" xfId="2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63" xfId="1" applyFont="1" applyBorder="1" applyAlignment="1" applyProtection="1">
      <alignment horizontal="center" vertical="center"/>
      <protection locked="0"/>
    </xf>
    <xf numFmtId="0" fontId="23" fillId="0" borderId="64" xfId="1" applyFont="1" applyBorder="1" applyAlignment="1" applyProtection="1">
      <alignment horizontal="center" vertical="center"/>
      <protection locked="0"/>
    </xf>
    <xf numFmtId="0" fontId="23" fillId="0" borderId="65" xfId="1" applyFont="1" applyBorder="1" applyAlignment="1" applyProtection="1">
      <alignment horizontal="center" vertical="center"/>
      <protection locked="0"/>
    </xf>
    <xf numFmtId="0" fontId="23" fillId="0" borderId="19" xfId="1" applyFont="1" applyBorder="1" applyAlignment="1" applyProtection="1">
      <alignment horizontal="center" vertical="center"/>
      <protection locked="0"/>
    </xf>
    <xf numFmtId="0" fontId="23" fillId="0" borderId="4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23" fillId="0" borderId="21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3" fillId="0" borderId="20" xfId="1" applyFont="1" applyBorder="1" applyAlignment="1" applyProtection="1">
      <alignment horizontal="center" vertical="center"/>
      <protection locked="0"/>
    </xf>
    <xf numFmtId="0" fontId="23" fillId="0" borderId="63" xfId="1" applyFont="1" applyBorder="1" applyAlignment="1" applyProtection="1">
      <alignment horizontal="center" vertical="center"/>
    </xf>
    <xf numFmtId="0" fontId="23" fillId="0" borderId="64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distributed" vertical="center"/>
    </xf>
    <xf numFmtId="0" fontId="3" fillId="0" borderId="0" xfId="1" applyAlignment="1">
      <alignment horizontal="distributed" vertical="center"/>
    </xf>
    <xf numFmtId="0" fontId="3" fillId="0" borderId="17" xfId="1" applyBorder="1" applyAlignment="1">
      <alignment horizontal="distributed" vertical="center"/>
    </xf>
    <xf numFmtId="0" fontId="5" fillId="0" borderId="0" xfId="1" applyFont="1" applyBorder="1" applyAlignment="1" applyProtection="1">
      <alignment horizontal="distributed" vertical="center"/>
    </xf>
    <xf numFmtId="0" fontId="7" fillId="0" borderId="16" xfId="1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23" fillId="0" borderId="5" xfId="1" applyNumberFormat="1" applyFont="1" applyBorder="1" applyAlignment="1" applyProtection="1">
      <alignment horizontal="center" vertical="center" wrapText="1"/>
    </xf>
    <xf numFmtId="0" fontId="23" fillId="0" borderId="18" xfId="1" applyNumberFormat="1" applyFont="1" applyBorder="1" applyAlignment="1" applyProtection="1">
      <alignment horizontal="center" vertical="center" wrapText="1"/>
    </xf>
    <xf numFmtId="0" fontId="23" fillId="0" borderId="7" xfId="1" applyNumberFormat="1" applyFont="1" applyBorder="1" applyAlignment="1" applyProtection="1">
      <alignment horizontal="center" vertical="center" wrapText="1"/>
    </xf>
    <xf numFmtId="0" fontId="23" fillId="0" borderId="17" xfId="1" applyNumberFormat="1" applyFont="1" applyBorder="1" applyAlignment="1" applyProtection="1">
      <alignment horizontal="center" vertical="center" wrapText="1"/>
    </xf>
    <xf numFmtId="0" fontId="23" fillId="0" borderId="9" xfId="1" applyNumberFormat="1" applyFont="1" applyBorder="1" applyAlignment="1" applyProtection="1">
      <alignment horizontal="center" vertical="center" wrapText="1"/>
    </xf>
    <xf numFmtId="0" fontId="23" fillId="0" borderId="20" xfId="1" applyNumberFormat="1" applyFont="1" applyBorder="1" applyAlignment="1" applyProtection="1">
      <alignment horizontal="center" vertical="center" wrapText="1"/>
    </xf>
    <xf numFmtId="0" fontId="23" fillId="0" borderId="63" xfId="1" applyNumberFormat="1" applyFont="1" applyBorder="1" applyAlignment="1">
      <alignment horizontal="center" vertical="center"/>
    </xf>
    <xf numFmtId="0" fontId="23" fillId="0" borderId="64" xfId="1" applyNumberFormat="1" applyFont="1" applyBorder="1" applyAlignment="1">
      <alignment horizontal="center" vertical="center"/>
    </xf>
    <xf numFmtId="0" fontId="23" fillId="0" borderId="65" xfId="1" applyFont="1" applyBorder="1" applyAlignment="1" applyProtection="1">
      <alignment horizontal="center" vertical="center"/>
    </xf>
    <xf numFmtId="0" fontId="23" fillId="0" borderId="63" xfId="1" applyFont="1" applyBorder="1" applyAlignment="1">
      <alignment horizontal="center" vertical="center"/>
    </xf>
    <xf numFmtId="0" fontId="23" fillId="0" borderId="65" xfId="1" applyFont="1" applyBorder="1" applyAlignment="1">
      <alignment horizontal="center" vertical="center"/>
    </xf>
    <xf numFmtId="0" fontId="22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left" vertical="center" wrapText="1"/>
    </xf>
    <xf numFmtId="0" fontId="4" fillId="0" borderId="79" xfId="1" applyNumberFormat="1" applyFont="1" applyBorder="1" applyAlignment="1" applyProtection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/>
    </xf>
    <xf numFmtId="0" fontId="4" fillId="0" borderId="33" xfId="2" applyFont="1" applyFill="1" applyBorder="1" applyAlignment="1">
      <alignment horizontal="left" vertical="center"/>
    </xf>
    <xf numFmtId="0" fontId="4" fillId="0" borderId="26" xfId="2" applyFont="1" applyFill="1" applyBorder="1" applyAlignment="1">
      <alignment horizontal="left" vertical="center"/>
    </xf>
    <xf numFmtId="0" fontId="4" fillId="0" borderId="73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17" xfId="2" applyFont="1" applyFill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5" fillId="0" borderId="31" xfId="2" applyFill="1" applyBorder="1" applyAlignment="1">
      <alignment horizontal="center" vertical="center"/>
    </xf>
    <xf numFmtId="0" fontId="4" fillId="0" borderId="31" xfId="2" applyFont="1" applyFill="1" applyBorder="1" applyAlignment="1">
      <alignment horizontal="center" vertical="center"/>
    </xf>
    <xf numFmtId="0" fontId="3" fillId="0" borderId="31" xfId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left" vertical="center"/>
    </xf>
    <xf numFmtId="0" fontId="5" fillId="0" borderId="44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left" vertical="center"/>
    </xf>
    <xf numFmtId="0" fontId="5" fillId="0" borderId="31" xfId="2" applyFont="1" applyFill="1" applyBorder="1" applyAlignment="1">
      <alignment horizontal="left" vertical="center"/>
    </xf>
    <xf numFmtId="0" fontId="5" fillId="0" borderId="46" xfId="2" applyFont="1" applyFill="1" applyBorder="1" applyAlignment="1">
      <alignment horizontal="left" vertical="center"/>
    </xf>
    <xf numFmtId="0" fontId="14" fillId="0" borderId="7" xfId="2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14" fontId="14" fillId="0" borderId="40" xfId="2" applyNumberFormat="1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14" fontId="14" fillId="0" borderId="28" xfId="2" applyNumberFormat="1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14" fontId="14" fillId="0" borderId="55" xfId="2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12</xdr:row>
          <xdr:rowOff>238125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0</xdr:rowOff>
        </xdr:from>
        <xdr:to>
          <xdr:col>30</xdr:col>
          <xdr:colOff>180975</xdr:colOff>
          <xdr:row>18</xdr:row>
          <xdr:rowOff>238125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171450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9525</xdr:rowOff>
        </xdr:from>
        <xdr:to>
          <xdr:col>36</xdr:col>
          <xdr:colOff>161925</xdr:colOff>
          <xdr:row>19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27214</xdr:colOff>
      <xdr:row>35</xdr:row>
      <xdr:rowOff>81644</xdr:rowOff>
    </xdr:from>
    <xdr:to>
      <xdr:col>49</xdr:col>
      <xdr:colOff>249730</xdr:colOff>
      <xdr:row>37</xdr:row>
      <xdr:rowOff>152882</xdr:rowOff>
    </xdr:to>
    <xdr:sp macro="" textlink="">
      <xdr:nvSpPr>
        <xdr:cNvPr id="7" name="楕円 6"/>
        <xdr:cNvSpPr/>
      </xdr:nvSpPr>
      <xdr:spPr>
        <a:xfrm>
          <a:off x="9334500" y="8463644"/>
          <a:ext cx="1120587" cy="4930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266700</xdr:colOff>
          <xdr:row>3</xdr:row>
          <xdr:rowOff>9525</xdr:rowOff>
        </xdr:from>
        <xdr:to>
          <xdr:col>30</xdr:col>
          <xdr:colOff>257175</xdr:colOff>
          <xdr:row>4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295275</xdr:colOff>
          <xdr:row>3</xdr:row>
          <xdr:rowOff>0</xdr:rowOff>
        </xdr:from>
        <xdr:to>
          <xdr:col>27</xdr:col>
          <xdr:colOff>285750</xdr:colOff>
          <xdr:row>3</xdr:row>
          <xdr:rowOff>238125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13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0</xdr:rowOff>
        </xdr:from>
        <xdr:to>
          <xdr:col>30</xdr:col>
          <xdr:colOff>180975</xdr:colOff>
          <xdr:row>19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180975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9525</xdr:rowOff>
        </xdr:from>
        <xdr:to>
          <xdr:col>36</xdr:col>
          <xdr:colOff>161925</xdr:colOff>
          <xdr:row>19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27214</xdr:colOff>
      <xdr:row>35</xdr:row>
      <xdr:rowOff>81644</xdr:rowOff>
    </xdr:from>
    <xdr:to>
      <xdr:col>49</xdr:col>
      <xdr:colOff>249730</xdr:colOff>
      <xdr:row>37</xdr:row>
      <xdr:rowOff>152882</xdr:rowOff>
    </xdr:to>
    <xdr:sp macro="" textlink="">
      <xdr:nvSpPr>
        <xdr:cNvPr id="7" name="楕円 6"/>
        <xdr:cNvSpPr/>
      </xdr:nvSpPr>
      <xdr:spPr>
        <a:xfrm>
          <a:off x="9228364" y="8473169"/>
          <a:ext cx="1136916" cy="48081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</xdr:row>
      <xdr:rowOff>68037</xdr:rowOff>
    </xdr:from>
    <xdr:to>
      <xdr:col>42</xdr:col>
      <xdr:colOff>75239</xdr:colOff>
      <xdr:row>3</xdr:row>
      <xdr:rowOff>164087</xdr:rowOff>
    </xdr:to>
    <xdr:sp macro="" textlink="">
      <xdr:nvSpPr>
        <xdr:cNvPr id="8" name="正方形/長方形 7"/>
        <xdr:cNvSpPr/>
      </xdr:nvSpPr>
      <xdr:spPr>
        <a:xfrm>
          <a:off x="6463393" y="176894"/>
          <a:ext cx="1871382" cy="50426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記載例：課税取引</a:t>
          </a:r>
        </a:p>
      </xdr:txBody>
    </xdr:sp>
    <xdr:clientData/>
  </xdr:twoCellAnchor>
  <xdr:twoCellAnchor>
    <xdr:from>
      <xdr:col>10</xdr:col>
      <xdr:colOff>27214</xdr:colOff>
      <xdr:row>34</xdr:row>
      <xdr:rowOff>-1</xdr:rowOff>
    </xdr:from>
    <xdr:to>
      <xdr:col>16</xdr:col>
      <xdr:colOff>86444</xdr:colOff>
      <xdr:row>36</xdr:row>
      <xdr:rowOff>125665</xdr:rowOff>
    </xdr:to>
    <xdr:sp macro="" textlink="">
      <xdr:nvSpPr>
        <xdr:cNvPr id="9" name="楕円 8"/>
        <xdr:cNvSpPr/>
      </xdr:nvSpPr>
      <xdr:spPr>
        <a:xfrm>
          <a:off x="2231571" y="8259535"/>
          <a:ext cx="1120587" cy="49305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73832</xdr:colOff>
      <xdr:row>38</xdr:row>
      <xdr:rowOff>131370</xdr:rowOff>
    </xdr:from>
    <xdr:to>
      <xdr:col>40</xdr:col>
      <xdr:colOff>65800</xdr:colOff>
      <xdr:row>41</xdr:row>
      <xdr:rowOff>52431</xdr:rowOff>
    </xdr:to>
    <xdr:sp macro="" textlink="">
      <xdr:nvSpPr>
        <xdr:cNvPr id="10" name="楕円 9"/>
        <xdr:cNvSpPr/>
      </xdr:nvSpPr>
      <xdr:spPr>
        <a:xfrm rot="19711217">
          <a:off x="7027082" y="9139299"/>
          <a:ext cx="971682" cy="37009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27214</xdr:colOff>
      <xdr:row>7</xdr:row>
      <xdr:rowOff>285749</xdr:rowOff>
    </xdr:from>
    <xdr:to>
      <xdr:col>18</xdr:col>
      <xdr:colOff>19210</xdr:colOff>
      <xdr:row>9</xdr:row>
      <xdr:rowOff>188897</xdr:rowOff>
    </xdr:to>
    <xdr:sp macro="" textlink="">
      <xdr:nvSpPr>
        <xdr:cNvPr id="11" name="四角形吹き出し 10"/>
        <xdr:cNvSpPr/>
      </xdr:nvSpPr>
      <xdr:spPr>
        <a:xfrm>
          <a:off x="680357" y="1496785"/>
          <a:ext cx="2958353" cy="324969"/>
        </a:xfrm>
        <a:prstGeom prst="wedgeRectCallout">
          <a:avLst>
            <a:gd name="adj1" fmla="val 6493"/>
            <a:gd name="adj2" fmla="val 1324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該当種別にチェックをつけてください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68036</xdr:colOff>
      <xdr:row>7</xdr:row>
      <xdr:rowOff>285750</xdr:rowOff>
    </xdr:from>
    <xdr:to>
      <xdr:col>37</xdr:col>
      <xdr:colOff>152078</xdr:colOff>
      <xdr:row>12</xdr:row>
      <xdr:rowOff>80042</xdr:rowOff>
    </xdr:to>
    <xdr:sp macro="" textlink="">
      <xdr:nvSpPr>
        <xdr:cNvPr id="12" name="四角形吹き出し 11"/>
        <xdr:cNvSpPr/>
      </xdr:nvSpPr>
      <xdr:spPr>
        <a:xfrm>
          <a:off x="4748893" y="1496786"/>
          <a:ext cx="2846292" cy="705970"/>
        </a:xfrm>
        <a:prstGeom prst="wedgeRectCallout">
          <a:avLst>
            <a:gd name="adj1" fmla="val 34536"/>
            <a:gd name="adj2" fmla="val 7278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適格請求書発行事業者番号を記載してください。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T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を除く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13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桁の数字。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95250</xdr:colOff>
      <xdr:row>14</xdr:row>
      <xdr:rowOff>81642</xdr:rowOff>
    </xdr:from>
    <xdr:to>
      <xdr:col>39</xdr:col>
      <xdr:colOff>4001</xdr:colOff>
      <xdr:row>17</xdr:row>
      <xdr:rowOff>74436</xdr:rowOff>
    </xdr:to>
    <xdr:sp macro="" textlink="">
      <xdr:nvSpPr>
        <xdr:cNvPr id="13" name="四角形吹き出し 12"/>
        <xdr:cNvSpPr/>
      </xdr:nvSpPr>
      <xdr:spPr>
        <a:xfrm>
          <a:off x="5252357" y="2857499"/>
          <a:ext cx="2521323" cy="605116"/>
        </a:xfrm>
        <a:prstGeom prst="wedgeRectCallout">
          <a:avLst>
            <a:gd name="adj1" fmla="val 25187"/>
            <a:gd name="adj2" fmla="val 730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記載金額が税抜金額か税抜金額かチェックをつけてください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54429</xdr:colOff>
      <xdr:row>21</xdr:row>
      <xdr:rowOff>81643</xdr:rowOff>
    </xdr:from>
    <xdr:to>
      <xdr:col>9</xdr:col>
      <xdr:colOff>149679</xdr:colOff>
      <xdr:row>22</xdr:row>
      <xdr:rowOff>163285</xdr:rowOff>
    </xdr:to>
    <xdr:sp macro="" textlink="">
      <xdr:nvSpPr>
        <xdr:cNvPr id="14" name="四角形吹き出し 13"/>
        <xdr:cNvSpPr/>
      </xdr:nvSpPr>
      <xdr:spPr>
        <a:xfrm>
          <a:off x="462643" y="4912179"/>
          <a:ext cx="1714500" cy="571499"/>
        </a:xfrm>
        <a:prstGeom prst="wedgeRectCallout">
          <a:avLst>
            <a:gd name="adj1" fmla="val 9069"/>
            <a:gd name="adj2" fmla="val -859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取引日＝納品日</a:t>
          </a:r>
        </a:p>
      </xdr:txBody>
    </xdr:sp>
    <xdr:clientData/>
  </xdr:twoCellAnchor>
  <xdr:twoCellAnchor>
    <xdr:from>
      <xdr:col>12</xdr:col>
      <xdr:colOff>108856</xdr:colOff>
      <xdr:row>21</xdr:row>
      <xdr:rowOff>54429</xdr:rowOff>
    </xdr:from>
    <xdr:to>
      <xdr:col>25</xdr:col>
      <xdr:colOff>296955</xdr:colOff>
      <xdr:row>22</xdr:row>
      <xdr:rowOff>169688</xdr:rowOff>
    </xdr:to>
    <xdr:sp macro="" textlink="">
      <xdr:nvSpPr>
        <xdr:cNvPr id="15" name="四角形吹き出し 14"/>
        <xdr:cNvSpPr/>
      </xdr:nvSpPr>
      <xdr:spPr>
        <a:xfrm>
          <a:off x="2666999" y="4884965"/>
          <a:ext cx="2487706" cy="605116"/>
        </a:xfrm>
        <a:prstGeom prst="wedgeRectCallout">
          <a:avLst>
            <a:gd name="adj1" fmla="val 39339"/>
            <a:gd name="adj2" fmla="val -843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軽減税率の対象であれば、件名に「</a:t>
          </a:r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」を記載してください</a:t>
          </a:r>
        </a:p>
      </xdr:txBody>
    </xdr:sp>
    <xdr:clientData/>
  </xdr:twoCellAnchor>
  <xdr:twoCellAnchor>
    <xdr:from>
      <xdr:col>11</xdr:col>
      <xdr:colOff>149678</xdr:colOff>
      <xdr:row>22</xdr:row>
      <xdr:rowOff>285748</xdr:rowOff>
    </xdr:from>
    <xdr:to>
      <xdr:col>38</xdr:col>
      <xdr:colOff>95250</xdr:colOff>
      <xdr:row>24</xdr:row>
      <xdr:rowOff>421821</xdr:rowOff>
    </xdr:to>
    <xdr:sp macro="" textlink="">
      <xdr:nvSpPr>
        <xdr:cNvPr id="16" name="四角形吹き出し 15"/>
        <xdr:cNvSpPr/>
      </xdr:nvSpPr>
      <xdr:spPr>
        <a:xfrm>
          <a:off x="2530928" y="5606141"/>
          <a:ext cx="5170715" cy="1115787"/>
        </a:xfrm>
        <a:prstGeom prst="wedgeRectCallout">
          <a:avLst>
            <a:gd name="adj1" fmla="val 40690"/>
            <a:gd name="adj2" fmla="val 8786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消費税額に１円未満の端数が生じる場合は、１つの請求書につき、税率ごとに１回の端数処理（切上げ又は切捨て）を行ってください。</a:t>
          </a:r>
          <a:endParaRPr kumimoji="1" lang="en-US" altLang="ja-JP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2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個々の商品ごとに消費税額を計算（端数処理）し、その合計額を記載することはできません。</a:t>
          </a:r>
        </a:p>
      </xdr:txBody>
    </xdr:sp>
    <xdr:clientData/>
  </xdr:twoCellAnchor>
  <xdr:twoCellAnchor>
    <xdr:from>
      <xdr:col>8</xdr:col>
      <xdr:colOff>81643</xdr:colOff>
      <xdr:row>42</xdr:row>
      <xdr:rowOff>40822</xdr:rowOff>
    </xdr:from>
    <xdr:to>
      <xdr:col>14</xdr:col>
      <xdr:colOff>54428</xdr:colOff>
      <xdr:row>44</xdr:row>
      <xdr:rowOff>27214</xdr:rowOff>
    </xdr:to>
    <xdr:sp macro="" textlink="">
      <xdr:nvSpPr>
        <xdr:cNvPr id="17" name="楕円 16"/>
        <xdr:cNvSpPr/>
      </xdr:nvSpPr>
      <xdr:spPr>
        <a:xfrm>
          <a:off x="1945822" y="9647465"/>
          <a:ext cx="1020535" cy="380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0</xdr:rowOff>
        </xdr:from>
        <xdr:to>
          <xdr:col>6</xdr:col>
          <xdr:colOff>104775</xdr:colOff>
          <xdr:row>13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18</xdr:row>
          <xdr:rowOff>0</xdr:rowOff>
        </xdr:from>
        <xdr:to>
          <xdr:col>30</xdr:col>
          <xdr:colOff>180975</xdr:colOff>
          <xdr:row>19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9525</xdr:rowOff>
        </xdr:from>
        <xdr:to>
          <xdr:col>6</xdr:col>
          <xdr:colOff>95250</xdr:colOff>
          <xdr:row>15</xdr:row>
          <xdr:rowOff>180975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0</xdr:rowOff>
        </xdr:from>
        <xdr:to>
          <xdr:col>6</xdr:col>
          <xdr:colOff>95250</xdr:colOff>
          <xdr:row>14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9525</xdr:rowOff>
        </xdr:from>
        <xdr:to>
          <xdr:col>36</xdr:col>
          <xdr:colOff>161925</xdr:colOff>
          <xdr:row>19</xdr:row>
          <xdr:rowOff>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27214</xdr:colOff>
      <xdr:row>35</xdr:row>
      <xdr:rowOff>81644</xdr:rowOff>
    </xdr:from>
    <xdr:to>
      <xdr:col>49</xdr:col>
      <xdr:colOff>249730</xdr:colOff>
      <xdr:row>37</xdr:row>
      <xdr:rowOff>152882</xdr:rowOff>
    </xdr:to>
    <xdr:sp macro="" textlink="">
      <xdr:nvSpPr>
        <xdr:cNvPr id="7" name="楕円 6"/>
        <xdr:cNvSpPr/>
      </xdr:nvSpPr>
      <xdr:spPr>
        <a:xfrm>
          <a:off x="9228364" y="8473169"/>
          <a:ext cx="1136916" cy="48081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149680</xdr:colOff>
      <xdr:row>1</xdr:row>
      <xdr:rowOff>27215</xdr:rowOff>
    </xdr:from>
    <xdr:to>
      <xdr:col>42</xdr:col>
      <xdr:colOff>27214</xdr:colOff>
      <xdr:row>3</xdr:row>
      <xdr:rowOff>123265</xdr:rowOff>
    </xdr:to>
    <xdr:sp macro="" textlink="">
      <xdr:nvSpPr>
        <xdr:cNvPr id="8" name="正方形/長方形 7"/>
        <xdr:cNvSpPr/>
      </xdr:nvSpPr>
      <xdr:spPr>
        <a:xfrm>
          <a:off x="5959930" y="136072"/>
          <a:ext cx="2326820" cy="504264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記載例：非課税・不課税</a:t>
          </a:r>
        </a:p>
      </xdr:txBody>
    </xdr:sp>
    <xdr:clientData/>
  </xdr:twoCellAnchor>
  <xdr:twoCellAnchor>
    <xdr:from>
      <xdr:col>10</xdr:col>
      <xdr:colOff>27214</xdr:colOff>
      <xdr:row>34</xdr:row>
      <xdr:rowOff>-1</xdr:rowOff>
    </xdr:from>
    <xdr:to>
      <xdr:col>16</xdr:col>
      <xdr:colOff>86444</xdr:colOff>
      <xdr:row>36</xdr:row>
      <xdr:rowOff>125665</xdr:rowOff>
    </xdr:to>
    <xdr:sp macro="" textlink="">
      <xdr:nvSpPr>
        <xdr:cNvPr id="9" name="楕円 8"/>
        <xdr:cNvSpPr/>
      </xdr:nvSpPr>
      <xdr:spPr>
        <a:xfrm>
          <a:off x="2208439" y="8267699"/>
          <a:ext cx="1087930" cy="48761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73832</xdr:colOff>
      <xdr:row>38</xdr:row>
      <xdr:rowOff>131370</xdr:rowOff>
    </xdr:from>
    <xdr:to>
      <xdr:col>40</xdr:col>
      <xdr:colOff>65800</xdr:colOff>
      <xdr:row>41</xdr:row>
      <xdr:rowOff>52431</xdr:rowOff>
    </xdr:to>
    <xdr:sp macro="" textlink="">
      <xdr:nvSpPr>
        <xdr:cNvPr id="10" name="楕円 9"/>
        <xdr:cNvSpPr/>
      </xdr:nvSpPr>
      <xdr:spPr>
        <a:xfrm rot="19711217">
          <a:off x="6912782" y="9132495"/>
          <a:ext cx="963518" cy="34968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14</xdr:row>
      <xdr:rowOff>176893</xdr:rowOff>
    </xdr:from>
    <xdr:to>
      <xdr:col>36</xdr:col>
      <xdr:colOff>13607</xdr:colOff>
      <xdr:row>17</xdr:row>
      <xdr:rowOff>169687</xdr:rowOff>
    </xdr:to>
    <xdr:sp macro="" textlink="">
      <xdr:nvSpPr>
        <xdr:cNvPr id="13" name="四角形吹き出し 12"/>
        <xdr:cNvSpPr/>
      </xdr:nvSpPr>
      <xdr:spPr>
        <a:xfrm>
          <a:off x="5810250" y="2952750"/>
          <a:ext cx="1319893" cy="605116"/>
        </a:xfrm>
        <a:prstGeom prst="wedgeRectCallout">
          <a:avLst>
            <a:gd name="adj1" fmla="val 25187"/>
            <a:gd name="adj2" fmla="val 730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記載不要</a:t>
          </a:r>
          <a:endParaRPr lang="ja-JP" altLang="ja-JP" sz="18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149680</xdr:colOff>
      <xdr:row>20</xdr:row>
      <xdr:rowOff>68035</xdr:rowOff>
    </xdr:from>
    <xdr:to>
      <xdr:col>7</xdr:col>
      <xdr:colOff>299358</xdr:colOff>
      <xdr:row>21</xdr:row>
      <xdr:rowOff>149677</xdr:rowOff>
    </xdr:to>
    <xdr:sp macro="" textlink="">
      <xdr:nvSpPr>
        <xdr:cNvPr id="14" name="四角形吹き出し 13"/>
        <xdr:cNvSpPr/>
      </xdr:nvSpPr>
      <xdr:spPr>
        <a:xfrm>
          <a:off x="557894" y="4408714"/>
          <a:ext cx="1279071" cy="571499"/>
        </a:xfrm>
        <a:prstGeom prst="wedgeRectCallout">
          <a:avLst>
            <a:gd name="adj1" fmla="val 9069"/>
            <a:gd name="adj2" fmla="val -85948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記載不要</a:t>
          </a:r>
        </a:p>
      </xdr:txBody>
    </xdr:sp>
    <xdr:clientData/>
  </xdr:twoCellAnchor>
  <xdr:twoCellAnchor>
    <xdr:from>
      <xdr:col>7</xdr:col>
      <xdr:colOff>108857</xdr:colOff>
      <xdr:row>11</xdr:row>
      <xdr:rowOff>54429</xdr:rowOff>
    </xdr:from>
    <xdr:to>
      <xdr:col>13</xdr:col>
      <xdr:colOff>136071</xdr:colOff>
      <xdr:row>13</xdr:row>
      <xdr:rowOff>122465</xdr:rowOff>
    </xdr:to>
    <xdr:sp macro="" textlink="">
      <xdr:nvSpPr>
        <xdr:cNvPr id="17" name="四角形吹き出し 16"/>
        <xdr:cNvSpPr/>
      </xdr:nvSpPr>
      <xdr:spPr>
        <a:xfrm>
          <a:off x="1646464" y="1959429"/>
          <a:ext cx="1224643" cy="530679"/>
        </a:xfrm>
        <a:prstGeom prst="wedgeRectCallout">
          <a:avLst>
            <a:gd name="adj1" fmla="val 6872"/>
            <a:gd name="adj2" fmla="val 9734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記載不要</a:t>
          </a:r>
        </a:p>
      </xdr:txBody>
    </xdr:sp>
    <xdr:clientData/>
  </xdr:twoCellAnchor>
  <xdr:twoCellAnchor>
    <xdr:from>
      <xdr:col>11</xdr:col>
      <xdr:colOff>122464</xdr:colOff>
      <xdr:row>20</xdr:row>
      <xdr:rowOff>40821</xdr:rowOff>
    </xdr:from>
    <xdr:to>
      <xdr:col>30</xdr:col>
      <xdr:colOff>88847</xdr:colOff>
      <xdr:row>21</xdr:row>
      <xdr:rowOff>469846</xdr:rowOff>
    </xdr:to>
    <xdr:sp macro="" textlink="">
      <xdr:nvSpPr>
        <xdr:cNvPr id="18" name="正方形/長方形 17"/>
        <xdr:cNvSpPr/>
      </xdr:nvSpPr>
      <xdr:spPr>
        <a:xfrm>
          <a:off x="2503714" y="4381500"/>
          <a:ext cx="3395383" cy="9188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不課税もしくは非課税をどこかに記載してください</a:t>
          </a:r>
          <a:r>
            <a:rPr kumimoji="1" lang="ja-JP" altLang="en-US" sz="12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</a:p>
      </xdr:txBody>
    </xdr:sp>
    <xdr:clientData/>
  </xdr:twoCellAnchor>
  <xdr:twoCellAnchor>
    <xdr:from>
      <xdr:col>7</xdr:col>
      <xdr:colOff>54428</xdr:colOff>
      <xdr:row>24</xdr:row>
      <xdr:rowOff>381000</xdr:rowOff>
    </xdr:from>
    <xdr:to>
      <xdr:col>14</xdr:col>
      <xdr:colOff>-1</xdr:colOff>
      <xdr:row>28</xdr:row>
      <xdr:rowOff>128866</xdr:rowOff>
    </xdr:to>
    <xdr:sp macro="" textlink="">
      <xdr:nvSpPr>
        <xdr:cNvPr id="19" name="四角形吹き出し 18"/>
        <xdr:cNvSpPr/>
      </xdr:nvSpPr>
      <xdr:spPr>
        <a:xfrm>
          <a:off x="1592035" y="6681107"/>
          <a:ext cx="1319893" cy="605116"/>
        </a:xfrm>
        <a:prstGeom prst="wedgeRectCallout">
          <a:avLst>
            <a:gd name="adj1" fmla="val 25187"/>
            <a:gd name="adj2" fmla="val 7304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記載不要</a:t>
          </a:r>
          <a:endParaRPr lang="ja-JP" altLang="ja-JP" sz="1800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40821</xdr:colOff>
      <xdr:row>42</xdr:row>
      <xdr:rowOff>40822</xdr:rowOff>
    </xdr:from>
    <xdr:to>
      <xdr:col>13</xdr:col>
      <xdr:colOff>122464</xdr:colOff>
      <xdr:row>45</xdr:row>
      <xdr:rowOff>0</xdr:rowOff>
    </xdr:to>
    <xdr:sp macro="" textlink="">
      <xdr:nvSpPr>
        <xdr:cNvPr id="16" name="楕円 15"/>
        <xdr:cNvSpPr/>
      </xdr:nvSpPr>
      <xdr:spPr>
        <a:xfrm>
          <a:off x="2068285" y="9647465"/>
          <a:ext cx="789215" cy="44903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tabSelected="1" view="pageBreakPreview" zoomScale="70" zoomScaleNormal="100" zoomScaleSheetLayoutView="70" workbookViewId="0">
      <selection activeCell="AV12" sqref="AV12"/>
    </sheetView>
  </sheetViews>
  <sheetFormatPr defaultRowHeight="13.5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8" width="4.25" style="7" customWidth="1"/>
    <col min="9" max="9" width="2.125" style="7" customWidth="1"/>
    <col min="10" max="25" width="2.25" style="7" customWidth="1"/>
    <col min="26" max="26" width="4" style="7" customWidth="1"/>
    <col min="27" max="30" width="2.125" style="7" customWidth="1"/>
    <col min="31" max="32" width="4.25" style="7" customWidth="1"/>
    <col min="33" max="36" width="2.125" style="7" customWidth="1"/>
    <col min="37" max="37" width="4.25" style="7" customWidth="1"/>
    <col min="38" max="42" width="2.125" style="7" customWidth="1"/>
    <col min="43" max="43" width="2" style="7" customWidth="1"/>
    <col min="44" max="50" width="4" style="7" customWidth="1"/>
    <col min="51" max="52" width="2.625" style="7" customWidth="1"/>
    <col min="53" max="16384" width="9" style="7"/>
  </cols>
  <sheetData>
    <row r="1" spans="1:54" ht="8.25" customHeight="1">
      <c r="A1" s="1"/>
      <c r="B1" s="2"/>
      <c r="C1" s="2"/>
      <c r="D1" s="2"/>
      <c r="E1" s="2"/>
      <c r="F1" s="2"/>
      <c r="G1" s="3"/>
      <c r="H1" s="4"/>
      <c r="I1" s="4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3"/>
      <c r="U1" s="5"/>
      <c r="V1" s="6"/>
      <c r="W1" s="6"/>
      <c r="X1" s="3"/>
      <c r="Y1" s="3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</row>
    <row r="2" spans="1:54" ht="18" customHeight="1">
      <c r="A2" s="1"/>
      <c r="B2" s="2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54" ht="13.5" customHeight="1">
      <c r="A3" s="1"/>
      <c r="B3" s="2"/>
      <c r="C3" s="2"/>
      <c r="D3" s="279" t="s">
        <v>0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67"/>
      <c r="AO3" s="67"/>
      <c r="AP3" s="12"/>
    </row>
    <row r="4" spans="1:54" ht="18.75" customHeight="1">
      <c r="A4" s="1"/>
      <c r="B4" s="2"/>
      <c r="C4" s="2"/>
      <c r="D4" s="280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67"/>
      <c r="AO4" s="67"/>
      <c r="AP4" s="12"/>
      <c r="AS4" s="105" t="s">
        <v>43</v>
      </c>
      <c r="AT4" s="105"/>
      <c r="AU4" s="105"/>
      <c r="AV4" s="105"/>
      <c r="AW4" s="105"/>
      <c r="AX4" s="105"/>
      <c r="AY4" s="105"/>
      <c r="AZ4" s="105"/>
      <c r="BA4" s="105"/>
      <c r="BB4" s="105"/>
    </row>
    <row r="5" spans="1:54" ht="7.5" customHeight="1">
      <c r="A5" s="1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2"/>
      <c r="AS5" s="105"/>
      <c r="AT5" s="105"/>
      <c r="AU5" s="105"/>
      <c r="AV5" s="105"/>
      <c r="AW5" s="105"/>
      <c r="AX5" s="105"/>
      <c r="AY5" s="105"/>
      <c r="AZ5" s="105"/>
      <c r="BA5" s="105"/>
      <c r="BB5" s="105"/>
    </row>
    <row r="6" spans="1:54" ht="13.5" customHeight="1">
      <c r="A6" s="1"/>
      <c r="B6" s="2"/>
      <c r="C6" s="2"/>
      <c r="D6" s="281" t="s">
        <v>37</v>
      </c>
      <c r="E6" s="282"/>
      <c r="F6" s="282"/>
      <c r="G6" s="282"/>
      <c r="H6" s="284" t="str">
        <f>IF(AS7&gt;99999999999,RIGHT(INT(AS7/100000000000),1),IF(AS7&gt;0,IF(AS7&gt;9999999999,"\",""),""))</f>
        <v/>
      </c>
      <c r="I6" s="285"/>
      <c r="J6" s="290" t="str">
        <f>IF(AS7&gt;9999999999,RIGHT(INT(AS7/10000000000),1),IF(AS7&gt;0,IF(AS7&gt;999999999,"\",""),""))</f>
        <v/>
      </c>
      <c r="K6" s="290"/>
      <c r="L6" s="290"/>
      <c r="M6" s="290" t="str">
        <f>IF(AS7&gt;999999999,RIGHT(INT(AS7/1000000000),1),IF(AS7&gt;0,IF(AS7&gt;99999999,"\",""),""))</f>
        <v/>
      </c>
      <c r="N6" s="290"/>
      <c r="O6" s="291"/>
      <c r="P6" s="292" t="str">
        <f>IF(AS7&gt;99999999,RIGHT(INT(AS7/100000000),1),IF(AS7&gt;0,IF(AS7&gt;9999999,"\",""),""))</f>
        <v/>
      </c>
      <c r="Q6" s="273"/>
      <c r="R6" s="273"/>
      <c r="S6" s="293" t="str">
        <f>IF(AS7&gt;9999999,RIGHT(INT(AS7/10000000),1),IF(AS7&gt;0,IF(AS7&gt;999999,"\",""),""))</f>
        <v/>
      </c>
      <c r="T6" s="293"/>
      <c r="U6" s="293"/>
      <c r="V6" s="261" t="str">
        <f>IF(AS7&gt;999999,RIGHT(INT(AS7/1000000),1),IF(AS7&gt;0,IF(AS7&gt;99999,"\",""),""))</f>
        <v/>
      </c>
      <c r="W6" s="261"/>
      <c r="X6" s="262"/>
      <c r="Y6" s="294" t="str">
        <f>IF(AS7&gt;99999,RIGHT(INT(AS7/100000),1),IF(AS7&gt;0,IF(AS7&gt;9999,"\",""),""))</f>
        <v/>
      </c>
      <c r="Z6" s="293"/>
      <c r="AA6" s="252" t="str">
        <f>IF(AS7&gt;9999,RIGHT(INT(AS7/10000),1),IF(AS7&gt;0,IF(AS7&gt;999,"\",""),""))</f>
        <v/>
      </c>
      <c r="AB6" s="253"/>
      <c r="AC6" s="254"/>
      <c r="AD6" s="261" t="str">
        <f>IF(AS7&gt;999,RIGHT(INT(AS7/1000),1),IF(AS7&gt;0,IF(AS7&gt;99,"\",""),""))</f>
        <v/>
      </c>
      <c r="AE6" s="262"/>
      <c r="AF6" s="263" t="str">
        <f>IF(AS7&gt;99,RIGHT(INT(AS7/100),1),IF(AS7&gt;0,IF(AS7&gt;9,"\",""),""))</f>
        <v/>
      </c>
      <c r="AG6" s="261"/>
      <c r="AH6" s="264" t="str">
        <f>IF(AS7&gt;9,RIGHT(INT(AS7/10),1),IF(AS7&gt;0,IF(AS7&gt;0,"\",""),""))</f>
        <v/>
      </c>
      <c r="AI6" s="265"/>
      <c r="AJ6" s="266"/>
      <c r="AK6" s="273" t="str">
        <f>RIGHT(AS7,1)</f>
        <v/>
      </c>
      <c r="AL6" s="274"/>
      <c r="AM6" s="2"/>
      <c r="AN6" s="2"/>
      <c r="AO6" s="2"/>
      <c r="AP6" s="12"/>
      <c r="AS6" s="105"/>
      <c r="AT6" s="105"/>
      <c r="AU6" s="105"/>
      <c r="AV6" s="105"/>
      <c r="AW6" s="105"/>
      <c r="AX6" s="105"/>
      <c r="AY6" s="105"/>
      <c r="AZ6" s="105"/>
      <c r="BA6" s="105"/>
      <c r="BB6" s="105"/>
    </row>
    <row r="7" spans="1:54" ht="13.5" customHeight="1">
      <c r="A7" s="1"/>
      <c r="B7" s="2"/>
      <c r="C7" s="2"/>
      <c r="D7" s="283"/>
      <c r="E7" s="282"/>
      <c r="F7" s="282"/>
      <c r="G7" s="282"/>
      <c r="H7" s="286"/>
      <c r="I7" s="287"/>
      <c r="J7" s="290"/>
      <c r="K7" s="290"/>
      <c r="L7" s="290"/>
      <c r="M7" s="290"/>
      <c r="N7" s="290"/>
      <c r="O7" s="291"/>
      <c r="P7" s="292"/>
      <c r="Q7" s="273"/>
      <c r="R7" s="273"/>
      <c r="S7" s="293"/>
      <c r="T7" s="293"/>
      <c r="U7" s="293"/>
      <c r="V7" s="261"/>
      <c r="W7" s="261"/>
      <c r="X7" s="262"/>
      <c r="Y7" s="294"/>
      <c r="Z7" s="293"/>
      <c r="AA7" s="255"/>
      <c r="AB7" s="256"/>
      <c r="AC7" s="257"/>
      <c r="AD7" s="261"/>
      <c r="AE7" s="262"/>
      <c r="AF7" s="263"/>
      <c r="AG7" s="261"/>
      <c r="AH7" s="267"/>
      <c r="AI7" s="268"/>
      <c r="AJ7" s="269"/>
      <c r="AK7" s="273"/>
      <c r="AL7" s="274"/>
      <c r="AM7" s="2"/>
      <c r="AN7" s="2"/>
      <c r="AO7" s="2"/>
      <c r="AP7" s="12"/>
      <c r="AS7" s="110"/>
      <c r="AT7" s="111"/>
      <c r="AU7" s="111"/>
      <c r="AV7" s="111"/>
      <c r="AW7" s="111"/>
      <c r="AX7" s="111"/>
      <c r="AY7" s="111"/>
      <c r="AZ7" s="111"/>
      <c r="BA7" s="112"/>
    </row>
    <row r="8" spans="1:54" ht="24.75" customHeight="1">
      <c r="A8" s="1"/>
      <c r="B8" s="2"/>
      <c r="C8" s="2"/>
      <c r="D8" s="283"/>
      <c r="E8" s="282"/>
      <c r="F8" s="282"/>
      <c r="G8" s="282"/>
      <c r="H8" s="288"/>
      <c r="I8" s="289"/>
      <c r="J8" s="290"/>
      <c r="K8" s="290"/>
      <c r="L8" s="290"/>
      <c r="M8" s="290"/>
      <c r="N8" s="290"/>
      <c r="O8" s="291"/>
      <c r="P8" s="292"/>
      <c r="Q8" s="273"/>
      <c r="R8" s="273"/>
      <c r="S8" s="293"/>
      <c r="T8" s="293"/>
      <c r="U8" s="293"/>
      <c r="V8" s="261"/>
      <c r="W8" s="261"/>
      <c r="X8" s="262"/>
      <c r="Y8" s="294"/>
      <c r="Z8" s="293"/>
      <c r="AA8" s="258"/>
      <c r="AB8" s="259"/>
      <c r="AC8" s="260"/>
      <c r="AD8" s="261"/>
      <c r="AE8" s="262"/>
      <c r="AF8" s="263"/>
      <c r="AG8" s="261"/>
      <c r="AH8" s="270"/>
      <c r="AI8" s="271"/>
      <c r="AJ8" s="272"/>
      <c r="AK8" s="273"/>
      <c r="AL8" s="274"/>
      <c r="AM8" s="2"/>
      <c r="AN8" s="2"/>
      <c r="AO8" s="2"/>
      <c r="AP8" s="12"/>
      <c r="AS8" s="113"/>
      <c r="AT8" s="114"/>
      <c r="AU8" s="114"/>
      <c r="AV8" s="114"/>
      <c r="AW8" s="114"/>
      <c r="AX8" s="114"/>
      <c r="AY8" s="114"/>
      <c r="AZ8" s="114"/>
      <c r="BA8" s="115"/>
    </row>
    <row r="9" spans="1:54" ht="8.25" customHeight="1">
      <c r="A9" s="1"/>
      <c r="B9" s="2"/>
      <c r="C9" s="2"/>
      <c r="D9" s="11"/>
      <c r="E9" s="2"/>
      <c r="F9" s="2"/>
      <c r="G9" s="2"/>
      <c r="H9" s="69"/>
      <c r="I9" s="69"/>
      <c r="J9" s="69"/>
      <c r="K9" s="69"/>
      <c r="L9" s="69"/>
      <c r="M9" s="69"/>
      <c r="N9" s="77"/>
      <c r="O9" s="77"/>
      <c r="P9" s="77"/>
      <c r="Q9" s="77"/>
      <c r="R9" s="77"/>
      <c r="S9" s="77"/>
      <c r="T9" s="13"/>
      <c r="U9" s="69"/>
      <c r="V9" s="14"/>
      <c r="W9" s="69"/>
      <c r="X9" s="15"/>
      <c r="Y9" s="77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2"/>
      <c r="AL9" s="2"/>
      <c r="AM9" s="2"/>
      <c r="AN9" s="2"/>
      <c r="AO9" s="2"/>
      <c r="AP9" s="12"/>
      <c r="AS9" s="116"/>
      <c r="AT9" s="117"/>
      <c r="AU9" s="117"/>
      <c r="AV9" s="117"/>
      <c r="AW9" s="117"/>
      <c r="AX9" s="117"/>
      <c r="AY9" s="117"/>
      <c r="AZ9" s="117"/>
      <c r="BA9" s="118"/>
    </row>
    <row r="10" spans="1:54" ht="15" customHeight="1">
      <c r="A10" s="1"/>
      <c r="B10" s="2"/>
      <c r="C10" s="2"/>
      <c r="D10" s="17"/>
      <c r="E10" s="68"/>
      <c r="F10" s="275" t="s">
        <v>1</v>
      </c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7"/>
    </row>
    <row r="11" spans="1:54" ht="6" customHeight="1" thickBot="1">
      <c r="A11" s="1"/>
      <c r="B11" s="2"/>
      <c r="C11" s="2"/>
      <c r="D11" s="17"/>
      <c r="E11" s="68"/>
      <c r="F11" s="68"/>
      <c r="G11" s="68"/>
      <c r="H11" s="68"/>
      <c r="I11" s="68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12"/>
    </row>
    <row r="12" spans="1:54" s="19" customFormat="1" ht="17.25" customHeight="1" thickBot="1">
      <c r="A12" s="18"/>
      <c r="D12" s="20"/>
      <c r="E12" s="21"/>
      <c r="F12" s="242" t="s">
        <v>2</v>
      </c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4"/>
      <c r="AS12" s="22"/>
      <c r="AT12" s="22"/>
    </row>
    <row r="13" spans="1:54" s="19" customFormat="1" ht="19.5" customHeight="1">
      <c r="A13" s="18"/>
      <c r="D13" s="20"/>
      <c r="E13" s="21"/>
      <c r="F13" s="23"/>
      <c r="G13" s="245" t="s">
        <v>3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7"/>
      <c r="AS13" s="22"/>
      <c r="AT13" s="22"/>
    </row>
    <row r="14" spans="1:54" s="19" customFormat="1" ht="32.25" customHeight="1">
      <c r="A14" s="18"/>
      <c r="D14" s="20"/>
      <c r="E14" s="21"/>
      <c r="F14" s="24"/>
      <c r="G14" s="248" t="s">
        <v>4</v>
      </c>
      <c r="H14" s="248"/>
      <c r="I14" s="248"/>
      <c r="J14" s="248"/>
      <c r="K14" s="248"/>
      <c r="L14" s="248"/>
      <c r="M14" s="248"/>
      <c r="N14" s="70" t="s">
        <v>38</v>
      </c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72" t="s">
        <v>5</v>
      </c>
      <c r="AA14" s="72"/>
      <c r="AB14" s="250" t="s">
        <v>6</v>
      </c>
      <c r="AC14" s="250"/>
      <c r="AD14" s="250"/>
      <c r="AE14" s="251"/>
      <c r="AF14" s="251"/>
      <c r="AG14" s="298"/>
      <c r="AH14" s="298"/>
      <c r="AI14" s="298"/>
      <c r="AJ14" s="298"/>
      <c r="AK14" s="298"/>
      <c r="AL14" s="298"/>
      <c r="AM14" s="298"/>
      <c r="AN14" s="298"/>
      <c r="AO14" s="298"/>
      <c r="AP14" s="25" t="s">
        <v>5</v>
      </c>
    </row>
    <row r="15" spans="1:54" s="19" customFormat="1" ht="18" customHeight="1">
      <c r="A15" s="18"/>
      <c r="D15" s="20"/>
      <c r="E15" s="21"/>
      <c r="F15" s="24"/>
      <c r="G15" s="223" t="s">
        <v>7</v>
      </c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5"/>
    </row>
    <row r="16" spans="1:54" s="19" customFormat="1" ht="18" customHeight="1" thickBot="1">
      <c r="A16" s="18"/>
      <c r="D16" s="20"/>
      <c r="E16" s="21"/>
      <c r="F16" s="26"/>
      <c r="G16" s="226" t="s">
        <v>8</v>
      </c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8"/>
    </row>
    <row r="17" spans="1:57" ht="11.25" customHeight="1" thickBot="1">
      <c r="A17" s="1"/>
      <c r="B17" s="2"/>
      <c r="C17" s="2"/>
      <c r="D17" s="11"/>
      <c r="E17" s="2"/>
      <c r="F17" s="2"/>
      <c r="G17" s="2"/>
      <c r="H17" s="2"/>
      <c r="I17" s="2"/>
      <c r="J17" s="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57"/>
      <c r="AL17" s="57"/>
      <c r="AM17" s="2"/>
      <c r="AN17" s="2"/>
      <c r="AO17" s="2"/>
      <c r="AP17" s="12"/>
    </row>
    <row r="18" spans="1:57" s="19" customFormat="1" ht="17.25" customHeight="1">
      <c r="A18" s="18"/>
      <c r="D18" s="229" t="s">
        <v>32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1"/>
      <c r="AO18" s="231"/>
      <c r="AP18" s="232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19" customFormat="1" ht="20.100000000000001" customHeight="1">
      <c r="A19" s="18"/>
      <c r="D19" s="233" t="s">
        <v>9</v>
      </c>
      <c r="E19" s="234"/>
      <c r="F19" s="234"/>
      <c r="G19" s="234"/>
      <c r="H19" s="234"/>
      <c r="I19" s="235"/>
      <c r="J19" s="236" t="s">
        <v>10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8"/>
      <c r="AD19" s="239" t="s">
        <v>39</v>
      </c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1"/>
      <c r="AQ19" s="77"/>
      <c r="AR19" s="73"/>
    </row>
    <row r="20" spans="1:57" s="19" customFormat="1" ht="39" customHeight="1">
      <c r="A20" s="18"/>
      <c r="D20" s="213"/>
      <c r="E20" s="214"/>
      <c r="F20" s="214"/>
      <c r="G20" s="214"/>
      <c r="H20" s="214"/>
      <c r="I20" s="215"/>
      <c r="J20" s="216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8"/>
      <c r="AD20" s="219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1" t="s">
        <v>35</v>
      </c>
      <c r="AP20" s="222"/>
      <c r="AQ20" s="77"/>
      <c r="AR20" s="73"/>
    </row>
    <row r="21" spans="1:57" s="19" customFormat="1" ht="39" customHeight="1">
      <c r="A21" s="18"/>
      <c r="D21" s="191"/>
      <c r="E21" s="192"/>
      <c r="F21" s="192"/>
      <c r="G21" s="192"/>
      <c r="H21" s="192"/>
      <c r="I21" s="193"/>
      <c r="J21" s="194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/>
      <c r="AD21" s="197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9" t="s">
        <v>35</v>
      </c>
      <c r="AP21" s="200"/>
      <c r="AQ21" s="77"/>
      <c r="AR21" s="73"/>
    </row>
    <row r="22" spans="1:57" s="19" customFormat="1" ht="39" customHeight="1">
      <c r="A22" s="18"/>
      <c r="D22" s="191"/>
      <c r="E22" s="192"/>
      <c r="F22" s="192"/>
      <c r="G22" s="192"/>
      <c r="H22" s="192"/>
      <c r="I22" s="193"/>
      <c r="J22" s="19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6"/>
      <c r="AD22" s="197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9" t="s">
        <v>35</v>
      </c>
      <c r="AP22" s="200"/>
      <c r="AQ22" s="77"/>
      <c r="AR22" s="73"/>
    </row>
    <row r="23" spans="1:57" s="19" customFormat="1" ht="39" customHeight="1">
      <c r="A23" s="201" t="s">
        <v>12</v>
      </c>
      <c r="B23" s="202"/>
      <c r="D23" s="191"/>
      <c r="E23" s="192"/>
      <c r="F23" s="192"/>
      <c r="G23" s="192"/>
      <c r="H23" s="192"/>
      <c r="I23" s="193"/>
      <c r="J23" s="194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6"/>
      <c r="AD23" s="197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9" t="s">
        <v>35</v>
      </c>
      <c r="AP23" s="200"/>
      <c r="AQ23" s="77"/>
      <c r="AR23" s="73"/>
    </row>
    <row r="24" spans="1:57" s="19" customFormat="1" ht="39" customHeight="1">
      <c r="A24" s="202"/>
      <c r="B24" s="202"/>
      <c r="D24" s="191"/>
      <c r="E24" s="192"/>
      <c r="F24" s="192"/>
      <c r="G24" s="192"/>
      <c r="H24" s="192"/>
      <c r="I24" s="193"/>
      <c r="J24" s="194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6"/>
      <c r="AD24" s="197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 t="s">
        <v>35</v>
      </c>
      <c r="AP24" s="200"/>
      <c r="AQ24" s="77"/>
      <c r="AR24" s="73"/>
    </row>
    <row r="25" spans="1:57" s="19" customFormat="1" ht="39" customHeight="1" thickBot="1">
      <c r="A25" s="202"/>
      <c r="B25" s="202"/>
      <c r="D25" s="203"/>
      <c r="E25" s="204"/>
      <c r="F25" s="204"/>
      <c r="G25" s="204"/>
      <c r="H25" s="204"/>
      <c r="I25" s="205"/>
      <c r="J25" s="206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8"/>
      <c r="AD25" s="209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1" t="s">
        <v>35</v>
      </c>
      <c r="AP25" s="212"/>
      <c r="AQ25" s="77"/>
      <c r="AR25" s="73"/>
    </row>
    <row r="26" spans="1:57" s="19" customFormat="1" ht="9.9499999999999993" customHeight="1">
      <c r="A26" s="18"/>
      <c r="D26" s="302" t="s">
        <v>40</v>
      </c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4"/>
      <c r="AQ26" s="77"/>
      <c r="AR26" s="73"/>
      <c r="AS26" s="308"/>
      <c r="AT26" s="82"/>
      <c r="AU26" s="73"/>
    </row>
    <row r="27" spans="1:57" s="19" customFormat="1" ht="9.9499999999999993" customHeight="1">
      <c r="A27" s="18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7"/>
      <c r="AQ27" s="77"/>
      <c r="AR27" s="73"/>
      <c r="AS27" s="308"/>
      <c r="AT27" s="82"/>
      <c r="AU27" s="73"/>
    </row>
    <row r="28" spans="1:57" s="19" customFormat="1" ht="9.75" customHeight="1" thickBot="1">
      <c r="A28" s="18"/>
      <c r="C28" s="73"/>
      <c r="D28" s="99"/>
      <c r="E28" s="65"/>
      <c r="F28" s="65"/>
      <c r="G28" s="65"/>
      <c r="H28" s="64"/>
      <c r="I28" s="64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10"/>
      <c r="U28" s="310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311"/>
      <c r="AG28" s="311"/>
      <c r="AH28" s="311"/>
      <c r="AI28" s="311"/>
      <c r="AJ28" s="311"/>
      <c r="AK28" s="311"/>
      <c r="AL28" s="311"/>
      <c r="AM28" s="311"/>
      <c r="AN28" s="65"/>
      <c r="AO28" s="65"/>
      <c r="AP28" s="100"/>
      <c r="AQ28" s="77"/>
      <c r="AR28" s="73"/>
      <c r="AS28" s="82"/>
      <c r="AT28" s="82"/>
      <c r="AU28" s="73"/>
    </row>
    <row r="29" spans="1:57" s="19" customFormat="1" ht="19.5" customHeight="1">
      <c r="A29" s="18"/>
      <c r="D29" s="172" t="s">
        <v>36</v>
      </c>
      <c r="E29" s="173"/>
      <c r="F29" s="173"/>
      <c r="G29" s="173"/>
      <c r="H29" s="173"/>
      <c r="I29" s="174"/>
      <c r="J29" s="168"/>
      <c r="K29" s="169"/>
      <c r="L29" s="169"/>
      <c r="M29" s="169"/>
      <c r="N29" s="169"/>
      <c r="O29" s="169"/>
      <c r="P29" s="169"/>
      <c r="Q29" s="169"/>
      <c r="R29" s="169"/>
      <c r="S29" s="169"/>
      <c r="T29" s="137" t="s">
        <v>35</v>
      </c>
      <c r="U29" s="138"/>
      <c r="V29" s="141" t="s">
        <v>41</v>
      </c>
      <c r="W29" s="142"/>
      <c r="X29" s="142"/>
      <c r="Y29" s="142"/>
      <c r="Z29" s="142"/>
      <c r="AA29" s="142"/>
      <c r="AB29" s="142"/>
      <c r="AC29" s="143"/>
      <c r="AD29" s="147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51" t="s">
        <v>35</v>
      </c>
      <c r="AP29" s="152"/>
      <c r="AQ29" s="77"/>
      <c r="AR29" s="73"/>
      <c r="AS29" s="308"/>
      <c r="AT29" s="82"/>
      <c r="AU29" s="73"/>
    </row>
    <row r="30" spans="1:57" s="19" customFormat="1" ht="9.9499999999999993" customHeight="1" thickBot="1">
      <c r="A30" s="18"/>
      <c r="D30" s="175"/>
      <c r="E30" s="176"/>
      <c r="F30" s="176"/>
      <c r="G30" s="176"/>
      <c r="H30" s="176"/>
      <c r="I30" s="177"/>
      <c r="J30" s="170"/>
      <c r="K30" s="171"/>
      <c r="L30" s="171"/>
      <c r="M30" s="171"/>
      <c r="N30" s="171"/>
      <c r="O30" s="171"/>
      <c r="P30" s="171"/>
      <c r="Q30" s="171"/>
      <c r="R30" s="171"/>
      <c r="S30" s="171"/>
      <c r="T30" s="139"/>
      <c r="U30" s="140"/>
      <c r="V30" s="144"/>
      <c r="W30" s="145"/>
      <c r="X30" s="145"/>
      <c r="Y30" s="145"/>
      <c r="Z30" s="145"/>
      <c r="AA30" s="145"/>
      <c r="AB30" s="145"/>
      <c r="AC30" s="146"/>
      <c r="AD30" s="149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3"/>
      <c r="AP30" s="154"/>
      <c r="AQ30" s="77"/>
      <c r="AR30" s="73"/>
      <c r="AS30" s="308"/>
      <c r="AT30" s="82"/>
      <c r="AU30" s="73"/>
    </row>
    <row r="31" spans="1:57" s="19" customFormat="1" ht="19.5" customHeight="1">
      <c r="A31" s="18"/>
      <c r="D31" s="312" t="s">
        <v>34</v>
      </c>
      <c r="E31" s="313"/>
      <c r="F31" s="313"/>
      <c r="G31" s="313"/>
      <c r="H31" s="313"/>
      <c r="I31" s="314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37" t="s">
        <v>35</v>
      </c>
      <c r="U31" s="138"/>
      <c r="V31" s="141" t="s">
        <v>41</v>
      </c>
      <c r="W31" s="142"/>
      <c r="X31" s="142"/>
      <c r="Y31" s="142"/>
      <c r="Z31" s="142"/>
      <c r="AA31" s="142"/>
      <c r="AB31" s="142"/>
      <c r="AC31" s="143"/>
      <c r="AD31" s="147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51" t="s">
        <v>35</v>
      </c>
      <c r="AP31" s="152"/>
      <c r="AQ31" s="77"/>
      <c r="AR31" s="73"/>
      <c r="AS31" s="82"/>
      <c r="AT31" s="82"/>
      <c r="AU31" s="73"/>
    </row>
    <row r="32" spans="1:57" s="19" customFormat="1" ht="9.9499999999999993" customHeight="1" thickBot="1">
      <c r="A32" s="18"/>
      <c r="D32" s="315"/>
      <c r="E32" s="316"/>
      <c r="F32" s="316"/>
      <c r="G32" s="316"/>
      <c r="H32" s="316"/>
      <c r="I32" s="317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39"/>
      <c r="U32" s="140"/>
      <c r="V32" s="144"/>
      <c r="W32" s="145"/>
      <c r="X32" s="145"/>
      <c r="Y32" s="145"/>
      <c r="Z32" s="145"/>
      <c r="AA32" s="145"/>
      <c r="AB32" s="145"/>
      <c r="AC32" s="146"/>
      <c r="AD32" s="149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3"/>
      <c r="AP32" s="154"/>
      <c r="AQ32" s="77"/>
      <c r="AR32" s="73"/>
      <c r="AS32" s="308"/>
      <c r="AT32" s="82"/>
      <c r="AU32" s="73"/>
    </row>
    <row r="33" spans="1:56" s="19" customFormat="1" ht="9.9499999999999993" customHeight="1">
      <c r="A33" s="18"/>
      <c r="D33" s="172" t="s">
        <v>13</v>
      </c>
      <c r="E33" s="173"/>
      <c r="F33" s="173"/>
      <c r="G33" s="173"/>
      <c r="H33" s="173"/>
      <c r="I33" s="174"/>
      <c r="J33" s="168"/>
      <c r="K33" s="169"/>
      <c r="L33" s="169"/>
      <c r="M33" s="169"/>
      <c r="N33" s="169"/>
      <c r="O33" s="169"/>
      <c r="P33" s="169"/>
      <c r="Q33" s="169"/>
      <c r="R33" s="169"/>
      <c r="S33" s="169"/>
      <c r="T33" s="137" t="s">
        <v>35</v>
      </c>
      <c r="U33" s="138"/>
      <c r="V33" s="141" t="s">
        <v>41</v>
      </c>
      <c r="W33" s="142"/>
      <c r="X33" s="142"/>
      <c r="Y33" s="142"/>
      <c r="Z33" s="142"/>
      <c r="AA33" s="142"/>
      <c r="AB33" s="142"/>
      <c r="AC33" s="143"/>
      <c r="AD33" s="147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51" t="s">
        <v>35</v>
      </c>
      <c r="AP33" s="152"/>
      <c r="AQ33" s="77"/>
      <c r="AR33" s="73"/>
      <c r="AS33" s="308"/>
      <c r="AT33" s="82"/>
      <c r="AU33" s="73"/>
    </row>
    <row r="34" spans="1:56" s="19" customFormat="1" ht="19.5" customHeight="1" thickBot="1">
      <c r="A34" s="18"/>
      <c r="D34" s="175"/>
      <c r="E34" s="176"/>
      <c r="F34" s="176"/>
      <c r="G34" s="176"/>
      <c r="H34" s="176"/>
      <c r="I34" s="177"/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39"/>
      <c r="U34" s="140"/>
      <c r="V34" s="144"/>
      <c r="W34" s="145"/>
      <c r="X34" s="145"/>
      <c r="Y34" s="145"/>
      <c r="Z34" s="145"/>
      <c r="AA34" s="145"/>
      <c r="AB34" s="145"/>
      <c r="AC34" s="146"/>
      <c r="AD34" s="149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3"/>
      <c r="AP34" s="154"/>
      <c r="AQ34" s="77"/>
      <c r="AR34" s="73"/>
      <c r="AS34" s="82"/>
      <c r="AT34" s="82"/>
      <c r="AU34" s="73"/>
    </row>
    <row r="35" spans="1:56" s="19" customFormat="1" ht="9.75" customHeight="1">
      <c r="A35" s="1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77"/>
      <c r="AC35" s="77"/>
      <c r="AD35" s="77"/>
      <c r="AE35" s="77"/>
      <c r="AF35" s="29"/>
      <c r="AG35" s="29"/>
      <c r="AH35" s="29"/>
      <c r="AI35" s="77"/>
      <c r="AJ35" s="77"/>
      <c r="AK35" s="77"/>
      <c r="AL35" s="77"/>
      <c r="AM35" s="77"/>
      <c r="AN35" s="77"/>
      <c r="AO35" s="77"/>
      <c r="AP35" s="63"/>
      <c r="AQ35" s="77"/>
      <c r="AR35" s="73"/>
      <c r="AS35" s="82"/>
      <c r="AT35" s="82"/>
      <c r="AU35" s="73"/>
    </row>
    <row r="36" spans="1:56" ht="18.75" customHeight="1">
      <c r="A36" s="1"/>
      <c r="B36" s="2"/>
      <c r="C36" s="2"/>
      <c r="D36" s="11"/>
      <c r="E36" s="30" t="s">
        <v>14</v>
      </c>
      <c r="F36" s="31"/>
      <c r="G36" s="32"/>
      <c r="H36" s="2"/>
      <c r="I36" s="2"/>
      <c r="J36" s="33" t="s">
        <v>15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  <c r="AK36" s="2"/>
      <c r="AL36" s="2"/>
      <c r="AM36" s="2"/>
      <c r="AN36" s="2"/>
      <c r="AO36" s="2"/>
      <c r="AP36" s="12"/>
    </row>
    <row r="37" spans="1:56" ht="13.5" customHeight="1">
      <c r="A37" s="66"/>
      <c r="B37" s="35"/>
      <c r="C37" s="66"/>
      <c r="D37" s="36"/>
      <c r="E37" s="79"/>
      <c r="F37" s="79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2"/>
    </row>
    <row r="38" spans="1:56" ht="15.95" customHeight="1">
      <c r="A38" s="37"/>
      <c r="B38" s="35"/>
      <c r="C38" s="66"/>
      <c r="D38" s="36"/>
      <c r="E38" s="155" t="s">
        <v>16</v>
      </c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157"/>
      <c r="AN38" s="69"/>
      <c r="AO38" s="69"/>
      <c r="AP38" s="12"/>
    </row>
    <row r="39" spans="1:56" ht="11.25" customHeight="1">
      <c r="A39" s="37"/>
      <c r="B39" s="35"/>
      <c r="C39" s="66"/>
      <c r="D39" s="36"/>
      <c r="E39" s="122" t="s">
        <v>17</v>
      </c>
      <c r="F39" s="123"/>
      <c r="G39" s="123"/>
      <c r="H39" s="123"/>
      <c r="I39" s="124"/>
      <c r="J39" s="158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23" t="s">
        <v>18</v>
      </c>
      <c r="V39" s="164"/>
      <c r="W39" s="164"/>
      <c r="X39" s="164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66" t="s">
        <v>19</v>
      </c>
      <c r="AL39" s="78"/>
      <c r="AM39" s="9"/>
      <c r="AN39" s="9"/>
      <c r="AO39" s="10"/>
      <c r="AP39" s="12"/>
    </row>
    <row r="40" spans="1:56" ht="11.25" customHeight="1">
      <c r="A40" s="37"/>
      <c r="B40" s="35"/>
      <c r="C40" s="66"/>
      <c r="D40" s="36"/>
      <c r="E40" s="125"/>
      <c r="F40" s="126"/>
      <c r="G40" s="126"/>
      <c r="H40" s="126"/>
      <c r="I40" s="127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5"/>
      <c r="V40" s="165"/>
      <c r="W40" s="165"/>
      <c r="X40" s="165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7"/>
      <c r="AL40" s="79"/>
      <c r="AM40" s="3" t="s">
        <v>20</v>
      </c>
      <c r="AN40" s="3"/>
      <c r="AO40" s="38"/>
      <c r="AP40" s="12"/>
    </row>
    <row r="41" spans="1:56" ht="11.25" customHeight="1">
      <c r="A41" s="71"/>
      <c r="B41" s="39"/>
      <c r="C41" s="2"/>
      <c r="D41" s="11"/>
      <c r="E41" s="125"/>
      <c r="F41" s="126"/>
      <c r="G41" s="126"/>
      <c r="H41" s="126"/>
      <c r="I41" s="127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5"/>
      <c r="V41" s="165"/>
      <c r="W41" s="165"/>
      <c r="X41" s="165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21" t="s">
        <v>21</v>
      </c>
      <c r="AL41" s="80"/>
      <c r="AM41" s="2"/>
      <c r="AN41" s="2"/>
      <c r="AO41" s="12"/>
      <c r="AP41" s="12"/>
    </row>
    <row r="42" spans="1:56" ht="11.25" customHeight="1">
      <c r="A42" s="71"/>
      <c r="B42" s="39"/>
      <c r="C42" s="2"/>
      <c r="D42" s="11"/>
      <c r="E42" s="128"/>
      <c r="F42" s="129"/>
      <c r="G42" s="129"/>
      <c r="H42" s="129"/>
      <c r="I42" s="130"/>
      <c r="J42" s="162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5"/>
      <c r="V42" s="165"/>
      <c r="W42" s="165"/>
      <c r="X42" s="165"/>
      <c r="Y42" s="163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21"/>
      <c r="AL42" s="81"/>
      <c r="AM42" s="41"/>
      <c r="AN42" s="41"/>
      <c r="AO42" s="40"/>
      <c r="AP42" s="12"/>
    </row>
    <row r="43" spans="1:56" ht="11.25" customHeight="1">
      <c r="A43" s="1"/>
      <c r="B43" s="2"/>
      <c r="C43" s="2"/>
      <c r="D43" s="11"/>
      <c r="E43" s="122" t="s">
        <v>22</v>
      </c>
      <c r="F43" s="123"/>
      <c r="G43" s="123"/>
      <c r="H43" s="123"/>
      <c r="I43" s="124"/>
      <c r="J43" s="76"/>
      <c r="K43" s="74"/>
      <c r="L43" s="74"/>
      <c r="M43" s="74"/>
      <c r="N43" s="9"/>
      <c r="O43" s="9"/>
      <c r="P43" s="9"/>
      <c r="Q43" s="9"/>
      <c r="R43" s="9"/>
      <c r="S43" s="9"/>
      <c r="T43" s="122" t="s">
        <v>23</v>
      </c>
      <c r="U43" s="178"/>
      <c r="V43" s="178"/>
      <c r="W43" s="178"/>
      <c r="X43" s="178"/>
      <c r="Y43" s="179"/>
      <c r="Z43" s="182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4"/>
      <c r="AP43" s="12"/>
      <c r="AS43" s="295" t="s">
        <v>45</v>
      </c>
      <c r="AT43" s="295"/>
      <c r="AU43" s="295"/>
      <c r="AV43" s="295"/>
      <c r="AW43" s="295"/>
      <c r="AX43" s="295"/>
      <c r="AY43" s="295"/>
      <c r="AZ43" s="295"/>
      <c r="BA43" s="295"/>
    </row>
    <row r="44" spans="1:56" ht="18.75" customHeight="1">
      <c r="A44" s="1"/>
      <c r="B44" s="2"/>
      <c r="C44" s="2"/>
      <c r="D44" s="11"/>
      <c r="E44" s="125"/>
      <c r="F44" s="126"/>
      <c r="G44" s="126"/>
      <c r="H44" s="126"/>
      <c r="I44" s="127"/>
      <c r="J44" s="125" t="s">
        <v>24</v>
      </c>
      <c r="K44" s="157"/>
      <c r="L44" s="157"/>
      <c r="M44" s="157"/>
      <c r="N44" s="157"/>
      <c r="O44" s="157"/>
      <c r="P44" s="157"/>
      <c r="Q44" s="157"/>
      <c r="R44" s="157"/>
      <c r="S44" s="157"/>
      <c r="T44" s="180"/>
      <c r="U44" s="157"/>
      <c r="V44" s="157"/>
      <c r="W44" s="157"/>
      <c r="X44" s="157"/>
      <c r="Y44" s="181"/>
      <c r="Z44" s="185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7"/>
      <c r="AP44" s="12"/>
      <c r="AS44" s="295"/>
      <c r="AT44" s="295"/>
      <c r="AU44" s="295"/>
      <c r="AV44" s="295"/>
      <c r="AW44" s="295"/>
      <c r="AX44" s="295"/>
      <c r="AY44" s="295"/>
      <c r="AZ44" s="295"/>
      <c r="BA44" s="295"/>
    </row>
    <row r="45" spans="1:56" ht="8.1" customHeight="1">
      <c r="A45" s="1"/>
      <c r="B45" s="2"/>
      <c r="C45" s="2"/>
      <c r="D45" s="11"/>
      <c r="E45" s="128"/>
      <c r="F45" s="129"/>
      <c r="G45" s="129"/>
      <c r="H45" s="129"/>
      <c r="I45" s="130"/>
      <c r="J45" s="75"/>
      <c r="K45" s="69"/>
      <c r="L45" s="69"/>
      <c r="M45" s="69"/>
      <c r="N45" s="2"/>
      <c r="O45" s="2"/>
      <c r="P45" s="2"/>
      <c r="Q45" s="2"/>
      <c r="R45" s="2"/>
      <c r="S45" s="2"/>
      <c r="T45" s="180"/>
      <c r="U45" s="157"/>
      <c r="V45" s="157"/>
      <c r="W45" s="157"/>
      <c r="X45" s="157"/>
      <c r="Y45" s="181"/>
      <c r="Z45" s="188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90"/>
      <c r="AP45" s="12"/>
      <c r="AS45" s="296"/>
      <c r="AT45" s="296"/>
      <c r="AU45" s="296"/>
      <c r="AV45" s="296"/>
      <c r="AW45" s="296"/>
      <c r="AX45" s="296"/>
      <c r="AY45" s="296"/>
      <c r="AZ45" s="296"/>
      <c r="BA45" s="296"/>
    </row>
    <row r="46" spans="1:56" ht="30" customHeight="1">
      <c r="A46" s="1"/>
      <c r="B46" s="2"/>
      <c r="C46" s="2"/>
      <c r="D46" s="11"/>
      <c r="E46" s="131" t="s">
        <v>42</v>
      </c>
      <c r="F46" s="132"/>
      <c r="G46" s="132"/>
      <c r="H46" s="132"/>
      <c r="I46" s="132"/>
      <c r="J46" s="132"/>
      <c r="K46" s="132"/>
      <c r="L46" s="132"/>
      <c r="M46" s="132"/>
      <c r="N46" s="132"/>
      <c r="O46" s="133"/>
      <c r="P46" s="119" t="str">
        <f>MID($AS$46,1,1)</f>
        <v/>
      </c>
      <c r="Q46" s="120"/>
      <c r="R46" s="119" t="str">
        <f>MID($AS$46,2,1)</f>
        <v/>
      </c>
      <c r="S46" s="120"/>
      <c r="T46" s="119" t="str">
        <f>MID($AS$46,3,1)</f>
        <v/>
      </c>
      <c r="U46" s="120"/>
      <c r="V46" s="119" t="str">
        <f>MID($AS$46,4,1)</f>
        <v/>
      </c>
      <c r="W46" s="120"/>
      <c r="X46" s="119" t="str">
        <f>MID($AS$46,5,1)</f>
        <v/>
      </c>
      <c r="Y46" s="120"/>
      <c r="Z46" s="104" t="str">
        <f>MID($AS$46,6,1)</f>
        <v/>
      </c>
      <c r="AA46" s="119" t="str">
        <f>MID($AS$46,7,1)</f>
        <v/>
      </c>
      <c r="AB46" s="120"/>
      <c r="AC46" s="119" t="str">
        <f>MID($AS$46,8,1)</f>
        <v/>
      </c>
      <c r="AD46" s="120"/>
      <c r="AE46" s="104" t="str">
        <f>MID($AS$46,9,1)</f>
        <v/>
      </c>
      <c r="AF46" s="104" t="str">
        <f>MID($AS$46,10,1)</f>
        <v/>
      </c>
      <c r="AG46" s="119" t="str">
        <f>MID($AS$46,11,1)</f>
        <v/>
      </c>
      <c r="AH46" s="120"/>
      <c r="AI46" s="119" t="str">
        <f>MID($AS$46,12,1)</f>
        <v/>
      </c>
      <c r="AJ46" s="120"/>
      <c r="AK46" s="104" t="str">
        <f>MID($AS$46,13,1)</f>
        <v/>
      </c>
      <c r="AL46" s="106" t="str">
        <f>MID($AS$46,14,1)</f>
        <v/>
      </c>
      <c r="AM46" s="106"/>
      <c r="AN46" s="106" t="str">
        <f>MID($AS$46,15,1)</f>
        <v/>
      </c>
      <c r="AO46" s="106"/>
      <c r="AP46" s="12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7" t="s">
        <v>46</v>
      </c>
    </row>
    <row r="47" spans="1:56" ht="30" customHeight="1">
      <c r="A47" s="1"/>
      <c r="B47" s="2"/>
      <c r="C47" s="2"/>
      <c r="D47" s="11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119" t="str">
        <f>MID($AS$46,16,1)</f>
        <v/>
      </c>
      <c r="Q47" s="120"/>
      <c r="R47" s="119" t="str">
        <f>MID($AS$46,17,1)</f>
        <v/>
      </c>
      <c r="S47" s="120"/>
      <c r="T47" s="119" t="str">
        <f>MID($AS$46,18,1)</f>
        <v/>
      </c>
      <c r="U47" s="120"/>
      <c r="V47" s="119" t="str">
        <f>MID($AS$46,19,1)</f>
        <v/>
      </c>
      <c r="W47" s="120"/>
      <c r="X47" s="119" t="str">
        <f>MID($AS$46,20,1)</f>
        <v/>
      </c>
      <c r="Y47" s="120"/>
      <c r="Z47" s="104" t="str">
        <f>MID($AS$46,21,1)</f>
        <v/>
      </c>
      <c r="AA47" s="119" t="str">
        <f>MID($AS$46,22,1)</f>
        <v/>
      </c>
      <c r="AB47" s="120"/>
      <c r="AC47" s="119" t="str">
        <f>MID($AS$46,23,1)</f>
        <v/>
      </c>
      <c r="AD47" s="120"/>
      <c r="AE47" s="104" t="str">
        <f>MID($AS$46,24,1)</f>
        <v/>
      </c>
      <c r="AF47" s="104" t="str">
        <f>MID($AS$46,25,1)</f>
        <v/>
      </c>
      <c r="AG47" s="119" t="str">
        <f>MID($AS$46,26,1)</f>
        <v/>
      </c>
      <c r="AH47" s="120"/>
      <c r="AI47" s="119" t="str">
        <f>MID($AS$46,27,1)</f>
        <v/>
      </c>
      <c r="AJ47" s="120"/>
      <c r="AK47" s="104" t="str">
        <f>MID($AS$46,28,1)</f>
        <v/>
      </c>
      <c r="AL47" s="106" t="str">
        <f>MID($AS$46,29,1)</f>
        <v/>
      </c>
      <c r="AM47" s="106"/>
      <c r="AN47" s="106" t="str">
        <f>MID($AS$46,30,1)</f>
        <v/>
      </c>
      <c r="AO47" s="106"/>
      <c r="AP47" s="12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103">
        <f>LEN(AS46)</f>
        <v>0</v>
      </c>
    </row>
    <row r="48" spans="1:56" ht="14.25" customHeight="1">
      <c r="A48" s="1"/>
      <c r="B48" s="2"/>
      <c r="C48" s="2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2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</row>
    <row r="49" spans="1:49" ht="24" customHeight="1">
      <c r="A49" s="1"/>
      <c r="B49" s="2"/>
      <c r="C49" s="2"/>
      <c r="D49" s="8"/>
      <c r="E49" s="42" t="s">
        <v>25</v>
      </c>
      <c r="F49" s="9"/>
      <c r="G49" s="4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3"/>
      <c r="AQ49" s="44"/>
      <c r="AR49" s="44"/>
      <c r="AS49" s="44"/>
      <c r="AT49" s="44"/>
      <c r="AU49" s="44"/>
      <c r="AV49" s="44"/>
      <c r="AW49" s="44"/>
    </row>
    <row r="50" spans="1:49" ht="15" customHeight="1">
      <c r="A50" s="1"/>
      <c r="B50" s="2"/>
      <c r="C50" s="2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45"/>
      <c r="AQ50" s="44"/>
      <c r="AR50" s="44"/>
      <c r="AS50" s="44"/>
      <c r="AT50" s="44"/>
      <c r="AU50" s="44"/>
      <c r="AV50" s="44"/>
      <c r="AW50" s="44"/>
    </row>
    <row r="51" spans="1:49" ht="15" customHeight="1">
      <c r="A51" s="1"/>
      <c r="B51" s="2"/>
      <c r="C51" s="2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99" t="s">
        <v>57</v>
      </c>
      <c r="V51" s="299"/>
      <c r="W51" s="299"/>
      <c r="X51" s="299"/>
      <c r="Y51" s="300"/>
      <c r="Z51" s="300"/>
      <c r="AA51" s="299" t="s">
        <v>26</v>
      </c>
      <c r="AB51" s="299"/>
      <c r="AC51" s="300"/>
      <c r="AD51" s="300"/>
      <c r="AE51" s="300"/>
      <c r="AF51" s="4" t="s">
        <v>27</v>
      </c>
      <c r="AG51" s="300"/>
      <c r="AH51" s="300"/>
      <c r="AI51" s="300"/>
      <c r="AJ51" s="301" t="s">
        <v>28</v>
      </c>
      <c r="AK51" s="301"/>
      <c r="AL51" s="2"/>
      <c r="AM51" s="2"/>
      <c r="AN51" s="2"/>
      <c r="AO51" s="2"/>
      <c r="AP51" s="45"/>
      <c r="AQ51" s="44"/>
      <c r="AR51" s="44"/>
      <c r="AS51" s="44"/>
      <c r="AT51" s="44"/>
      <c r="AU51" s="44"/>
      <c r="AV51" s="44"/>
      <c r="AW51" s="44"/>
    </row>
    <row r="52" spans="1:49">
      <c r="A52" s="1"/>
      <c r="B52" s="2"/>
      <c r="C52" s="2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2"/>
    </row>
    <row r="53" spans="1:49" ht="23.25" customHeight="1">
      <c r="A53" s="1"/>
      <c r="B53" s="2"/>
      <c r="C53" s="2"/>
      <c r="D53" s="11"/>
      <c r="E53" s="46" t="s">
        <v>29</v>
      </c>
      <c r="F53" s="2"/>
      <c r="G53" s="107"/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2"/>
      <c r="AL53" s="2"/>
      <c r="AM53" s="2"/>
      <c r="AN53" s="2"/>
      <c r="AO53" s="2"/>
      <c r="AP53" s="12"/>
    </row>
    <row r="54" spans="1:49">
      <c r="A54" s="1"/>
      <c r="B54" s="2"/>
      <c r="C54" s="2"/>
      <c r="D54" s="11"/>
      <c r="E54" s="2"/>
      <c r="F54" s="2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2"/>
      <c r="AL54" s="2"/>
      <c r="AM54" s="2"/>
      <c r="AN54" s="2"/>
      <c r="AO54" s="2"/>
      <c r="AP54" s="12"/>
    </row>
    <row r="55" spans="1:49" ht="11.25" customHeight="1">
      <c r="A55" s="1"/>
      <c r="B55" s="2"/>
      <c r="C55" s="2"/>
      <c r="D55" s="11"/>
      <c r="E55" s="2"/>
      <c r="F55" s="2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2"/>
      <c r="AL55" s="2"/>
      <c r="AM55" s="2"/>
      <c r="AN55" s="2"/>
      <c r="AO55" s="2"/>
      <c r="AP55" s="12"/>
    </row>
    <row r="56" spans="1:49" ht="15">
      <c r="A56" s="1"/>
      <c r="B56" s="2"/>
      <c r="C56" s="2"/>
      <c r="D56" s="11"/>
      <c r="E56" s="46" t="s">
        <v>30</v>
      </c>
      <c r="F56" s="2"/>
      <c r="G56" s="107"/>
      <c r="H56" s="108"/>
      <c r="I56" s="108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2"/>
      <c r="AL56" s="2"/>
      <c r="AM56" s="2"/>
      <c r="AN56" s="2"/>
      <c r="AO56" s="2"/>
      <c r="AP56" s="12"/>
    </row>
    <row r="57" spans="1:49" ht="24.95" customHeight="1">
      <c r="A57" s="1"/>
      <c r="B57" s="2"/>
      <c r="C57" s="2"/>
      <c r="D57" s="11"/>
      <c r="E57" s="2"/>
      <c r="F57" s="2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2"/>
      <c r="AL57" s="2"/>
      <c r="AM57" s="2"/>
      <c r="AN57" s="2"/>
      <c r="AO57" s="2"/>
      <c r="AP57" s="12"/>
    </row>
    <row r="58" spans="1:49" ht="5.25" customHeight="1">
      <c r="A58" s="1"/>
      <c r="B58" s="2"/>
      <c r="C58" s="2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12"/>
    </row>
    <row r="59" spans="1:49" ht="18.75" customHeight="1">
      <c r="A59" s="1"/>
      <c r="B59" s="2"/>
      <c r="C59" s="2"/>
      <c r="D59" s="11"/>
      <c r="E59" s="47" t="s">
        <v>33</v>
      </c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12"/>
    </row>
    <row r="60" spans="1:49" ht="6" customHeight="1">
      <c r="A60" s="1"/>
      <c r="B60" s="2"/>
      <c r="C60" s="2"/>
      <c r="D60" s="48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0"/>
    </row>
    <row r="61" spans="1:49" ht="15.75" customHeight="1">
      <c r="A61" s="1"/>
      <c r="B61" s="2"/>
      <c r="C61" s="2"/>
      <c r="D61" s="2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9" t="s">
        <v>47</v>
      </c>
      <c r="AJ61" s="2"/>
      <c r="AK61" s="50"/>
      <c r="AL61" s="50"/>
      <c r="AM61" s="9"/>
      <c r="AN61" s="2"/>
      <c r="AO61" s="2"/>
    </row>
    <row r="62" spans="1:49" ht="6" hidden="1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>
      <c r="A89" s="2"/>
      <c r="B89" s="2"/>
      <c r="C89" s="2"/>
      <c r="D89" s="2"/>
      <c r="E89" s="2"/>
      <c r="AM89" s="2"/>
      <c r="AN89" s="2"/>
      <c r="AO89" s="2"/>
    </row>
    <row r="90" spans="1:41">
      <c r="A90" s="2"/>
      <c r="B90" s="2"/>
      <c r="C90" s="2"/>
      <c r="D90" s="2"/>
      <c r="E90" s="2"/>
      <c r="AM90" s="2"/>
      <c r="AN90" s="2"/>
      <c r="AO90" s="2"/>
    </row>
    <row r="91" spans="1:41">
      <c r="A91" s="2"/>
      <c r="B91" s="2"/>
      <c r="C91" s="2"/>
      <c r="D91" s="2"/>
      <c r="E91" s="2"/>
      <c r="AM91" s="2"/>
      <c r="AN91" s="2"/>
      <c r="AO91" s="2"/>
    </row>
    <row r="92" spans="1:41">
      <c r="A92" s="2"/>
      <c r="B92" s="2"/>
      <c r="C92" s="2"/>
      <c r="D92" s="2"/>
      <c r="E92" s="2"/>
      <c r="AM92" s="2"/>
      <c r="AN92" s="2"/>
      <c r="AO92" s="2"/>
    </row>
  </sheetData>
  <mergeCells count="125">
    <mergeCell ref="AS43:BA45"/>
    <mergeCell ref="AS46:BC48"/>
    <mergeCell ref="AG14:AO14"/>
    <mergeCell ref="AA51:AB51"/>
    <mergeCell ref="AC51:AE51"/>
    <mergeCell ref="AG51:AI51"/>
    <mergeCell ref="AJ51:AK51"/>
    <mergeCell ref="Y51:Z51"/>
    <mergeCell ref="U51:X51"/>
    <mergeCell ref="D26:AP27"/>
    <mergeCell ref="AS26:AS27"/>
    <mergeCell ref="J28:S28"/>
    <mergeCell ref="T28:U28"/>
    <mergeCell ref="V28:AE28"/>
    <mergeCell ref="AF28:AM28"/>
    <mergeCell ref="AS29:AS30"/>
    <mergeCell ref="D31:I32"/>
    <mergeCell ref="J31:S32"/>
    <mergeCell ref="T31:U32"/>
    <mergeCell ref="V31:AC32"/>
    <mergeCell ref="AD31:AN32"/>
    <mergeCell ref="AO31:AP32"/>
    <mergeCell ref="AS32:AS33"/>
    <mergeCell ref="D33:I34"/>
    <mergeCell ref="J1:S1"/>
    <mergeCell ref="D3:AM4"/>
    <mergeCell ref="D6:G8"/>
    <mergeCell ref="H6:I8"/>
    <mergeCell ref="J6:L8"/>
    <mergeCell ref="M6:O8"/>
    <mergeCell ref="P6:R8"/>
    <mergeCell ref="S6:U8"/>
    <mergeCell ref="V6:X8"/>
    <mergeCell ref="Y6:Z8"/>
    <mergeCell ref="F12:AP12"/>
    <mergeCell ref="G13:AP13"/>
    <mergeCell ref="G14:M14"/>
    <mergeCell ref="O14:Y14"/>
    <mergeCell ref="AB14:AF14"/>
    <mergeCell ref="AA6:AC8"/>
    <mergeCell ref="AD6:AE8"/>
    <mergeCell ref="AF6:AG8"/>
    <mergeCell ref="AH6:AJ8"/>
    <mergeCell ref="AK6:AL8"/>
    <mergeCell ref="F10:AP10"/>
    <mergeCell ref="D20:I20"/>
    <mergeCell ref="J20:AC20"/>
    <mergeCell ref="AD20:AN20"/>
    <mergeCell ref="AO20:AP20"/>
    <mergeCell ref="D21:I21"/>
    <mergeCell ref="J21:AC21"/>
    <mergeCell ref="AD21:AN21"/>
    <mergeCell ref="AO21:AP21"/>
    <mergeCell ref="G15:AP15"/>
    <mergeCell ref="G16:AP16"/>
    <mergeCell ref="D18:AP18"/>
    <mergeCell ref="D19:I19"/>
    <mergeCell ref="J19:AC19"/>
    <mergeCell ref="AD19:AP19"/>
    <mergeCell ref="D22:I22"/>
    <mergeCell ref="J22:AC22"/>
    <mergeCell ref="AD22:AN22"/>
    <mergeCell ref="AO22:AP22"/>
    <mergeCell ref="A23:B25"/>
    <mergeCell ref="D23:I23"/>
    <mergeCell ref="J23:AC23"/>
    <mergeCell ref="AD23:AN23"/>
    <mergeCell ref="AO23:AP23"/>
    <mergeCell ref="D24:I24"/>
    <mergeCell ref="J24:AC24"/>
    <mergeCell ref="AD24:AN24"/>
    <mergeCell ref="AO24:AP24"/>
    <mergeCell ref="D25:I25"/>
    <mergeCell ref="J25:AC25"/>
    <mergeCell ref="AD25:AN25"/>
    <mergeCell ref="AO25:AP25"/>
    <mergeCell ref="D29:I30"/>
    <mergeCell ref="J29:S30"/>
    <mergeCell ref="T29:U30"/>
    <mergeCell ref="V29:AC30"/>
    <mergeCell ref="AD29:AN30"/>
    <mergeCell ref="AO29:AP30"/>
    <mergeCell ref="T43:Y45"/>
    <mergeCell ref="Z43:AO45"/>
    <mergeCell ref="J44:S44"/>
    <mergeCell ref="E46:O47"/>
    <mergeCell ref="P46:Q46"/>
    <mergeCell ref="R46:S46"/>
    <mergeCell ref="T46:U46"/>
    <mergeCell ref="V46:W46"/>
    <mergeCell ref="T33:U34"/>
    <mergeCell ref="V33:AC34"/>
    <mergeCell ref="AD33:AN34"/>
    <mergeCell ref="AO33:AP34"/>
    <mergeCell ref="E38:AM38"/>
    <mergeCell ref="E39:I42"/>
    <mergeCell ref="J39:T42"/>
    <mergeCell ref="U39:X42"/>
    <mergeCell ref="Y39:AJ42"/>
    <mergeCell ref="AK39:AK40"/>
    <mergeCell ref="J33:S34"/>
    <mergeCell ref="AS4:BB6"/>
    <mergeCell ref="AL47:AM47"/>
    <mergeCell ref="AN47:AO47"/>
    <mergeCell ref="G53:AJ55"/>
    <mergeCell ref="G56:AJ57"/>
    <mergeCell ref="AS7:BA9"/>
    <mergeCell ref="AN46:AO46"/>
    <mergeCell ref="P47:Q47"/>
    <mergeCell ref="R47:S47"/>
    <mergeCell ref="T47:U47"/>
    <mergeCell ref="V47:W47"/>
    <mergeCell ref="X47:Y47"/>
    <mergeCell ref="AA47:AB47"/>
    <mergeCell ref="AC47:AD47"/>
    <mergeCell ref="AG47:AH47"/>
    <mergeCell ref="AI47:AJ47"/>
    <mergeCell ref="X46:Y46"/>
    <mergeCell ref="AA46:AB46"/>
    <mergeCell ref="AC46:AD46"/>
    <mergeCell ref="AG46:AH46"/>
    <mergeCell ref="AI46:AJ46"/>
    <mergeCell ref="AL46:AM46"/>
    <mergeCell ref="AK41:AK42"/>
    <mergeCell ref="E43:I45"/>
  </mergeCells>
  <phoneticPr fontId="1"/>
  <dataValidations count="3">
    <dataValidation allowBlank="1" showErrorMessage="1" sqref="AD20:AD25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0:J25"/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19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JW26:KD35 TS26:TZ35 ADO26:ADV35 ANK26:ANR35 AXG26:AXN35 BHC26:BHJ35 BQY26:BRF35 CAU26:CBB35 CKQ26:CKX35 CUM26:CUT35 DEI26:DEP35 DOE26:DOL35 DYA26:DYH35 EHW26:EID35 ERS26:ERZ35 FBO26:FBV35 FLK26:FLR35 FVG26:FVN35 GFC26:GFJ35 GOY26:GPF35 GYU26:GZB35 HIQ26:HIX35 HSM26:HST35 ICI26:ICP35 IME26:IML35 IWA26:IWH35 JFW26:JGD35 JPS26:JPZ35 JZO26:JZV35 KJK26:KJR35 KTG26:KTN35 LDC26:LDJ35 LMY26:LNF35 LWU26:LXB35 MGQ26:MGX35 MQM26:MQT35 NAI26:NAP35 NKE26:NKL35 NUA26:NUH35 ODW26:OED35 ONS26:ONZ35 OXO26:OXV35 PHK26:PHR35 PRG26:PRN35 QBC26:QBJ35 QKY26:QLF35 QUU26:QVB35 REQ26:REX35 ROM26:ROT35 RYI26:RYP35 SIE26:SIL35 SSA26:SSH35 TBW26:TCD35 TLS26:TLZ35 TVO26:TVV35 UFK26:UFR35 UPG26:UPN35 UZC26:UZJ35 VIY26:VJF35 VSU26:VTB35 WCQ26:WCX35 WMM26:WMT35 WWI26:WWP35 WLW19:WMM25 WCA19:WCQ25 VSE19:VSU25 VII19:VIY25 UYM19:UZC25 UOQ19:UPG25 UEU19:UFK25 TUY19:TVO25 TLC19:TLS25 TBG19:TBW25 SRK19:SSA25 SHO19:SIE25 RXS19:RYI25 RNW19:ROM25 REA19:REQ25 QUE19:QUU25 QKI19:QKY25 QAM19:QBC25 PQQ19:PRG25 PGU19:PHK25 OWY19:OXO25 ONC19:ONS25 ODG19:ODW25 NTK19:NUA25 NJO19:NKE25 MZS19:NAI25 MPW19:MQM25 MGA19:MGQ25 LWE19:LWU25 LMI19:LMY25 LCM19:LDC25 KSQ19:KTG25 KIU19:KJK25 JYY19:JZO25 JPC19:JPS25 JFG19:JFW25 IVK19:IWA25 ILO19:IME25 IBS19:ICI25 HRW19:HSM25 HIA19:HIQ25 GYE19:GYU25 GOI19:GOY25 GEM19:GFC25 FUQ19:FVG25 FKU19:FLK25 FAY19:FBO25 ERC19:ERS25 EHG19:EHW25 DXK19:DYA25 DNO19:DOE25 DDS19:DEI25 CTW19:CUM25 CKA19:CKQ25 CAE19:CAU25 BQI19:BQY25 BGM19:BHC25 AWQ19:AXG25 AMU19:ANK25 ACY19:ADO25 TC19:TS25 JG19:JW25 WUS19:WVH25 WKW19:WLL25 WBA19:WBP25 VRE19:VRT25 VHI19:VHX25 UXM19:UYB25 UNQ19:UOF25 UDU19:UEJ25 TTY19:TUN25 TKC19:TKR25 TAG19:TAV25 SQK19:SQZ25 SGO19:SHD25 RWS19:RXH25 RMW19:RNL25 RDA19:RDP25 QTE19:QTT25 QJI19:QJX25 PZM19:QAB25 PPQ19:PQF25 PFU19:PGJ25 OVY19:OWN25 OMC19:OMR25 OCG19:OCV25 NSK19:NSZ25 NIO19:NJD25 MYS19:MZH25 MOW19:MPL25 MFA19:MFP25 LVE19:LVT25 LLI19:LLX25 LBM19:LCB25 KRQ19:KSF25 KHU19:KIJ25 JXY19:JYN25 JOC19:JOR25 JEG19:JEV25 IUK19:IUZ25 IKO19:ILD25 IAS19:IBH25 HQW19:HRL25 HHA19:HHP25 GXE19:GXT25 GNI19:GNX25 GDM19:GEB25 FTQ19:FUF25 FJU19:FKJ25 EZY19:FAN25 EQC19:EQR25 EGG19:EGV25 DWK19:DWZ25 DMO19:DND25 DCS19:DDH25 CSW19:CTL25 CJA19:CJP25 BZE19:BZT25 BPI19:BPX25 BFM19:BGB25 AVQ19:AWF25 ALU19:AMJ25 ABY19:ACN25 SC19:SR25 IG19:IV25 WVS19:WWI25"/>
  </dataValidations>
  <printOptions horizontalCentered="1" verticalCentered="1"/>
  <pageMargins left="0.31496062992125984" right="0.19685039370078741" top="0.39370078740157483" bottom="0.31496062992125984" header="0" footer="0"/>
  <pageSetup paperSize="9" scale="75" orientation="portrait" r:id="rId1"/>
  <headerFooter alignWithMargins="0"/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0</xdr:rowOff>
                  </from>
                  <to>
                    <xdr:col>30</xdr:col>
                    <xdr:colOff>180975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9525</xdr:rowOff>
                  </from>
                  <to>
                    <xdr:col>36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82"/>
  <sheetViews>
    <sheetView view="pageBreakPreview" topLeftCell="A34" zoomScaleNormal="100" zoomScaleSheetLayoutView="100" workbookViewId="0">
      <selection activeCell="AL41" sqref="AL41"/>
    </sheetView>
  </sheetViews>
  <sheetFormatPr defaultRowHeight="13.5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7" width="4.25" style="7" customWidth="1"/>
    <col min="8" max="8" width="7" style="7" customWidth="1"/>
    <col min="9" max="13" width="2.5" style="7" customWidth="1"/>
    <col min="14" max="14" width="2.125" style="7" customWidth="1"/>
    <col min="15" max="15" width="2.5" style="7" customWidth="1"/>
    <col min="16" max="16" width="2.125" style="7" customWidth="1"/>
    <col min="17" max="17" width="2.5" style="7" customWidth="1"/>
    <col min="18" max="18" width="2.125" style="7" customWidth="1"/>
    <col min="19" max="19" width="2.5" style="7" customWidth="1"/>
    <col min="20" max="20" width="2.125" style="7" customWidth="1"/>
    <col min="21" max="21" width="2.5" style="7" customWidth="1"/>
    <col min="22" max="22" width="2.125" style="7" customWidth="1"/>
    <col min="23" max="23" width="2.5" style="7" customWidth="1"/>
    <col min="24" max="24" width="2.125" style="7" customWidth="1"/>
    <col min="25" max="30" width="4" style="7" customWidth="1"/>
    <col min="31" max="31" width="5.25" style="7" customWidth="1"/>
    <col min="32" max="32" width="4.25" style="7" customWidth="1"/>
    <col min="33" max="33" width="2.375" style="7" customWidth="1"/>
    <col min="34" max="34" width="2" style="7" customWidth="1"/>
    <col min="35" max="41" width="4" style="7" customWidth="1"/>
    <col min="42" max="43" width="2.625" style="7" customWidth="1"/>
    <col min="44" max="16384" width="9" style="7"/>
  </cols>
  <sheetData>
    <row r="1" spans="1:48" ht="8.25" customHeight="1">
      <c r="A1" s="1"/>
      <c r="B1" s="2"/>
      <c r="C1" s="2"/>
      <c r="D1" s="2"/>
      <c r="E1" s="2"/>
      <c r="F1" s="2"/>
      <c r="G1" s="3"/>
      <c r="H1" s="4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3"/>
      <c r="T1" s="5"/>
      <c r="U1" s="6"/>
      <c r="V1" s="6"/>
      <c r="W1" s="3"/>
      <c r="X1" s="3"/>
      <c r="Y1" s="4"/>
      <c r="Z1" s="4"/>
      <c r="AA1" s="5"/>
      <c r="AB1" s="6"/>
      <c r="AC1" s="6"/>
      <c r="AD1" s="6"/>
      <c r="AE1" s="6"/>
      <c r="AF1" s="6"/>
      <c r="AG1" s="6"/>
      <c r="AH1" s="6"/>
    </row>
    <row r="2" spans="1:48" ht="21" customHeight="1">
      <c r="A2" s="1"/>
      <c r="B2" s="2"/>
      <c r="C2" s="2"/>
      <c r="D2" s="30" t="s">
        <v>31</v>
      </c>
      <c r="E2" s="2"/>
      <c r="F2" s="2"/>
      <c r="G2" s="2"/>
      <c r="H2" s="2"/>
      <c r="I2" s="2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1"/>
      <c r="X2" s="51"/>
      <c r="Y2" s="51"/>
      <c r="Z2" s="51"/>
      <c r="AA2" s="51"/>
      <c r="AB2" s="51"/>
      <c r="AC2" s="51"/>
      <c r="AD2" s="51"/>
      <c r="AE2" s="57"/>
      <c r="AF2" s="2"/>
      <c r="AG2" s="2"/>
    </row>
    <row r="3" spans="1:48" s="19" customFormat="1" ht="8.25" customHeight="1" thickBot="1">
      <c r="A3" s="1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59"/>
      <c r="Q3" s="58"/>
      <c r="R3" s="58"/>
      <c r="S3" s="58"/>
      <c r="T3" s="58"/>
      <c r="U3" s="58"/>
      <c r="V3" s="60"/>
      <c r="W3" s="60"/>
      <c r="X3" s="60"/>
      <c r="Y3" s="61"/>
      <c r="Z3" s="61"/>
      <c r="AA3" s="61"/>
      <c r="AB3" s="61"/>
      <c r="AC3" s="61"/>
      <c r="AD3" s="61"/>
      <c r="AE3" s="61"/>
      <c r="AF3" s="61"/>
      <c r="AG3" s="61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</row>
    <row r="4" spans="1:48" s="19" customFormat="1" ht="20.100000000000001" customHeight="1">
      <c r="A4" s="18"/>
      <c r="D4" s="233" t="s">
        <v>9</v>
      </c>
      <c r="E4" s="339"/>
      <c r="F4" s="339"/>
      <c r="G4" s="339"/>
      <c r="H4" s="339"/>
      <c r="I4" s="236" t="s">
        <v>10</v>
      </c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40"/>
      <c r="AB4" s="237" t="s">
        <v>11</v>
      </c>
      <c r="AC4" s="339"/>
      <c r="AD4" s="339"/>
      <c r="AE4" s="339"/>
      <c r="AF4" s="339"/>
      <c r="AG4" s="341"/>
      <c r="AH4" s="55"/>
      <c r="AI4" s="52"/>
    </row>
    <row r="5" spans="1:48" s="19" customFormat="1" ht="19.5" customHeight="1">
      <c r="A5" s="18"/>
      <c r="D5" s="342"/>
      <c r="E5" s="343"/>
      <c r="F5" s="343"/>
      <c r="G5" s="343"/>
      <c r="H5" s="344"/>
      <c r="I5" s="348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4"/>
      <c r="AB5" s="350"/>
      <c r="AC5" s="343"/>
      <c r="AD5" s="343"/>
      <c r="AE5" s="343"/>
      <c r="AF5" s="343"/>
      <c r="AG5" s="351"/>
      <c r="AH5" s="55"/>
      <c r="AI5" s="52"/>
    </row>
    <row r="6" spans="1:48" s="19" customFormat="1" ht="20.100000000000001" customHeight="1">
      <c r="A6" s="18"/>
      <c r="D6" s="345"/>
      <c r="E6" s="346"/>
      <c r="F6" s="346"/>
      <c r="G6" s="346"/>
      <c r="H6" s="347"/>
      <c r="I6" s="349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7"/>
      <c r="AB6" s="349"/>
      <c r="AC6" s="346"/>
      <c r="AD6" s="346"/>
      <c r="AE6" s="346"/>
      <c r="AF6" s="346"/>
      <c r="AG6" s="352"/>
      <c r="AH6" s="55"/>
      <c r="AI6" s="52"/>
    </row>
    <row r="7" spans="1:48" s="19" customFormat="1" ht="19.5" customHeight="1">
      <c r="A7" s="18"/>
      <c r="D7" s="327"/>
      <c r="E7" s="328"/>
      <c r="F7" s="328"/>
      <c r="G7" s="328"/>
      <c r="H7" s="329"/>
      <c r="I7" s="194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9"/>
      <c r="AB7" s="334"/>
      <c r="AC7" s="328"/>
      <c r="AD7" s="328"/>
      <c r="AE7" s="328"/>
      <c r="AF7" s="328"/>
      <c r="AG7" s="335"/>
      <c r="AH7" s="55"/>
      <c r="AI7" s="52"/>
    </row>
    <row r="8" spans="1:48" s="19" customFormat="1" ht="20.100000000000001" customHeight="1">
      <c r="A8" s="18"/>
      <c r="D8" s="330"/>
      <c r="E8" s="331"/>
      <c r="F8" s="331"/>
      <c r="G8" s="331"/>
      <c r="H8" s="332"/>
      <c r="I8" s="333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2"/>
      <c r="AB8" s="333"/>
      <c r="AC8" s="331"/>
      <c r="AD8" s="331"/>
      <c r="AE8" s="331"/>
      <c r="AF8" s="331"/>
      <c r="AG8" s="336"/>
      <c r="AH8" s="55"/>
      <c r="AI8" s="52"/>
    </row>
    <row r="9" spans="1:48" s="19" customFormat="1" ht="19.5" customHeight="1">
      <c r="A9" s="18"/>
      <c r="D9" s="327"/>
      <c r="E9" s="328"/>
      <c r="F9" s="328"/>
      <c r="G9" s="328"/>
      <c r="H9" s="329"/>
      <c r="I9" s="194"/>
      <c r="J9" s="328"/>
      <c r="K9" s="328"/>
      <c r="L9" s="328"/>
      <c r="M9" s="328"/>
      <c r="N9" s="328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9"/>
      <c r="AB9" s="334"/>
      <c r="AC9" s="328"/>
      <c r="AD9" s="328"/>
      <c r="AE9" s="328"/>
      <c r="AF9" s="328"/>
      <c r="AG9" s="335"/>
      <c r="AH9" s="55"/>
      <c r="AI9" s="52"/>
    </row>
    <row r="10" spans="1:48" s="19" customFormat="1" ht="20.100000000000001" customHeight="1">
      <c r="A10" s="18"/>
      <c r="D10" s="330"/>
      <c r="E10" s="331"/>
      <c r="F10" s="331"/>
      <c r="G10" s="331"/>
      <c r="H10" s="332"/>
      <c r="I10" s="333"/>
      <c r="J10" s="331"/>
      <c r="K10" s="331"/>
      <c r="L10" s="331"/>
      <c r="M10" s="331"/>
      <c r="N10" s="331"/>
      <c r="O10" s="331"/>
      <c r="P10" s="331"/>
      <c r="Q10" s="331"/>
      <c r="R10" s="331"/>
      <c r="S10" s="331"/>
      <c r="T10" s="331"/>
      <c r="U10" s="331"/>
      <c r="V10" s="331"/>
      <c r="W10" s="331"/>
      <c r="X10" s="331"/>
      <c r="Y10" s="331"/>
      <c r="Z10" s="331"/>
      <c r="AA10" s="332"/>
      <c r="AB10" s="333"/>
      <c r="AC10" s="331"/>
      <c r="AD10" s="331"/>
      <c r="AE10" s="331"/>
      <c r="AF10" s="331"/>
      <c r="AG10" s="336"/>
      <c r="AH10" s="55"/>
      <c r="AI10" s="52"/>
    </row>
    <row r="11" spans="1:48" s="19" customFormat="1" ht="19.5" customHeight="1">
      <c r="A11" s="18"/>
      <c r="D11" s="327"/>
      <c r="E11" s="328"/>
      <c r="F11" s="328"/>
      <c r="G11" s="328"/>
      <c r="H11" s="329"/>
      <c r="I11" s="194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  <c r="AA11" s="329"/>
      <c r="AB11" s="334"/>
      <c r="AC11" s="328"/>
      <c r="AD11" s="328"/>
      <c r="AE11" s="328"/>
      <c r="AF11" s="328"/>
      <c r="AG11" s="335"/>
      <c r="AH11" s="55"/>
      <c r="AI11" s="52"/>
    </row>
    <row r="12" spans="1:48" s="19" customFormat="1" ht="20.100000000000001" customHeight="1">
      <c r="A12" s="18"/>
      <c r="D12" s="330"/>
      <c r="E12" s="331"/>
      <c r="F12" s="331"/>
      <c r="G12" s="331"/>
      <c r="H12" s="332"/>
      <c r="I12" s="333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2"/>
      <c r="AB12" s="333"/>
      <c r="AC12" s="331"/>
      <c r="AD12" s="331"/>
      <c r="AE12" s="331"/>
      <c r="AF12" s="331"/>
      <c r="AG12" s="336"/>
      <c r="AH12" s="55"/>
      <c r="AI12" s="52"/>
    </row>
    <row r="13" spans="1:48" s="19" customFormat="1" ht="19.5" customHeight="1">
      <c r="A13" s="18"/>
      <c r="D13" s="327"/>
      <c r="E13" s="328"/>
      <c r="F13" s="328"/>
      <c r="G13" s="328"/>
      <c r="H13" s="329"/>
      <c r="I13" s="194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9"/>
      <c r="AB13" s="334"/>
      <c r="AC13" s="328"/>
      <c r="AD13" s="328"/>
      <c r="AE13" s="328"/>
      <c r="AF13" s="328"/>
      <c r="AG13" s="335"/>
      <c r="AH13" s="55"/>
      <c r="AI13" s="52"/>
    </row>
    <row r="14" spans="1:48" s="19" customFormat="1" ht="20.100000000000001" customHeight="1">
      <c r="A14" s="18"/>
      <c r="D14" s="330"/>
      <c r="E14" s="331"/>
      <c r="F14" s="331"/>
      <c r="G14" s="331"/>
      <c r="H14" s="332"/>
      <c r="I14" s="333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2"/>
      <c r="AB14" s="333"/>
      <c r="AC14" s="331"/>
      <c r="AD14" s="331"/>
      <c r="AE14" s="331"/>
      <c r="AF14" s="331"/>
      <c r="AG14" s="336"/>
      <c r="AH14" s="55"/>
      <c r="AI14" s="52"/>
    </row>
    <row r="15" spans="1:48" s="19" customFormat="1" ht="19.5" customHeight="1">
      <c r="A15" s="18"/>
      <c r="D15" s="327"/>
      <c r="E15" s="328"/>
      <c r="F15" s="328"/>
      <c r="G15" s="328"/>
      <c r="H15" s="329"/>
      <c r="I15" s="194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8"/>
      <c r="W15" s="328"/>
      <c r="X15" s="328"/>
      <c r="Y15" s="328"/>
      <c r="Z15" s="328"/>
      <c r="AA15" s="329"/>
      <c r="AB15" s="334"/>
      <c r="AC15" s="328"/>
      <c r="AD15" s="328"/>
      <c r="AE15" s="328"/>
      <c r="AF15" s="328"/>
      <c r="AG15" s="335"/>
      <c r="AH15" s="55"/>
      <c r="AI15" s="52"/>
    </row>
    <row r="16" spans="1:48" s="19" customFormat="1" ht="20.100000000000001" customHeight="1">
      <c r="A16" s="18"/>
      <c r="D16" s="330"/>
      <c r="E16" s="331"/>
      <c r="F16" s="331"/>
      <c r="G16" s="331"/>
      <c r="H16" s="332"/>
      <c r="I16" s="333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2"/>
      <c r="AB16" s="333"/>
      <c r="AC16" s="331"/>
      <c r="AD16" s="331"/>
      <c r="AE16" s="331"/>
      <c r="AF16" s="331"/>
      <c r="AG16" s="336"/>
      <c r="AH16" s="55"/>
      <c r="AI16" s="52"/>
    </row>
    <row r="17" spans="1:35" s="19" customFormat="1" ht="19.5" customHeight="1">
      <c r="A17" s="18"/>
      <c r="D17" s="327"/>
      <c r="E17" s="328"/>
      <c r="F17" s="328"/>
      <c r="G17" s="328"/>
      <c r="H17" s="329"/>
      <c r="I17" s="194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9"/>
      <c r="AB17" s="334"/>
      <c r="AC17" s="328"/>
      <c r="AD17" s="328"/>
      <c r="AE17" s="328"/>
      <c r="AF17" s="328"/>
      <c r="AG17" s="335"/>
      <c r="AH17" s="55"/>
      <c r="AI17" s="52"/>
    </row>
    <row r="18" spans="1:35" s="19" customFormat="1" ht="20.100000000000001" customHeight="1">
      <c r="A18" s="18"/>
      <c r="D18" s="330"/>
      <c r="E18" s="331"/>
      <c r="F18" s="331"/>
      <c r="G18" s="331"/>
      <c r="H18" s="332"/>
      <c r="I18" s="333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2"/>
      <c r="AB18" s="333"/>
      <c r="AC18" s="331"/>
      <c r="AD18" s="331"/>
      <c r="AE18" s="331"/>
      <c r="AF18" s="331"/>
      <c r="AG18" s="336"/>
      <c r="AH18" s="55"/>
      <c r="AI18" s="52"/>
    </row>
    <row r="19" spans="1:35" s="19" customFormat="1" ht="19.5" customHeight="1">
      <c r="A19" s="18"/>
      <c r="D19" s="327"/>
      <c r="E19" s="328"/>
      <c r="F19" s="328"/>
      <c r="G19" s="328"/>
      <c r="H19" s="329"/>
      <c r="I19" s="194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9"/>
      <c r="AB19" s="334"/>
      <c r="AC19" s="328"/>
      <c r="AD19" s="328"/>
      <c r="AE19" s="328"/>
      <c r="AF19" s="328"/>
      <c r="AG19" s="335"/>
      <c r="AH19" s="55"/>
      <c r="AI19" s="52"/>
    </row>
    <row r="20" spans="1:35" s="19" customFormat="1" ht="20.100000000000001" customHeight="1">
      <c r="A20" s="18"/>
      <c r="D20" s="330"/>
      <c r="E20" s="331"/>
      <c r="F20" s="331"/>
      <c r="G20" s="331"/>
      <c r="H20" s="332"/>
      <c r="I20" s="333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  <c r="W20" s="331"/>
      <c r="X20" s="331"/>
      <c r="Y20" s="331"/>
      <c r="Z20" s="331"/>
      <c r="AA20" s="332"/>
      <c r="AB20" s="333"/>
      <c r="AC20" s="331"/>
      <c r="AD20" s="331"/>
      <c r="AE20" s="331"/>
      <c r="AF20" s="331"/>
      <c r="AG20" s="336"/>
      <c r="AH20" s="55"/>
      <c r="AI20" s="52"/>
    </row>
    <row r="21" spans="1:35" s="19" customFormat="1" ht="19.5" customHeight="1">
      <c r="A21" s="18"/>
      <c r="D21" s="327"/>
      <c r="E21" s="328"/>
      <c r="F21" s="328"/>
      <c r="G21" s="328"/>
      <c r="H21" s="329"/>
      <c r="I21" s="194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9"/>
      <c r="AB21" s="334"/>
      <c r="AC21" s="328"/>
      <c r="AD21" s="328"/>
      <c r="AE21" s="328"/>
      <c r="AF21" s="328"/>
      <c r="AG21" s="335"/>
      <c r="AH21" s="55"/>
      <c r="AI21" s="52"/>
    </row>
    <row r="22" spans="1:35" s="19" customFormat="1" ht="20.100000000000001" customHeight="1">
      <c r="A22" s="18"/>
      <c r="D22" s="330"/>
      <c r="E22" s="331"/>
      <c r="F22" s="331"/>
      <c r="G22" s="331"/>
      <c r="H22" s="332"/>
      <c r="I22" s="333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31"/>
      <c r="V22" s="331"/>
      <c r="W22" s="331"/>
      <c r="X22" s="331"/>
      <c r="Y22" s="331"/>
      <c r="Z22" s="331"/>
      <c r="AA22" s="332"/>
      <c r="AB22" s="333"/>
      <c r="AC22" s="331"/>
      <c r="AD22" s="331"/>
      <c r="AE22" s="331"/>
      <c r="AF22" s="331"/>
      <c r="AG22" s="336"/>
      <c r="AH22" s="55"/>
      <c r="AI22" s="52"/>
    </row>
    <row r="23" spans="1:35" s="19" customFormat="1" ht="19.5" customHeight="1">
      <c r="A23" s="18"/>
      <c r="D23" s="327"/>
      <c r="E23" s="328"/>
      <c r="F23" s="328"/>
      <c r="G23" s="328"/>
      <c r="H23" s="329"/>
      <c r="I23" s="194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9"/>
      <c r="AB23" s="334"/>
      <c r="AC23" s="328"/>
      <c r="AD23" s="328"/>
      <c r="AE23" s="328"/>
      <c r="AF23" s="328"/>
      <c r="AG23" s="335"/>
      <c r="AH23" s="55"/>
      <c r="AI23" s="52"/>
    </row>
    <row r="24" spans="1:35" s="19" customFormat="1" ht="20.100000000000001" customHeight="1">
      <c r="A24" s="201" t="s">
        <v>12</v>
      </c>
      <c r="B24" s="201"/>
      <c r="D24" s="330"/>
      <c r="E24" s="331"/>
      <c r="F24" s="331"/>
      <c r="G24" s="331"/>
      <c r="H24" s="332"/>
      <c r="I24" s="333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2"/>
      <c r="AB24" s="333"/>
      <c r="AC24" s="331"/>
      <c r="AD24" s="331"/>
      <c r="AE24" s="331"/>
      <c r="AF24" s="331"/>
      <c r="AG24" s="336"/>
      <c r="AH24" s="55"/>
      <c r="AI24" s="52"/>
    </row>
    <row r="25" spans="1:35" s="19" customFormat="1" ht="19.5" customHeight="1">
      <c r="A25" s="201"/>
      <c r="B25" s="201"/>
      <c r="D25" s="327"/>
      <c r="E25" s="328"/>
      <c r="F25" s="328"/>
      <c r="G25" s="328"/>
      <c r="H25" s="329"/>
      <c r="I25" s="194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9"/>
      <c r="AB25" s="334"/>
      <c r="AC25" s="328"/>
      <c r="AD25" s="328"/>
      <c r="AE25" s="328"/>
      <c r="AF25" s="328"/>
      <c r="AG25" s="335"/>
      <c r="AH25" s="55"/>
      <c r="AI25" s="52"/>
    </row>
    <row r="26" spans="1:35" s="19" customFormat="1" ht="20.100000000000001" customHeight="1">
      <c r="A26" s="201"/>
      <c r="B26" s="201"/>
      <c r="D26" s="330"/>
      <c r="E26" s="331"/>
      <c r="F26" s="331"/>
      <c r="G26" s="331"/>
      <c r="H26" s="332"/>
      <c r="I26" s="333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2"/>
      <c r="AB26" s="333"/>
      <c r="AC26" s="331"/>
      <c r="AD26" s="331"/>
      <c r="AE26" s="331"/>
      <c r="AF26" s="331"/>
      <c r="AG26" s="336"/>
      <c r="AH26" s="55"/>
      <c r="AI26" s="52"/>
    </row>
    <row r="27" spans="1:35" s="19" customFormat="1" ht="19.5" customHeight="1">
      <c r="A27" s="202"/>
      <c r="B27" s="202"/>
      <c r="D27" s="327"/>
      <c r="E27" s="328"/>
      <c r="F27" s="328"/>
      <c r="G27" s="328"/>
      <c r="H27" s="329"/>
      <c r="I27" s="194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9"/>
      <c r="AB27" s="334"/>
      <c r="AC27" s="328"/>
      <c r="AD27" s="328"/>
      <c r="AE27" s="328"/>
      <c r="AF27" s="328"/>
      <c r="AG27" s="335"/>
      <c r="AH27" s="55"/>
      <c r="AI27" s="52"/>
    </row>
    <row r="28" spans="1:35" s="19" customFormat="1" ht="20.100000000000001" customHeight="1">
      <c r="A28" s="202"/>
      <c r="B28" s="202"/>
      <c r="D28" s="330"/>
      <c r="E28" s="331"/>
      <c r="F28" s="331"/>
      <c r="G28" s="331"/>
      <c r="H28" s="332"/>
      <c r="I28" s="333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2"/>
      <c r="AB28" s="333"/>
      <c r="AC28" s="331"/>
      <c r="AD28" s="331"/>
      <c r="AE28" s="331"/>
      <c r="AF28" s="331"/>
      <c r="AG28" s="336"/>
      <c r="AH28" s="55"/>
      <c r="AI28" s="52"/>
    </row>
    <row r="29" spans="1:35" s="19" customFormat="1" ht="19.5" customHeight="1">
      <c r="A29" s="202"/>
      <c r="B29" s="202"/>
      <c r="D29" s="327"/>
      <c r="E29" s="328"/>
      <c r="F29" s="328"/>
      <c r="G29" s="328"/>
      <c r="H29" s="329"/>
      <c r="I29" s="194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9"/>
      <c r="AB29" s="334"/>
      <c r="AC29" s="328"/>
      <c r="AD29" s="328"/>
      <c r="AE29" s="328"/>
      <c r="AF29" s="328"/>
      <c r="AG29" s="335"/>
      <c r="AH29" s="55"/>
      <c r="AI29" s="52"/>
    </row>
    <row r="30" spans="1:35" s="19" customFormat="1" ht="20.100000000000001" customHeight="1">
      <c r="A30" s="18"/>
      <c r="D30" s="330"/>
      <c r="E30" s="331"/>
      <c r="F30" s="331"/>
      <c r="G30" s="331"/>
      <c r="H30" s="332"/>
      <c r="I30" s="333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  <c r="W30" s="331"/>
      <c r="X30" s="331"/>
      <c r="Y30" s="331"/>
      <c r="Z30" s="331"/>
      <c r="AA30" s="332"/>
      <c r="AB30" s="333"/>
      <c r="AC30" s="331"/>
      <c r="AD30" s="331"/>
      <c r="AE30" s="331"/>
      <c r="AF30" s="331"/>
      <c r="AG30" s="336"/>
      <c r="AH30" s="55"/>
      <c r="AI30" s="52"/>
    </row>
    <row r="31" spans="1:35" s="19" customFormat="1" ht="19.5" customHeight="1">
      <c r="A31" s="18"/>
      <c r="D31" s="327"/>
      <c r="E31" s="328"/>
      <c r="F31" s="328"/>
      <c r="G31" s="328"/>
      <c r="H31" s="329"/>
      <c r="I31" s="194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9"/>
      <c r="AB31" s="334"/>
      <c r="AC31" s="328"/>
      <c r="AD31" s="328"/>
      <c r="AE31" s="328"/>
      <c r="AF31" s="328"/>
      <c r="AG31" s="335"/>
      <c r="AH31" s="55"/>
      <c r="AI31" s="52"/>
    </row>
    <row r="32" spans="1:35" s="19" customFormat="1" ht="20.100000000000001" customHeight="1">
      <c r="A32" s="18"/>
      <c r="D32" s="330"/>
      <c r="E32" s="331"/>
      <c r="F32" s="331"/>
      <c r="G32" s="331"/>
      <c r="H32" s="332"/>
      <c r="I32" s="333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1"/>
      <c r="Y32" s="331"/>
      <c r="Z32" s="331"/>
      <c r="AA32" s="332"/>
      <c r="AB32" s="333"/>
      <c r="AC32" s="331"/>
      <c r="AD32" s="331"/>
      <c r="AE32" s="331"/>
      <c r="AF32" s="331"/>
      <c r="AG32" s="336"/>
      <c r="AH32" s="55"/>
      <c r="AI32" s="52"/>
    </row>
    <row r="33" spans="1:35" s="19" customFormat="1" ht="19.5" customHeight="1">
      <c r="A33" s="18"/>
      <c r="D33" s="327"/>
      <c r="E33" s="328"/>
      <c r="F33" s="328"/>
      <c r="G33" s="328"/>
      <c r="H33" s="329"/>
      <c r="I33" s="194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9"/>
      <c r="AB33" s="334"/>
      <c r="AC33" s="328"/>
      <c r="AD33" s="328"/>
      <c r="AE33" s="328"/>
      <c r="AF33" s="328"/>
      <c r="AG33" s="335"/>
      <c r="AH33" s="55"/>
      <c r="AI33" s="52"/>
    </row>
    <row r="34" spans="1:35" s="19" customFormat="1" ht="20.100000000000001" customHeight="1">
      <c r="A34" s="18"/>
      <c r="D34" s="330"/>
      <c r="E34" s="331"/>
      <c r="F34" s="331"/>
      <c r="G34" s="331"/>
      <c r="H34" s="332"/>
      <c r="I34" s="333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2"/>
      <c r="AB34" s="333"/>
      <c r="AC34" s="331"/>
      <c r="AD34" s="331"/>
      <c r="AE34" s="331"/>
      <c r="AF34" s="331"/>
      <c r="AG34" s="336"/>
      <c r="AH34" s="55"/>
      <c r="AI34" s="52"/>
    </row>
    <row r="35" spans="1:35" s="19" customFormat="1" ht="19.5" customHeight="1">
      <c r="A35" s="18"/>
      <c r="D35" s="327"/>
      <c r="E35" s="328"/>
      <c r="F35" s="328"/>
      <c r="G35" s="328"/>
      <c r="H35" s="329"/>
      <c r="I35" s="194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9"/>
      <c r="AB35" s="334"/>
      <c r="AC35" s="328"/>
      <c r="AD35" s="328"/>
      <c r="AE35" s="328"/>
      <c r="AF35" s="328"/>
      <c r="AG35" s="335"/>
      <c r="AH35" s="55"/>
      <c r="AI35" s="52"/>
    </row>
    <row r="36" spans="1:35" s="19" customFormat="1" ht="20.100000000000001" customHeight="1">
      <c r="A36" s="18"/>
      <c r="D36" s="330"/>
      <c r="E36" s="331"/>
      <c r="F36" s="331"/>
      <c r="G36" s="331"/>
      <c r="H36" s="332"/>
      <c r="I36" s="333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2"/>
      <c r="AB36" s="333"/>
      <c r="AC36" s="331"/>
      <c r="AD36" s="331"/>
      <c r="AE36" s="331"/>
      <c r="AF36" s="331"/>
      <c r="AG36" s="336"/>
      <c r="AH36" s="55"/>
      <c r="AI36" s="52"/>
    </row>
    <row r="37" spans="1:35" s="19" customFormat="1" ht="19.5" customHeight="1">
      <c r="A37" s="18"/>
      <c r="D37" s="327"/>
      <c r="E37" s="328"/>
      <c r="F37" s="328"/>
      <c r="G37" s="328"/>
      <c r="H37" s="329"/>
      <c r="I37" s="194"/>
      <c r="J37" s="328"/>
      <c r="K37" s="328"/>
      <c r="L37" s="328"/>
      <c r="M37" s="328"/>
      <c r="N37" s="328"/>
      <c r="O37" s="328"/>
      <c r="P37" s="328"/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9"/>
      <c r="AB37" s="334"/>
      <c r="AC37" s="328"/>
      <c r="AD37" s="328"/>
      <c r="AE37" s="328"/>
      <c r="AF37" s="328"/>
      <c r="AG37" s="335"/>
      <c r="AH37" s="55"/>
      <c r="AI37" s="52"/>
    </row>
    <row r="38" spans="1:35" s="19" customFormat="1" ht="20.100000000000001" customHeight="1">
      <c r="A38" s="18"/>
      <c r="D38" s="330"/>
      <c r="E38" s="331"/>
      <c r="F38" s="331"/>
      <c r="G38" s="331"/>
      <c r="H38" s="332"/>
      <c r="I38" s="333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2"/>
      <c r="AB38" s="333"/>
      <c r="AC38" s="331"/>
      <c r="AD38" s="331"/>
      <c r="AE38" s="331"/>
      <c r="AF38" s="331"/>
      <c r="AG38" s="336"/>
      <c r="AH38" s="55"/>
      <c r="AI38" s="52"/>
    </row>
    <row r="39" spans="1:35" s="19" customFormat="1" ht="19.5" customHeight="1">
      <c r="A39" s="18"/>
      <c r="D39" s="327"/>
      <c r="E39" s="328"/>
      <c r="F39" s="328"/>
      <c r="G39" s="328"/>
      <c r="H39" s="329"/>
      <c r="I39" s="194"/>
      <c r="J39" s="328"/>
      <c r="K39" s="328"/>
      <c r="L39" s="328"/>
      <c r="M39" s="328"/>
      <c r="N39" s="328"/>
      <c r="O39" s="328"/>
      <c r="P39" s="328"/>
      <c r="Q39" s="328"/>
      <c r="R39" s="328"/>
      <c r="S39" s="328"/>
      <c r="T39" s="328"/>
      <c r="U39" s="328"/>
      <c r="V39" s="328"/>
      <c r="W39" s="328"/>
      <c r="X39" s="328"/>
      <c r="Y39" s="328"/>
      <c r="Z39" s="328"/>
      <c r="AA39" s="329"/>
      <c r="AB39" s="334"/>
      <c r="AC39" s="328"/>
      <c r="AD39" s="328"/>
      <c r="AE39" s="328"/>
      <c r="AF39" s="328"/>
      <c r="AG39" s="335"/>
      <c r="AH39" s="55"/>
      <c r="AI39" s="52"/>
    </row>
    <row r="40" spans="1:35" s="19" customFormat="1" ht="20.100000000000001" customHeight="1">
      <c r="A40" s="18"/>
      <c r="D40" s="330"/>
      <c r="E40" s="331"/>
      <c r="F40" s="331"/>
      <c r="G40" s="331"/>
      <c r="H40" s="332"/>
      <c r="I40" s="333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2"/>
      <c r="AB40" s="333"/>
      <c r="AC40" s="331"/>
      <c r="AD40" s="331"/>
      <c r="AE40" s="331"/>
      <c r="AF40" s="331"/>
      <c r="AG40" s="336"/>
      <c r="AH40" s="55"/>
      <c r="AI40" s="52"/>
    </row>
    <row r="41" spans="1:35" s="19" customFormat="1" ht="19.5" customHeight="1">
      <c r="A41" s="18"/>
      <c r="D41" s="327"/>
      <c r="E41" s="328"/>
      <c r="F41" s="328"/>
      <c r="G41" s="328"/>
      <c r="H41" s="329"/>
      <c r="I41" s="194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28"/>
      <c r="V41" s="328"/>
      <c r="W41" s="328"/>
      <c r="X41" s="328"/>
      <c r="Y41" s="328"/>
      <c r="Z41" s="328"/>
      <c r="AA41" s="329"/>
      <c r="AB41" s="334"/>
      <c r="AC41" s="328"/>
      <c r="AD41" s="328"/>
      <c r="AE41" s="328"/>
      <c r="AF41" s="328"/>
      <c r="AG41" s="335"/>
      <c r="AH41" s="55"/>
      <c r="AI41" s="52"/>
    </row>
    <row r="42" spans="1:35" s="19" customFormat="1" ht="20.100000000000001" customHeight="1">
      <c r="A42" s="18"/>
      <c r="D42" s="330"/>
      <c r="E42" s="331"/>
      <c r="F42" s="331"/>
      <c r="G42" s="331"/>
      <c r="H42" s="332"/>
      <c r="I42" s="333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2"/>
      <c r="AB42" s="333"/>
      <c r="AC42" s="331"/>
      <c r="AD42" s="331"/>
      <c r="AE42" s="331"/>
      <c r="AF42" s="331"/>
      <c r="AG42" s="336"/>
      <c r="AH42" s="55"/>
      <c r="AI42" s="52"/>
    </row>
    <row r="43" spans="1:35" s="19" customFormat="1" ht="19.5" customHeight="1">
      <c r="A43" s="18"/>
      <c r="D43" s="327"/>
      <c r="E43" s="328"/>
      <c r="F43" s="328"/>
      <c r="G43" s="328"/>
      <c r="H43" s="329"/>
      <c r="I43" s="194"/>
      <c r="J43" s="328"/>
      <c r="K43" s="328"/>
      <c r="L43" s="328"/>
      <c r="M43" s="328"/>
      <c r="N43" s="328"/>
      <c r="O43" s="328"/>
      <c r="P43" s="328"/>
      <c r="Q43" s="328"/>
      <c r="R43" s="328"/>
      <c r="S43" s="328"/>
      <c r="T43" s="328"/>
      <c r="U43" s="328"/>
      <c r="V43" s="328"/>
      <c r="W43" s="328"/>
      <c r="X43" s="328"/>
      <c r="Y43" s="328"/>
      <c r="Z43" s="328"/>
      <c r="AA43" s="329"/>
      <c r="AB43" s="334"/>
      <c r="AC43" s="328"/>
      <c r="AD43" s="328"/>
      <c r="AE43" s="328"/>
      <c r="AF43" s="328"/>
      <c r="AG43" s="335"/>
      <c r="AH43" s="55"/>
      <c r="AI43" s="52"/>
    </row>
    <row r="44" spans="1:35" s="19" customFormat="1" ht="20.100000000000001" customHeight="1">
      <c r="A44" s="18"/>
      <c r="D44" s="330"/>
      <c r="E44" s="331"/>
      <c r="F44" s="331"/>
      <c r="G44" s="331"/>
      <c r="H44" s="332"/>
      <c r="I44" s="333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2"/>
      <c r="AB44" s="333"/>
      <c r="AC44" s="331"/>
      <c r="AD44" s="331"/>
      <c r="AE44" s="331"/>
      <c r="AF44" s="331"/>
      <c r="AG44" s="336"/>
      <c r="AH44" s="55"/>
      <c r="AI44" s="52"/>
    </row>
    <row r="45" spans="1:35" s="19" customFormat="1" ht="19.5" customHeight="1">
      <c r="A45" s="18"/>
      <c r="D45" s="327"/>
      <c r="E45" s="328"/>
      <c r="F45" s="328"/>
      <c r="G45" s="328"/>
      <c r="H45" s="329"/>
      <c r="I45" s="194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9"/>
      <c r="AB45" s="334"/>
      <c r="AC45" s="328"/>
      <c r="AD45" s="328"/>
      <c r="AE45" s="328"/>
      <c r="AF45" s="328"/>
      <c r="AG45" s="335"/>
      <c r="AH45" s="55"/>
      <c r="AI45" s="52"/>
    </row>
    <row r="46" spans="1:35" s="19" customFormat="1" ht="20.100000000000001" customHeight="1">
      <c r="A46" s="18"/>
      <c r="D46" s="330"/>
      <c r="E46" s="331"/>
      <c r="F46" s="331"/>
      <c r="G46" s="331"/>
      <c r="H46" s="332"/>
      <c r="I46" s="333"/>
      <c r="J46" s="331"/>
      <c r="K46" s="331"/>
      <c r="L46" s="331"/>
      <c r="M46" s="331"/>
      <c r="N46" s="331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2"/>
      <c r="AB46" s="333"/>
      <c r="AC46" s="331"/>
      <c r="AD46" s="331"/>
      <c r="AE46" s="331"/>
      <c r="AF46" s="331"/>
      <c r="AG46" s="336"/>
      <c r="AH46" s="55"/>
      <c r="AI46" s="52"/>
    </row>
    <row r="47" spans="1:35" s="19" customFormat="1" ht="19.5" customHeight="1">
      <c r="A47" s="18"/>
      <c r="D47" s="327"/>
      <c r="E47" s="328"/>
      <c r="F47" s="328"/>
      <c r="G47" s="328"/>
      <c r="H47" s="329"/>
      <c r="I47" s="194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9"/>
      <c r="AB47" s="334"/>
      <c r="AC47" s="328"/>
      <c r="AD47" s="328"/>
      <c r="AE47" s="328"/>
      <c r="AF47" s="328"/>
      <c r="AG47" s="335"/>
      <c r="AH47" s="55"/>
      <c r="AI47" s="52"/>
    </row>
    <row r="48" spans="1:35" s="19" customFormat="1" ht="20.100000000000001" customHeight="1">
      <c r="A48" s="18"/>
      <c r="D48" s="330"/>
      <c r="E48" s="331"/>
      <c r="F48" s="331"/>
      <c r="G48" s="331"/>
      <c r="H48" s="332"/>
      <c r="I48" s="333"/>
      <c r="J48" s="331"/>
      <c r="K48" s="331"/>
      <c r="L48" s="331"/>
      <c r="M48" s="331"/>
      <c r="N48" s="331"/>
      <c r="O48" s="331"/>
      <c r="P48" s="331"/>
      <c r="Q48" s="331"/>
      <c r="R48" s="331"/>
      <c r="S48" s="331"/>
      <c r="T48" s="331"/>
      <c r="U48" s="331"/>
      <c r="V48" s="331"/>
      <c r="W48" s="331"/>
      <c r="X48" s="331"/>
      <c r="Y48" s="331"/>
      <c r="Z48" s="331"/>
      <c r="AA48" s="332"/>
      <c r="AB48" s="333"/>
      <c r="AC48" s="331"/>
      <c r="AD48" s="331"/>
      <c r="AE48" s="331"/>
      <c r="AF48" s="331"/>
      <c r="AG48" s="336"/>
      <c r="AH48" s="55"/>
      <c r="AI48" s="52"/>
    </row>
    <row r="49" spans="1:38" s="19" customFormat="1" ht="19.5" customHeight="1">
      <c r="A49" s="18"/>
      <c r="D49" s="327"/>
      <c r="E49" s="328"/>
      <c r="F49" s="328"/>
      <c r="G49" s="328"/>
      <c r="H49" s="329"/>
      <c r="I49" s="194"/>
      <c r="J49" s="328"/>
      <c r="K49" s="328"/>
      <c r="L49" s="328"/>
      <c r="M49" s="328"/>
      <c r="N49" s="328"/>
      <c r="O49" s="328"/>
      <c r="P49" s="328"/>
      <c r="Q49" s="328"/>
      <c r="R49" s="328"/>
      <c r="S49" s="328"/>
      <c r="T49" s="328"/>
      <c r="U49" s="328"/>
      <c r="V49" s="328"/>
      <c r="W49" s="328"/>
      <c r="X49" s="328"/>
      <c r="Y49" s="328"/>
      <c r="Z49" s="328"/>
      <c r="AA49" s="329"/>
      <c r="AB49" s="334"/>
      <c r="AC49" s="328"/>
      <c r="AD49" s="328"/>
      <c r="AE49" s="328"/>
      <c r="AF49" s="328"/>
      <c r="AG49" s="335"/>
      <c r="AH49" s="55"/>
      <c r="AI49" s="52"/>
    </row>
    <row r="50" spans="1:38" s="19" customFormat="1" ht="20.100000000000001" customHeight="1">
      <c r="A50" s="18"/>
      <c r="D50" s="330"/>
      <c r="E50" s="331"/>
      <c r="F50" s="331"/>
      <c r="G50" s="331"/>
      <c r="H50" s="332"/>
      <c r="I50" s="333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1"/>
      <c r="U50" s="331"/>
      <c r="V50" s="331"/>
      <c r="W50" s="331"/>
      <c r="X50" s="331"/>
      <c r="Y50" s="331"/>
      <c r="Z50" s="331"/>
      <c r="AA50" s="332"/>
      <c r="AB50" s="333"/>
      <c r="AC50" s="331"/>
      <c r="AD50" s="331"/>
      <c r="AE50" s="331"/>
      <c r="AF50" s="331"/>
      <c r="AG50" s="336"/>
      <c r="AH50" s="55"/>
      <c r="AI50" s="52"/>
    </row>
    <row r="51" spans="1:38" s="19" customFormat="1" ht="19.5" customHeight="1">
      <c r="A51" s="18"/>
      <c r="D51" s="337"/>
      <c r="E51" s="319"/>
      <c r="F51" s="319"/>
      <c r="G51" s="319"/>
      <c r="H51" s="320"/>
      <c r="I51" s="318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20"/>
      <c r="AB51" s="324"/>
      <c r="AC51" s="319"/>
      <c r="AD51" s="319"/>
      <c r="AE51" s="319"/>
      <c r="AF51" s="319"/>
      <c r="AG51" s="325"/>
      <c r="AH51" s="55"/>
      <c r="AI51" s="52"/>
    </row>
    <row r="52" spans="1:38" s="19" customFormat="1" ht="20.100000000000001" customHeight="1" thickBot="1">
      <c r="A52" s="18"/>
      <c r="D52" s="338"/>
      <c r="E52" s="322"/>
      <c r="F52" s="322"/>
      <c r="G52" s="322"/>
      <c r="H52" s="323"/>
      <c r="I52" s="321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3"/>
      <c r="AB52" s="321"/>
      <c r="AC52" s="322"/>
      <c r="AD52" s="322"/>
      <c r="AE52" s="322"/>
      <c r="AF52" s="322"/>
      <c r="AG52" s="326"/>
      <c r="AH52" s="55"/>
      <c r="AI52" s="52"/>
    </row>
    <row r="53" spans="1:38" s="19" customFormat="1" ht="15" customHeight="1">
      <c r="A53" s="18"/>
      <c r="D53" s="303" t="s">
        <v>44</v>
      </c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55"/>
      <c r="AI53" s="52"/>
      <c r="AJ53" s="54"/>
      <c r="AK53" s="54"/>
      <c r="AL53" s="52"/>
    </row>
    <row r="54" spans="1:38" ht="13.5" customHeight="1">
      <c r="A54" s="53"/>
      <c r="B54" s="62"/>
      <c r="C54" s="56"/>
      <c r="D54" s="56"/>
      <c r="E54" s="56"/>
      <c r="F54" s="5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353" t="s">
        <v>48</v>
      </c>
      <c r="AA54" s="353"/>
      <c r="AB54" s="353"/>
      <c r="AC54" s="353"/>
      <c r="AD54" s="353"/>
      <c r="AE54" s="353"/>
      <c r="AF54" s="353"/>
      <c r="AG54" s="353"/>
    </row>
    <row r="55" spans="1:38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8" hidden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8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8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8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8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>
      <c r="A79" s="2"/>
      <c r="B79" s="2"/>
      <c r="C79" s="2"/>
      <c r="D79" s="2"/>
      <c r="E79" s="2"/>
      <c r="AF79" s="2"/>
    </row>
    <row r="80" spans="1:32">
      <c r="A80" s="2"/>
      <c r="B80" s="2"/>
      <c r="C80" s="2"/>
      <c r="D80" s="2"/>
      <c r="E80" s="2"/>
      <c r="AF80" s="2"/>
    </row>
    <row r="81" spans="1:32">
      <c r="A81" s="2"/>
      <c r="B81" s="2"/>
      <c r="C81" s="2"/>
      <c r="D81" s="2"/>
      <c r="E81" s="2"/>
      <c r="AF81" s="2"/>
    </row>
    <row r="82" spans="1:32">
      <c r="A82" s="2"/>
      <c r="B82" s="2"/>
      <c r="C82" s="2"/>
      <c r="D82" s="2"/>
      <c r="E82" s="2"/>
      <c r="AF82" s="2"/>
    </row>
  </sheetData>
  <mergeCells count="79">
    <mergeCell ref="Z54:AG54"/>
    <mergeCell ref="D4:H4"/>
    <mergeCell ref="I4:AA4"/>
    <mergeCell ref="AB4:AG4"/>
    <mergeCell ref="I1:R1"/>
    <mergeCell ref="AB7:AG8"/>
    <mergeCell ref="D5:H6"/>
    <mergeCell ref="I5:AA6"/>
    <mergeCell ref="D7:H8"/>
    <mergeCell ref="I7:AA8"/>
    <mergeCell ref="AB5:AG6"/>
    <mergeCell ref="D51:H52"/>
    <mergeCell ref="D13:H14"/>
    <mergeCell ref="I13:AA14"/>
    <mergeCell ref="AB13:AG14"/>
    <mergeCell ref="D11:H12"/>
    <mergeCell ref="I11:AA12"/>
    <mergeCell ref="AB11:AG12"/>
    <mergeCell ref="AB43:AG44"/>
    <mergeCell ref="D21:H22"/>
    <mergeCell ref="I33:AA34"/>
    <mergeCell ref="D35:H36"/>
    <mergeCell ref="I35:AA36"/>
    <mergeCell ref="D23:H24"/>
    <mergeCell ref="I23:AA24"/>
    <mergeCell ref="AB23:AG24"/>
    <mergeCell ref="I21:AA22"/>
    <mergeCell ref="D49:H50"/>
    <mergeCell ref="I49:AA50"/>
    <mergeCell ref="AB49:AG50"/>
    <mergeCell ref="D43:H44"/>
    <mergeCell ref="I43:AA44"/>
    <mergeCell ref="D33:H34"/>
    <mergeCell ref="D37:H38"/>
    <mergeCell ref="I37:AA38"/>
    <mergeCell ref="D9:H10"/>
    <mergeCell ref="I9:AA10"/>
    <mergeCell ref="D15:H16"/>
    <mergeCell ref="I15:AA16"/>
    <mergeCell ref="D25:H26"/>
    <mergeCell ref="I25:AA26"/>
    <mergeCell ref="D31:H32"/>
    <mergeCell ref="I31:AA32"/>
    <mergeCell ref="AB15:AG16"/>
    <mergeCell ref="D17:H18"/>
    <mergeCell ref="I17:AA18"/>
    <mergeCell ref="AB17:AG18"/>
    <mergeCell ref="AB9:AG10"/>
    <mergeCell ref="AB21:AG22"/>
    <mergeCell ref="D19:H20"/>
    <mergeCell ref="I19:AA20"/>
    <mergeCell ref="AB19:AG20"/>
    <mergeCell ref="AB41:AG42"/>
    <mergeCell ref="AB25:AG26"/>
    <mergeCell ref="AB27:AG28"/>
    <mergeCell ref="D29:H30"/>
    <mergeCell ref="I29:AA30"/>
    <mergeCell ref="AB29:AG30"/>
    <mergeCell ref="D27:H28"/>
    <mergeCell ref="I27:AA28"/>
    <mergeCell ref="AB37:AG38"/>
    <mergeCell ref="AB31:AG32"/>
    <mergeCell ref="AB33:AG34"/>
    <mergeCell ref="AB35:AG36"/>
    <mergeCell ref="D53:AG53"/>
    <mergeCell ref="I51:AA52"/>
    <mergeCell ref="AB51:AG52"/>
    <mergeCell ref="A24:B29"/>
    <mergeCell ref="D45:H46"/>
    <mergeCell ref="I45:AA46"/>
    <mergeCell ref="AB45:AG46"/>
    <mergeCell ref="D47:H48"/>
    <mergeCell ref="I47:AA48"/>
    <mergeCell ref="AB47:AG48"/>
    <mergeCell ref="D39:H40"/>
    <mergeCell ref="I39:AA40"/>
    <mergeCell ref="AB39:AG40"/>
    <mergeCell ref="D41:H42"/>
    <mergeCell ref="I41:AA42"/>
  </mergeCells>
  <phoneticPr fontId="1"/>
  <dataValidations xWindow="444" yWindow="520" count="2">
    <dataValidation allowBlank="1" showInputMessage="1" showErrorMessage="1" sqref="ABP4:ACE52 WVZ53:WWG53 ALL4:AMA52 AVH4:AVW52 BFD4:BFS52 BOZ4:BPO52 BYV4:BZK52 CIR4:CJG52 CSN4:CTC52 DCJ4:DCY52 DMF4:DMU52 DWB4:DWQ52 EFX4:EGM52 EPT4:EQI52 EZP4:FAE52 FJL4:FKA52 FTH4:FTW52 GDD4:GDS52 GMZ4:GNO52 GWV4:GXK52 HGR4:HHG52 HQN4:HRC52 IAJ4:IAY52 IKF4:IKU52 IUB4:IUQ52 JDX4:JEM52 JNT4:JOI52 JXP4:JYE52 KHL4:KIA52 KRH4:KRW52 LBD4:LBS52 LKZ4:LLO52 LUV4:LVK52 MER4:MFG52 MON4:MPC52 MYJ4:MYY52 NIF4:NIU52 NSB4:NSQ52 OBX4:OCM52 OLT4:OMI52 OVP4:OWE52 PFL4:PGA52 PPH4:PPW52 PZD4:PZS52 QIZ4:QJO52 QSV4:QTK52 RCR4:RDG52 RMN4:RNC52 RWJ4:RWY52 SGF4:SGU52 SQB4:SQQ52 SZX4:TAM52 TJT4:TKI52 TTP4:TUE52 UDL4:UEA52 UNH4:UNW52 UXD4:UXS52 VGZ4:VHO52 VQV4:VRK52 WAR4:WBG52 WKN4:WLC52 WUJ4:WUY52 IX4:JN52 ST4:TJ52 ACP4:ADF52 AML4:ANB52 AWH4:AWX52 BGD4:BGT52 BPZ4:BQP52 BZV4:CAL52 CJR4:CKH52 CTN4:CUD52 DDJ4:DDZ52 DNF4:DNV52 DXB4:DXR52 EGX4:EHN52 EQT4:ERJ52 FAP4:FBF52 FKL4:FLB52 FUH4:FUX52 GED4:GET52 GNZ4:GOP52 GXV4:GYL52 HHR4:HIH52 HRN4:HSD52 IBJ4:IBZ52 ILF4:ILV52 IVB4:IVR52 JEX4:JFN52 JOT4:JPJ52 JYP4:JZF52 KIL4:KJB52 KSH4:KSX52 LCD4:LCT52 LLZ4:LMP52 LVV4:LWL52 MFR4:MGH52 MPN4:MQD52 MZJ4:MZZ52 NJF4:NJV52 NTB4:NTR52 OCX4:ODN52 OMT4:ONJ52 OWP4:OXF52 PGL4:PHB52 PQH4:PQX52 QAD4:QAT52 QJZ4:QKP52 QTV4:QUL52 RDR4:REH52 RNN4:ROD52 RXJ4:RXZ52 SHF4:SHV52 SRB4:SRR52 TAX4:TBN52 TKT4:TLJ52 TUP4:TVF52 UEL4:UFB52 UOH4:UOX52 UYD4:UYT52 VHZ4:VIP52 VRV4:VSL52 WBR4:WCH52 WLN4:WMD52 WVJ4:WVZ52 HX4:IM52 RT4:SI52 WMD53:WMK53 WCH53:WCO53 VSL53:VSS53 VIP53:VIW53 UYT53:UZA53 UOX53:UPE53 UFB53:UFI53 TVF53:TVM53 TLJ53:TLQ53 TBN53:TBU53 SRR53:SRY53 SHV53:SIC53 RXZ53:RYG53 ROD53:ROK53 REH53:REO53 QUL53:QUS53 QKP53:QKW53 QAT53:QBA53 PQX53:PRE53 PHB53:PHI53 OXF53:OXM53 ONJ53:ONQ53 ODN53:ODU53 NTR53:NTY53 NJV53:NKC53 MZZ53:NAG53 MQD53:MQK53 MGH53:MGO53 LWL53:LWS53 LMP53:LMW53 LCT53:LDA53 KSX53:KTE53 KJB53:KJI53 JZF53:JZM53 JPJ53:JPQ53 JFN53:JFU53 IVR53:IVY53 ILV53:IMC53 IBZ53:ICG53 HSD53:HSK53 HIH53:HIO53 GYL53:GYS53 GOP53:GOW53 GET53:GFA53 FUX53:FVE53 FLB53:FLI53 FBF53:FBM53 ERJ53:ERQ53 EHN53:EHU53 DXR53:DXY53 DNV53:DOC53 DDZ53:DEG53 CUD53:CUK53 CKH53:CKO53 CAL53:CAS53 BQP53:BQW53 BGT53:BHA53 AWX53:AXE53 ANB53:ANI53 ADF53:ADM53 TJ53:TQ53 JN53:JU53 I4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I5:AA52"/>
  </dataValidations>
  <printOptions horizontalCentered="1" verticalCentered="1"/>
  <pageMargins left="0.31496062992125984" right="0.19685039370078741" top="0.39370078740157483" bottom="0.31496062992125984" header="0" footer="0"/>
  <pageSetup paperSize="9" scale="7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6" r:id="rId4" name="Check Box 2">
              <controlPr defaultSize="0" autoFill="0" autoLine="0" autoPict="0">
                <anchor moveWithCells="1">
                  <from>
                    <xdr:col>29</xdr:col>
                    <xdr:colOff>266700</xdr:colOff>
                    <xdr:row>3</xdr:row>
                    <xdr:rowOff>9525</xdr:rowOff>
                  </from>
                  <to>
                    <xdr:col>30</xdr:col>
                    <xdr:colOff>257175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Fill="0" autoLine="0" autoPict="0">
                <anchor moveWithCells="1">
                  <from>
                    <xdr:col>26</xdr:col>
                    <xdr:colOff>295275</xdr:colOff>
                    <xdr:row>3</xdr:row>
                    <xdr:rowOff>0</xdr:rowOff>
                  </from>
                  <to>
                    <xdr:col>27</xdr:col>
                    <xdr:colOff>285750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BreakPreview" zoomScale="70" zoomScaleNormal="100" zoomScaleSheetLayoutView="70" workbookViewId="0">
      <selection activeCell="AS43" sqref="AS43:BA45"/>
    </sheetView>
  </sheetViews>
  <sheetFormatPr defaultRowHeight="13.5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8" width="4.25" style="7" customWidth="1"/>
    <col min="9" max="9" width="2.125" style="7" customWidth="1"/>
    <col min="10" max="25" width="2.25" style="7" customWidth="1"/>
    <col min="26" max="26" width="4" style="7" customWidth="1"/>
    <col min="27" max="30" width="2.125" style="7" customWidth="1"/>
    <col min="31" max="32" width="4.25" style="7" customWidth="1"/>
    <col min="33" max="36" width="2.125" style="7" customWidth="1"/>
    <col min="37" max="37" width="4.25" style="7" customWidth="1"/>
    <col min="38" max="42" width="2.125" style="7" customWidth="1"/>
    <col min="43" max="43" width="2" style="7" customWidth="1"/>
    <col min="44" max="50" width="4" style="7" customWidth="1"/>
    <col min="51" max="52" width="2.625" style="7" customWidth="1"/>
    <col min="53" max="16384" width="9" style="7"/>
  </cols>
  <sheetData>
    <row r="1" spans="1:54" ht="8.25" customHeight="1">
      <c r="A1" s="1"/>
      <c r="B1" s="2"/>
      <c r="C1" s="2"/>
      <c r="D1" s="2"/>
      <c r="E1" s="2"/>
      <c r="F1" s="2"/>
      <c r="G1" s="3"/>
      <c r="H1" s="4"/>
      <c r="I1" s="4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3"/>
      <c r="U1" s="5"/>
      <c r="V1" s="98"/>
      <c r="W1" s="98"/>
      <c r="X1" s="3"/>
      <c r="Y1" s="3"/>
      <c r="Z1" s="4"/>
      <c r="AA1" s="4"/>
      <c r="AB1" s="4"/>
      <c r="AC1" s="4"/>
      <c r="AD1" s="4"/>
      <c r="AE1" s="5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</row>
    <row r="2" spans="1:54" ht="18" customHeight="1">
      <c r="A2" s="1"/>
      <c r="B2" s="2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54" ht="13.5" customHeight="1">
      <c r="A3" s="1"/>
      <c r="B3" s="2"/>
      <c r="C3" s="2"/>
      <c r="D3" s="279" t="s">
        <v>0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96"/>
      <c r="AO3" s="96"/>
      <c r="AP3" s="12"/>
    </row>
    <row r="4" spans="1:54" ht="18.75" customHeight="1">
      <c r="A4" s="1"/>
      <c r="B4" s="2"/>
      <c r="C4" s="2"/>
      <c r="D4" s="280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96"/>
      <c r="AO4" s="96"/>
      <c r="AP4" s="12"/>
      <c r="AS4" s="105" t="s">
        <v>43</v>
      </c>
      <c r="AT4" s="105"/>
      <c r="AU4" s="105"/>
      <c r="AV4" s="105"/>
      <c r="AW4" s="105"/>
      <c r="AX4" s="105"/>
      <c r="AY4" s="105"/>
      <c r="AZ4" s="105"/>
      <c r="BA4" s="105"/>
      <c r="BB4" s="105"/>
    </row>
    <row r="5" spans="1:54" ht="7.5" customHeight="1">
      <c r="A5" s="1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2"/>
      <c r="AS5" s="105"/>
      <c r="AT5" s="105"/>
      <c r="AU5" s="105"/>
      <c r="AV5" s="105"/>
      <c r="AW5" s="105"/>
      <c r="AX5" s="105"/>
      <c r="AY5" s="105"/>
      <c r="AZ5" s="105"/>
      <c r="BA5" s="105"/>
      <c r="BB5" s="105"/>
    </row>
    <row r="6" spans="1:54" ht="13.5" customHeight="1">
      <c r="A6" s="1"/>
      <c r="B6" s="2"/>
      <c r="C6" s="2"/>
      <c r="D6" s="281" t="s">
        <v>37</v>
      </c>
      <c r="E6" s="282"/>
      <c r="F6" s="282"/>
      <c r="G6" s="282"/>
      <c r="H6" s="284" t="str">
        <f>IF(AS7&gt;99999999999,RIGHT(INT(AS7/100000000000),1),IF(AS7&gt;0,IF(AS7&gt;9999999999,"\",""),""))</f>
        <v/>
      </c>
      <c r="I6" s="285"/>
      <c r="J6" s="290" t="str">
        <f>IF(AS7&gt;9999999999,RIGHT(INT(AS7/10000000000),1),IF(AS7&gt;0,IF(AS7&gt;999999999,"\",""),""))</f>
        <v/>
      </c>
      <c r="K6" s="290"/>
      <c r="L6" s="290"/>
      <c r="M6" s="290" t="str">
        <f>IF(AS7&gt;999999999,RIGHT(INT(AS7/1000000000),1),IF(AS7&gt;0,IF(AS7&gt;99999999,"\",""),""))</f>
        <v/>
      </c>
      <c r="N6" s="290"/>
      <c r="O6" s="291"/>
      <c r="P6" s="292" t="str">
        <f>IF(AS7&gt;99999999,RIGHT(INT(AS7/100000000),1),IF(AS7&gt;0,IF(AS7&gt;9999999,"\",""),""))</f>
        <v/>
      </c>
      <c r="Q6" s="273"/>
      <c r="R6" s="273"/>
      <c r="S6" s="293" t="str">
        <f>IF(AS7&gt;9999999,RIGHT(INT(AS7/10000000),1),IF(AS7&gt;0,IF(AS7&gt;999999,"\",""),""))</f>
        <v/>
      </c>
      <c r="T6" s="293"/>
      <c r="U6" s="293"/>
      <c r="V6" s="261" t="str">
        <f>IF(AS7&gt;999999,RIGHT(INT(AS7/1000000),1),IF(AS7&gt;0,IF(AS7&gt;99999,"\",""),""))</f>
        <v/>
      </c>
      <c r="W6" s="261"/>
      <c r="X6" s="262"/>
      <c r="Y6" s="294" t="str">
        <f>IF(AS7&gt;99999,RIGHT(INT(AS7/100000),1),IF(AS7&gt;0,IF(AS7&gt;9999,"\",""),""))</f>
        <v>\</v>
      </c>
      <c r="Z6" s="293"/>
      <c r="AA6" s="252" t="str">
        <f>IF(AS7&gt;9999,RIGHT(INT(AS7/10000),1),IF(AS7&gt;0,IF(AS7&gt;999,"\",""),""))</f>
        <v>4</v>
      </c>
      <c r="AB6" s="253"/>
      <c r="AC6" s="254"/>
      <c r="AD6" s="261" t="str">
        <f>IF(AS7&gt;999,RIGHT(INT(AS7/1000),1),IF(AS7&gt;0,IF(AS7&gt;99,"\",""),""))</f>
        <v>4</v>
      </c>
      <c r="AE6" s="262"/>
      <c r="AF6" s="263" t="str">
        <f>IF(AS7&gt;99,RIGHT(INT(AS7/100),1),IF(AS7&gt;0,IF(AS7&gt;9,"\",""),""))</f>
        <v>5</v>
      </c>
      <c r="AG6" s="261"/>
      <c r="AH6" s="264" t="str">
        <f>IF(AS7&gt;9,RIGHT(INT(AS7/10),1),IF(AS7&gt;0,IF(AS7&gt;0,"\",""),""))</f>
        <v>4</v>
      </c>
      <c r="AI6" s="265"/>
      <c r="AJ6" s="266"/>
      <c r="AK6" s="273" t="str">
        <f>RIGHT(AS7,1)</f>
        <v>0</v>
      </c>
      <c r="AL6" s="274"/>
      <c r="AM6" s="2"/>
      <c r="AN6" s="2"/>
      <c r="AO6" s="2"/>
      <c r="AP6" s="12"/>
      <c r="AS6" s="105"/>
      <c r="AT6" s="105"/>
      <c r="AU6" s="105"/>
      <c r="AV6" s="105"/>
      <c r="AW6" s="105"/>
      <c r="AX6" s="105"/>
      <c r="AY6" s="105"/>
      <c r="AZ6" s="105"/>
      <c r="BA6" s="105"/>
      <c r="BB6" s="105"/>
    </row>
    <row r="7" spans="1:54" ht="13.5" customHeight="1">
      <c r="A7" s="1"/>
      <c r="B7" s="2"/>
      <c r="C7" s="2"/>
      <c r="D7" s="283"/>
      <c r="E7" s="282"/>
      <c r="F7" s="282"/>
      <c r="G7" s="282"/>
      <c r="H7" s="286"/>
      <c r="I7" s="287"/>
      <c r="J7" s="290"/>
      <c r="K7" s="290"/>
      <c r="L7" s="290"/>
      <c r="M7" s="290"/>
      <c r="N7" s="290"/>
      <c r="O7" s="291"/>
      <c r="P7" s="292"/>
      <c r="Q7" s="273"/>
      <c r="R7" s="273"/>
      <c r="S7" s="293"/>
      <c r="T7" s="293"/>
      <c r="U7" s="293"/>
      <c r="V7" s="261"/>
      <c r="W7" s="261"/>
      <c r="X7" s="262"/>
      <c r="Y7" s="294"/>
      <c r="Z7" s="293"/>
      <c r="AA7" s="255"/>
      <c r="AB7" s="256"/>
      <c r="AC7" s="257"/>
      <c r="AD7" s="261"/>
      <c r="AE7" s="262"/>
      <c r="AF7" s="263"/>
      <c r="AG7" s="261"/>
      <c r="AH7" s="267"/>
      <c r="AI7" s="268"/>
      <c r="AJ7" s="269"/>
      <c r="AK7" s="273"/>
      <c r="AL7" s="274"/>
      <c r="AM7" s="2"/>
      <c r="AN7" s="2"/>
      <c r="AO7" s="2"/>
      <c r="AP7" s="12"/>
      <c r="AS7" s="110">
        <v>44540</v>
      </c>
      <c r="AT7" s="111"/>
      <c r="AU7" s="111"/>
      <c r="AV7" s="111"/>
      <c r="AW7" s="111"/>
      <c r="AX7" s="111"/>
      <c r="AY7" s="111"/>
      <c r="AZ7" s="111"/>
      <c r="BA7" s="112"/>
    </row>
    <row r="8" spans="1:54" ht="24.75" customHeight="1">
      <c r="A8" s="1"/>
      <c r="B8" s="2"/>
      <c r="C8" s="2"/>
      <c r="D8" s="283"/>
      <c r="E8" s="282"/>
      <c r="F8" s="282"/>
      <c r="G8" s="282"/>
      <c r="H8" s="288"/>
      <c r="I8" s="289"/>
      <c r="J8" s="290"/>
      <c r="K8" s="290"/>
      <c r="L8" s="290"/>
      <c r="M8" s="290"/>
      <c r="N8" s="290"/>
      <c r="O8" s="291"/>
      <c r="P8" s="292"/>
      <c r="Q8" s="273"/>
      <c r="R8" s="273"/>
      <c r="S8" s="293"/>
      <c r="T8" s="293"/>
      <c r="U8" s="293"/>
      <c r="V8" s="261"/>
      <c r="W8" s="261"/>
      <c r="X8" s="262"/>
      <c r="Y8" s="294"/>
      <c r="Z8" s="293"/>
      <c r="AA8" s="258"/>
      <c r="AB8" s="259"/>
      <c r="AC8" s="260"/>
      <c r="AD8" s="261"/>
      <c r="AE8" s="262"/>
      <c r="AF8" s="263"/>
      <c r="AG8" s="261"/>
      <c r="AH8" s="270"/>
      <c r="AI8" s="271"/>
      <c r="AJ8" s="272"/>
      <c r="AK8" s="273"/>
      <c r="AL8" s="274"/>
      <c r="AM8" s="2"/>
      <c r="AN8" s="2"/>
      <c r="AO8" s="2"/>
      <c r="AP8" s="12"/>
      <c r="AS8" s="113"/>
      <c r="AT8" s="114"/>
      <c r="AU8" s="114"/>
      <c r="AV8" s="114"/>
      <c r="AW8" s="114"/>
      <c r="AX8" s="114"/>
      <c r="AY8" s="114"/>
      <c r="AZ8" s="114"/>
      <c r="BA8" s="115"/>
    </row>
    <row r="9" spans="1:54" ht="8.25" customHeight="1">
      <c r="A9" s="1"/>
      <c r="B9" s="2"/>
      <c r="C9" s="2"/>
      <c r="D9" s="11"/>
      <c r="E9" s="2"/>
      <c r="F9" s="2"/>
      <c r="G9" s="2"/>
      <c r="H9" s="88"/>
      <c r="I9" s="88"/>
      <c r="J9" s="88"/>
      <c r="K9" s="88"/>
      <c r="L9" s="88"/>
      <c r="M9" s="88"/>
      <c r="N9" s="89"/>
      <c r="O9" s="89"/>
      <c r="P9" s="89"/>
      <c r="Q9" s="89"/>
      <c r="R9" s="89"/>
      <c r="S9" s="89"/>
      <c r="T9" s="13"/>
      <c r="U9" s="88"/>
      <c r="V9" s="14"/>
      <c r="W9" s="88"/>
      <c r="X9" s="102"/>
      <c r="Y9" s="89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2"/>
      <c r="AL9" s="2"/>
      <c r="AM9" s="2"/>
      <c r="AN9" s="2"/>
      <c r="AO9" s="2"/>
      <c r="AP9" s="12"/>
      <c r="AS9" s="116"/>
      <c r="AT9" s="117"/>
      <c r="AU9" s="117"/>
      <c r="AV9" s="117"/>
      <c r="AW9" s="117"/>
      <c r="AX9" s="117"/>
      <c r="AY9" s="117"/>
      <c r="AZ9" s="117"/>
      <c r="BA9" s="118"/>
    </row>
    <row r="10" spans="1:54" ht="15" customHeight="1">
      <c r="A10" s="1"/>
      <c r="B10" s="2"/>
      <c r="C10" s="2"/>
      <c r="D10" s="17"/>
      <c r="E10" s="97"/>
      <c r="F10" s="275" t="s">
        <v>1</v>
      </c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7"/>
    </row>
    <row r="11" spans="1:54" ht="6" customHeight="1" thickBot="1">
      <c r="A11" s="1"/>
      <c r="B11" s="2"/>
      <c r="C11" s="2"/>
      <c r="D11" s="17"/>
      <c r="E11" s="97"/>
      <c r="F11" s="97"/>
      <c r="G11" s="97"/>
      <c r="H11" s="97"/>
      <c r="I11" s="97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12"/>
    </row>
    <row r="12" spans="1:54" s="19" customFormat="1" ht="17.25" customHeight="1" thickBot="1">
      <c r="A12" s="18"/>
      <c r="D12" s="20"/>
      <c r="E12" s="21"/>
      <c r="F12" s="242" t="s">
        <v>2</v>
      </c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4"/>
      <c r="AS12" s="22"/>
      <c r="AT12" s="22"/>
    </row>
    <row r="13" spans="1:54" s="19" customFormat="1" ht="19.5" customHeight="1">
      <c r="A13" s="18"/>
      <c r="D13" s="20"/>
      <c r="E13" s="21"/>
      <c r="F13" s="23"/>
      <c r="G13" s="245" t="s">
        <v>3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7"/>
      <c r="AS13" s="22"/>
      <c r="AT13" s="22"/>
    </row>
    <row r="14" spans="1:54" s="19" customFormat="1" ht="32.25" customHeight="1">
      <c r="A14" s="18"/>
      <c r="D14" s="20"/>
      <c r="E14" s="21"/>
      <c r="F14" s="24"/>
      <c r="G14" s="248" t="s">
        <v>4</v>
      </c>
      <c r="H14" s="248"/>
      <c r="I14" s="248"/>
      <c r="J14" s="248"/>
      <c r="K14" s="248"/>
      <c r="L14" s="248"/>
      <c r="M14" s="248"/>
      <c r="N14" s="70" t="s">
        <v>38</v>
      </c>
      <c r="O14" s="249" t="s">
        <v>49</v>
      </c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93" t="s">
        <v>5</v>
      </c>
      <c r="AA14" s="93"/>
      <c r="AB14" s="250" t="s">
        <v>6</v>
      </c>
      <c r="AC14" s="250"/>
      <c r="AD14" s="250"/>
      <c r="AE14" s="251"/>
      <c r="AF14" s="251"/>
      <c r="AG14" s="298" t="s">
        <v>50</v>
      </c>
      <c r="AH14" s="298"/>
      <c r="AI14" s="298"/>
      <c r="AJ14" s="298"/>
      <c r="AK14" s="298"/>
      <c r="AL14" s="298"/>
      <c r="AM14" s="298"/>
      <c r="AN14" s="298"/>
      <c r="AO14" s="298"/>
      <c r="AP14" s="25" t="s">
        <v>5</v>
      </c>
    </row>
    <row r="15" spans="1:54" s="19" customFormat="1" ht="18" customHeight="1">
      <c r="A15" s="18"/>
      <c r="D15" s="20"/>
      <c r="E15" s="21"/>
      <c r="F15" s="24"/>
      <c r="G15" s="223" t="s">
        <v>7</v>
      </c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5"/>
    </row>
    <row r="16" spans="1:54" s="19" customFormat="1" ht="18" customHeight="1" thickBot="1">
      <c r="A16" s="18"/>
      <c r="D16" s="20"/>
      <c r="E16" s="21"/>
      <c r="F16" s="26"/>
      <c r="G16" s="226" t="s">
        <v>8</v>
      </c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8"/>
    </row>
    <row r="17" spans="1:57" ht="11.25" customHeight="1" thickBot="1">
      <c r="A17" s="1"/>
      <c r="B17" s="2"/>
      <c r="C17" s="2"/>
      <c r="D17" s="11"/>
      <c r="E17" s="2"/>
      <c r="F17" s="2"/>
      <c r="G17" s="2"/>
      <c r="H17" s="2"/>
      <c r="I17" s="2"/>
      <c r="J17" s="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57"/>
      <c r="AL17" s="57"/>
      <c r="AM17" s="2"/>
      <c r="AN17" s="2"/>
      <c r="AO17" s="2"/>
      <c r="AP17" s="12"/>
    </row>
    <row r="18" spans="1:57" s="19" customFormat="1" ht="17.25" customHeight="1">
      <c r="A18" s="18"/>
      <c r="D18" s="229" t="s">
        <v>32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1"/>
      <c r="AO18" s="231"/>
      <c r="AP18" s="232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19" customFormat="1" ht="20.100000000000001" customHeight="1">
      <c r="A19" s="18"/>
      <c r="D19" s="233" t="s">
        <v>9</v>
      </c>
      <c r="E19" s="234"/>
      <c r="F19" s="234"/>
      <c r="G19" s="234"/>
      <c r="H19" s="234"/>
      <c r="I19" s="235"/>
      <c r="J19" s="236" t="s">
        <v>10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8"/>
      <c r="AD19" s="239" t="s">
        <v>39</v>
      </c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1"/>
      <c r="AQ19" s="89"/>
      <c r="AR19" s="94"/>
    </row>
    <row r="20" spans="1:57" s="19" customFormat="1" ht="39" customHeight="1">
      <c r="A20" s="18"/>
      <c r="D20" s="213">
        <v>45204</v>
      </c>
      <c r="E20" s="214"/>
      <c r="F20" s="214"/>
      <c r="G20" s="214"/>
      <c r="H20" s="214"/>
      <c r="I20" s="215"/>
      <c r="J20" s="216" t="s">
        <v>51</v>
      </c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8"/>
      <c r="AD20" s="219">
        <v>44000</v>
      </c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1" t="s">
        <v>35</v>
      </c>
      <c r="AP20" s="222"/>
      <c r="AQ20" s="89"/>
      <c r="AR20" s="94"/>
    </row>
    <row r="21" spans="1:57" s="19" customFormat="1" ht="39" customHeight="1">
      <c r="A21" s="18"/>
      <c r="D21" s="191">
        <v>45204</v>
      </c>
      <c r="E21" s="192"/>
      <c r="F21" s="192"/>
      <c r="G21" s="192"/>
      <c r="H21" s="192"/>
      <c r="I21" s="193"/>
      <c r="J21" s="194" t="s">
        <v>52</v>
      </c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/>
      <c r="AD21" s="197">
        <v>540</v>
      </c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9" t="s">
        <v>35</v>
      </c>
      <c r="AP21" s="200"/>
      <c r="AQ21" s="89"/>
      <c r="AR21" s="94"/>
    </row>
    <row r="22" spans="1:57" s="19" customFormat="1" ht="39" customHeight="1">
      <c r="A22" s="18"/>
      <c r="D22" s="191"/>
      <c r="E22" s="192"/>
      <c r="F22" s="192"/>
      <c r="G22" s="192"/>
      <c r="H22" s="192"/>
      <c r="I22" s="193"/>
      <c r="J22" s="19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6"/>
      <c r="AD22" s="197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9" t="s">
        <v>35</v>
      </c>
      <c r="AP22" s="200"/>
      <c r="AQ22" s="89"/>
      <c r="AR22" s="94"/>
    </row>
    <row r="23" spans="1:57" s="19" customFormat="1" ht="39" customHeight="1">
      <c r="A23" s="201" t="s">
        <v>12</v>
      </c>
      <c r="B23" s="202"/>
      <c r="D23" s="191"/>
      <c r="E23" s="192"/>
      <c r="F23" s="192"/>
      <c r="G23" s="192"/>
      <c r="H23" s="192"/>
      <c r="I23" s="193"/>
      <c r="J23" s="194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6"/>
      <c r="AD23" s="197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9" t="s">
        <v>35</v>
      </c>
      <c r="AP23" s="200"/>
      <c r="AQ23" s="89"/>
      <c r="AR23" s="94"/>
    </row>
    <row r="24" spans="1:57" s="19" customFormat="1" ht="39" customHeight="1">
      <c r="A24" s="202"/>
      <c r="B24" s="202"/>
      <c r="D24" s="191"/>
      <c r="E24" s="192"/>
      <c r="F24" s="192"/>
      <c r="G24" s="192"/>
      <c r="H24" s="192"/>
      <c r="I24" s="193"/>
      <c r="J24" s="194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6"/>
      <c r="AD24" s="197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 t="s">
        <v>35</v>
      </c>
      <c r="AP24" s="200"/>
      <c r="AQ24" s="89"/>
      <c r="AR24" s="94"/>
    </row>
    <row r="25" spans="1:57" s="19" customFormat="1" ht="39" customHeight="1" thickBot="1">
      <c r="A25" s="202"/>
      <c r="B25" s="202"/>
      <c r="D25" s="203"/>
      <c r="E25" s="204"/>
      <c r="F25" s="204"/>
      <c r="G25" s="204"/>
      <c r="H25" s="204"/>
      <c r="I25" s="205"/>
      <c r="J25" s="206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8"/>
      <c r="AD25" s="209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1" t="s">
        <v>35</v>
      </c>
      <c r="AP25" s="212"/>
      <c r="AQ25" s="89"/>
      <c r="AR25" s="94"/>
    </row>
    <row r="26" spans="1:57" s="19" customFormat="1" ht="9.9499999999999993" customHeight="1">
      <c r="A26" s="18"/>
      <c r="D26" s="302" t="s">
        <v>40</v>
      </c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4"/>
      <c r="AQ26" s="89"/>
      <c r="AR26" s="94"/>
      <c r="AS26" s="308"/>
      <c r="AT26" s="83"/>
      <c r="AU26" s="94"/>
    </row>
    <row r="27" spans="1:57" s="19" customFormat="1" ht="9.9499999999999993" customHeight="1">
      <c r="A27" s="18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7"/>
      <c r="AQ27" s="89"/>
      <c r="AR27" s="94"/>
      <c r="AS27" s="308"/>
      <c r="AT27" s="83"/>
      <c r="AU27" s="94"/>
    </row>
    <row r="28" spans="1:57" s="19" customFormat="1" ht="9.75" customHeight="1" thickBot="1">
      <c r="A28" s="18"/>
      <c r="C28" s="94"/>
      <c r="D28" s="99"/>
      <c r="E28" s="84"/>
      <c r="F28" s="84"/>
      <c r="G28" s="84"/>
      <c r="H28" s="64"/>
      <c r="I28" s="64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10"/>
      <c r="U28" s="310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311"/>
      <c r="AG28" s="311"/>
      <c r="AH28" s="311"/>
      <c r="AI28" s="311"/>
      <c r="AJ28" s="311"/>
      <c r="AK28" s="311"/>
      <c r="AL28" s="311"/>
      <c r="AM28" s="311"/>
      <c r="AN28" s="84"/>
      <c r="AO28" s="84"/>
      <c r="AP28" s="100"/>
      <c r="AQ28" s="89"/>
      <c r="AR28" s="94"/>
      <c r="AS28" s="83"/>
      <c r="AT28" s="83"/>
      <c r="AU28" s="94"/>
    </row>
    <row r="29" spans="1:57" s="19" customFormat="1" ht="19.5" customHeight="1">
      <c r="A29" s="18"/>
      <c r="D29" s="172" t="s">
        <v>36</v>
      </c>
      <c r="E29" s="173"/>
      <c r="F29" s="173"/>
      <c r="G29" s="173"/>
      <c r="H29" s="173"/>
      <c r="I29" s="174"/>
      <c r="J29" s="168">
        <v>540</v>
      </c>
      <c r="K29" s="169"/>
      <c r="L29" s="169"/>
      <c r="M29" s="169"/>
      <c r="N29" s="169"/>
      <c r="O29" s="169"/>
      <c r="P29" s="169"/>
      <c r="Q29" s="169"/>
      <c r="R29" s="169"/>
      <c r="S29" s="169"/>
      <c r="T29" s="137" t="s">
        <v>35</v>
      </c>
      <c r="U29" s="138"/>
      <c r="V29" s="141" t="s">
        <v>41</v>
      </c>
      <c r="W29" s="142"/>
      <c r="X29" s="142"/>
      <c r="Y29" s="142"/>
      <c r="Z29" s="142"/>
      <c r="AA29" s="142"/>
      <c r="AB29" s="142"/>
      <c r="AC29" s="143"/>
      <c r="AD29" s="147">
        <v>40</v>
      </c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51" t="s">
        <v>35</v>
      </c>
      <c r="AP29" s="152"/>
      <c r="AQ29" s="89"/>
      <c r="AR29" s="94"/>
      <c r="AS29" s="308"/>
      <c r="AT29" s="83"/>
      <c r="AU29" s="94"/>
    </row>
    <row r="30" spans="1:57" s="19" customFormat="1" ht="9.9499999999999993" customHeight="1" thickBot="1">
      <c r="A30" s="18"/>
      <c r="D30" s="175"/>
      <c r="E30" s="176"/>
      <c r="F30" s="176"/>
      <c r="G30" s="176"/>
      <c r="H30" s="176"/>
      <c r="I30" s="177"/>
      <c r="J30" s="170"/>
      <c r="K30" s="171"/>
      <c r="L30" s="171"/>
      <c r="M30" s="171"/>
      <c r="N30" s="171"/>
      <c r="O30" s="171"/>
      <c r="P30" s="171"/>
      <c r="Q30" s="171"/>
      <c r="R30" s="171"/>
      <c r="S30" s="171"/>
      <c r="T30" s="139"/>
      <c r="U30" s="140"/>
      <c r="V30" s="144"/>
      <c r="W30" s="145"/>
      <c r="X30" s="145"/>
      <c r="Y30" s="145"/>
      <c r="Z30" s="145"/>
      <c r="AA30" s="145"/>
      <c r="AB30" s="145"/>
      <c r="AC30" s="146"/>
      <c r="AD30" s="149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3"/>
      <c r="AP30" s="154"/>
      <c r="AQ30" s="89"/>
      <c r="AR30" s="94"/>
      <c r="AS30" s="308"/>
      <c r="AT30" s="83"/>
      <c r="AU30" s="94"/>
    </row>
    <row r="31" spans="1:57" s="19" customFormat="1" ht="19.5" customHeight="1">
      <c r="A31" s="18"/>
      <c r="D31" s="312" t="s">
        <v>34</v>
      </c>
      <c r="E31" s="313"/>
      <c r="F31" s="313"/>
      <c r="G31" s="313"/>
      <c r="H31" s="313"/>
      <c r="I31" s="314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37" t="s">
        <v>35</v>
      </c>
      <c r="U31" s="138"/>
      <c r="V31" s="141" t="s">
        <v>41</v>
      </c>
      <c r="W31" s="142"/>
      <c r="X31" s="142"/>
      <c r="Y31" s="142"/>
      <c r="Z31" s="142"/>
      <c r="AA31" s="142"/>
      <c r="AB31" s="142"/>
      <c r="AC31" s="143"/>
      <c r="AD31" s="147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51" t="s">
        <v>35</v>
      </c>
      <c r="AP31" s="152"/>
      <c r="AQ31" s="89"/>
      <c r="AR31" s="94"/>
      <c r="AS31" s="83"/>
      <c r="AT31" s="83"/>
      <c r="AU31" s="94"/>
    </row>
    <row r="32" spans="1:57" s="19" customFormat="1" ht="9.9499999999999993" customHeight="1" thickBot="1">
      <c r="A32" s="18"/>
      <c r="D32" s="315"/>
      <c r="E32" s="316"/>
      <c r="F32" s="316"/>
      <c r="G32" s="316"/>
      <c r="H32" s="316"/>
      <c r="I32" s="317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39"/>
      <c r="U32" s="140"/>
      <c r="V32" s="144"/>
      <c r="W32" s="145"/>
      <c r="X32" s="145"/>
      <c r="Y32" s="145"/>
      <c r="Z32" s="145"/>
      <c r="AA32" s="145"/>
      <c r="AB32" s="145"/>
      <c r="AC32" s="146"/>
      <c r="AD32" s="149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3"/>
      <c r="AP32" s="154"/>
      <c r="AQ32" s="89"/>
      <c r="AR32" s="94"/>
      <c r="AS32" s="308"/>
      <c r="AT32" s="83"/>
      <c r="AU32" s="94"/>
    </row>
    <row r="33" spans="1:56" s="19" customFormat="1" ht="9.9499999999999993" customHeight="1">
      <c r="A33" s="18"/>
      <c r="D33" s="172" t="s">
        <v>13</v>
      </c>
      <c r="E33" s="173"/>
      <c r="F33" s="173"/>
      <c r="G33" s="173"/>
      <c r="H33" s="173"/>
      <c r="I33" s="174"/>
      <c r="J33" s="168">
        <v>44000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37" t="s">
        <v>35</v>
      </c>
      <c r="U33" s="138"/>
      <c r="V33" s="141" t="s">
        <v>41</v>
      </c>
      <c r="W33" s="142"/>
      <c r="X33" s="142"/>
      <c r="Y33" s="142"/>
      <c r="Z33" s="142"/>
      <c r="AA33" s="142"/>
      <c r="AB33" s="142"/>
      <c r="AC33" s="143"/>
      <c r="AD33" s="147">
        <v>4000</v>
      </c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51" t="s">
        <v>35</v>
      </c>
      <c r="AP33" s="152"/>
      <c r="AQ33" s="89"/>
      <c r="AR33" s="94"/>
      <c r="AS33" s="308"/>
      <c r="AT33" s="83"/>
      <c r="AU33" s="94"/>
    </row>
    <row r="34" spans="1:56" s="19" customFormat="1" ht="19.5" customHeight="1" thickBot="1">
      <c r="A34" s="18"/>
      <c r="D34" s="175"/>
      <c r="E34" s="176"/>
      <c r="F34" s="176"/>
      <c r="G34" s="176"/>
      <c r="H34" s="176"/>
      <c r="I34" s="177"/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39"/>
      <c r="U34" s="140"/>
      <c r="V34" s="144"/>
      <c r="W34" s="145"/>
      <c r="X34" s="145"/>
      <c r="Y34" s="145"/>
      <c r="Z34" s="145"/>
      <c r="AA34" s="145"/>
      <c r="AB34" s="145"/>
      <c r="AC34" s="146"/>
      <c r="AD34" s="149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3"/>
      <c r="AP34" s="154"/>
      <c r="AQ34" s="89"/>
      <c r="AR34" s="94"/>
      <c r="AS34" s="83"/>
      <c r="AT34" s="83"/>
      <c r="AU34" s="94"/>
    </row>
    <row r="35" spans="1:56" s="19" customFormat="1" ht="9.75" customHeight="1">
      <c r="A35" s="1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89"/>
      <c r="AC35" s="89"/>
      <c r="AD35" s="89"/>
      <c r="AE35" s="89"/>
      <c r="AF35" s="29"/>
      <c r="AG35" s="29"/>
      <c r="AH35" s="29"/>
      <c r="AI35" s="89"/>
      <c r="AJ35" s="89"/>
      <c r="AK35" s="89"/>
      <c r="AL35" s="89"/>
      <c r="AM35" s="89"/>
      <c r="AN35" s="89"/>
      <c r="AO35" s="89"/>
      <c r="AP35" s="63"/>
      <c r="AQ35" s="89"/>
      <c r="AR35" s="94"/>
      <c r="AS35" s="83"/>
      <c r="AT35" s="83"/>
      <c r="AU35" s="94"/>
    </row>
    <row r="36" spans="1:56" ht="18.75" customHeight="1">
      <c r="A36" s="1"/>
      <c r="B36" s="2"/>
      <c r="C36" s="2"/>
      <c r="D36" s="11"/>
      <c r="E36" s="30" t="s">
        <v>14</v>
      </c>
      <c r="F36" s="31"/>
      <c r="G36" s="101"/>
      <c r="H36" s="2"/>
      <c r="I36" s="2"/>
      <c r="J36" s="33" t="s">
        <v>15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  <c r="AK36" s="2"/>
      <c r="AL36" s="2"/>
      <c r="AM36" s="2"/>
      <c r="AN36" s="2"/>
      <c r="AO36" s="2"/>
      <c r="AP36" s="12"/>
    </row>
    <row r="37" spans="1:56" ht="13.5" customHeight="1">
      <c r="A37" s="95"/>
      <c r="B37" s="35"/>
      <c r="C37" s="95"/>
      <c r="D37" s="36"/>
      <c r="E37" s="91"/>
      <c r="F37" s="9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2"/>
    </row>
    <row r="38" spans="1:56" ht="15.95" customHeight="1">
      <c r="A38" s="37"/>
      <c r="B38" s="35"/>
      <c r="C38" s="95"/>
      <c r="D38" s="36"/>
      <c r="E38" s="155" t="s">
        <v>16</v>
      </c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157"/>
      <c r="AN38" s="88"/>
      <c r="AO38" s="88"/>
      <c r="AP38" s="12"/>
    </row>
    <row r="39" spans="1:56" ht="11.25" customHeight="1">
      <c r="A39" s="37"/>
      <c r="B39" s="35"/>
      <c r="C39" s="95"/>
      <c r="D39" s="36"/>
      <c r="E39" s="122" t="s">
        <v>17</v>
      </c>
      <c r="F39" s="123"/>
      <c r="G39" s="123"/>
      <c r="H39" s="123"/>
      <c r="I39" s="124"/>
      <c r="J39" s="158" t="s">
        <v>53</v>
      </c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23" t="s">
        <v>18</v>
      </c>
      <c r="V39" s="164"/>
      <c r="W39" s="164"/>
      <c r="X39" s="164"/>
      <c r="Y39" s="159" t="s">
        <v>53</v>
      </c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66" t="s">
        <v>19</v>
      </c>
      <c r="AL39" s="90"/>
      <c r="AM39" s="9"/>
      <c r="AN39" s="9"/>
      <c r="AO39" s="10"/>
      <c r="AP39" s="12"/>
    </row>
    <row r="40" spans="1:56" ht="11.25" customHeight="1">
      <c r="A40" s="37"/>
      <c r="B40" s="35"/>
      <c r="C40" s="95"/>
      <c r="D40" s="36"/>
      <c r="E40" s="125"/>
      <c r="F40" s="126"/>
      <c r="G40" s="126"/>
      <c r="H40" s="126"/>
      <c r="I40" s="127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5"/>
      <c r="V40" s="165"/>
      <c r="W40" s="165"/>
      <c r="X40" s="165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7"/>
      <c r="AL40" s="91"/>
      <c r="AM40" s="3" t="s">
        <v>20</v>
      </c>
      <c r="AN40" s="3"/>
      <c r="AO40" s="38"/>
      <c r="AP40" s="12"/>
    </row>
    <row r="41" spans="1:56" ht="11.25" customHeight="1">
      <c r="A41" s="85"/>
      <c r="B41" s="39"/>
      <c r="C41" s="2"/>
      <c r="D41" s="11"/>
      <c r="E41" s="125"/>
      <c r="F41" s="126"/>
      <c r="G41" s="126"/>
      <c r="H41" s="126"/>
      <c r="I41" s="127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5"/>
      <c r="V41" s="165"/>
      <c r="W41" s="165"/>
      <c r="X41" s="165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21" t="s">
        <v>21</v>
      </c>
      <c r="AL41" s="92"/>
      <c r="AM41" s="2"/>
      <c r="AN41" s="2"/>
      <c r="AO41" s="12"/>
      <c r="AP41" s="12"/>
    </row>
    <row r="42" spans="1:56" ht="11.25" customHeight="1">
      <c r="A42" s="85"/>
      <c r="B42" s="39"/>
      <c r="C42" s="2"/>
      <c r="D42" s="11"/>
      <c r="E42" s="128"/>
      <c r="F42" s="129"/>
      <c r="G42" s="129"/>
      <c r="H42" s="129"/>
      <c r="I42" s="130"/>
      <c r="J42" s="162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5"/>
      <c r="V42" s="165"/>
      <c r="W42" s="165"/>
      <c r="X42" s="165"/>
      <c r="Y42" s="163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21"/>
      <c r="AL42" s="81"/>
      <c r="AM42" s="41"/>
      <c r="AN42" s="41"/>
      <c r="AO42" s="40"/>
      <c r="AP42" s="12"/>
    </row>
    <row r="43" spans="1:56" ht="11.25" customHeight="1">
      <c r="A43" s="1"/>
      <c r="B43" s="2"/>
      <c r="C43" s="2"/>
      <c r="D43" s="11"/>
      <c r="E43" s="122" t="s">
        <v>22</v>
      </c>
      <c r="F43" s="123"/>
      <c r="G43" s="123"/>
      <c r="H43" s="123"/>
      <c r="I43" s="124"/>
      <c r="J43" s="76"/>
      <c r="K43" s="86"/>
      <c r="L43" s="86"/>
      <c r="M43" s="86"/>
      <c r="N43" s="9"/>
      <c r="O43" s="9"/>
      <c r="P43" s="9"/>
      <c r="Q43" s="9"/>
      <c r="R43" s="9"/>
      <c r="S43" s="9"/>
      <c r="T43" s="122" t="s">
        <v>23</v>
      </c>
      <c r="U43" s="178"/>
      <c r="V43" s="178"/>
      <c r="W43" s="178"/>
      <c r="X43" s="178"/>
      <c r="Y43" s="179"/>
      <c r="Z43" s="182" t="s">
        <v>54</v>
      </c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4"/>
      <c r="AP43" s="12"/>
      <c r="AS43" s="295" t="s">
        <v>45</v>
      </c>
      <c r="AT43" s="295"/>
      <c r="AU43" s="295"/>
      <c r="AV43" s="295"/>
      <c r="AW43" s="295"/>
      <c r="AX43" s="295"/>
      <c r="AY43" s="295"/>
      <c r="AZ43" s="295"/>
      <c r="BA43" s="295"/>
    </row>
    <row r="44" spans="1:56" ht="18.75" customHeight="1">
      <c r="A44" s="1"/>
      <c r="B44" s="2"/>
      <c r="C44" s="2"/>
      <c r="D44" s="11"/>
      <c r="E44" s="125"/>
      <c r="F44" s="126"/>
      <c r="G44" s="126"/>
      <c r="H44" s="126"/>
      <c r="I44" s="127"/>
      <c r="J44" s="125" t="s">
        <v>24</v>
      </c>
      <c r="K44" s="157"/>
      <c r="L44" s="157"/>
      <c r="M44" s="157"/>
      <c r="N44" s="157"/>
      <c r="O44" s="157"/>
      <c r="P44" s="157"/>
      <c r="Q44" s="157"/>
      <c r="R44" s="157"/>
      <c r="S44" s="157"/>
      <c r="T44" s="180"/>
      <c r="U44" s="157"/>
      <c r="V44" s="157"/>
      <c r="W44" s="157"/>
      <c r="X44" s="157"/>
      <c r="Y44" s="181"/>
      <c r="Z44" s="185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7"/>
      <c r="AP44" s="12"/>
      <c r="AS44" s="295"/>
      <c r="AT44" s="295"/>
      <c r="AU44" s="295"/>
      <c r="AV44" s="295"/>
      <c r="AW44" s="295"/>
      <c r="AX44" s="295"/>
      <c r="AY44" s="295"/>
      <c r="AZ44" s="295"/>
      <c r="BA44" s="295"/>
    </row>
    <row r="45" spans="1:56" ht="8.1" customHeight="1">
      <c r="A45" s="1"/>
      <c r="B45" s="2"/>
      <c r="C45" s="2"/>
      <c r="D45" s="11"/>
      <c r="E45" s="128"/>
      <c r="F45" s="129"/>
      <c r="G45" s="129"/>
      <c r="H45" s="129"/>
      <c r="I45" s="130"/>
      <c r="J45" s="87"/>
      <c r="K45" s="88"/>
      <c r="L45" s="88"/>
      <c r="M45" s="88"/>
      <c r="N45" s="2"/>
      <c r="O45" s="2"/>
      <c r="P45" s="2"/>
      <c r="Q45" s="2"/>
      <c r="R45" s="2"/>
      <c r="S45" s="2"/>
      <c r="T45" s="180"/>
      <c r="U45" s="157"/>
      <c r="V45" s="157"/>
      <c r="W45" s="157"/>
      <c r="X45" s="157"/>
      <c r="Y45" s="181"/>
      <c r="Z45" s="188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90"/>
      <c r="AP45" s="12"/>
      <c r="AS45" s="296"/>
      <c r="AT45" s="296"/>
      <c r="AU45" s="296"/>
      <c r="AV45" s="296"/>
      <c r="AW45" s="296"/>
      <c r="AX45" s="296"/>
      <c r="AY45" s="296"/>
      <c r="AZ45" s="296"/>
      <c r="BA45" s="296"/>
    </row>
    <row r="46" spans="1:56" ht="30" customHeight="1">
      <c r="A46" s="1"/>
      <c r="B46" s="2"/>
      <c r="C46" s="2"/>
      <c r="D46" s="11"/>
      <c r="E46" s="131" t="s">
        <v>42</v>
      </c>
      <c r="F46" s="132"/>
      <c r="G46" s="132"/>
      <c r="H46" s="132"/>
      <c r="I46" s="132"/>
      <c r="J46" s="132"/>
      <c r="K46" s="132"/>
      <c r="L46" s="132"/>
      <c r="M46" s="132"/>
      <c r="N46" s="132"/>
      <c r="O46" s="133"/>
      <c r="P46" s="119" t="str">
        <f>MID($AS$46,1,1)</f>
        <v>カ</v>
      </c>
      <c r="Q46" s="120"/>
      <c r="R46" s="119" t="str">
        <f>MID($AS$46,2,1)</f>
        <v>）</v>
      </c>
      <c r="S46" s="120"/>
      <c r="T46" s="119" t="str">
        <f>MID($AS$46,3,1)</f>
        <v>〇</v>
      </c>
      <c r="U46" s="120"/>
      <c r="V46" s="119" t="str">
        <f>MID($AS$46,4,1)</f>
        <v>〇</v>
      </c>
      <c r="W46" s="120"/>
      <c r="X46" s="119" t="str">
        <f>MID($AS$46,5,1)</f>
        <v/>
      </c>
      <c r="Y46" s="120"/>
      <c r="Z46" s="104" t="str">
        <f>MID($AS$46,6,1)</f>
        <v/>
      </c>
      <c r="AA46" s="119" t="str">
        <f>MID($AS$46,7,1)</f>
        <v/>
      </c>
      <c r="AB46" s="120"/>
      <c r="AC46" s="119" t="str">
        <f>MID($AS$46,8,1)</f>
        <v/>
      </c>
      <c r="AD46" s="120"/>
      <c r="AE46" s="104" t="str">
        <f>MID($AS$46,9,1)</f>
        <v/>
      </c>
      <c r="AF46" s="104" t="str">
        <f>MID($AS$46,10,1)</f>
        <v/>
      </c>
      <c r="AG46" s="119" t="str">
        <f>MID($AS$46,11,1)</f>
        <v/>
      </c>
      <c r="AH46" s="120"/>
      <c r="AI46" s="119" t="str">
        <f>MID($AS$46,12,1)</f>
        <v/>
      </c>
      <c r="AJ46" s="120"/>
      <c r="AK46" s="104" t="str">
        <f>MID($AS$46,13,1)</f>
        <v/>
      </c>
      <c r="AL46" s="106" t="str">
        <f>MID($AS$46,14,1)</f>
        <v/>
      </c>
      <c r="AM46" s="106"/>
      <c r="AN46" s="106" t="str">
        <f>MID($AS$46,15,1)</f>
        <v/>
      </c>
      <c r="AO46" s="106"/>
      <c r="AP46" s="12"/>
      <c r="AS46" s="297" t="s">
        <v>55</v>
      </c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7" t="s">
        <v>46</v>
      </c>
    </row>
    <row r="47" spans="1:56" ht="30" customHeight="1">
      <c r="A47" s="1"/>
      <c r="B47" s="2"/>
      <c r="C47" s="2"/>
      <c r="D47" s="11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119" t="str">
        <f>MID($AS$46,16,1)</f>
        <v/>
      </c>
      <c r="Q47" s="120"/>
      <c r="R47" s="119" t="str">
        <f>MID($AS$46,17,1)</f>
        <v/>
      </c>
      <c r="S47" s="120"/>
      <c r="T47" s="119" t="str">
        <f>MID($AS$46,18,1)</f>
        <v/>
      </c>
      <c r="U47" s="120"/>
      <c r="V47" s="119" t="str">
        <f>MID($AS$46,19,1)</f>
        <v/>
      </c>
      <c r="W47" s="120"/>
      <c r="X47" s="119" t="str">
        <f>MID($AS$46,20,1)</f>
        <v/>
      </c>
      <c r="Y47" s="120"/>
      <c r="Z47" s="104" t="str">
        <f>MID($AS$46,21,1)</f>
        <v/>
      </c>
      <c r="AA47" s="119" t="str">
        <f>MID($AS$46,22,1)</f>
        <v/>
      </c>
      <c r="AB47" s="120"/>
      <c r="AC47" s="119" t="str">
        <f>MID($AS$46,23,1)</f>
        <v/>
      </c>
      <c r="AD47" s="120"/>
      <c r="AE47" s="104" t="str">
        <f>MID($AS$46,24,1)</f>
        <v/>
      </c>
      <c r="AF47" s="104" t="str">
        <f>MID($AS$46,25,1)</f>
        <v/>
      </c>
      <c r="AG47" s="119" t="str">
        <f>MID($AS$46,26,1)</f>
        <v/>
      </c>
      <c r="AH47" s="120"/>
      <c r="AI47" s="119" t="str">
        <f>MID($AS$46,27,1)</f>
        <v/>
      </c>
      <c r="AJ47" s="120"/>
      <c r="AK47" s="104" t="str">
        <f>MID($AS$46,28,1)</f>
        <v/>
      </c>
      <c r="AL47" s="106" t="str">
        <f>MID($AS$46,29,1)</f>
        <v/>
      </c>
      <c r="AM47" s="106"/>
      <c r="AN47" s="106" t="str">
        <f>MID($AS$46,30,1)</f>
        <v/>
      </c>
      <c r="AO47" s="106"/>
      <c r="AP47" s="12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103">
        <f>LEN(AS46)</f>
        <v>4</v>
      </c>
    </row>
    <row r="48" spans="1:56" ht="14.25" customHeight="1">
      <c r="A48" s="1"/>
      <c r="B48" s="2"/>
      <c r="C48" s="2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2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</row>
    <row r="49" spans="1:49" ht="24" customHeight="1">
      <c r="A49" s="1"/>
      <c r="B49" s="2"/>
      <c r="C49" s="2"/>
      <c r="D49" s="8"/>
      <c r="E49" s="42" t="s">
        <v>25</v>
      </c>
      <c r="F49" s="9"/>
      <c r="G49" s="4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3"/>
      <c r="AQ49" s="44"/>
      <c r="AR49" s="44"/>
      <c r="AS49" s="44"/>
      <c r="AT49" s="44"/>
      <c r="AU49" s="44"/>
      <c r="AV49" s="44"/>
      <c r="AW49" s="44"/>
    </row>
    <row r="50" spans="1:49" ht="15" customHeight="1">
      <c r="A50" s="1"/>
      <c r="B50" s="2"/>
      <c r="C50" s="2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45"/>
      <c r="AQ50" s="44"/>
      <c r="AR50" s="44"/>
      <c r="AS50" s="44"/>
      <c r="AT50" s="44"/>
      <c r="AU50" s="44"/>
      <c r="AV50" s="44"/>
      <c r="AW50" s="44"/>
    </row>
    <row r="51" spans="1:49" ht="15" customHeight="1">
      <c r="A51" s="1"/>
      <c r="B51" s="2"/>
      <c r="C51" s="2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99" t="s">
        <v>56</v>
      </c>
      <c r="V51" s="299"/>
      <c r="W51" s="299"/>
      <c r="X51" s="299"/>
      <c r="Y51" s="300">
        <v>5</v>
      </c>
      <c r="Z51" s="300"/>
      <c r="AA51" s="299" t="s">
        <v>26</v>
      </c>
      <c r="AB51" s="299"/>
      <c r="AC51" s="300">
        <v>10</v>
      </c>
      <c r="AD51" s="300"/>
      <c r="AE51" s="300"/>
      <c r="AF51" s="4" t="s">
        <v>27</v>
      </c>
      <c r="AG51" s="300">
        <v>5</v>
      </c>
      <c r="AH51" s="300"/>
      <c r="AI51" s="300"/>
      <c r="AJ51" s="301" t="s">
        <v>28</v>
      </c>
      <c r="AK51" s="301"/>
      <c r="AL51" s="2"/>
      <c r="AM51" s="2"/>
      <c r="AN51" s="2"/>
      <c r="AO51" s="2"/>
      <c r="AP51" s="45"/>
      <c r="AQ51" s="44"/>
      <c r="AR51" s="44"/>
      <c r="AS51" s="44"/>
      <c r="AT51" s="44"/>
      <c r="AU51" s="44"/>
      <c r="AV51" s="44"/>
      <c r="AW51" s="44"/>
    </row>
    <row r="52" spans="1:49">
      <c r="A52" s="1"/>
      <c r="B52" s="2"/>
      <c r="C52" s="2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2"/>
    </row>
    <row r="53" spans="1:49" ht="23.25" customHeight="1">
      <c r="A53" s="1"/>
      <c r="B53" s="2"/>
      <c r="C53" s="2"/>
      <c r="D53" s="11"/>
      <c r="E53" s="46" t="s">
        <v>29</v>
      </c>
      <c r="F53" s="2"/>
      <c r="G53" s="107" t="s">
        <v>58</v>
      </c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2"/>
      <c r="AL53" s="2"/>
      <c r="AM53" s="2"/>
      <c r="AN53" s="2"/>
      <c r="AO53" s="2"/>
      <c r="AP53" s="12"/>
    </row>
    <row r="54" spans="1:49">
      <c r="A54" s="1"/>
      <c r="B54" s="2"/>
      <c r="C54" s="2"/>
      <c r="D54" s="11"/>
      <c r="E54" s="2"/>
      <c r="F54" s="2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2"/>
      <c r="AL54" s="2"/>
      <c r="AM54" s="2"/>
      <c r="AN54" s="2"/>
      <c r="AO54" s="2"/>
      <c r="AP54" s="12"/>
    </row>
    <row r="55" spans="1:49" ht="11.25" customHeight="1">
      <c r="A55" s="1"/>
      <c r="B55" s="2"/>
      <c r="C55" s="2"/>
      <c r="D55" s="11"/>
      <c r="E55" s="2"/>
      <c r="F55" s="2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2"/>
      <c r="AL55" s="2"/>
      <c r="AM55" s="2"/>
      <c r="AN55" s="2"/>
      <c r="AO55" s="2"/>
      <c r="AP55" s="12"/>
    </row>
    <row r="56" spans="1:49" ht="15">
      <c r="A56" s="1"/>
      <c r="B56" s="2"/>
      <c r="C56" s="2"/>
      <c r="D56" s="11"/>
      <c r="E56" s="46" t="s">
        <v>30</v>
      </c>
      <c r="F56" s="2"/>
      <c r="G56" s="107" t="s">
        <v>59</v>
      </c>
      <c r="H56" s="108"/>
      <c r="I56" s="108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2"/>
      <c r="AL56" s="2"/>
      <c r="AM56" s="2"/>
      <c r="AN56" s="2"/>
      <c r="AO56" s="2"/>
      <c r="AP56" s="12"/>
    </row>
    <row r="57" spans="1:49" ht="24.95" customHeight="1">
      <c r="A57" s="1"/>
      <c r="B57" s="2"/>
      <c r="C57" s="2"/>
      <c r="D57" s="11"/>
      <c r="E57" s="2"/>
      <c r="F57" s="2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2"/>
      <c r="AL57" s="2"/>
      <c r="AM57" s="2"/>
      <c r="AN57" s="2"/>
      <c r="AO57" s="2"/>
      <c r="AP57" s="12"/>
    </row>
    <row r="58" spans="1:49" ht="5.25" customHeight="1">
      <c r="A58" s="1"/>
      <c r="B58" s="2"/>
      <c r="C58" s="2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12"/>
    </row>
    <row r="59" spans="1:49" ht="18.75" customHeight="1">
      <c r="A59" s="1"/>
      <c r="B59" s="2"/>
      <c r="C59" s="2"/>
      <c r="D59" s="11"/>
      <c r="E59" s="47" t="s">
        <v>33</v>
      </c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12"/>
    </row>
    <row r="60" spans="1:49" ht="6" customHeight="1">
      <c r="A60" s="1"/>
      <c r="B60" s="2"/>
      <c r="C60" s="2"/>
      <c r="D60" s="48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0"/>
    </row>
    <row r="61" spans="1:49" ht="15.75" customHeight="1">
      <c r="A61" s="1"/>
      <c r="B61" s="2"/>
      <c r="C61" s="2"/>
      <c r="D61" s="2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9" t="s">
        <v>47</v>
      </c>
      <c r="AJ61" s="2"/>
      <c r="AK61" s="50"/>
      <c r="AL61" s="50"/>
      <c r="AM61" s="9"/>
      <c r="AN61" s="2"/>
      <c r="AO61" s="2"/>
    </row>
    <row r="62" spans="1:49" ht="6" hidden="1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>
      <c r="A89" s="2"/>
      <c r="B89" s="2"/>
      <c r="C89" s="2"/>
      <c r="D89" s="2"/>
      <c r="E89" s="2"/>
      <c r="AM89" s="2"/>
      <c r="AN89" s="2"/>
      <c r="AO89" s="2"/>
    </row>
    <row r="90" spans="1:41">
      <c r="A90" s="2"/>
      <c r="B90" s="2"/>
      <c r="C90" s="2"/>
      <c r="D90" s="2"/>
      <c r="E90" s="2"/>
      <c r="AM90" s="2"/>
      <c r="AN90" s="2"/>
      <c r="AO90" s="2"/>
    </row>
    <row r="91" spans="1:41">
      <c r="A91" s="2"/>
      <c r="B91" s="2"/>
      <c r="C91" s="2"/>
      <c r="D91" s="2"/>
      <c r="E91" s="2"/>
      <c r="AM91" s="2"/>
      <c r="AN91" s="2"/>
      <c r="AO91" s="2"/>
    </row>
    <row r="92" spans="1:41">
      <c r="A92" s="2"/>
      <c r="B92" s="2"/>
      <c r="C92" s="2"/>
      <c r="D92" s="2"/>
      <c r="E92" s="2"/>
      <c r="AM92" s="2"/>
      <c r="AN92" s="2"/>
      <c r="AO92" s="2"/>
    </row>
  </sheetData>
  <mergeCells count="125">
    <mergeCell ref="G53:AJ55"/>
    <mergeCell ref="G56:AJ57"/>
    <mergeCell ref="U51:X51"/>
    <mergeCell ref="Y51:Z51"/>
    <mergeCell ref="AL47:AM47"/>
    <mergeCell ref="AN47:AO47"/>
    <mergeCell ref="AA51:AB51"/>
    <mergeCell ref="AC51:AE51"/>
    <mergeCell ref="AG51:AI51"/>
    <mergeCell ref="AJ51:AK51"/>
    <mergeCell ref="E46:O47"/>
    <mergeCell ref="AS46:BC48"/>
    <mergeCell ref="P47:Q47"/>
    <mergeCell ref="R47:S47"/>
    <mergeCell ref="T47:U47"/>
    <mergeCell ref="V47:W47"/>
    <mergeCell ref="X47:Y47"/>
    <mergeCell ref="AA47:AB47"/>
    <mergeCell ref="AC47:AD47"/>
    <mergeCell ref="AG47:AH47"/>
    <mergeCell ref="AI47:AJ47"/>
    <mergeCell ref="AA46:AB46"/>
    <mergeCell ref="AC46:AD46"/>
    <mergeCell ref="AG46:AH46"/>
    <mergeCell ref="AI46:AJ46"/>
    <mergeCell ref="AL46:AM46"/>
    <mergeCell ref="AN46:AO46"/>
    <mergeCell ref="P46:Q46"/>
    <mergeCell ref="R46:S46"/>
    <mergeCell ref="T46:U46"/>
    <mergeCell ref="V46:W46"/>
    <mergeCell ref="X46:Y46"/>
    <mergeCell ref="AK41:AK42"/>
    <mergeCell ref="E43:I45"/>
    <mergeCell ref="T43:Y45"/>
    <mergeCell ref="Z43:AO45"/>
    <mergeCell ref="AS43:BA45"/>
    <mergeCell ref="J44:S44"/>
    <mergeCell ref="T33:U34"/>
    <mergeCell ref="V33:AC34"/>
    <mergeCell ref="AD33:AN34"/>
    <mergeCell ref="AO33:AP34"/>
    <mergeCell ref="E38:AM38"/>
    <mergeCell ref="E39:I42"/>
    <mergeCell ref="J39:T42"/>
    <mergeCell ref="U39:X42"/>
    <mergeCell ref="Y39:AJ42"/>
    <mergeCell ref="AK39:AK40"/>
    <mergeCell ref="AS29:AS30"/>
    <mergeCell ref="D31:I32"/>
    <mergeCell ref="J31:S32"/>
    <mergeCell ref="T31:U32"/>
    <mergeCell ref="V31:AC32"/>
    <mergeCell ref="AD31:AN32"/>
    <mergeCell ref="AO31:AP32"/>
    <mergeCell ref="AS32:AS33"/>
    <mergeCell ref="D33:I34"/>
    <mergeCell ref="J33:S34"/>
    <mergeCell ref="D29:I30"/>
    <mergeCell ref="J29:S30"/>
    <mergeCell ref="T29:U30"/>
    <mergeCell ref="V29:AC30"/>
    <mergeCell ref="AD29:AN30"/>
    <mergeCell ref="AO29:AP30"/>
    <mergeCell ref="D26:AP27"/>
    <mergeCell ref="AS26:AS27"/>
    <mergeCell ref="J28:S28"/>
    <mergeCell ref="T28:U28"/>
    <mergeCell ref="V28:AE28"/>
    <mergeCell ref="AF28:AM28"/>
    <mergeCell ref="J24:AC24"/>
    <mergeCell ref="AD24:AN24"/>
    <mergeCell ref="AO24:AP24"/>
    <mergeCell ref="D25:I25"/>
    <mergeCell ref="J25:AC25"/>
    <mergeCell ref="AD25:AN25"/>
    <mergeCell ref="AO25:AP25"/>
    <mergeCell ref="D22:I22"/>
    <mergeCell ref="J22:AC22"/>
    <mergeCell ref="AD22:AN22"/>
    <mergeCell ref="AO22:AP22"/>
    <mergeCell ref="A23:B25"/>
    <mergeCell ref="D23:I23"/>
    <mergeCell ref="J23:AC23"/>
    <mergeCell ref="AD23:AN23"/>
    <mergeCell ref="AO23:AP23"/>
    <mergeCell ref="D24:I24"/>
    <mergeCell ref="D20:I20"/>
    <mergeCell ref="J20:AC20"/>
    <mergeCell ref="AD20:AN20"/>
    <mergeCell ref="AO20:AP20"/>
    <mergeCell ref="D21:I21"/>
    <mergeCell ref="J21:AC21"/>
    <mergeCell ref="AD21:AN21"/>
    <mergeCell ref="AO21:AP21"/>
    <mergeCell ref="G15:AP15"/>
    <mergeCell ref="G16:AP16"/>
    <mergeCell ref="D18:AP18"/>
    <mergeCell ref="D19:I19"/>
    <mergeCell ref="J19:AC19"/>
    <mergeCell ref="AD19:AP19"/>
    <mergeCell ref="F10:AP10"/>
    <mergeCell ref="F12:AP12"/>
    <mergeCell ref="G13:AP13"/>
    <mergeCell ref="G14:M14"/>
    <mergeCell ref="O14:Y14"/>
    <mergeCell ref="AB14:AF14"/>
    <mergeCell ref="AG14:AO14"/>
    <mergeCell ref="Y6:Z8"/>
    <mergeCell ref="AA6:AC8"/>
    <mergeCell ref="AD6:AE8"/>
    <mergeCell ref="AF6:AG8"/>
    <mergeCell ref="AH6:AJ8"/>
    <mergeCell ref="AK6:AL8"/>
    <mergeCell ref="J1:S1"/>
    <mergeCell ref="D3:AM4"/>
    <mergeCell ref="AS4:BB6"/>
    <mergeCell ref="D6:G8"/>
    <mergeCell ref="H6:I8"/>
    <mergeCell ref="J6:L8"/>
    <mergeCell ref="M6:O8"/>
    <mergeCell ref="P6:R8"/>
    <mergeCell ref="S6:U8"/>
    <mergeCell ref="V6:X8"/>
    <mergeCell ref="AS7:BA9"/>
  </mergeCells>
  <phoneticPr fontId="1"/>
  <dataValidations count="3"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19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JW26:KD35 TS26:TZ35 ADO26:ADV35 ANK26:ANR35 AXG26:AXN35 BHC26:BHJ35 BQY26:BRF35 CAU26:CBB35 CKQ26:CKX35 CUM26:CUT35 DEI26:DEP35 DOE26:DOL35 DYA26:DYH35 EHW26:EID35 ERS26:ERZ35 FBO26:FBV35 FLK26:FLR35 FVG26:FVN35 GFC26:GFJ35 GOY26:GPF35 GYU26:GZB35 HIQ26:HIX35 HSM26:HST35 ICI26:ICP35 IME26:IML35 IWA26:IWH35 JFW26:JGD35 JPS26:JPZ35 JZO26:JZV35 KJK26:KJR35 KTG26:KTN35 LDC26:LDJ35 LMY26:LNF35 LWU26:LXB35 MGQ26:MGX35 MQM26:MQT35 NAI26:NAP35 NKE26:NKL35 NUA26:NUH35 ODW26:OED35 ONS26:ONZ35 OXO26:OXV35 PHK26:PHR35 PRG26:PRN35 QBC26:QBJ35 QKY26:QLF35 QUU26:QVB35 REQ26:REX35 ROM26:ROT35 RYI26:RYP35 SIE26:SIL35 SSA26:SSH35 TBW26:TCD35 TLS26:TLZ35 TVO26:TVV35 UFK26:UFR35 UPG26:UPN35 UZC26:UZJ35 VIY26:VJF35 VSU26:VTB35 WCQ26:WCX35 WMM26:WMT35 WWI26:WWP35 WLW19:WMM25 WCA19:WCQ25 VSE19:VSU25 VII19:VIY25 UYM19:UZC25 UOQ19:UPG25 UEU19:UFK25 TUY19:TVO25 TLC19:TLS25 TBG19:TBW25 SRK19:SSA25 SHO19:SIE25 RXS19:RYI25 RNW19:ROM25 REA19:REQ25 QUE19:QUU25 QKI19:QKY25 QAM19:QBC25 PQQ19:PRG25 PGU19:PHK25 OWY19:OXO25 ONC19:ONS25 ODG19:ODW25 NTK19:NUA25 NJO19:NKE25 MZS19:NAI25 MPW19:MQM25 MGA19:MGQ25 LWE19:LWU25 LMI19:LMY25 LCM19:LDC25 KSQ19:KTG25 KIU19:KJK25 JYY19:JZO25 JPC19:JPS25 JFG19:JFW25 IVK19:IWA25 ILO19:IME25 IBS19:ICI25 HRW19:HSM25 HIA19:HIQ25 GYE19:GYU25 GOI19:GOY25 GEM19:GFC25 FUQ19:FVG25 FKU19:FLK25 FAY19:FBO25 ERC19:ERS25 EHG19:EHW25 DXK19:DYA25 DNO19:DOE25 DDS19:DEI25 CTW19:CUM25 CKA19:CKQ25 CAE19:CAU25 BQI19:BQY25 BGM19:BHC25 AWQ19:AXG25 AMU19:ANK25 ACY19:ADO25 TC19:TS25 JG19:JW25 WUS19:WVH25 WKW19:WLL25 WBA19:WBP25 VRE19:VRT25 VHI19:VHX25 UXM19:UYB25 UNQ19:UOF25 UDU19:UEJ25 TTY19:TUN25 TKC19:TKR25 TAG19:TAV25 SQK19:SQZ25 SGO19:SHD25 RWS19:RXH25 RMW19:RNL25 RDA19:RDP25 QTE19:QTT25 QJI19:QJX25 PZM19:QAB25 PPQ19:PQF25 PFU19:PGJ25 OVY19:OWN25 OMC19:OMR25 OCG19:OCV25 NSK19:NSZ25 NIO19:NJD25 MYS19:MZH25 MOW19:MPL25 MFA19:MFP25 LVE19:LVT25 LLI19:LLX25 LBM19:LCB25 KRQ19:KSF25 KHU19:KIJ25 JXY19:JYN25 JOC19:JOR25 JEG19:JEV25 IUK19:IUZ25 IKO19:ILD25 IAS19:IBH25 HQW19:HRL25 HHA19:HHP25 GXE19:GXT25 GNI19:GNX25 GDM19:GEB25 FTQ19:FUF25 FJU19:FKJ25 EZY19:FAN25 EQC19:EQR25 EGG19:EGV25 DWK19:DWZ25 DMO19:DND25 DCS19:DDH25 CSW19:CTL25 CJA19:CJP25 BZE19:BZT25 BPI19:BPX25 BFM19:BGB25 AVQ19:AWF25 ALU19:AMJ25 ABY19:ACN25 SC19:SR25 IG19:IV25 WVS19:WWI25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0:J25"/>
    <dataValidation allowBlank="1" showErrorMessage="1" sqref="AD20:AD25"/>
  </dataValidations>
  <printOptions horizontalCentered="1" verticalCentered="1"/>
  <pageMargins left="0.31496062992125984" right="0.19685039370078741" top="0.39370078740157483" bottom="0.31496062992125984" header="0" footer="0"/>
  <pageSetup paperSize="9" scale="75" orientation="portrait" r:id="rId1"/>
  <headerFooter alignWithMargins="0"/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0</xdr:rowOff>
                  </from>
                  <to>
                    <xdr:col>30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9525</xdr:rowOff>
                  </from>
                  <to>
                    <xdr:col>36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E92"/>
  <sheetViews>
    <sheetView view="pageBreakPreview" zoomScale="70" zoomScaleNormal="100" zoomScaleSheetLayoutView="70" workbookViewId="0">
      <selection activeCell="AU55" sqref="AU55"/>
    </sheetView>
  </sheetViews>
  <sheetFormatPr defaultRowHeight="13.5"/>
  <cols>
    <col min="1" max="1" width="1.5" style="7" customWidth="1"/>
    <col min="2" max="3" width="1.875" style="7" customWidth="1"/>
    <col min="4" max="4" width="3.25" style="7" customWidth="1"/>
    <col min="5" max="5" width="4.625" style="7" customWidth="1"/>
    <col min="6" max="6" width="2.625" style="7" customWidth="1"/>
    <col min="7" max="8" width="4.25" style="7" customWidth="1"/>
    <col min="9" max="9" width="2.125" style="7" customWidth="1"/>
    <col min="10" max="25" width="2.25" style="7" customWidth="1"/>
    <col min="26" max="26" width="4" style="7" customWidth="1"/>
    <col min="27" max="30" width="2.125" style="7" customWidth="1"/>
    <col min="31" max="32" width="4.25" style="7" customWidth="1"/>
    <col min="33" max="36" width="2.125" style="7" customWidth="1"/>
    <col min="37" max="37" width="4.25" style="7" customWidth="1"/>
    <col min="38" max="42" width="2.125" style="7" customWidth="1"/>
    <col min="43" max="43" width="2" style="7" customWidth="1"/>
    <col min="44" max="50" width="4" style="7" customWidth="1"/>
    <col min="51" max="52" width="2.625" style="7" customWidth="1"/>
    <col min="53" max="16384" width="9" style="7"/>
  </cols>
  <sheetData>
    <row r="1" spans="1:54" ht="8.25" customHeight="1">
      <c r="A1" s="1"/>
      <c r="B1" s="2"/>
      <c r="C1" s="2"/>
      <c r="D1" s="2"/>
      <c r="E1" s="2"/>
      <c r="F1" s="2"/>
      <c r="G1" s="3"/>
      <c r="H1" s="4"/>
      <c r="I1" s="4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3"/>
      <c r="U1" s="5"/>
      <c r="V1" s="98"/>
      <c r="W1" s="98"/>
      <c r="X1" s="3"/>
      <c r="Y1" s="3"/>
      <c r="Z1" s="4"/>
      <c r="AA1" s="4"/>
      <c r="AB1" s="4"/>
      <c r="AC1" s="4"/>
      <c r="AD1" s="4"/>
      <c r="AE1" s="5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</row>
    <row r="2" spans="1:54" ht="18" customHeight="1">
      <c r="A2" s="1"/>
      <c r="B2" s="2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0"/>
    </row>
    <row r="3" spans="1:54" ht="13.5" customHeight="1">
      <c r="A3" s="1"/>
      <c r="B3" s="2"/>
      <c r="C3" s="2"/>
      <c r="D3" s="279" t="s">
        <v>0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96"/>
      <c r="AO3" s="96"/>
      <c r="AP3" s="12"/>
    </row>
    <row r="4" spans="1:54" ht="18.75" customHeight="1">
      <c r="A4" s="1"/>
      <c r="B4" s="2"/>
      <c r="C4" s="2"/>
      <c r="D4" s="280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96"/>
      <c r="AO4" s="96"/>
      <c r="AP4" s="12"/>
      <c r="AS4" s="105" t="s">
        <v>43</v>
      </c>
      <c r="AT4" s="105"/>
      <c r="AU4" s="105"/>
      <c r="AV4" s="105"/>
      <c r="AW4" s="105"/>
      <c r="AX4" s="105"/>
      <c r="AY4" s="105"/>
      <c r="AZ4" s="105"/>
      <c r="BA4" s="105"/>
      <c r="BB4" s="105"/>
    </row>
    <row r="5" spans="1:54" ht="7.5" customHeight="1">
      <c r="A5" s="1"/>
      <c r="B5" s="2"/>
      <c r="C5" s="2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12"/>
      <c r="AS5" s="105"/>
      <c r="AT5" s="105"/>
      <c r="AU5" s="105"/>
      <c r="AV5" s="105"/>
      <c r="AW5" s="105"/>
      <c r="AX5" s="105"/>
      <c r="AY5" s="105"/>
      <c r="AZ5" s="105"/>
      <c r="BA5" s="105"/>
      <c r="BB5" s="105"/>
    </row>
    <row r="6" spans="1:54" ht="13.5" customHeight="1">
      <c r="A6" s="1"/>
      <c r="B6" s="2"/>
      <c r="C6" s="2"/>
      <c r="D6" s="281" t="s">
        <v>37</v>
      </c>
      <c r="E6" s="282"/>
      <c r="F6" s="282"/>
      <c r="G6" s="282"/>
      <c r="H6" s="284" t="str">
        <f>IF(AS7&gt;99999999999,RIGHT(INT(AS7/100000000000),1),IF(AS7&gt;0,IF(AS7&gt;9999999999,"\",""),""))</f>
        <v/>
      </c>
      <c r="I6" s="285"/>
      <c r="J6" s="290" t="str">
        <f>IF(AS7&gt;9999999999,RIGHT(INT(AS7/10000000000),1),IF(AS7&gt;0,IF(AS7&gt;999999999,"\",""),""))</f>
        <v/>
      </c>
      <c r="K6" s="290"/>
      <c r="L6" s="290"/>
      <c r="M6" s="290" t="str">
        <f>IF(AS7&gt;999999999,RIGHT(INT(AS7/1000000000),1),IF(AS7&gt;0,IF(AS7&gt;99999999,"\",""),""))</f>
        <v/>
      </c>
      <c r="N6" s="290"/>
      <c r="O6" s="291"/>
      <c r="P6" s="292" t="str">
        <f>IF(AS7&gt;99999999,RIGHT(INT(AS7/100000000),1),IF(AS7&gt;0,IF(AS7&gt;9999999,"\",""),""))</f>
        <v/>
      </c>
      <c r="Q6" s="273"/>
      <c r="R6" s="273"/>
      <c r="S6" s="293" t="str">
        <f>IF(AS7&gt;9999999,RIGHT(INT(AS7/10000000),1),IF(AS7&gt;0,IF(AS7&gt;999999,"\",""),""))</f>
        <v/>
      </c>
      <c r="T6" s="293"/>
      <c r="U6" s="293"/>
      <c r="V6" s="261" t="str">
        <f>IF(AS7&gt;999999,RIGHT(INT(AS7/1000000),1),IF(AS7&gt;0,IF(AS7&gt;99999,"\",""),""))</f>
        <v/>
      </c>
      <c r="W6" s="261"/>
      <c r="X6" s="262"/>
      <c r="Y6" s="294" t="str">
        <f>IF(AS7&gt;99999,RIGHT(INT(AS7/100000),1),IF(AS7&gt;0,IF(AS7&gt;9999,"\",""),""))</f>
        <v>\</v>
      </c>
      <c r="Z6" s="293"/>
      <c r="AA6" s="252" t="str">
        <f>IF(AS7&gt;9999,RIGHT(INT(AS7/10000),1),IF(AS7&gt;0,IF(AS7&gt;999,"\",""),""))</f>
        <v>2</v>
      </c>
      <c r="AB6" s="253"/>
      <c r="AC6" s="254"/>
      <c r="AD6" s="261" t="str">
        <f>IF(AS7&gt;999,RIGHT(INT(AS7/1000),1),IF(AS7&gt;0,IF(AS7&gt;99,"\",""),""))</f>
        <v>4</v>
      </c>
      <c r="AE6" s="262"/>
      <c r="AF6" s="263" t="str">
        <f>IF(AS7&gt;99,RIGHT(INT(AS7/100),1),IF(AS7&gt;0,IF(AS7&gt;9,"\",""),""))</f>
        <v>0</v>
      </c>
      <c r="AG6" s="261"/>
      <c r="AH6" s="264" t="str">
        <f>IF(AS7&gt;9,RIGHT(INT(AS7/10),1),IF(AS7&gt;0,IF(AS7&gt;0,"\",""),""))</f>
        <v>0</v>
      </c>
      <c r="AI6" s="265"/>
      <c r="AJ6" s="266"/>
      <c r="AK6" s="273" t="str">
        <f>RIGHT(AS7,1)</f>
        <v>0</v>
      </c>
      <c r="AL6" s="274"/>
      <c r="AM6" s="2"/>
      <c r="AN6" s="2"/>
      <c r="AO6" s="2"/>
      <c r="AP6" s="12"/>
      <c r="AS6" s="105"/>
      <c r="AT6" s="105"/>
      <c r="AU6" s="105"/>
      <c r="AV6" s="105"/>
      <c r="AW6" s="105"/>
      <c r="AX6" s="105"/>
      <c r="AY6" s="105"/>
      <c r="AZ6" s="105"/>
      <c r="BA6" s="105"/>
      <c r="BB6" s="105"/>
    </row>
    <row r="7" spans="1:54" ht="13.5" customHeight="1">
      <c r="A7" s="1"/>
      <c r="B7" s="2"/>
      <c r="C7" s="2"/>
      <c r="D7" s="283"/>
      <c r="E7" s="282"/>
      <c r="F7" s="282"/>
      <c r="G7" s="282"/>
      <c r="H7" s="286"/>
      <c r="I7" s="287"/>
      <c r="J7" s="290"/>
      <c r="K7" s="290"/>
      <c r="L7" s="290"/>
      <c r="M7" s="290"/>
      <c r="N7" s="290"/>
      <c r="O7" s="291"/>
      <c r="P7" s="292"/>
      <c r="Q7" s="273"/>
      <c r="R7" s="273"/>
      <c r="S7" s="293"/>
      <c r="T7" s="293"/>
      <c r="U7" s="293"/>
      <c r="V7" s="261"/>
      <c r="W7" s="261"/>
      <c r="X7" s="262"/>
      <c r="Y7" s="294"/>
      <c r="Z7" s="293"/>
      <c r="AA7" s="255"/>
      <c r="AB7" s="256"/>
      <c r="AC7" s="257"/>
      <c r="AD7" s="261"/>
      <c r="AE7" s="262"/>
      <c r="AF7" s="263"/>
      <c r="AG7" s="261"/>
      <c r="AH7" s="267"/>
      <c r="AI7" s="268"/>
      <c r="AJ7" s="269"/>
      <c r="AK7" s="273"/>
      <c r="AL7" s="274"/>
      <c r="AM7" s="2"/>
      <c r="AN7" s="2"/>
      <c r="AO7" s="2"/>
      <c r="AP7" s="12"/>
      <c r="AS7" s="110">
        <v>24000</v>
      </c>
      <c r="AT7" s="111"/>
      <c r="AU7" s="111"/>
      <c r="AV7" s="111"/>
      <c r="AW7" s="111"/>
      <c r="AX7" s="111"/>
      <c r="AY7" s="111"/>
      <c r="AZ7" s="111"/>
      <c r="BA7" s="112"/>
    </row>
    <row r="8" spans="1:54" ht="24.75" customHeight="1">
      <c r="A8" s="1"/>
      <c r="B8" s="2"/>
      <c r="C8" s="2"/>
      <c r="D8" s="283"/>
      <c r="E8" s="282"/>
      <c r="F8" s="282"/>
      <c r="G8" s="282"/>
      <c r="H8" s="288"/>
      <c r="I8" s="289"/>
      <c r="J8" s="290"/>
      <c r="K8" s="290"/>
      <c r="L8" s="290"/>
      <c r="M8" s="290"/>
      <c r="N8" s="290"/>
      <c r="O8" s="291"/>
      <c r="P8" s="292"/>
      <c r="Q8" s="273"/>
      <c r="R8" s="273"/>
      <c r="S8" s="293"/>
      <c r="T8" s="293"/>
      <c r="U8" s="293"/>
      <c r="V8" s="261"/>
      <c r="W8" s="261"/>
      <c r="X8" s="262"/>
      <c r="Y8" s="294"/>
      <c r="Z8" s="293"/>
      <c r="AA8" s="258"/>
      <c r="AB8" s="259"/>
      <c r="AC8" s="260"/>
      <c r="AD8" s="261"/>
      <c r="AE8" s="262"/>
      <c r="AF8" s="263"/>
      <c r="AG8" s="261"/>
      <c r="AH8" s="270"/>
      <c r="AI8" s="271"/>
      <c r="AJ8" s="272"/>
      <c r="AK8" s="273"/>
      <c r="AL8" s="274"/>
      <c r="AM8" s="2"/>
      <c r="AN8" s="2"/>
      <c r="AO8" s="2"/>
      <c r="AP8" s="12"/>
      <c r="AS8" s="113"/>
      <c r="AT8" s="114"/>
      <c r="AU8" s="114"/>
      <c r="AV8" s="114"/>
      <c r="AW8" s="114"/>
      <c r="AX8" s="114"/>
      <c r="AY8" s="114"/>
      <c r="AZ8" s="114"/>
      <c r="BA8" s="115"/>
    </row>
    <row r="9" spans="1:54" ht="8.25" customHeight="1">
      <c r="A9" s="1"/>
      <c r="B9" s="2"/>
      <c r="C9" s="2"/>
      <c r="D9" s="11"/>
      <c r="E9" s="2"/>
      <c r="F9" s="2"/>
      <c r="G9" s="2"/>
      <c r="H9" s="88"/>
      <c r="I9" s="88"/>
      <c r="J9" s="88"/>
      <c r="K9" s="88"/>
      <c r="L9" s="88"/>
      <c r="M9" s="88"/>
      <c r="N9" s="89"/>
      <c r="O9" s="89"/>
      <c r="P9" s="89"/>
      <c r="Q9" s="89"/>
      <c r="R9" s="89"/>
      <c r="S9" s="89"/>
      <c r="T9" s="13"/>
      <c r="U9" s="88"/>
      <c r="V9" s="14"/>
      <c r="W9" s="88"/>
      <c r="X9" s="102"/>
      <c r="Y9" s="89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2"/>
      <c r="AL9" s="2"/>
      <c r="AM9" s="2"/>
      <c r="AN9" s="2"/>
      <c r="AO9" s="2"/>
      <c r="AP9" s="12"/>
      <c r="AS9" s="116"/>
      <c r="AT9" s="117"/>
      <c r="AU9" s="117"/>
      <c r="AV9" s="117"/>
      <c r="AW9" s="117"/>
      <c r="AX9" s="117"/>
      <c r="AY9" s="117"/>
      <c r="AZ9" s="117"/>
      <c r="BA9" s="118"/>
    </row>
    <row r="10" spans="1:54" ht="15" customHeight="1">
      <c r="A10" s="1"/>
      <c r="B10" s="2"/>
      <c r="C10" s="2"/>
      <c r="D10" s="17"/>
      <c r="E10" s="97"/>
      <c r="F10" s="275" t="s">
        <v>1</v>
      </c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7"/>
    </row>
    <row r="11" spans="1:54" ht="6" customHeight="1" thickBot="1">
      <c r="A11" s="1"/>
      <c r="B11" s="2"/>
      <c r="C11" s="2"/>
      <c r="D11" s="17"/>
      <c r="E11" s="97"/>
      <c r="F11" s="97"/>
      <c r="G11" s="97"/>
      <c r="H11" s="97"/>
      <c r="I11" s="97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12"/>
    </row>
    <row r="12" spans="1:54" s="19" customFormat="1" ht="17.25" customHeight="1" thickBot="1">
      <c r="A12" s="18"/>
      <c r="D12" s="20"/>
      <c r="E12" s="21"/>
      <c r="F12" s="242" t="s">
        <v>2</v>
      </c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4"/>
      <c r="AS12" s="22"/>
      <c r="AT12" s="22"/>
    </row>
    <row r="13" spans="1:54" s="19" customFormat="1" ht="19.5" customHeight="1">
      <c r="A13" s="18"/>
      <c r="D13" s="20"/>
      <c r="E13" s="21"/>
      <c r="F13" s="23"/>
      <c r="G13" s="245" t="s">
        <v>3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7"/>
      <c r="AS13" s="22"/>
      <c r="AT13" s="22"/>
    </row>
    <row r="14" spans="1:54" s="19" customFormat="1" ht="32.25" customHeight="1">
      <c r="A14" s="18"/>
      <c r="D14" s="20"/>
      <c r="E14" s="21"/>
      <c r="F14" s="24"/>
      <c r="G14" s="248" t="s">
        <v>4</v>
      </c>
      <c r="H14" s="248"/>
      <c r="I14" s="248"/>
      <c r="J14" s="248"/>
      <c r="K14" s="248"/>
      <c r="L14" s="248"/>
      <c r="M14" s="248"/>
      <c r="N14" s="70" t="s">
        <v>38</v>
      </c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93" t="s">
        <v>5</v>
      </c>
      <c r="AA14" s="93"/>
      <c r="AB14" s="250" t="s">
        <v>6</v>
      </c>
      <c r="AC14" s="250"/>
      <c r="AD14" s="250"/>
      <c r="AE14" s="251"/>
      <c r="AF14" s="251"/>
      <c r="AG14" s="298"/>
      <c r="AH14" s="298"/>
      <c r="AI14" s="298"/>
      <c r="AJ14" s="298"/>
      <c r="AK14" s="298"/>
      <c r="AL14" s="298"/>
      <c r="AM14" s="298"/>
      <c r="AN14" s="298"/>
      <c r="AO14" s="298"/>
      <c r="AP14" s="25" t="s">
        <v>5</v>
      </c>
    </row>
    <row r="15" spans="1:54" s="19" customFormat="1" ht="18" customHeight="1">
      <c r="A15" s="18"/>
      <c r="D15" s="20"/>
      <c r="E15" s="21"/>
      <c r="F15" s="24"/>
      <c r="G15" s="223" t="s">
        <v>7</v>
      </c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5"/>
    </row>
    <row r="16" spans="1:54" s="19" customFormat="1" ht="18" customHeight="1" thickBot="1">
      <c r="A16" s="18"/>
      <c r="D16" s="20"/>
      <c r="E16" s="21"/>
      <c r="F16" s="26"/>
      <c r="G16" s="226" t="s">
        <v>8</v>
      </c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8"/>
    </row>
    <row r="17" spans="1:57" ht="11.25" customHeight="1" thickBot="1">
      <c r="A17" s="1"/>
      <c r="B17" s="2"/>
      <c r="C17" s="2"/>
      <c r="D17" s="11"/>
      <c r="E17" s="2"/>
      <c r="F17" s="2"/>
      <c r="G17" s="2"/>
      <c r="H17" s="2"/>
      <c r="I17" s="2"/>
      <c r="J17" s="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57"/>
      <c r="AL17" s="57"/>
      <c r="AM17" s="2"/>
      <c r="AN17" s="2"/>
      <c r="AO17" s="2"/>
      <c r="AP17" s="12"/>
    </row>
    <row r="18" spans="1:57" s="19" customFormat="1" ht="17.25" customHeight="1">
      <c r="A18" s="18"/>
      <c r="D18" s="229" t="s">
        <v>32</v>
      </c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1"/>
      <c r="AO18" s="231"/>
      <c r="AP18" s="232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19" customFormat="1" ht="20.100000000000001" customHeight="1">
      <c r="A19" s="18"/>
      <c r="D19" s="233" t="s">
        <v>9</v>
      </c>
      <c r="E19" s="234"/>
      <c r="F19" s="234"/>
      <c r="G19" s="234"/>
      <c r="H19" s="234"/>
      <c r="I19" s="235"/>
      <c r="J19" s="236" t="s">
        <v>10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8"/>
      <c r="AD19" s="239" t="s">
        <v>39</v>
      </c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1"/>
      <c r="AQ19" s="89"/>
      <c r="AR19" s="94"/>
    </row>
    <row r="20" spans="1:57" s="19" customFormat="1" ht="39" customHeight="1">
      <c r="A20" s="18"/>
      <c r="D20" s="213"/>
      <c r="E20" s="214"/>
      <c r="F20" s="214"/>
      <c r="G20" s="214"/>
      <c r="H20" s="214"/>
      <c r="I20" s="215"/>
      <c r="J20" s="216" t="s">
        <v>60</v>
      </c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8"/>
      <c r="AD20" s="219">
        <v>24000</v>
      </c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1" t="s">
        <v>35</v>
      </c>
      <c r="AP20" s="222"/>
      <c r="AQ20" s="89"/>
      <c r="AR20" s="94"/>
    </row>
    <row r="21" spans="1:57" s="19" customFormat="1" ht="39" customHeight="1">
      <c r="A21" s="18"/>
      <c r="D21" s="191"/>
      <c r="E21" s="192"/>
      <c r="F21" s="192"/>
      <c r="G21" s="192"/>
      <c r="H21" s="192"/>
      <c r="I21" s="193"/>
      <c r="J21" s="194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/>
      <c r="AD21" s="197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9" t="s">
        <v>35</v>
      </c>
      <c r="AP21" s="200"/>
      <c r="AQ21" s="89"/>
      <c r="AR21" s="94"/>
    </row>
    <row r="22" spans="1:57" s="19" customFormat="1" ht="39" customHeight="1">
      <c r="A22" s="18"/>
      <c r="D22" s="191"/>
      <c r="E22" s="192"/>
      <c r="F22" s="192"/>
      <c r="G22" s="192"/>
      <c r="H22" s="192"/>
      <c r="I22" s="193"/>
      <c r="J22" s="194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6"/>
      <c r="AD22" s="197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9" t="s">
        <v>35</v>
      </c>
      <c r="AP22" s="200"/>
      <c r="AQ22" s="89"/>
      <c r="AR22" s="94"/>
    </row>
    <row r="23" spans="1:57" s="19" customFormat="1" ht="39" customHeight="1">
      <c r="A23" s="201" t="s">
        <v>12</v>
      </c>
      <c r="B23" s="202"/>
      <c r="D23" s="191"/>
      <c r="E23" s="192"/>
      <c r="F23" s="192"/>
      <c r="G23" s="192"/>
      <c r="H23" s="192"/>
      <c r="I23" s="193"/>
      <c r="J23" s="194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6"/>
      <c r="AD23" s="197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9" t="s">
        <v>35</v>
      </c>
      <c r="AP23" s="200"/>
      <c r="AQ23" s="89"/>
      <c r="AR23" s="94"/>
    </row>
    <row r="24" spans="1:57" s="19" customFormat="1" ht="39" customHeight="1">
      <c r="A24" s="202"/>
      <c r="B24" s="202"/>
      <c r="D24" s="191"/>
      <c r="E24" s="192"/>
      <c r="F24" s="192"/>
      <c r="G24" s="192"/>
      <c r="H24" s="192"/>
      <c r="I24" s="193"/>
      <c r="J24" s="194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6"/>
      <c r="AD24" s="197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 t="s">
        <v>35</v>
      </c>
      <c r="AP24" s="200"/>
      <c r="AQ24" s="89"/>
      <c r="AR24" s="94"/>
    </row>
    <row r="25" spans="1:57" s="19" customFormat="1" ht="39" customHeight="1" thickBot="1">
      <c r="A25" s="202"/>
      <c r="B25" s="202"/>
      <c r="D25" s="203"/>
      <c r="E25" s="204"/>
      <c r="F25" s="204"/>
      <c r="G25" s="204"/>
      <c r="H25" s="204"/>
      <c r="I25" s="205"/>
      <c r="J25" s="206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8"/>
      <c r="AD25" s="209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1" t="s">
        <v>35</v>
      </c>
      <c r="AP25" s="212"/>
      <c r="AQ25" s="89"/>
      <c r="AR25" s="94"/>
    </row>
    <row r="26" spans="1:57" s="19" customFormat="1" ht="9.9499999999999993" customHeight="1">
      <c r="A26" s="18"/>
      <c r="D26" s="302" t="s">
        <v>40</v>
      </c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4"/>
      <c r="AQ26" s="89"/>
      <c r="AR26" s="94"/>
      <c r="AS26" s="308"/>
      <c r="AT26" s="83"/>
      <c r="AU26" s="94"/>
    </row>
    <row r="27" spans="1:57" s="19" customFormat="1" ht="9.9499999999999993" customHeight="1">
      <c r="A27" s="18"/>
      <c r="D27" s="305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306"/>
      <c r="AN27" s="306"/>
      <c r="AO27" s="306"/>
      <c r="AP27" s="307"/>
      <c r="AQ27" s="89"/>
      <c r="AR27" s="94"/>
      <c r="AS27" s="308"/>
      <c r="AT27" s="83"/>
      <c r="AU27" s="94"/>
    </row>
    <row r="28" spans="1:57" s="19" customFormat="1" ht="9.75" customHeight="1" thickBot="1">
      <c r="A28" s="18"/>
      <c r="C28" s="94"/>
      <c r="D28" s="99"/>
      <c r="E28" s="84"/>
      <c r="F28" s="84"/>
      <c r="G28" s="84"/>
      <c r="H28" s="64"/>
      <c r="I28" s="64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10"/>
      <c r="U28" s="310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311"/>
      <c r="AG28" s="311"/>
      <c r="AH28" s="311"/>
      <c r="AI28" s="311"/>
      <c r="AJ28" s="311"/>
      <c r="AK28" s="311"/>
      <c r="AL28" s="311"/>
      <c r="AM28" s="311"/>
      <c r="AN28" s="84"/>
      <c r="AO28" s="84"/>
      <c r="AP28" s="100"/>
      <c r="AQ28" s="89"/>
      <c r="AR28" s="94"/>
      <c r="AS28" s="83"/>
      <c r="AT28" s="83"/>
      <c r="AU28" s="94"/>
    </row>
    <row r="29" spans="1:57" s="19" customFormat="1" ht="19.5" customHeight="1">
      <c r="A29" s="18"/>
      <c r="D29" s="172" t="s">
        <v>36</v>
      </c>
      <c r="E29" s="173"/>
      <c r="F29" s="173"/>
      <c r="G29" s="173"/>
      <c r="H29" s="173"/>
      <c r="I29" s="174"/>
      <c r="J29" s="168"/>
      <c r="K29" s="169"/>
      <c r="L29" s="169"/>
      <c r="M29" s="169"/>
      <c r="N29" s="169"/>
      <c r="O29" s="169"/>
      <c r="P29" s="169"/>
      <c r="Q29" s="169"/>
      <c r="R29" s="169"/>
      <c r="S29" s="169"/>
      <c r="T29" s="137" t="s">
        <v>35</v>
      </c>
      <c r="U29" s="138"/>
      <c r="V29" s="141" t="s">
        <v>41</v>
      </c>
      <c r="W29" s="142"/>
      <c r="X29" s="142"/>
      <c r="Y29" s="142"/>
      <c r="Z29" s="142"/>
      <c r="AA29" s="142"/>
      <c r="AB29" s="142"/>
      <c r="AC29" s="143"/>
      <c r="AD29" s="147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51" t="s">
        <v>35</v>
      </c>
      <c r="AP29" s="152"/>
      <c r="AQ29" s="89"/>
      <c r="AR29" s="94"/>
      <c r="AS29" s="308"/>
      <c r="AT29" s="83"/>
      <c r="AU29" s="94"/>
    </row>
    <row r="30" spans="1:57" s="19" customFormat="1" ht="9.9499999999999993" customHeight="1" thickBot="1">
      <c r="A30" s="18"/>
      <c r="D30" s="175"/>
      <c r="E30" s="176"/>
      <c r="F30" s="176"/>
      <c r="G30" s="176"/>
      <c r="H30" s="176"/>
      <c r="I30" s="177"/>
      <c r="J30" s="170"/>
      <c r="K30" s="171"/>
      <c r="L30" s="171"/>
      <c r="M30" s="171"/>
      <c r="N30" s="171"/>
      <c r="O30" s="171"/>
      <c r="P30" s="171"/>
      <c r="Q30" s="171"/>
      <c r="R30" s="171"/>
      <c r="S30" s="171"/>
      <c r="T30" s="139"/>
      <c r="U30" s="140"/>
      <c r="V30" s="144"/>
      <c r="W30" s="145"/>
      <c r="X30" s="145"/>
      <c r="Y30" s="145"/>
      <c r="Z30" s="145"/>
      <c r="AA30" s="145"/>
      <c r="AB30" s="145"/>
      <c r="AC30" s="146"/>
      <c r="AD30" s="149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3"/>
      <c r="AP30" s="154"/>
      <c r="AQ30" s="89"/>
      <c r="AR30" s="94"/>
      <c r="AS30" s="308"/>
      <c r="AT30" s="83"/>
      <c r="AU30" s="94"/>
    </row>
    <row r="31" spans="1:57" s="19" customFormat="1" ht="19.5" customHeight="1">
      <c r="A31" s="18"/>
      <c r="D31" s="312" t="s">
        <v>34</v>
      </c>
      <c r="E31" s="313"/>
      <c r="F31" s="313"/>
      <c r="G31" s="313"/>
      <c r="H31" s="313"/>
      <c r="I31" s="314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37" t="s">
        <v>35</v>
      </c>
      <c r="U31" s="138"/>
      <c r="V31" s="141" t="s">
        <v>41</v>
      </c>
      <c r="W31" s="142"/>
      <c r="X31" s="142"/>
      <c r="Y31" s="142"/>
      <c r="Z31" s="142"/>
      <c r="AA31" s="142"/>
      <c r="AB31" s="142"/>
      <c r="AC31" s="143"/>
      <c r="AD31" s="147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51" t="s">
        <v>35</v>
      </c>
      <c r="AP31" s="152"/>
      <c r="AQ31" s="89"/>
      <c r="AR31" s="94"/>
      <c r="AS31" s="83"/>
      <c r="AT31" s="83"/>
      <c r="AU31" s="94"/>
    </row>
    <row r="32" spans="1:57" s="19" customFormat="1" ht="9.9499999999999993" customHeight="1" thickBot="1">
      <c r="A32" s="18"/>
      <c r="D32" s="315"/>
      <c r="E32" s="316"/>
      <c r="F32" s="316"/>
      <c r="G32" s="316"/>
      <c r="H32" s="316"/>
      <c r="I32" s="317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39"/>
      <c r="U32" s="140"/>
      <c r="V32" s="144"/>
      <c r="W32" s="145"/>
      <c r="X32" s="145"/>
      <c r="Y32" s="145"/>
      <c r="Z32" s="145"/>
      <c r="AA32" s="145"/>
      <c r="AB32" s="145"/>
      <c r="AC32" s="146"/>
      <c r="AD32" s="149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3"/>
      <c r="AP32" s="154"/>
      <c r="AQ32" s="89"/>
      <c r="AR32" s="94"/>
      <c r="AS32" s="308"/>
      <c r="AT32" s="83"/>
      <c r="AU32" s="94"/>
    </row>
    <row r="33" spans="1:56" s="19" customFormat="1" ht="9.9499999999999993" customHeight="1">
      <c r="A33" s="18"/>
      <c r="D33" s="172" t="s">
        <v>13</v>
      </c>
      <c r="E33" s="173"/>
      <c r="F33" s="173"/>
      <c r="G33" s="173"/>
      <c r="H33" s="173"/>
      <c r="I33" s="174"/>
      <c r="J33" s="168"/>
      <c r="K33" s="169"/>
      <c r="L33" s="169"/>
      <c r="M33" s="169"/>
      <c r="N33" s="169"/>
      <c r="O33" s="169"/>
      <c r="P33" s="169"/>
      <c r="Q33" s="169"/>
      <c r="R33" s="169"/>
      <c r="S33" s="169"/>
      <c r="T33" s="137" t="s">
        <v>35</v>
      </c>
      <c r="U33" s="138"/>
      <c r="V33" s="141" t="s">
        <v>41</v>
      </c>
      <c r="W33" s="142"/>
      <c r="X33" s="142"/>
      <c r="Y33" s="142"/>
      <c r="Z33" s="142"/>
      <c r="AA33" s="142"/>
      <c r="AB33" s="142"/>
      <c r="AC33" s="143"/>
      <c r="AD33" s="147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51" t="s">
        <v>35</v>
      </c>
      <c r="AP33" s="152"/>
      <c r="AQ33" s="89"/>
      <c r="AR33" s="94"/>
      <c r="AS33" s="308"/>
      <c r="AT33" s="83"/>
      <c r="AU33" s="94"/>
    </row>
    <row r="34" spans="1:56" s="19" customFormat="1" ht="19.5" customHeight="1" thickBot="1">
      <c r="A34" s="18"/>
      <c r="D34" s="175"/>
      <c r="E34" s="176"/>
      <c r="F34" s="176"/>
      <c r="G34" s="176"/>
      <c r="H34" s="176"/>
      <c r="I34" s="177"/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39"/>
      <c r="U34" s="140"/>
      <c r="V34" s="144"/>
      <c r="W34" s="145"/>
      <c r="X34" s="145"/>
      <c r="Y34" s="145"/>
      <c r="Z34" s="145"/>
      <c r="AA34" s="145"/>
      <c r="AB34" s="145"/>
      <c r="AC34" s="146"/>
      <c r="AD34" s="149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3"/>
      <c r="AP34" s="154"/>
      <c r="AQ34" s="89"/>
      <c r="AR34" s="94"/>
      <c r="AS34" s="83"/>
      <c r="AT34" s="83"/>
      <c r="AU34" s="94"/>
    </row>
    <row r="35" spans="1:56" s="19" customFormat="1" ht="9.75" customHeight="1">
      <c r="A35" s="1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89"/>
      <c r="AC35" s="89"/>
      <c r="AD35" s="89"/>
      <c r="AE35" s="89"/>
      <c r="AF35" s="29"/>
      <c r="AG35" s="29"/>
      <c r="AH35" s="29"/>
      <c r="AI35" s="89"/>
      <c r="AJ35" s="89"/>
      <c r="AK35" s="89"/>
      <c r="AL35" s="89"/>
      <c r="AM35" s="89"/>
      <c r="AN35" s="89"/>
      <c r="AO35" s="89"/>
      <c r="AP35" s="63"/>
      <c r="AQ35" s="89"/>
      <c r="AR35" s="94"/>
      <c r="AS35" s="83"/>
      <c r="AT35" s="83"/>
      <c r="AU35" s="94"/>
    </row>
    <row r="36" spans="1:56" ht="18.75" customHeight="1">
      <c r="A36" s="1"/>
      <c r="B36" s="2"/>
      <c r="C36" s="2"/>
      <c r="D36" s="11"/>
      <c r="E36" s="30" t="s">
        <v>14</v>
      </c>
      <c r="F36" s="31"/>
      <c r="G36" s="101"/>
      <c r="H36" s="2"/>
      <c r="I36" s="2"/>
      <c r="J36" s="33" t="s">
        <v>15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  <c r="AK36" s="2"/>
      <c r="AL36" s="2"/>
      <c r="AM36" s="2"/>
      <c r="AN36" s="2"/>
      <c r="AO36" s="2"/>
      <c r="AP36" s="12"/>
    </row>
    <row r="37" spans="1:56" ht="13.5" customHeight="1">
      <c r="A37" s="95"/>
      <c r="B37" s="35"/>
      <c r="C37" s="95"/>
      <c r="D37" s="36"/>
      <c r="E37" s="91"/>
      <c r="F37" s="9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12"/>
    </row>
    <row r="38" spans="1:56" ht="15.95" customHeight="1">
      <c r="A38" s="37"/>
      <c r="B38" s="35"/>
      <c r="C38" s="95"/>
      <c r="D38" s="36"/>
      <c r="E38" s="155" t="s">
        <v>16</v>
      </c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7"/>
      <c r="AM38" s="157"/>
      <c r="AN38" s="88"/>
      <c r="AO38" s="88"/>
      <c r="AP38" s="12"/>
    </row>
    <row r="39" spans="1:56" ht="11.25" customHeight="1">
      <c r="A39" s="37"/>
      <c r="B39" s="35"/>
      <c r="C39" s="95"/>
      <c r="D39" s="36"/>
      <c r="E39" s="122" t="s">
        <v>17</v>
      </c>
      <c r="F39" s="123"/>
      <c r="G39" s="123"/>
      <c r="H39" s="123"/>
      <c r="I39" s="124"/>
      <c r="J39" s="158" t="s">
        <v>53</v>
      </c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23" t="s">
        <v>18</v>
      </c>
      <c r="V39" s="164"/>
      <c r="W39" s="164"/>
      <c r="X39" s="164"/>
      <c r="Y39" s="159" t="s">
        <v>53</v>
      </c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66" t="s">
        <v>19</v>
      </c>
      <c r="AL39" s="90"/>
      <c r="AM39" s="9"/>
      <c r="AN39" s="9"/>
      <c r="AO39" s="10"/>
      <c r="AP39" s="12"/>
    </row>
    <row r="40" spans="1:56" ht="11.25" customHeight="1">
      <c r="A40" s="37"/>
      <c r="B40" s="35"/>
      <c r="C40" s="95"/>
      <c r="D40" s="36"/>
      <c r="E40" s="125"/>
      <c r="F40" s="126"/>
      <c r="G40" s="126"/>
      <c r="H40" s="126"/>
      <c r="I40" s="127"/>
      <c r="J40" s="160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5"/>
      <c r="V40" s="165"/>
      <c r="W40" s="165"/>
      <c r="X40" s="165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7"/>
      <c r="AL40" s="91"/>
      <c r="AM40" s="3" t="s">
        <v>20</v>
      </c>
      <c r="AN40" s="3"/>
      <c r="AO40" s="38"/>
      <c r="AP40" s="12"/>
    </row>
    <row r="41" spans="1:56" ht="11.25" customHeight="1">
      <c r="A41" s="85"/>
      <c r="B41" s="39"/>
      <c r="C41" s="2"/>
      <c r="D41" s="11"/>
      <c r="E41" s="125"/>
      <c r="F41" s="126"/>
      <c r="G41" s="126"/>
      <c r="H41" s="126"/>
      <c r="I41" s="127"/>
      <c r="J41" s="160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5"/>
      <c r="V41" s="165"/>
      <c r="W41" s="165"/>
      <c r="X41" s="165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21" t="s">
        <v>21</v>
      </c>
      <c r="AL41" s="92"/>
      <c r="AM41" s="2"/>
      <c r="AN41" s="2"/>
      <c r="AO41" s="12"/>
      <c r="AP41" s="12"/>
    </row>
    <row r="42" spans="1:56" ht="11.25" customHeight="1">
      <c r="A42" s="85"/>
      <c r="B42" s="39"/>
      <c r="C42" s="2"/>
      <c r="D42" s="11"/>
      <c r="E42" s="128"/>
      <c r="F42" s="129"/>
      <c r="G42" s="129"/>
      <c r="H42" s="129"/>
      <c r="I42" s="130"/>
      <c r="J42" s="162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5"/>
      <c r="V42" s="165"/>
      <c r="W42" s="165"/>
      <c r="X42" s="165"/>
      <c r="Y42" s="163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21"/>
      <c r="AL42" s="81"/>
      <c r="AM42" s="41"/>
      <c r="AN42" s="41"/>
      <c r="AO42" s="40"/>
      <c r="AP42" s="12"/>
    </row>
    <row r="43" spans="1:56" ht="11.25" customHeight="1">
      <c r="A43" s="1"/>
      <c r="B43" s="2"/>
      <c r="C43" s="2"/>
      <c r="D43" s="11"/>
      <c r="E43" s="122" t="s">
        <v>22</v>
      </c>
      <c r="F43" s="123"/>
      <c r="G43" s="123"/>
      <c r="H43" s="123"/>
      <c r="I43" s="124"/>
      <c r="J43" s="76"/>
      <c r="K43" s="86"/>
      <c r="L43" s="86"/>
      <c r="M43" s="86"/>
      <c r="N43" s="9"/>
      <c r="O43" s="9"/>
      <c r="P43" s="9"/>
      <c r="Q43" s="9"/>
      <c r="R43" s="9"/>
      <c r="S43" s="9"/>
      <c r="T43" s="122" t="s">
        <v>23</v>
      </c>
      <c r="U43" s="178"/>
      <c r="V43" s="178"/>
      <c r="W43" s="178"/>
      <c r="X43" s="178"/>
      <c r="Y43" s="179"/>
      <c r="Z43" s="182" t="s">
        <v>54</v>
      </c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4"/>
      <c r="AP43" s="12"/>
      <c r="AS43" s="295" t="s">
        <v>45</v>
      </c>
      <c r="AT43" s="295"/>
      <c r="AU43" s="295"/>
      <c r="AV43" s="295"/>
      <c r="AW43" s="295"/>
      <c r="AX43" s="295"/>
      <c r="AY43" s="295"/>
      <c r="AZ43" s="295"/>
      <c r="BA43" s="295"/>
    </row>
    <row r="44" spans="1:56" ht="18.75" customHeight="1">
      <c r="A44" s="1"/>
      <c r="B44" s="2"/>
      <c r="C44" s="2"/>
      <c r="D44" s="11"/>
      <c r="E44" s="125"/>
      <c r="F44" s="126"/>
      <c r="G44" s="126"/>
      <c r="H44" s="126"/>
      <c r="I44" s="127"/>
      <c r="J44" s="125" t="s">
        <v>24</v>
      </c>
      <c r="K44" s="157"/>
      <c r="L44" s="157"/>
      <c r="M44" s="157"/>
      <c r="N44" s="157"/>
      <c r="O44" s="157"/>
      <c r="P44" s="157"/>
      <c r="Q44" s="157"/>
      <c r="R44" s="157"/>
      <c r="S44" s="157"/>
      <c r="T44" s="180"/>
      <c r="U44" s="157"/>
      <c r="V44" s="157"/>
      <c r="W44" s="157"/>
      <c r="X44" s="157"/>
      <c r="Y44" s="181"/>
      <c r="Z44" s="185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7"/>
      <c r="AP44" s="12"/>
      <c r="AS44" s="295"/>
      <c r="AT44" s="295"/>
      <c r="AU44" s="295"/>
      <c r="AV44" s="295"/>
      <c r="AW44" s="295"/>
      <c r="AX44" s="295"/>
      <c r="AY44" s="295"/>
      <c r="AZ44" s="295"/>
      <c r="BA44" s="295"/>
    </row>
    <row r="45" spans="1:56" ht="8.1" customHeight="1">
      <c r="A45" s="1"/>
      <c r="B45" s="2"/>
      <c r="C45" s="2"/>
      <c r="D45" s="11"/>
      <c r="E45" s="128"/>
      <c r="F45" s="129"/>
      <c r="G45" s="129"/>
      <c r="H45" s="129"/>
      <c r="I45" s="130"/>
      <c r="J45" s="87"/>
      <c r="K45" s="88"/>
      <c r="L45" s="88"/>
      <c r="M45" s="88"/>
      <c r="N45" s="2"/>
      <c r="O45" s="2"/>
      <c r="P45" s="2"/>
      <c r="Q45" s="2"/>
      <c r="R45" s="2"/>
      <c r="S45" s="2"/>
      <c r="T45" s="180"/>
      <c r="U45" s="157"/>
      <c r="V45" s="157"/>
      <c r="W45" s="157"/>
      <c r="X45" s="157"/>
      <c r="Y45" s="181"/>
      <c r="Z45" s="188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90"/>
      <c r="AP45" s="12"/>
      <c r="AS45" s="296"/>
      <c r="AT45" s="296"/>
      <c r="AU45" s="296"/>
      <c r="AV45" s="296"/>
      <c r="AW45" s="296"/>
      <c r="AX45" s="296"/>
      <c r="AY45" s="296"/>
      <c r="AZ45" s="296"/>
      <c r="BA45" s="296"/>
    </row>
    <row r="46" spans="1:56" ht="30" customHeight="1">
      <c r="A46" s="1"/>
      <c r="B46" s="2"/>
      <c r="C46" s="2"/>
      <c r="D46" s="11"/>
      <c r="E46" s="131" t="s">
        <v>42</v>
      </c>
      <c r="F46" s="132"/>
      <c r="G46" s="132"/>
      <c r="H46" s="132"/>
      <c r="I46" s="132"/>
      <c r="J46" s="132"/>
      <c r="K46" s="132"/>
      <c r="L46" s="132"/>
      <c r="M46" s="132"/>
      <c r="N46" s="132"/>
      <c r="O46" s="133"/>
      <c r="P46" s="119" t="str">
        <f>MID($AS$46,1,1)</f>
        <v>カ</v>
      </c>
      <c r="Q46" s="120"/>
      <c r="R46" s="119" t="str">
        <f>MID($AS$46,2,1)</f>
        <v>）</v>
      </c>
      <c r="S46" s="120"/>
      <c r="T46" s="119" t="str">
        <f>MID($AS$46,3,1)</f>
        <v>〇</v>
      </c>
      <c r="U46" s="120"/>
      <c r="V46" s="119" t="str">
        <f>MID($AS$46,4,1)</f>
        <v>〇</v>
      </c>
      <c r="W46" s="120"/>
      <c r="X46" s="119" t="str">
        <f>MID($AS$46,5,1)</f>
        <v/>
      </c>
      <c r="Y46" s="120"/>
      <c r="Z46" s="104" t="str">
        <f>MID($AS$46,6,1)</f>
        <v/>
      </c>
      <c r="AA46" s="119" t="str">
        <f>MID($AS$46,7,1)</f>
        <v/>
      </c>
      <c r="AB46" s="120"/>
      <c r="AC46" s="119" t="str">
        <f>MID($AS$46,8,1)</f>
        <v/>
      </c>
      <c r="AD46" s="120"/>
      <c r="AE46" s="104" t="str">
        <f>MID($AS$46,9,1)</f>
        <v/>
      </c>
      <c r="AF46" s="104" t="str">
        <f>MID($AS$46,10,1)</f>
        <v/>
      </c>
      <c r="AG46" s="119" t="str">
        <f>MID($AS$46,11,1)</f>
        <v/>
      </c>
      <c r="AH46" s="120"/>
      <c r="AI46" s="119" t="str">
        <f>MID($AS$46,12,1)</f>
        <v/>
      </c>
      <c r="AJ46" s="120"/>
      <c r="AK46" s="104" t="str">
        <f>MID($AS$46,13,1)</f>
        <v/>
      </c>
      <c r="AL46" s="106" t="str">
        <f>MID($AS$46,14,1)</f>
        <v/>
      </c>
      <c r="AM46" s="106"/>
      <c r="AN46" s="106" t="str">
        <f>MID($AS$46,15,1)</f>
        <v/>
      </c>
      <c r="AO46" s="106"/>
      <c r="AP46" s="12"/>
      <c r="AS46" s="297" t="s">
        <v>55</v>
      </c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7" t="s">
        <v>46</v>
      </c>
    </row>
    <row r="47" spans="1:56" ht="30" customHeight="1">
      <c r="A47" s="1"/>
      <c r="B47" s="2"/>
      <c r="C47" s="2"/>
      <c r="D47" s="11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119" t="str">
        <f>MID($AS$46,16,1)</f>
        <v/>
      </c>
      <c r="Q47" s="120"/>
      <c r="R47" s="119" t="str">
        <f>MID($AS$46,17,1)</f>
        <v/>
      </c>
      <c r="S47" s="120"/>
      <c r="T47" s="119" t="str">
        <f>MID($AS$46,18,1)</f>
        <v/>
      </c>
      <c r="U47" s="120"/>
      <c r="V47" s="119" t="str">
        <f>MID($AS$46,19,1)</f>
        <v/>
      </c>
      <c r="W47" s="120"/>
      <c r="X47" s="119" t="str">
        <f>MID($AS$46,20,1)</f>
        <v/>
      </c>
      <c r="Y47" s="120"/>
      <c r="Z47" s="104" t="str">
        <f>MID($AS$46,21,1)</f>
        <v/>
      </c>
      <c r="AA47" s="119" t="str">
        <f>MID($AS$46,22,1)</f>
        <v/>
      </c>
      <c r="AB47" s="120"/>
      <c r="AC47" s="119" t="str">
        <f>MID($AS$46,23,1)</f>
        <v/>
      </c>
      <c r="AD47" s="120"/>
      <c r="AE47" s="104" t="str">
        <f>MID($AS$46,24,1)</f>
        <v/>
      </c>
      <c r="AF47" s="104" t="str">
        <f>MID($AS$46,25,1)</f>
        <v/>
      </c>
      <c r="AG47" s="119" t="str">
        <f>MID($AS$46,26,1)</f>
        <v/>
      </c>
      <c r="AH47" s="120"/>
      <c r="AI47" s="119" t="str">
        <f>MID($AS$46,27,1)</f>
        <v/>
      </c>
      <c r="AJ47" s="120"/>
      <c r="AK47" s="104" t="str">
        <f>MID($AS$46,28,1)</f>
        <v/>
      </c>
      <c r="AL47" s="106" t="str">
        <f>MID($AS$46,29,1)</f>
        <v/>
      </c>
      <c r="AM47" s="106"/>
      <c r="AN47" s="106" t="str">
        <f>MID($AS$46,30,1)</f>
        <v/>
      </c>
      <c r="AO47" s="106"/>
      <c r="AP47" s="12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C47" s="297"/>
      <c r="BD47" s="103">
        <f>LEN(AS46)</f>
        <v>4</v>
      </c>
    </row>
    <row r="48" spans="1:56" ht="14.25" customHeight="1">
      <c r="A48" s="1"/>
      <c r="B48" s="2"/>
      <c r="C48" s="2"/>
      <c r="D48" s="1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12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</row>
    <row r="49" spans="1:49" ht="24" customHeight="1">
      <c r="A49" s="1"/>
      <c r="B49" s="2"/>
      <c r="C49" s="2"/>
      <c r="D49" s="8"/>
      <c r="E49" s="42" t="s">
        <v>25</v>
      </c>
      <c r="F49" s="9"/>
      <c r="G49" s="42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43"/>
      <c r="AQ49" s="44"/>
      <c r="AR49" s="44"/>
      <c r="AS49" s="44"/>
      <c r="AT49" s="44"/>
      <c r="AU49" s="44"/>
      <c r="AV49" s="44"/>
      <c r="AW49" s="44"/>
    </row>
    <row r="50" spans="1:49" ht="15" customHeight="1">
      <c r="A50" s="1"/>
      <c r="B50" s="2"/>
      <c r="C50" s="2"/>
      <c r="D50" s="1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45"/>
      <c r="AQ50" s="44"/>
      <c r="AR50" s="44"/>
      <c r="AS50" s="44"/>
      <c r="AT50" s="44"/>
      <c r="AU50" s="44"/>
      <c r="AV50" s="44"/>
      <c r="AW50" s="44"/>
    </row>
    <row r="51" spans="1:49" ht="15" customHeight="1">
      <c r="A51" s="1"/>
      <c r="B51" s="2"/>
      <c r="C51" s="2"/>
      <c r="D51" s="1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99" t="s">
        <v>56</v>
      </c>
      <c r="V51" s="299"/>
      <c r="W51" s="299"/>
      <c r="X51" s="299"/>
      <c r="Y51" s="300">
        <v>5</v>
      </c>
      <c r="Z51" s="300"/>
      <c r="AA51" s="299" t="s">
        <v>26</v>
      </c>
      <c r="AB51" s="299"/>
      <c r="AC51" s="300">
        <v>10</v>
      </c>
      <c r="AD51" s="300"/>
      <c r="AE51" s="300"/>
      <c r="AF51" s="4" t="s">
        <v>27</v>
      </c>
      <c r="AG51" s="300">
        <v>5</v>
      </c>
      <c r="AH51" s="300"/>
      <c r="AI51" s="300"/>
      <c r="AJ51" s="301" t="s">
        <v>28</v>
      </c>
      <c r="AK51" s="301"/>
      <c r="AL51" s="2"/>
      <c r="AM51" s="2"/>
      <c r="AN51" s="2"/>
      <c r="AO51" s="2"/>
      <c r="AP51" s="45"/>
      <c r="AQ51" s="44"/>
      <c r="AR51" s="44"/>
      <c r="AS51" s="44"/>
      <c r="AT51" s="44"/>
      <c r="AU51" s="44"/>
      <c r="AV51" s="44"/>
      <c r="AW51" s="44"/>
    </row>
    <row r="52" spans="1:49">
      <c r="A52" s="1"/>
      <c r="B52" s="2"/>
      <c r="C52" s="2"/>
      <c r="D52" s="1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12"/>
    </row>
    <row r="53" spans="1:49" ht="23.25" customHeight="1">
      <c r="A53" s="1"/>
      <c r="B53" s="2"/>
      <c r="C53" s="2"/>
      <c r="D53" s="11"/>
      <c r="E53" s="46" t="s">
        <v>29</v>
      </c>
      <c r="F53" s="2"/>
      <c r="G53" s="107" t="s">
        <v>58</v>
      </c>
      <c r="H53" s="108"/>
      <c r="I53" s="108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2"/>
      <c r="AL53" s="2"/>
      <c r="AM53" s="2"/>
      <c r="AN53" s="2"/>
      <c r="AO53" s="2"/>
      <c r="AP53" s="12"/>
    </row>
    <row r="54" spans="1:49">
      <c r="A54" s="1"/>
      <c r="B54" s="2"/>
      <c r="C54" s="2"/>
      <c r="D54" s="11"/>
      <c r="E54" s="2"/>
      <c r="F54" s="2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2"/>
      <c r="AL54" s="2"/>
      <c r="AM54" s="2"/>
      <c r="AN54" s="2"/>
      <c r="AO54" s="2"/>
      <c r="AP54" s="12"/>
    </row>
    <row r="55" spans="1:49" ht="11.25" customHeight="1">
      <c r="A55" s="1"/>
      <c r="B55" s="2"/>
      <c r="C55" s="2"/>
      <c r="D55" s="11"/>
      <c r="E55" s="2"/>
      <c r="F55" s="2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2"/>
      <c r="AL55" s="2"/>
      <c r="AM55" s="2"/>
      <c r="AN55" s="2"/>
      <c r="AO55" s="2"/>
      <c r="AP55" s="12"/>
    </row>
    <row r="56" spans="1:49" ht="15">
      <c r="A56" s="1"/>
      <c r="B56" s="2"/>
      <c r="C56" s="2"/>
      <c r="D56" s="11"/>
      <c r="E56" s="46" t="s">
        <v>30</v>
      </c>
      <c r="F56" s="2"/>
      <c r="G56" s="107" t="s">
        <v>59</v>
      </c>
      <c r="H56" s="108"/>
      <c r="I56" s="108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2"/>
      <c r="AL56" s="2"/>
      <c r="AM56" s="2"/>
      <c r="AN56" s="2"/>
      <c r="AO56" s="2"/>
      <c r="AP56" s="12"/>
    </row>
    <row r="57" spans="1:49" ht="24.95" customHeight="1">
      <c r="A57" s="1"/>
      <c r="B57" s="2"/>
      <c r="C57" s="2"/>
      <c r="D57" s="11"/>
      <c r="E57" s="2"/>
      <c r="F57" s="2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2"/>
      <c r="AL57" s="2"/>
      <c r="AM57" s="2"/>
      <c r="AN57" s="2"/>
      <c r="AO57" s="2"/>
      <c r="AP57" s="12"/>
    </row>
    <row r="58" spans="1:49" ht="5.25" customHeight="1">
      <c r="A58" s="1"/>
      <c r="B58" s="2"/>
      <c r="C58" s="2"/>
      <c r="D58" s="1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12"/>
    </row>
    <row r="59" spans="1:49" ht="18.75" customHeight="1">
      <c r="A59" s="1"/>
      <c r="B59" s="2"/>
      <c r="C59" s="2"/>
      <c r="D59" s="11"/>
      <c r="E59" s="47" t="s">
        <v>33</v>
      </c>
      <c r="F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12"/>
    </row>
    <row r="60" spans="1:49" ht="6" customHeight="1">
      <c r="A60" s="1"/>
      <c r="B60" s="2"/>
      <c r="C60" s="2"/>
      <c r="D60" s="48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0"/>
    </row>
    <row r="61" spans="1:49" ht="15.75" customHeight="1">
      <c r="A61" s="1"/>
      <c r="B61" s="2"/>
      <c r="C61" s="2"/>
      <c r="D61" s="2"/>
      <c r="E61" s="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49" t="s">
        <v>47</v>
      </c>
      <c r="AJ61" s="2"/>
      <c r="AK61" s="50"/>
      <c r="AL61" s="50"/>
      <c r="AM61" s="9"/>
      <c r="AN61" s="2"/>
      <c r="AO61" s="2"/>
    </row>
    <row r="62" spans="1:49" ht="6" hidden="1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9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3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3" hidden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>
      <c r="A89" s="2"/>
      <c r="B89" s="2"/>
      <c r="C89" s="2"/>
      <c r="D89" s="2"/>
      <c r="E89" s="2"/>
      <c r="AM89" s="2"/>
      <c r="AN89" s="2"/>
      <c r="AO89" s="2"/>
    </row>
    <row r="90" spans="1:41">
      <c r="A90" s="2"/>
      <c r="B90" s="2"/>
      <c r="C90" s="2"/>
      <c r="D90" s="2"/>
      <c r="E90" s="2"/>
      <c r="AM90" s="2"/>
      <c r="AN90" s="2"/>
      <c r="AO90" s="2"/>
    </row>
    <row r="91" spans="1:41">
      <c r="A91" s="2"/>
      <c r="B91" s="2"/>
      <c r="C91" s="2"/>
      <c r="D91" s="2"/>
      <c r="E91" s="2"/>
      <c r="AM91" s="2"/>
      <c r="AN91" s="2"/>
      <c r="AO91" s="2"/>
    </row>
    <row r="92" spans="1:41">
      <c r="A92" s="2"/>
      <c r="B92" s="2"/>
      <c r="C92" s="2"/>
      <c r="D92" s="2"/>
      <c r="E92" s="2"/>
      <c r="AM92" s="2"/>
      <c r="AN92" s="2"/>
      <c r="AO92" s="2"/>
    </row>
  </sheetData>
  <mergeCells count="125">
    <mergeCell ref="G53:AJ55"/>
    <mergeCell ref="G56:AJ57"/>
    <mergeCell ref="AL47:AM47"/>
    <mergeCell ref="AN47:AO47"/>
    <mergeCell ref="U51:X51"/>
    <mergeCell ref="Y51:Z51"/>
    <mergeCell ref="AA51:AB51"/>
    <mergeCell ref="AC51:AE51"/>
    <mergeCell ref="AG51:AI51"/>
    <mergeCell ref="AJ51:AK51"/>
    <mergeCell ref="E46:O47"/>
    <mergeCell ref="AS46:BC48"/>
    <mergeCell ref="P47:Q47"/>
    <mergeCell ref="R47:S47"/>
    <mergeCell ref="T47:U47"/>
    <mergeCell ref="V47:W47"/>
    <mergeCell ref="X47:Y47"/>
    <mergeCell ref="AA47:AB47"/>
    <mergeCell ref="AC47:AD47"/>
    <mergeCell ref="AG47:AH47"/>
    <mergeCell ref="AI47:AJ47"/>
    <mergeCell ref="AA46:AB46"/>
    <mergeCell ref="AC46:AD46"/>
    <mergeCell ref="AG46:AH46"/>
    <mergeCell ref="AI46:AJ46"/>
    <mergeCell ref="AL46:AM46"/>
    <mergeCell ref="AN46:AO46"/>
    <mergeCell ref="P46:Q46"/>
    <mergeCell ref="R46:S46"/>
    <mergeCell ref="T46:U46"/>
    <mergeCell ref="V46:W46"/>
    <mergeCell ref="X46:Y46"/>
    <mergeCell ref="AK41:AK42"/>
    <mergeCell ref="E43:I45"/>
    <mergeCell ref="T43:Y45"/>
    <mergeCell ref="Z43:AO45"/>
    <mergeCell ref="AS43:BA45"/>
    <mergeCell ref="J44:S44"/>
    <mergeCell ref="T33:U34"/>
    <mergeCell ref="V33:AC34"/>
    <mergeCell ref="AD33:AN34"/>
    <mergeCell ref="AO33:AP34"/>
    <mergeCell ref="E38:AM38"/>
    <mergeCell ref="E39:I42"/>
    <mergeCell ref="J39:T42"/>
    <mergeCell ref="U39:X42"/>
    <mergeCell ref="Y39:AJ42"/>
    <mergeCell ref="AK39:AK40"/>
    <mergeCell ref="AS29:AS30"/>
    <mergeCell ref="D31:I32"/>
    <mergeCell ref="J31:S32"/>
    <mergeCell ref="T31:U32"/>
    <mergeCell ref="V31:AC32"/>
    <mergeCell ref="AD31:AN32"/>
    <mergeCell ref="AO31:AP32"/>
    <mergeCell ref="AS32:AS33"/>
    <mergeCell ref="D33:I34"/>
    <mergeCell ref="J33:S34"/>
    <mergeCell ref="D29:I30"/>
    <mergeCell ref="J29:S30"/>
    <mergeCell ref="T29:U30"/>
    <mergeCell ref="V29:AC30"/>
    <mergeCell ref="AD29:AN30"/>
    <mergeCell ref="AO29:AP30"/>
    <mergeCell ref="D26:AP27"/>
    <mergeCell ref="AS26:AS27"/>
    <mergeCell ref="J28:S28"/>
    <mergeCell ref="T28:U28"/>
    <mergeCell ref="V28:AE28"/>
    <mergeCell ref="AF28:AM28"/>
    <mergeCell ref="J24:AC24"/>
    <mergeCell ref="AD24:AN24"/>
    <mergeCell ref="AO24:AP24"/>
    <mergeCell ref="D25:I25"/>
    <mergeCell ref="J25:AC25"/>
    <mergeCell ref="AD25:AN25"/>
    <mergeCell ref="AO25:AP25"/>
    <mergeCell ref="D22:I22"/>
    <mergeCell ref="J22:AC22"/>
    <mergeCell ref="AD22:AN22"/>
    <mergeCell ref="AO22:AP22"/>
    <mergeCell ref="A23:B25"/>
    <mergeCell ref="D23:I23"/>
    <mergeCell ref="J23:AC23"/>
    <mergeCell ref="AD23:AN23"/>
    <mergeCell ref="AO23:AP23"/>
    <mergeCell ref="D24:I24"/>
    <mergeCell ref="D20:I20"/>
    <mergeCell ref="J20:AC20"/>
    <mergeCell ref="AD20:AN20"/>
    <mergeCell ref="AO20:AP20"/>
    <mergeCell ref="D21:I21"/>
    <mergeCell ref="J21:AC21"/>
    <mergeCell ref="AD21:AN21"/>
    <mergeCell ref="AO21:AP21"/>
    <mergeCell ref="G15:AP15"/>
    <mergeCell ref="G16:AP16"/>
    <mergeCell ref="D18:AP18"/>
    <mergeCell ref="D19:I19"/>
    <mergeCell ref="J19:AC19"/>
    <mergeCell ref="AD19:AP19"/>
    <mergeCell ref="F10:AP10"/>
    <mergeCell ref="F12:AP12"/>
    <mergeCell ref="G13:AP13"/>
    <mergeCell ref="G14:M14"/>
    <mergeCell ref="O14:Y14"/>
    <mergeCell ref="AB14:AF14"/>
    <mergeCell ref="AG14:AO14"/>
    <mergeCell ref="Y6:Z8"/>
    <mergeCell ref="AA6:AC8"/>
    <mergeCell ref="AD6:AE8"/>
    <mergeCell ref="AF6:AG8"/>
    <mergeCell ref="AH6:AJ8"/>
    <mergeCell ref="AK6:AL8"/>
    <mergeCell ref="J1:S1"/>
    <mergeCell ref="D3:AM4"/>
    <mergeCell ref="AS4:BB6"/>
    <mergeCell ref="D6:G8"/>
    <mergeCell ref="H6:I8"/>
    <mergeCell ref="J6:L8"/>
    <mergeCell ref="M6:O8"/>
    <mergeCell ref="P6:R8"/>
    <mergeCell ref="S6:U8"/>
    <mergeCell ref="V6:X8"/>
    <mergeCell ref="AS7:BA9"/>
  </mergeCells>
  <phoneticPr fontId="1"/>
  <dataValidations count="3">
    <dataValidation allowBlank="1" showErrorMessage="1" sqref="AD20:AD25"/>
    <dataValidation allowBlank="1" showInputMessage="1" showErrorMessage="1" prompt="軽減税率（8％）の対象となるものは品名に「※」をつけてください。_x000a_旧税率対象（8％）となるもにには品名に「〇」をつけてください。" sqref="J20:J25"/>
    <dataValidation allowBlank="1" showInputMessage="1" showErrorMessage="1" sqref="WWV12:WWW13 KF12:KG13 UB12:UC13 ADX12:ADY13 ANT12:ANU13 AXP12:AXQ13 BHL12:BHM13 BRH12:BRI13 CBD12:CBE13 CKZ12:CLA13 CUV12:CUW13 DER12:DES13 DON12:DOO13 DYJ12:DYK13 EIF12:EIG13 ESB12:ESC13 FBX12:FBY13 FLT12:FLU13 FVP12:FVQ13 GFL12:GFM13 GPH12:GPI13 GZD12:GZE13 HIZ12:HJA13 HSV12:HSW13 ICR12:ICS13 IMN12:IMO13 IWJ12:IWK13 JGF12:JGG13 JQB12:JQC13 JZX12:JZY13 KJT12:KJU13 KTP12:KTQ13 LDL12:LDM13 LNH12:LNI13 LXD12:LXE13 MGZ12:MHA13 MQV12:MQW13 NAR12:NAS13 NKN12:NKO13 NUJ12:NUK13 OEF12:OEG13 OOB12:OOC13 OXX12:OXY13 PHT12:PHU13 PRP12:PRQ13 QBL12:QBM13 QLH12:QLI13 QVD12:QVE13 REZ12:RFA13 ROV12:ROW13 RYR12:RYS13 SIN12:SIO13 SSJ12:SSK13 TCF12:TCG13 TMB12:TMC13 TVX12:TVY13 UFT12:UFU13 UPP12:UPQ13 UZL12:UZM13 VJH12:VJI13 VTD12:VTE13 WCZ12:WDA13 WMV12:WMW13 WWR12:WWS13 KJ12:KK13 UF12:UG13 AEB12:AEC13 ANX12:ANY13 AXT12:AXU13 BHP12:BHQ13 BRL12:BRM13 CBH12:CBI13 CLD12:CLE13 CUZ12:CVA13 DEV12:DEW13 DOR12:DOS13 DYN12:DYO13 EIJ12:EIK13 ESF12:ESG13 FCB12:FCC13 FLX12:FLY13 FVT12:FVU13 GFP12:GFQ13 GPL12:GPM13 GZH12:GZI13 HJD12:HJE13 HSZ12:HTA13 ICV12:ICW13 IMR12:IMS13 IWN12:IWO13 JGJ12:JGK13 JQF12:JQG13 KAB12:KAC13 KJX12:KJY13 KTT12:KTU13 LDP12:LDQ13 LNL12:LNM13 LXH12:LXI13 MHD12:MHE13 MQZ12:MRA13 NAV12:NAW13 NKR12:NKS13 NUN12:NUO13 OEJ12:OEK13 OOF12:OOG13 OYB12:OYC13 PHX12:PHY13 PRT12:PRU13 QBP12:QBQ13 QLL12:QLM13 QVH12:QVI13 RFD12:RFE13 ROZ12:RPA13 RYV12:RYW13 SIR12:SIS13 SSN12:SSO13 TCJ12:TCK13 TMF12:TMG13 TWB12:TWC13 UFX12:UFY13 UPT12:UPU13 UZP12:UZQ13 VJL12:VJM13 VTH12:VTI13 WDD12:WDE13 WMZ12:WNA13 J19 WWF14:WWG16 JP14:JQ16 TL14:TM16 ADH14:ADI16 AND14:ANE16 AWZ14:AXA16 BGV14:BGW16 BQR14:BQS16 CAN14:CAO16 CKJ14:CKK16 CUF14:CUG16 DEB14:DEC16 DNX14:DNY16 DXT14:DXU16 EHP14:EHQ16 ERL14:ERM16 FBH14:FBI16 FLD14:FLE16 FUZ14:FVA16 GEV14:GEW16 GOR14:GOS16 GYN14:GYO16 HIJ14:HIK16 HSF14:HSG16 ICB14:ICC16 ILX14:ILY16 IVT14:IVU16 JFP14:JFQ16 JPL14:JPM16 JZH14:JZI16 KJD14:KJE16 KSZ14:KTA16 LCV14:LCW16 LMR14:LMS16 LWN14:LWO16 MGJ14:MGK16 MQF14:MQG16 NAB14:NAC16 NJX14:NJY16 NTT14:NTU16 ODP14:ODQ16 ONL14:ONM16 OXH14:OXI16 PHD14:PHE16 PQZ14:PRA16 QAV14:QAW16 QKR14:QKS16 QUN14:QUO16 REJ14:REK16 ROF14:ROG16 RYB14:RYC16 SHX14:SHY16 SRT14:SRU16 TBP14:TBQ16 TLL14:TLM16 TVH14:TVI16 UFD14:UFE16 UOZ14:UPA16 UYV14:UYW16 VIR14:VIS16 VSN14:VSO16 WCJ14:WCK16 WMF14:WMG16 WWB14:WWC16 JT14:JU16 TP14:TQ16 ADL14:ADM16 ANH14:ANI16 AXD14:AXE16 BGZ14:BHA16 BQV14:BQW16 CAR14:CAS16 CKN14:CKO16 CUJ14:CUK16 DEF14:DEG16 DOB14:DOC16 DXX14:DXY16 EHT14:EHU16 ERP14:ERQ16 FBL14:FBM16 FLH14:FLI16 FVD14:FVE16 GEZ14:GFA16 GOV14:GOW16 GYR14:GYS16 HIN14:HIO16 HSJ14:HSK16 ICF14:ICG16 IMB14:IMC16 IVX14:IVY16 JFT14:JFU16 JPP14:JPQ16 JZL14:JZM16 KJH14:KJI16 KTD14:KTE16 LCZ14:LDA16 LMV14:LMW16 LWR14:LWS16 MGN14:MGO16 MQJ14:MQK16 NAF14:NAG16 NKB14:NKC16 NTX14:NTY16 ODT14:ODU16 ONP14:ONQ16 OXL14:OXM16 PHH14:PHI16 PRD14:PRE16 QAZ14:QBA16 QKV14:QKW16 QUR14:QUS16 REN14:REO16 ROJ14:ROK16 RYF14:RYG16 SIB14:SIC16 SRX14:SRY16 TBT14:TBU16 TLP14:TLQ16 TVL14:TVM16 UFH14:UFI16 UPD14:UPE16 UYZ14:UZA16 VIV14:VIW16 VSR14:VSS16 WCN14:WCO16 WMJ14:WMK16 JW26:KD35 TS26:TZ35 ADO26:ADV35 ANK26:ANR35 AXG26:AXN35 BHC26:BHJ35 BQY26:BRF35 CAU26:CBB35 CKQ26:CKX35 CUM26:CUT35 DEI26:DEP35 DOE26:DOL35 DYA26:DYH35 EHW26:EID35 ERS26:ERZ35 FBO26:FBV35 FLK26:FLR35 FVG26:FVN35 GFC26:GFJ35 GOY26:GPF35 GYU26:GZB35 HIQ26:HIX35 HSM26:HST35 ICI26:ICP35 IME26:IML35 IWA26:IWH35 JFW26:JGD35 JPS26:JPZ35 JZO26:JZV35 KJK26:KJR35 KTG26:KTN35 LDC26:LDJ35 LMY26:LNF35 LWU26:LXB35 MGQ26:MGX35 MQM26:MQT35 NAI26:NAP35 NKE26:NKL35 NUA26:NUH35 ODW26:OED35 ONS26:ONZ35 OXO26:OXV35 PHK26:PHR35 PRG26:PRN35 QBC26:QBJ35 QKY26:QLF35 QUU26:QVB35 REQ26:REX35 ROM26:ROT35 RYI26:RYP35 SIE26:SIL35 SSA26:SSH35 TBW26:TCD35 TLS26:TLZ35 TVO26:TVV35 UFK26:UFR35 UPG26:UPN35 UZC26:UZJ35 VIY26:VJF35 VSU26:VTB35 WCQ26:WCX35 WMM26:WMT35 WWI26:WWP35 WLW19:WMM25 WCA19:WCQ25 VSE19:VSU25 VII19:VIY25 UYM19:UZC25 UOQ19:UPG25 UEU19:UFK25 TUY19:TVO25 TLC19:TLS25 TBG19:TBW25 SRK19:SSA25 SHO19:SIE25 RXS19:RYI25 RNW19:ROM25 REA19:REQ25 QUE19:QUU25 QKI19:QKY25 QAM19:QBC25 PQQ19:PRG25 PGU19:PHK25 OWY19:OXO25 ONC19:ONS25 ODG19:ODW25 NTK19:NUA25 NJO19:NKE25 MZS19:NAI25 MPW19:MQM25 MGA19:MGQ25 LWE19:LWU25 LMI19:LMY25 LCM19:LDC25 KSQ19:KTG25 KIU19:KJK25 JYY19:JZO25 JPC19:JPS25 JFG19:JFW25 IVK19:IWA25 ILO19:IME25 IBS19:ICI25 HRW19:HSM25 HIA19:HIQ25 GYE19:GYU25 GOI19:GOY25 GEM19:GFC25 FUQ19:FVG25 FKU19:FLK25 FAY19:FBO25 ERC19:ERS25 EHG19:EHW25 DXK19:DYA25 DNO19:DOE25 DDS19:DEI25 CTW19:CUM25 CKA19:CKQ25 CAE19:CAU25 BQI19:BQY25 BGM19:BHC25 AWQ19:AXG25 AMU19:ANK25 ACY19:ADO25 TC19:TS25 JG19:JW25 WUS19:WVH25 WKW19:WLL25 WBA19:WBP25 VRE19:VRT25 VHI19:VHX25 UXM19:UYB25 UNQ19:UOF25 UDU19:UEJ25 TTY19:TUN25 TKC19:TKR25 TAG19:TAV25 SQK19:SQZ25 SGO19:SHD25 RWS19:RXH25 RMW19:RNL25 RDA19:RDP25 QTE19:QTT25 QJI19:QJX25 PZM19:QAB25 PPQ19:PQF25 PFU19:PGJ25 OVY19:OWN25 OMC19:OMR25 OCG19:OCV25 NSK19:NSZ25 NIO19:NJD25 MYS19:MZH25 MOW19:MPL25 MFA19:MFP25 LVE19:LVT25 LLI19:LLX25 LBM19:LCB25 KRQ19:KSF25 KHU19:KIJ25 JXY19:JYN25 JOC19:JOR25 JEG19:JEV25 IUK19:IUZ25 IKO19:ILD25 IAS19:IBH25 HQW19:HRL25 HHA19:HHP25 GXE19:GXT25 GNI19:GNX25 GDM19:GEB25 FTQ19:FUF25 FJU19:FKJ25 EZY19:FAN25 EQC19:EQR25 EGG19:EGV25 DWK19:DWZ25 DMO19:DND25 DCS19:DDH25 CSW19:CTL25 CJA19:CJP25 BZE19:BZT25 BPI19:BPX25 BFM19:BGB25 AVQ19:AWF25 ALU19:AMJ25 ABY19:ACN25 SC19:SR25 IG19:IV25 WVS19:WWI25"/>
  </dataValidations>
  <printOptions horizontalCentered="1" verticalCentered="1"/>
  <pageMargins left="0.31496062992125984" right="0.19685039370078741" top="0.39370078740157483" bottom="0.31496062992125984" header="0" footer="0"/>
  <pageSetup paperSize="9" scale="75" orientation="portrait" r:id="rId1"/>
  <headerFooter alignWithMargins="0"/>
  <rowBreaks count="1" manualBreakCount="1">
    <brk id="6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0</xdr:rowOff>
                  </from>
                  <to>
                    <xdr:col>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18</xdr:row>
                    <xdr:rowOff>0</xdr:rowOff>
                  </from>
                  <to>
                    <xdr:col>30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9525</xdr:rowOff>
                  </from>
                  <to>
                    <xdr:col>6</xdr:col>
                    <xdr:colOff>95250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0</xdr:rowOff>
                  </from>
                  <to>
                    <xdr:col>6</xdr:col>
                    <xdr:colOff>95250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9525</xdr:rowOff>
                  </from>
                  <to>
                    <xdr:col>36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請求明細つづき</vt:lpstr>
      <vt:lpstr>請求書 (記載例 課税)</vt:lpstr>
      <vt:lpstr>請求書 (記載例 非課税・不課税）</vt:lpstr>
      <vt:lpstr>請求書!Print_Area</vt:lpstr>
      <vt:lpstr>'請求書 (記載例 課税)'!Print_Area</vt:lpstr>
      <vt:lpstr>'請求書 (記載例 非課税・不課税）'!Print_Area</vt:lpstr>
      <vt:lpstr>請求明細つづき!Print_Area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2023-09-21T02:40:24Z</dcterms:modified>
</cp:coreProperties>
</file>