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0230" yWindow="-15" windowWidth="10275" windowHeight="8100" activeTab="1"/>
  </bookViews>
  <sheets>
    <sheet name="131" sheetId="11" r:id="rId1"/>
    <sheet name="132" sheetId="12" r:id="rId2"/>
  </sheets>
  <definedNames>
    <definedName name="_xlnm.Print_Area" localSheetId="0">'131'!$A$1:$Q$65</definedName>
  </definedNames>
  <calcPr calcId="145621"/>
</workbook>
</file>

<file path=xl/calcChain.xml><?xml version="1.0" encoding="utf-8"?>
<calcChain xmlns="http://schemas.openxmlformats.org/spreadsheetml/2006/main">
  <c r="D7" i="12" l="1"/>
  <c r="F7" i="12"/>
  <c r="H7" i="12"/>
  <c r="E26" i="12"/>
  <c r="F26" i="12"/>
  <c r="G26" i="12"/>
  <c r="H26" i="12"/>
  <c r="I26" i="12"/>
  <c r="J26" i="12"/>
  <c r="K26" i="12"/>
  <c r="D27" i="12"/>
  <c r="D26" i="12" s="1"/>
  <c r="D28" i="12"/>
  <c r="D29" i="12"/>
  <c r="D30" i="12"/>
  <c r="D31" i="12"/>
  <c r="K35" i="12"/>
  <c r="D37" i="12"/>
  <c r="D38" i="12"/>
  <c r="K39" i="12"/>
  <c r="B8" i="11"/>
  <c r="C8" i="11"/>
  <c r="D8" i="11"/>
  <c r="E8" i="11"/>
  <c r="F8" i="11"/>
  <c r="G8" i="11"/>
  <c r="K8" i="11"/>
  <c r="L8" i="11"/>
  <c r="H9" i="11"/>
  <c r="H8" i="11" s="1"/>
  <c r="I8" i="11" s="1"/>
  <c r="I9" i="11"/>
  <c r="H10" i="11"/>
  <c r="I10" i="11"/>
  <c r="H11" i="11"/>
  <c r="I11" i="11"/>
  <c r="H12" i="11"/>
  <c r="I12" i="11"/>
  <c r="H13" i="11"/>
  <c r="I13" i="11"/>
  <c r="H14" i="11"/>
  <c r="I14" i="11"/>
  <c r="H15" i="11"/>
  <c r="I15" i="11"/>
  <c r="B20" i="11"/>
  <c r="C20" i="11"/>
  <c r="D20" i="11"/>
  <c r="E20" i="11"/>
  <c r="H20" i="11" s="1"/>
  <c r="I20" i="11" s="1"/>
  <c r="F20" i="11"/>
  <c r="G20" i="11"/>
  <c r="K20" i="11"/>
  <c r="L20" i="11"/>
  <c r="M20" i="11"/>
  <c r="H21" i="11"/>
  <c r="I21" i="11" s="1"/>
  <c r="M21" i="11"/>
  <c r="H22" i="11"/>
  <c r="I22" i="11"/>
  <c r="M22" i="11"/>
  <c r="H23" i="11"/>
  <c r="I23" i="11"/>
  <c r="M23" i="11"/>
  <c r="H24" i="11"/>
  <c r="I24" i="11" s="1"/>
  <c r="M24" i="11"/>
  <c r="H25" i="11"/>
  <c r="I25" i="11" s="1"/>
  <c r="M25" i="11"/>
  <c r="H26" i="11"/>
  <c r="I26" i="11"/>
  <c r="M26" i="11"/>
  <c r="H27" i="11"/>
  <c r="I27" i="11"/>
  <c r="M27" i="11"/>
  <c r="C32" i="11"/>
  <c r="F32" i="11"/>
  <c r="H32" i="11"/>
  <c r="L32" i="11"/>
  <c r="N32" i="11"/>
  <c r="H33" i="11"/>
  <c r="J33" i="11"/>
  <c r="P33" i="11" s="1"/>
  <c r="H34" i="11"/>
  <c r="J34" i="11"/>
  <c r="P34" i="11" s="1"/>
  <c r="H35" i="11"/>
  <c r="J35" i="11"/>
  <c r="P35" i="11"/>
  <c r="H36" i="11"/>
  <c r="J36" i="11"/>
  <c r="P36" i="11"/>
  <c r="H37" i="11"/>
  <c r="J37" i="11"/>
  <c r="P37" i="11"/>
  <c r="C43" i="11"/>
  <c r="H43" i="11" s="1"/>
  <c r="E43" i="11"/>
  <c r="F43" i="11" s="1"/>
  <c r="G43" i="11"/>
  <c r="L43" i="11"/>
  <c r="M43" i="11" s="1"/>
  <c r="N43" i="11"/>
  <c r="O43" i="11"/>
  <c r="P43" i="11"/>
  <c r="Q43" i="11" s="1"/>
  <c r="F44" i="11"/>
  <c r="H44" i="11"/>
  <c r="M44" i="11"/>
  <c r="O44" i="11"/>
  <c r="Q44" i="11"/>
  <c r="F45" i="11"/>
  <c r="H45" i="11"/>
  <c r="M45" i="11"/>
  <c r="O45" i="11"/>
  <c r="Q45" i="11"/>
  <c r="F46" i="11"/>
  <c r="H46" i="11"/>
  <c r="M46" i="11"/>
  <c r="O46" i="11"/>
  <c r="Q46" i="11"/>
  <c r="F47" i="11"/>
  <c r="H47" i="11"/>
  <c r="M47" i="11"/>
  <c r="O47" i="11"/>
  <c r="Q47" i="11"/>
  <c r="C53" i="11"/>
  <c r="E53" i="11"/>
  <c r="H53" i="11"/>
  <c r="I53" i="11"/>
  <c r="Q53" i="11"/>
  <c r="E54" i="11"/>
  <c r="Q54" i="11"/>
  <c r="E55" i="11"/>
  <c r="Q55" i="11"/>
  <c r="E56" i="11"/>
  <c r="Q56" i="11"/>
  <c r="E57" i="11"/>
  <c r="Q57" i="11"/>
  <c r="E58" i="11"/>
  <c r="Q58" i="11"/>
  <c r="J32" i="11" l="1"/>
  <c r="P32" i="11" s="1"/>
</calcChain>
</file>

<file path=xl/sharedStrings.xml><?xml version="1.0" encoding="utf-8"?>
<sst xmlns="http://schemas.openxmlformats.org/spreadsheetml/2006/main" count="209" uniqueCount="118">
  <si>
    <t>総数</t>
  </si>
  <si>
    <t>東</t>
  </si>
  <si>
    <t>博多</t>
  </si>
  <si>
    <t>中央</t>
  </si>
  <si>
    <t>南</t>
  </si>
  <si>
    <t>城南</t>
  </si>
  <si>
    <t>早良</t>
  </si>
  <si>
    <t>西</t>
  </si>
  <si>
    <t>むし歯数（本）</t>
    <rPh sb="2" eb="3">
      <t>バ</t>
    </rPh>
    <rPh sb="3" eb="4">
      <t>カズ</t>
    </rPh>
    <rPh sb="5" eb="6">
      <t>ホン</t>
    </rPh>
    <phoneticPr fontId="10"/>
  </si>
  <si>
    <t>現在歯数（本）</t>
    <rPh sb="0" eb="2">
      <t>ゲンザイ</t>
    </rPh>
    <rPh sb="2" eb="3">
      <t>ハ</t>
    </rPh>
    <rPh sb="3" eb="4">
      <t>カズ</t>
    </rPh>
    <rPh sb="5" eb="6">
      <t>ホン</t>
    </rPh>
    <phoneticPr fontId="10"/>
  </si>
  <si>
    <t>（人）</t>
    <rPh sb="1" eb="2">
      <t>ヒト</t>
    </rPh>
    <phoneticPr fontId="10"/>
  </si>
  <si>
    <t>総数</t>
    <rPh sb="0" eb="2">
      <t>ソウスウ</t>
    </rPh>
    <phoneticPr fontId="10"/>
  </si>
  <si>
    <t>一人平均</t>
    <rPh sb="0" eb="2">
      <t>ヒトリ</t>
    </rPh>
    <rPh sb="2" eb="4">
      <t>ヘイキン</t>
    </rPh>
    <phoneticPr fontId="10"/>
  </si>
  <si>
    <t>４０歳</t>
    <rPh sb="2" eb="3">
      <t>サイ</t>
    </rPh>
    <phoneticPr fontId="10"/>
  </si>
  <si>
    <t>５０歳</t>
    <rPh sb="2" eb="3">
      <t>サイ</t>
    </rPh>
    <phoneticPr fontId="10"/>
  </si>
  <si>
    <t>７０歳</t>
    <rPh sb="2" eb="3">
      <t>サイ</t>
    </rPh>
    <phoneticPr fontId="10"/>
  </si>
  <si>
    <t>１０歳代</t>
    <rPh sb="2" eb="4">
      <t>サイダイ</t>
    </rPh>
    <phoneticPr fontId="10"/>
  </si>
  <si>
    <t>区分</t>
    <rPh sb="0" eb="2">
      <t>クブン</t>
    </rPh>
    <phoneticPr fontId="2"/>
  </si>
  <si>
    <t>健康手帳</t>
  </si>
  <si>
    <t>受診者証</t>
    <rPh sb="0" eb="3">
      <t>ジュシンシャ</t>
    </rPh>
    <rPh sb="3" eb="4">
      <t>アカシ</t>
    </rPh>
    <phoneticPr fontId="2"/>
  </si>
  <si>
    <t>計</t>
    <rPh sb="0" eb="1">
      <t>ケイ</t>
    </rPh>
    <phoneticPr fontId="2"/>
  </si>
  <si>
    <t>西</t>
    <rPh sb="0" eb="1">
      <t>ニシ</t>
    </rPh>
    <phoneticPr fontId="2"/>
  </si>
  <si>
    <t>資料：保健予防課</t>
  </si>
  <si>
    <t>１．人口動態調査票取扱件数、保健福祉センター別</t>
  </si>
  <si>
    <t>総 数</t>
  </si>
  <si>
    <t>出 生</t>
  </si>
  <si>
    <t>婚 姻</t>
  </si>
  <si>
    <t>離 婚</t>
  </si>
  <si>
    <t>死 亡</t>
  </si>
  <si>
    <t>死 産</t>
  </si>
  <si>
    <t>資料：地域医療課</t>
  </si>
  <si>
    <t>２．国民生活基礎調査実施状況、保健福祉センター別</t>
  </si>
  <si>
    <t>調査地区数</t>
  </si>
  <si>
    <t>調査世帯数</t>
  </si>
  <si>
    <t>６０歳</t>
    <rPh sb="2" eb="3">
      <t>サイ</t>
    </rPh>
    <phoneticPr fontId="10"/>
  </si>
  <si>
    <t>６．健康づくりサポートセンター歯科健診実施状況、事業別</t>
    <rPh sb="24" eb="26">
      <t>ジギョウ</t>
    </rPh>
    <rPh sb="26" eb="27">
      <t>ベツ</t>
    </rPh>
    <phoneticPr fontId="2"/>
  </si>
  <si>
    <t>８〕歯科保健</t>
    <rPh sb="2" eb="4">
      <t>シカ</t>
    </rPh>
    <rPh sb="4" eb="6">
      <t>ホケン</t>
    </rPh>
    <phoneticPr fontId="2"/>
  </si>
  <si>
    <t>１０〕保健統計調査</t>
    <rPh sb="3" eb="5">
      <t>ホケン</t>
    </rPh>
    <rPh sb="5" eb="7">
      <t>トウケイ</t>
    </rPh>
    <rPh sb="7" eb="9">
      <t>チョウサ</t>
    </rPh>
    <phoneticPr fontId="2"/>
  </si>
  <si>
    <t>９〕原爆被爆者業務</t>
    <rPh sb="2" eb="4">
      <t>ゲンバク</t>
    </rPh>
    <rPh sb="4" eb="7">
      <t>ヒバクシャ</t>
    </rPh>
    <rPh sb="7" eb="9">
      <t>ギョウム</t>
    </rPh>
    <phoneticPr fontId="2"/>
  </si>
  <si>
    <t>　「健康日本21福岡市計画」に基づき，8020（80歳で20本以上自分の歯を保つ）をめざし，各ライフステージに応じ，むし歯や歯周病予防のための歯科保健事業を実施している。また，歯科医師会や大学などと連携し，各種イベント等で，普及啓発を積極的に行い，歯科保健意識の向上に努めている。</t>
    <rPh sb="2" eb="4">
      <t>ケンコウ</t>
    </rPh>
    <rPh sb="4" eb="6">
      <t>ニッポン</t>
    </rPh>
    <rPh sb="8" eb="11">
      <t>フクオカシ</t>
    </rPh>
    <rPh sb="11" eb="13">
      <t>ケイカク</t>
    </rPh>
    <rPh sb="15" eb="16">
      <t>モト</t>
    </rPh>
    <rPh sb="26" eb="27">
      <t>サイ</t>
    </rPh>
    <rPh sb="30" eb="31">
      <t>ポン</t>
    </rPh>
    <rPh sb="31" eb="33">
      <t>イジョウ</t>
    </rPh>
    <rPh sb="33" eb="35">
      <t>ジブン</t>
    </rPh>
    <rPh sb="36" eb="37">
      <t>ハ</t>
    </rPh>
    <rPh sb="38" eb="39">
      <t>タモ</t>
    </rPh>
    <rPh sb="46" eb="47">
      <t>カク</t>
    </rPh>
    <rPh sb="55" eb="56">
      <t>オウ</t>
    </rPh>
    <rPh sb="71" eb="73">
      <t>シカ</t>
    </rPh>
    <rPh sb="73" eb="75">
      <t>ホケン</t>
    </rPh>
    <rPh sb="75" eb="77">
      <t>ジギョウ</t>
    </rPh>
    <rPh sb="78" eb="80">
      <t>ジッシ</t>
    </rPh>
    <rPh sb="88" eb="90">
      <t>シカ</t>
    </rPh>
    <rPh sb="90" eb="92">
      <t>イシ</t>
    </rPh>
    <rPh sb="92" eb="93">
      <t>カイ</t>
    </rPh>
    <rPh sb="94" eb="96">
      <t>ダイガク</t>
    </rPh>
    <rPh sb="99" eb="101">
      <t>レンケイ</t>
    </rPh>
    <rPh sb="103" eb="105">
      <t>カクシュ</t>
    </rPh>
    <rPh sb="109" eb="110">
      <t>トウ</t>
    </rPh>
    <rPh sb="112" eb="114">
      <t>フキュウ</t>
    </rPh>
    <rPh sb="114" eb="116">
      <t>ケイハツ</t>
    </rPh>
    <rPh sb="117" eb="120">
      <t>セッキョクテキ</t>
    </rPh>
    <rPh sb="121" eb="122">
      <t>オコナ</t>
    </rPh>
    <rPh sb="124" eb="126">
      <t>シカ</t>
    </rPh>
    <rPh sb="126" eb="128">
      <t>ホケン</t>
    </rPh>
    <rPh sb="128" eb="130">
      <t>イシキ</t>
    </rPh>
    <rPh sb="131" eb="133">
      <t>コウジョウ</t>
    </rPh>
    <rPh sb="134" eb="135">
      <t>ツト</t>
    </rPh>
    <phoneticPr fontId="2"/>
  </si>
  <si>
    <t>　保健統計調査は指定統計である人口動態調査，医療施設調査，承認統計である患者調査，国民生活基礎調査等を行っている。
　国民生活基礎調査においては，「厚生行政基礎調査」「国民生活健康調査」「国民生活実態調査」「保健衛生基礎調査」の4調査を再編充実させたもので，昭和61年度から3年に1回大規模調査が実施されている。
　これらの各調査は，人口の動態や国民の健康状態等に関する調査で，保健行政を推進していくうえで重要な資料となっている。</t>
    <rPh sb="1" eb="3">
      <t>ホケン</t>
    </rPh>
    <rPh sb="3" eb="5">
      <t>トウケイ</t>
    </rPh>
    <rPh sb="5" eb="7">
      <t>チョウサ</t>
    </rPh>
    <rPh sb="8" eb="10">
      <t>シテイ</t>
    </rPh>
    <rPh sb="10" eb="12">
      <t>トウケイ</t>
    </rPh>
    <rPh sb="15" eb="17">
      <t>ジンコウ</t>
    </rPh>
    <rPh sb="17" eb="19">
      <t>ドウタイ</t>
    </rPh>
    <rPh sb="19" eb="21">
      <t>チョウサ</t>
    </rPh>
    <rPh sb="22" eb="24">
      <t>イリョウ</t>
    </rPh>
    <rPh sb="24" eb="26">
      <t>シセツ</t>
    </rPh>
    <rPh sb="26" eb="28">
      <t>チョウサ</t>
    </rPh>
    <rPh sb="29" eb="31">
      <t>ショウニン</t>
    </rPh>
    <rPh sb="31" eb="33">
      <t>トウケイ</t>
    </rPh>
    <rPh sb="36" eb="38">
      <t>カンジャ</t>
    </rPh>
    <rPh sb="38" eb="40">
      <t>チョウサ</t>
    </rPh>
    <rPh sb="41" eb="43">
      <t>コクミン</t>
    </rPh>
    <rPh sb="43" eb="45">
      <t>セイカツ</t>
    </rPh>
    <rPh sb="45" eb="47">
      <t>キソ</t>
    </rPh>
    <rPh sb="47" eb="49">
      <t>チョウサ</t>
    </rPh>
    <rPh sb="49" eb="50">
      <t>トウ</t>
    </rPh>
    <rPh sb="51" eb="52">
      <t>オコナ</t>
    </rPh>
    <rPh sb="59" eb="61">
      <t>コクミン</t>
    </rPh>
    <rPh sb="61" eb="63">
      <t>セイカツ</t>
    </rPh>
    <rPh sb="63" eb="65">
      <t>キソ</t>
    </rPh>
    <rPh sb="65" eb="67">
      <t>チョウサ</t>
    </rPh>
    <rPh sb="74" eb="76">
      <t>コウセイ</t>
    </rPh>
    <rPh sb="76" eb="78">
      <t>ギョウセイ</t>
    </rPh>
    <rPh sb="78" eb="80">
      <t>キソ</t>
    </rPh>
    <rPh sb="80" eb="82">
      <t>チョウサ</t>
    </rPh>
    <rPh sb="84" eb="86">
      <t>コクミン</t>
    </rPh>
    <rPh sb="86" eb="88">
      <t>セイカツ</t>
    </rPh>
    <rPh sb="88" eb="90">
      <t>ケンコウ</t>
    </rPh>
    <rPh sb="90" eb="92">
      <t>チョウサ</t>
    </rPh>
    <rPh sb="94" eb="96">
      <t>コクミン</t>
    </rPh>
    <rPh sb="96" eb="98">
      <t>セイカツ</t>
    </rPh>
    <rPh sb="98" eb="100">
      <t>ジッタイ</t>
    </rPh>
    <rPh sb="100" eb="102">
      <t>チョウサ</t>
    </rPh>
    <rPh sb="104" eb="106">
      <t>ホケン</t>
    </rPh>
    <rPh sb="106" eb="108">
      <t>エイセイ</t>
    </rPh>
    <rPh sb="108" eb="110">
      <t>キソ</t>
    </rPh>
    <rPh sb="110" eb="112">
      <t>チョウサ</t>
    </rPh>
    <rPh sb="115" eb="117">
      <t>チョウサ</t>
    </rPh>
    <rPh sb="118" eb="120">
      <t>サイヘン</t>
    </rPh>
    <rPh sb="120" eb="122">
      <t>ジュウジツ</t>
    </rPh>
    <rPh sb="129" eb="131">
      <t>ショウワ</t>
    </rPh>
    <rPh sb="133" eb="135">
      <t>ネンド</t>
    </rPh>
    <rPh sb="138" eb="139">
      <t>ネン</t>
    </rPh>
    <rPh sb="141" eb="142">
      <t>カイ</t>
    </rPh>
    <rPh sb="142" eb="145">
      <t>ダイキボ</t>
    </rPh>
    <rPh sb="145" eb="147">
      <t>チョウサ</t>
    </rPh>
    <rPh sb="148" eb="150">
      <t>ジッシ</t>
    </rPh>
    <rPh sb="162" eb="165">
      <t>カクチョウサ</t>
    </rPh>
    <rPh sb="167" eb="169">
      <t>ジンコウ</t>
    </rPh>
    <rPh sb="170" eb="172">
      <t>ドウタイ</t>
    </rPh>
    <rPh sb="173" eb="175">
      <t>コクミン</t>
    </rPh>
    <rPh sb="176" eb="178">
      <t>ケンコウ</t>
    </rPh>
    <rPh sb="178" eb="180">
      <t>ジョウタイ</t>
    </rPh>
    <rPh sb="180" eb="181">
      <t>トウ</t>
    </rPh>
    <rPh sb="182" eb="183">
      <t>カン</t>
    </rPh>
    <rPh sb="185" eb="187">
      <t>チョウサ</t>
    </rPh>
    <rPh sb="189" eb="191">
      <t>ホケン</t>
    </rPh>
    <rPh sb="191" eb="193">
      <t>ギョウセイ</t>
    </rPh>
    <rPh sb="194" eb="196">
      <t>スイシン</t>
    </rPh>
    <rPh sb="203" eb="205">
      <t>ジュウヨウ</t>
    </rPh>
    <rPh sb="206" eb="208">
      <t>シリョウ</t>
    </rPh>
    <phoneticPr fontId="2"/>
  </si>
  <si>
    <t>資料：口腔保健支援センター</t>
    <phoneticPr fontId="10"/>
  </si>
  <si>
    <t>歯　周　病　健　診</t>
    <rPh sb="0" eb="1">
      <t>ハ</t>
    </rPh>
    <rPh sb="2" eb="3">
      <t>シュウ</t>
    </rPh>
    <rPh sb="4" eb="5">
      <t>ビョウ</t>
    </rPh>
    <rPh sb="6" eb="7">
      <t>ケン</t>
    </rPh>
    <rPh sb="8" eb="9">
      <t>ミ</t>
    </rPh>
    <phoneticPr fontId="10"/>
  </si>
  <si>
    <t>（％）</t>
  </si>
  <si>
    <t>一人平均（本）</t>
    <rPh sb="0" eb="2">
      <t>ヒトリ</t>
    </rPh>
    <rPh sb="2" eb="4">
      <t>ヘイキン</t>
    </rPh>
    <phoneticPr fontId="10"/>
  </si>
  <si>
    <t>未処置歯数</t>
    <rPh sb="0" eb="3">
      <t>ミショチ</t>
    </rPh>
    <rPh sb="3" eb="4">
      <t>ハ</t>
    </rPh>
    <rPh sb="4" eb="5">
      <t>カズ</t>
    </rPh>
    <phoneticPr fontId="10"/>
  </si>
  <si>
    <t>処置歯数</t>
    <rPh sb="0" eb="2">
      <t>ショチ</t>
    </rPh>
    <rPh sb="2" eb="3">
      <t>ハ</t>
    </rPh>
    <rPh sb="3" eb="4">
      <t>カズ</t>
    </rPh>
    <phoneticPr fontId="10"/>
  </si>
  <si>
    <t>歯肉所見ありの者</t>
    <rPh sb="7" eb="8">
      <t>モノ</t>
    </rPh>
    <phoneticPr fontId="10"/>
  </si>
  <si>
    <t>現在歯数</t>
    <rPh sb="0" eb="2">
      <t>ゲンザイ</t>
    </rPh>
    <rPh sb="2" eb="3">
      <t>ハ</t>
    </rPh>
    <rPh sb="3" eb="4">
      <t>カズ</t>
    </rPh>
    <phoneticPr fontId="10"/>
  </si>
  <si>
    <t>未処置歯のある者</t>
    <rPh sb="0" eb="1">
      <t>ミ</t>
    </rPh>
    <rPh sb="1" eb="3">
      <t>ショチ</t>
    </rPh>
    <rPh sb="3" eb="4">
      <t>バ</t>
    </rPh>
    <rPh sb="7" eb="8">
      <t>モノ</t>
    </rPh>
    <phoneticPr fontId="10"/>
  </si>
  <si>
    <t>むし歯のある者</t>
    <rPh sb="2" eb="3">
      <t>バ</t>
    </rPh>
    <rPh sb="6" eb="7">
      <t>モノ</t>
    </rPh>
    <phoneticPr fontId="10"/>
  </si>
  <si>
    <t>受診者数（人）</t>
    <rPh sb="0" eb="2">
      <t>ジュシン</t>
    </rPh>
    <rPh sb="2" eb="3">
      <t>シャ</t>
    </rPh>
    <rPh sb="3" eb="4">
      <t>スウ</t>
    </rPh>
    <rPh sb="5" eb="6">
      <t>ヒト</t>
    </rPh>
    <phoneticPr fontId="10"/>
  </si>
  <si>
    <t>平成28年度</t>
    <rPh sb="0" eb="2">
      <t>ヘイセイ</t>
    </rPh>
    <rPh sb="4" eb="6">
      <t>ネンド</t>
    </rPh>
    <phoneticPr fontId="10"/>
  </si>
  <si>
    <t>３５歳</t>
    <rPh sb="2" eb="3">
      <t>サイ</t>
    </rPh>
    <phoneticPr fontId="10"/>
  </si>
  <si>
    <t>（％）</t>
    <phoneticPr fontId="10"/>
  </si>
  <si>
    <t>6mm以上</t>
    <rPh sb="3" eb="5">
      <t>イジョウ</t>
    </rPh>
    <phoneticPr fontId="10"/>
  </si>
  <si>
    <t>4～5mm</t>
    <phoneticPr fontId="10"/>
  </si>
  <si>
    <t>歯肉出血ありの者</t>
    <phoneticPr fontId="10"/>
  </si>
  <si>
    <t>歯周ポケットの状況</t>
    <rPh sb="0" eb="2">
      <t>シシュウ</t>
    </rPh>
    <rPh sb="7" eb="9">
      <t>ジョウキョウ</t>
    </rPh>
    <phoneticPr fontId="10"/>
  </si>
  <si>
    <t>未処置歯のある者</t>
    <phoneticPr fontId="10"/>
  </si>
  <si>
    <t>むし歯のある者</t>
    <phoneticPr fontId="10"/>
  </si>
  <si>
    <t>受診者数（人）</t>
    <rPh sb="0" eb="2">
      <t>ジュシン</t>
    </rPh>
    <rPh sb="2" eb="3">
      <t>シャ</t>
    </rPh>
    <rPh sb="3" eb="4">
      <t>スウ</t>
    </rPh>
    <phoneticPr fontId="10"/>
  </si>
  <si>
    <t>５．歯科節目健診実施状況、年齢別</t>
    <rPh sb="4" eb="6">
      <t>フシメ</t>
    </rPh>
    <phoneticPr fontId="2"/>
  </si>
  <si>
    <t>４０歳代</t>
    <rPh sb="2" eb="3">
      <t>サイ</t>
    </rPh>
    <rPh sb="3" eb="4">
      <t>ダイ</t>
    </rPh>
    <phoneticPr fontId="10"/>
  </si>
  <si>
    <t>３０歳代</t>
    <rPh sb="2" eb="3">
      <t>サイ</t>
    </rPh>
    <rPh sb="3" eb="4">
      <t>ダイ</t>
    </rPh>
    <phoneticPr fontId="10"/>
  </si>
  <si>
    <t>２０歳代</t>
    <rPh sb="2" eb="3">
      <t>サイ</t>
    </rPh>
    <rPh sb="3" eb="4">
      <t>ダイ</t>
    </rPh>
    <phoneticPr fontId="10"/>
  </si>
  <si>
    <t>（人）</t>
    <rPh sb="1" eb="2">
      <t>ニン</t>
    </rPh>
    <phoneticPr fontId="10"/>
  </si>
  <si>
    <t>処置歯数</t>
    <rPh sb="0" eb="2">
      <t>ショチ</t>
    </rPh>
    <rPh sb="2" eb="3">
      <t>ハ</t>
    </rPh>
    <rPh sb="3" eb="4">
      <t>スウ</t>
    </rPh>
    <phoneticPr fontId="10"/>
  </si>
  <si>
    <t>未処置歯数</t>
    <rPh sb="0" eb="1">
      <t>ミ</t>
    </rPh>
    <rPh sb="1" eb="3">
      <t>ショチ</t>
    </rPh>
    <rPh sb="3" eb="4">
      <t>ハ</t>
    </rPh>
    <rPh sb="4" eb="5">
      <t>スウ</t>
    </rPh>
    <phoneticPr fontId="10"/>
  </si>
  <si>
    <t>歯周炎のある者</t>
    <rPh sb="0" eb="3">
      <t>シシュウエン</t>
    </rPh>
    <rPh sb="6" eb="7">
      <t>モノ</t>
    </rPh>
    <phoneticPr fontId="10"/>
  </si>
  <si>
    <t>歯肉炎のある者</t>
    <rPh sb="0" eb="2">
      <t>シニク</t>
    </rPh>
    <rPh sb="2" eb="3">
      <t>エン</t>
    </rPh>
    <rPh sb="6" eb="7">
      <t>モノ</t>
    </rPh>
    <phoneticPr fontId="10"/>
  </si>
  <si>
    <t>歯石のある者</t>
    <rPh sb="0" eb="2">
      <t>シセキ</t>
    </rPh>
    <rPh sb="5" eb="6">
      <t>モノ</t>
    </rPh>
    <phoneticPr fontId="10"/>
  </si>
  <si>
    <t>歯周疾患</t>
    <rPh sb="0" eb="2">
      <t>シシュウ</t>
    </rPh>
    <rPh sb="2" eb="4">
      <t>シッカン</t>
    </rPh>
    <phoneticPr fontId="10"/>
  </si>
  <si>
    <t>むし歯数（本）</t>
    <rPh sb="2" eb="3">
      <t>ハ</t>
    </rPh>
    <rPh sb="3" eb="4">
      <t>スウ</t>
    </rPh>
    <rPh sb="5" eb="6">
      <t>ホン</t>
    </rPh>
    <phoneticPr fontId="10"/>
  </si>
  <si>
    <t>未処置歯のある者</t>
    <rPh sb="0" eb="3">
      <t>ミショチ</t>
    </rPh>
    <rPh sb="3" eb="4">
      <t>ハ</t>
    </rPh>
    <rPh sb="7" eb="8">
      <t>モノ</t>
    </rPh>
    <phoneticPr fontId="10"/>
  </si>
  <si>
    <t>むし歯のある者</t>
    <rPh sb="2" eb="3">
      <t>ハ</t>
    </rPh>
    <rPh sb="6" eb="7">
      <t>モノ</t>
    </rPh>
    <phoneticPr fontId="10"/>
  </si>
  <si>
    <t>４．妊婦歯科健診実施状況、年代別</t>
    <rPh sb="2" eb="4">
      <t>ニンプ</t>
    </rPh>
    <rPh sb="4" eb="6">
      <t>シカ</t>
    </rPh>
    <rPh sb="6" eb="8">
      <t>ケンシン</t>
    </rPh>
    <rPh sb="14" eb="15">
      <t>ダイ</t>
    </rPh>
    <phoneticPr fontId="2"/>
  </si>
  <si>
    <t>５～６歳児</t>
    <rPh sb="3" eb="5">
      <t>サイジ</t>
    </rPh>
    <phoneticPr fontId="10"/>
  </si>
  <si>
    <t>４歳児</t>
    <rPh sb="1" eb="3">
      <t>サイジ</t>
    </rPh>
    <phoneticPr fontId="10"/>
  </si>
  <si>
    <t>３歳児</t>
    <rPh sb="1" eb="3">
      <t>サイジ</t>
    </rPh>
    <phoneticPr fontId="10"/>
  </si>
  <si>
    <t>２歳児</t>
    <rPh sb="1" eb="3">
      <t>サイジ</t>
    </rPh>
    <phoneticPr fontId="10"/>
  </si>
  <si>
    <t>１歳児</t>
    <rPh sb="1" eb="3">
      <t>サイジ</t>
    </rPh>
    <phoneticPr fontId="10"/>
  </si>
  <si>
    <t>３．乳幼児歯科健診実施状況、年齢別</t>
    <phoneticPr fontId="2"/>
  </si>
  <si>
    <t>西</t>
    <rPh sb="0" eb="1">
      <t>ニシ</t>
    </rPh>
    <phoneticPr fontId="10"/>
  </si>
  <si>
    <t>早良</t>
    <rPh sb="0" eb="2">
      <t>サワラ</t>
    </rPh>
    <phoneticPr fontId="10"/>
  </si>
  <si>
    <t>城南</t>
    <rPh sb="0" eb="2">
      <t>ジョウナン</t>
    </rPh>
    <phoneticPr fontId="10"/>
  </si>
  <si>
    <t>南</t>
    <rPh sb="0" eb="1">
      <t>ミナミ</t>
    </rPh>
    <phoneticPr fontId="10"/>
  </si>
  <si>
    <t>中央</t>
    <rPh sb="0" eb="2">
      <t>チュウオウ</t>
    </rPh>
    <phoneticPr fontId="10"/>
  </si>
  <si>
    <t>博多</t>
    <rPh sb="0" eb="2">
      <t>ハカタ</t>
    </rPh>
    <phoneticPr fontId="10"/>
  </si>
  <si>
    <t>東</t>
    <rPh sb="0" eb="1">
      <t>ヒガシ</t>
    </rPh>
    <phoneticPr fontId="10"/>
  </si>
  <si>
    <t>C2</t>
    <phoneticPr fontId="10"/>
  </si>
  <si>
    <t>C1</t>
    <phoneticPr fontId="10"/>
  </si>
  <si>
    <t>B</t>
    <phoneticPr fontId="10"/>
  </si>
  <si>
    <t>A</t>
    <phoneticPr fontId="10"/>
  </si>
  <si>
    <t>O</t>
    <phoneticPr fontId="10"/>
  </si>
  <si>
    <t>咬合異常の者</t>
    <rPh sb="5" eb="6">
      <t>モノ</t>
    </rPh>
    <phoneticPr fontId="10"/>
  </si>
  <si>
    <t>軟組織異常の者</t>
    <rPh sb="3" eb="5">
      <t>イジョウ</t>
    </rPh>
    <rPh sb="6" eb="7">
      <t>モノ</t>
    </rPh>
    <phoneticPr fontId="10"/>
  </si>
  <si>
    <t>未処置歯のある者（％）</t>
    <rPh sb="0" eb="3">
      <t>ミショチ</t>
    </rPh>
    <rPh sb="3" eb="4">
      <t>ハ</t>
    </rPh>
    <rPh sb="7" eb="8">
      <t>モノ</t>
    </rPh>
    <phoneticPr fontId="10"/>
  </si>
  <si>
    <t>むし歯のある者</t>
    <rPh sb="2" eb="3">
      <t>ハ</t>
    </rPh>
    <rPh sb="6" eb="7">
      <t>シャ</t>
    </rPh>
    <phoneticPr fontId="10"/>
  </si>
  <si>
    <t>罹患型分類（人）</t>
    <rPh sb="0" eb="2">
      <t>リカン</t>
    </rPh>
    <rPh sb="2" eb="3">
      <t>ガタ</t>
    </rPh>
    <rPh sb="3" eb="5">
      <t>ブンルイ</t>
    </rPh>
    <phoneticPr fontId="10"/>
  </si>
  <si>
    <t>受診者数
（人）</t>
    <rPh sb="0" eb="3">
      <t>ジュシンシャ</t>
    </rPh>
    <rPh sb="3" eb="4">
      <t>カズ</t>
    </rPh>
    <rPh sb="6" eb="7">
      <t>ニン</t>
    </rPh>
    <phoneticPr fontId="10"/>
  </si>
  <si>
    <t>２．３歳児歯科健診実施状況、保健福祉センター別</t>
    <phoneticPr fontId="2"/>
  </si>
  <si>
    <t>（％）</t>
    <phoneticPr fontId="10"/>
  </si>
  <si>
    <t>C</t>
    <phoneticPr fontId="10"/>
  </si>
  <si>
    <t>O2</t>
    <phoneticPr fontId="10"/>
  </si>
  <si>
    <t>O1</t>
    <phoneticPr fontId="10"/>
  </si>
  <si>
    <t>罹患型分類（人）</t>
    <rPh sb="0" eb="2">
      <t>リカン</t>
    </rPh>
    <rPh sb="2" eb="3">
      <t>ガタ</t>
    </rPh>
    <rPh sb="3" eb="5">
      <t>ブンルイ</t>
    </rPh>
    <rPh sb="6" eb="7">
      <t>ヒト</t>
    </rPh>
    <phoneticPr fontId="10"/>
  </si>
  <si>
    <t>１．１歳６か月児歯科健診実施状況、保健福祉センター別</t>
    <phoneticPr fontId="2"/>
  </si>
  <si>
    <t>平成28年</t>
    <phoneticPr fontId="2"/>
  </si>
  <si>
    <t>早　　　　　良</t>
    <phoneticPr fontId="2"/>
  </si>
  <si>
    <t>城　　　　　南</t>
    <phoneticPr fontId="2"/>
  </si>
  <si>
    <t>中　　　　　央</t>
    <phoneticPr fontId="2"/>
  </si>
  <si>
    <t>博　　　　　多</t>
    <phoneticPr fontId="2"/>
  </si>
  <si>
    <t>総　　　　　数</t>
    <phoneticPr fontId="2"/>
  </si>
  <si>
    <t>(単位:人)</t>
    <phoneticPr fontId="2"/>
  </si>
  <si>
    <t>平成28年度</t>
    <phoneticPr fontId="2"/>
  </si>
  <si>
    <t>原爆被爆者健康手帳・第一種健康診断受診者証交付状況</t>
    <rPh sb="10" eb="13">
      <t>ダイイッシュ</t>
    </rPh>
    <phoneticPr fontId="2"/>
  </si>
  <si>
    <r>
      <t xml:space="preserve">　「原子爆弾被爆者に対する援護に関する法律」に基づく申請及び届出に関する事務について，被爆者健
 </t>
    </r>
    <r>
      <rPr>
        <sz val="14"/>
        <rFont val="ＭＳ 明朝"/>
        <family val="1"/>
        <charset val="128"/>
      </rPr>
      <t xml:space="preserve"> 康手帳の交付申請その他の進達事務を行った。</t>
    </r>
    <rPh sb="2" eb="4">
      <t>ゲンシ</t>
    </rPh>
    <rPh sb="4" eb="6">
      <t>バクダン</t>
    </rPh>
    <rPh sb="6" eb="9">
      <t>ヒバクシャ</t>
    </rPh>
    <rPh sb="10" eb="11">
      <t>タイ</t>
    </rPh>
    <rPh sb="13" eb="15">
      <t>エンゴ</t>
    </rPh>
    <rPh sb="16" eb="17">
      <t>カン</t>
    </rPh>
    <rPh sb="19" eb="21">
      <t>ホウリツ</t>
    </rPh>
    <rPh sb="23" eb="24">
      <t>モト</t>
    </rPh>
    <rPh sb="26" eb="28">
      <t>シンセイ</t>
    </rPh>
    <rPh sb="28" eb="29">
      <t>オヨ</t>
    </rPh>
    <rPh sb="30" eb="32">
      <t>トドケデ</t>
    </rPh>
    <rPh sb="33" eb="34">
      <t>カン</t>
    </rPh>
    <rPh sb="36" eb="38">
      <t>ジム</t>
    </rPh>
    <rPh sb="43" eb="46">
      <t>ヒバクシャ</t>
    </rPh>
    <rPh sb="46" eb="47">
      <t>ケン</t>
    </rPh>
    <rPh sb="50" eb="51">
      <t>ヤスシ</t>
    </rPh>
    <rPh sb="51" eb="53">
      <t>テチョウ</t>
    </rPh>
    <rPh sb="54" eb="56">
      <t>コウフ</t>
    </rPh>
    <rPh sb="56" eb="58">
      <t>シンセイ</t>
    </rPh>
    <rPh sb="60" eb="61">
      <t>タ</t>
    </rPh>
    <rPh sb="62" eb="64">
      <t>シンタツ</t>
    </rPh>
    <rPh sb="64" eb="66">
      <t>ジム</t>
    </rPh>
    <rPh sb="67" eb="68">
      <t>オコナ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</si>
</sst>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1" formatCode="_ * #,##0_ ;_ * \-#,##0_ ;_ * &quot;-&quot;_ ;_ @_ "/>
    <numFmt numFmtId="176" formatCode="0.0_ "/>
    <numFmt numFmtId="177" formatCode="#,##0_ "/>
    <numFmt numFmtId="178" formatCode="0_);[Red]\(0\)"/>
    <numFmt numFmtId="179" formatCode="0.0"/>
    <numFmt numFmtId="180" formatCode="0_ "/>
    <numFmt numFmtId="181" formatCode="#,##0.0;[Red]\-#,##0.0"/>
    <numFmt numFmtId="182" formatCode="#,##0.0_ "/>
    <numFmt numFmtId="183" formatCode="#,##0.00_ ;[Red]\-#,##0.00\ "/>
    <numFmt numFmtId="184" formatCode="#,##0_ ;[Red]\-#,##0\ "/>
    <numFmt numFmtId="185" formatCode="#,##0.0_ ;[Red]\-#,##0.0\ "/>
  </numFmts>
  <fonts count="16"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7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16"/>
      <name val="ＭＳ 明朝"/>
      <family val="1"/>
      <charset val="128"/>
    </font>
    <font>
      <b/>
      <sz val="18"/>
      <name val="ＭＳ 明朝"/>
      <family val="1"/>
      <charset val="128"/>
    </font>
    <font>
      <b/>
      <sz val="10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25">
    <xf numFmtId="0" fontId="0" fillId="0" borderId="0" xfId="0"/>
    <xf numFmtId="0" fontId="7" fillId="0" borderId="1" xfId="0" applyFont="1" applyBorder="1" applyAlignment="1" applyProtection="1"/>
    <xf numFmtId="0" fontId="7" fillId="0" borderId="1" xfId="0" applyFont="1" applyBorder="1" applyAlignment="1" applyProtection="1">
      <alignment horizontal="left"/>
    </xf>
    <xf numFmtId="0" fontId="5" fillId="0" borderId="1" xfId="0" applyFont="1" applyBorder="1" applyAlignment="1" applyProtection="1"/>
    <xf numFmtId="0" fontId="0" fillId="0" borderId="0" xfId="0" applyFont="1"/>
    <xf numFmtId="41" fontId="6" fillId="0" borderId="0" xfId="0" applyNumberFormat="1" applyFont="1" applyBorder="1" applyProtection="1"/>
    <xf numFmtId="41" fontId="3" fillId="0" borderId="0" xfId="0" applyNumberFormat="1" applyFont="1" applyBorder="1" applyProtection="1"/>
    <xf numFmtId="0" fontId="4" fillId="0" borderId="4" xfId="0" applyFont="1" applyBorder="1" applyAlignment="1" applyProtection="1"/>
    <xf numFmtId="41" fontId="4" fillId="0" borderId="4" xfId="0" applyNumberFormat="1" applyFont="1" applyBorder="1" applyAlignment="1" applyProtection="1"/>
    <xf numFmtId="0" fontId="4" fillId="0" borderId="0" xfId="0" applyFont="1" applyBorder="1" applyAlignment="1" applyProtection="1"/>
    <xf numFmtId="41" fontId="4" fillId="0" borderId="0" xfId="0" applyNumberFormat="1" applyFont="1" applyBorder="1" applyAlignment="1" applyProtection="1">
      <alignment horizontal="right"/>
    </xf>
    <xf numFmtId="0" fontId="3" fillId="0" borderId="0" xfId="0" applyFont="1" applyBorder="1" applyAlignment="1" applyProtection="1"/>
    <xf numFmtId="0" fontId="7" fillId="0" borderId="0" xfId="0" applyFont="1" applyBorder="1" applyAlignment="1" applyProtection="1"/>
    <xf numFmtId="0" fontId="3" fillId="0" borderId="1" xfId="0" applyFont="1" applyBorder="1" applyAlignment="1" applyProtection="1">
      <alignment horizontal="right"/>
    </xf>
    <xf numFmtId="0" fontId="5" fillId="0" borderId="8" xfId="0" applyFont="1" applyBorder="1" applyAlignment="1" applyProtection="1">
      <alignment horizontal="center" vertical="center"/>
    </xf>
    <xf numFmtId="41" fontId="5" fillId="0" borderId="11" xfId="0" applyNumberFormat="1" applyFont="1" applyBorder="1" applyAlignment="1" applyProtection="1"/>
    <xf numFmtId="41" fontId="5" fillId="0" borderId="2" xfId="0" applyNumberFormat="1" applyFont="1" applyBorder="1" applyAlignment="1" applyProtection="1"/>
    <xf numFmtId="0" fontId="5" fillId="0" borderId="10" xfId="0" applyFont="1" applyBorder="1" applyAlignment="1" applyProtection="1">
      <alignment horizontal="center" vertical="center"/>
    </xf>
    <xf numFmtId="41" fontId="5" fillId="0" borderId="13" xfId="0" applyNumberFormat="1" applyFont="1" applyBorder="1" applyAlignment="1" applyProtection="1">
      <alignment vertical="center"/>
    </xf>
    <xf numFmtId="41" fontId="5" fillId="0" borderId="14" xfId="0" applyNumberFormat="1" applyFont="1" applyBorder="1" applyAlignment="1" applyProtection="1">
      <alignment vertical="center"/>
    </xf>
    <xf numFmtId="0" fontId="0" fillId="0" borderId="0" xfId="0" applyFont="1" applyBorder="1"/>
    <xf numFmtId="37" fontId="0" fillId="0" borderId="0" xfId="0" applyNumberFormat="1" applyFont="1" applyBorder="1" applyProtection="1"/>
    <xf numFmtId="37" fontId="4" fillId="0" borderId="0" xfId="0" applyNumberFormat="1" applyFont="1" applyBorder="1" applyAlignment="1" applyProtection="1">
      <alignment horizontal="right"/>
    </xf>
    <xf numFmtId="41" fontId="0" fillId="0" borderId="4" xfId="0" applyNumberFormat="1" applyFont="1" applyBorder="1" applyProtection="1"/>
    <xf numFmtId="41" fontId="0" fillId="0" borderId="4" xfId="0" applyNumberFormat="1" applyFont="1" applyBorder="1" applyAlignment="1" applyProtection="1"/>
    <xf numFmtId="41" fontId="0" fillId="0" borderId="4" xfId="0" applyNumberFormat="1" applyFont="1" applyBorder="1" applyAlignment="1"/>
    <xf numFmtId="41" fontId="0" fillId="0" borderId="1" xfId="0" applyNumberFormat="1" applyFont="1" applyBorder="1" applyAlignment="1" applyProtection="1">
      <alignment vertical="center"/>
    </xf>
    <xf numFmtId="41" fontId="0" fillId="0" borderId="11" xfId="0" applyNumberFormat="1" applyFont="1" applyBorder="1" applyAlignment="1" applyProtection="1">
      <alignment vertical="center"/>
    </xf>
    <xf numFmtId="0" fontId="0" fillId="0" borderId="12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41" fontId="0" fillId="0" borderId="0" xfId="0" applyNumberFormat="1" applyFont="1" applyBorder="1"/>
    <xf numFmtId="41" fontId="0" fillId="0" borderId="1" xfId="0" applyNumberFormat="1" applyFont="1" applyBorder="1" applyProtection="1"/>
    <xf numFmtId="41" fontId="0" fillId="0" borderId="0" xfId="0" applyNumberFormat="1" applyFont="1" applyBorder="1" applyProtection="1"/>
    <xf numFmtId="41" fontId="0" fillId="0" borderId="0" xfId="0" applyNumberFormat="1" applyFont="1" applyBorder="1" applyAlignment="1" applyProtection="1"/>
    <xf numFmtId="41" fontId="0" fillId="0" borderId="11" xfId="0" applyNumberFormat="1" applyFont="1" applyBorder="1" applyAlignment="1" applyProtection="1"/>
    <xf numFmtId="0" fontId="0" fillId="0" borderId="8" xfId="0" applyFont="1" applyBorder="1" applyAlignment="1" applyProtection="1">
      <alignment horizontal="center" vertical="center"/>
    </xf>
    <xf numFmtId="0" fontId="0" fillId="0" borderId="9" xfId="0" applyFont="1" applyBorder="1" applyAlignment="1" applyProtection="1">
      <alignment horizontal="center" vertical="center"/>
    </xf>
    <xf numFmtId="0" fontId="0" fillId="0" borderId="7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1" xfId="0" applyFont="1" applyBorder="1"/>
    <xf numFmtId="0" fontId="0" fillId="0" borderId="0" xfId="0" applyFont="1" applyBorder="1" applyAlignment="1" applyProtection="1">
      <alignment horizontal="center" vertical="top" wrapText="1"/>
    </xf>
    <xf numFmtId="0" fontId="4" fillId="0" borderId="1" xfId="0" applyFont="1" applyBorder="1" applyAlignment="1" applyProtection="1">
      <alignment horizontal="right"/>
    </xf>
    <xf numFmtId="0" fontId="4" fillId="0" borderId="0" xfId="0" applyFont="1" applyBorder="1" applyAlignment="1" applyProtection="1">
      <alignment horizontal="right"/>
    </xf>
    <xf numFmtId="0" fontId="8" fillId="0" borderId="0" xfId="0" applyFont="1" applyBorder="1" applyAlignment="1">
      <alignment horizontal="left"/>
    </xf>
    <xf numFmtId="0" fontId="0" fillId="0" borderId="0" xfId="0" applyFont="1" applyBorder="1" applyAlignment="1" applyProtection="1">
      <alignment horizontal="center" vertical="center"/>
    </xf>
    <xf numFmtId="0" fontId="8" fillId="0" borderId="0" xfId="0" applyFont="1" applyAlignment="1">
      <alignment horizontal="left"/>
    </xf>
    <xf numFmtId="0" fontId="0" fillId="0" borderId="0" xfId="0" applyFont="1" applyBorder="1" applyAlignment="1">
      <alignment horizontal="left" vertical="top" wrapText="1"/>
    </xf>
    <xf numFmtId="0" fontId="0" fillId="0" borderId="10" xfId="0" applyFont="1" applyBorder="1" applyAlignment="1" applyProtection="1">
      <alignment horizontal="center" vertical="center"/>
    </xf>
    <xf numFmtId="0" fontId="4" fillId="0" borderId="0" xfId="3" applyFont="1" applyAlignment="1">
      <alignment vertical="center"/>
    </xf>
    <xf numFmtId="0" fontId="4" fillId="0" borderId="0" xfId="3" applyFont="1" applyBorder="1" applyAlignment="1">
      <alignment vertical="center"/>
    </xf>
    <xf numFmtId="179" fontId="12" fillId="0" borderId="27" xfId="3" applyNumberFormat="1" applyFont="1" applyBorder="1" applyAlignment="1">
      <alignment vertical="center"/>
    </xf>
    <xf numFmtId="0" fontId="12" fillId="0" borderId="27" xfId="3" applyFont="1" applyBorder="1" applyAlignment="1">
      <alignment vertical="center"/>
    </xf>
    <xf numFmtId="0" fontId="12" fillId="0" borderId="29" xfId="3" applyFont="1" applyBorder="1" applyAlignment="1">
      <alignment vertical="center"/>
    </xf>
    <xf numFmtId="0" fontId="4" fillId="0" borderId="18" xfId="3" applyFont="1" applyBorder="1" applyAlignment="1">
      <alignment horizontal="center" vertical="center"/>
    </xf>
    <xf numFmtId="0" fontId="4" fillId="0" borderId="20" xfId="3" applyFont="1" applyBorder="1" applyAlignment="1">
      <alignment horizontal="center" vertical="center"/>
    </xf>
    <xf numFmtId="0" fontId="12" fillId="0" borderId="20" xfId="3" applyFont="1" applyBorder="1" applyAlignment="1">
      <alignment horizontal="center" vertical="center"/>
    </xf>
    <xf numFmtId="0" fontId="15" fillId="0" borderId="20" xfId="3" applyFont="1" applyBorder="1" applyAlignment="1">
      <alignment horizontal="center" vertical="center"/>
    </xf>
    <xf numFmtId="0" fontId="7" fillId="0" borderId="0" xfId="3" applyFont="1" applyBorder="1" applyAlignment="1" applyProtection="1"/>
    <xf numFmtId="180" fontId="4" fillId="0" borderId="0" xfId="3" applyNumberFormat="1" applyFont="1" applyFill="1" applyBorder="1" applyAlignment="1"/>
    <xf numFmtId="179" fontId="12" fillId="0" borderId="1" xfId="3" applyNumberFormat="1" applyFont="1" applyFill="1" applyBorder="1" applyAlignment="1">
      <alignment horizontal="right" vertical="center"/>
    </xf>
    <xf numFmtId="0" fontId="12" fillId="0" borderId="1" xfId="3" applyFont="1" applyFill="1" applyBorder="1" applyAlignment="1">
      <alignment horizontal="right" vertical="center"/>
    </xf>
    <xf numFmtId="176" fontId="12" fillId="0" borderId="1" xfId="3" applyNumberFormat="1" applyFont="1" applyFill="1" applyBorder="1" applyAlignment="1">
      <alignment horizontal="right" vertical="center"/>
    </xf>
    <xf numFmtId="177" fontId="12" fillId="0" borderId="1" xfId="3" applyNumberFormat="1" applyFont="1" applyFill="1" applyBorder="1" applyAlignment="1">
      <alignment horizontal="right" vertical="center"/>
    </xf>
    <xf numFmtId="181" fontId="12" fillId="0" borderId="1" xfId="4" applyNumberFormat="1" applyFont="1" applyFill="1" applyBorder="1" applyAlignment="1">
      <alignment horizontal="right" vertical="center"/>
    </xf>
    <xf numFmtId="38" fontId="12" fillId="0" borderId="1" xfId="4" applyFont="1" applyFill="1" applyBorder="1" applyAlignment="1">
      <alignment horizontal="right" vertical="center"/>
    </xf>
    <xf numFmtId="182" fontId="12" fillId="0" borderId="1" xfId="3" applyNumberFormat="1" applyFont="1" applyFill="1" applyBorder="1" applyAlignment="1">
      <alignment horizontal="right" vertical="center"/>
    </xf>
    <xf numFmtId="38" fontId="12" fillId="0" borderId="14" xfId="4" applyFont="1" applyFill="1" applyBorder="1" applyAlignment="1">
      <alignment horizontal="right" vertical="center"/>
    </xf>
    <xf numFmtId="177" fontId="12" fillId="0" borderId="30" xfId="3" applyNumberFormat="1" applyFont="1" applyFill="1" applyBorder="1" applyAlignment="1">
      <alignment horizontal="right" vertical="center"/>
    </xf>
    <xf numFmtId="179" fontId="12" fillId="0" borderId="0" xfId="3" applyNumberFormat="1" applyFont="1" applyFill="1" applyBorder="1" applyAlignment="1">
      <alignment horizontal="right" vertical="center"/>
    </xf>
    <xf numFmtId="0" fontId="12" fillId="0" borderId="0" xfId="3" applyFont="1" applyFill="1" applyBorder="1" applyAlignment="1">
      <alignment horizontal="right" vertical="center"/>
    </xf>
    <xf numFmtId="176" fontId="12" fillId="0" borderId="0" xfId="3" applyNumberFormat="1" applyFont="1" applyFill="1" applyBorder="1" applyAlignment="1">
      <alignment horizontal="right" vertical="center"/>
    </xf>
    <xf numFmtId="177" fontId="12" fillId="0" borderId="0" xfId="3" applyNumberFormat="1" applyFont="1" applyFill="1" applyBorder="1" applyAlignment="1">
      <alignment horizontal="right" vertical="center"/>
    </xf>
    <xf numFmtId="181" fontId="12" fillId="0" borderId="0" xfId="4" applyNumberFormat="1" applyFont="1" applyFill="1" applyBorder="1" applyAlignment="1">
      <alignment horizontal="right" vertical="center"/>
    </xf>
    <xf numFmtId="38" fontId="12" fillId="0" borderId="0" xfId="4" applyFont="1" applyFill="1" applyBorder="1" applyAlignment="1">
      <alignment horizontal="right" vertical="center"/>
    </xf>
    <xf numFmtId="182" fontId="12" fillId="0" borderId="0" xfId="3" applyNumberFormat="1" applyFont="1" applyFill="1" applyBorder="1" applyAlignment="1">
      <alignment horizontal="right" vertical="center"/>
    </xf>
    <xf numFmtId="38" fontId="12" fillId="0" borderId="2" xfId="4" applyFont="1" applyFill="1" applyBorder="1" applyAlignment="1">
      <alignment horizontal="right" vertical="center"/>
    </xf>
    <xf numFmtId="177" fontId="12" fillId="0" borderId="2" xfId="3" applyNumberFormat="1" applyFont="1" applyFill="1" applyBorder="1" applyAlignment="1">
      <alignment horizontal="right" vertical="center"/>
    </xf>
    <xf numFmtId="38" fontId="12" fillId="0" borderId="13" xfId="4" applyFont="1" applyFill="1" applyBorder="1" applyAlignment="1">
      <alignment horizontal="right" vertical="center"/>
    </xf>
    <xf numFmtId="179" fontId="9" fillId="0" borderId="16" xfId="3" applyNumberFormat="1" applyFont="1" applyFill="1" applyBorder="1" applyAlignment="1">
      <alignment horizontal="right" vertical="center"/>
    </xf>
    <xf numFmtId="0" fontId="9" fillId="0" borderId="16" xfId="3" applyFont="1" applyFill="1" applyBorder="1" applyAlignment="1">
      <alignment horizontal="right" vertical="center"/>
    </xf>
    <xf numFmtId="176" fontId="9" fillId="0" borderId="16" xfId="3" applyNumberFormat="1" applyFont="1" applyFill="1" applyBorder="1" applyAlignment="1">
      <alignment horizontal="right" vertical="center"/>
    </xf>
    <xf numFmtId="177" fontId="9" fillId="0" borderId="16" xfId="3" applyNumberFormat="1" applyFont="1" applyFill="1" applyBorder="1" applyAlignment="1">
      <alignment horizontal="right" vertical="center"/>
    </xf>
    <xf numFmtId="181" fontId="9" fillId="0" borderId="16" xfId="4" applyNumberFormat="1" applyFont="1" applyFill="1" applyBorder="1" applyAlignment="1">
      <alignment horizontal="right" vertical="center"/>
    </xf>
    <xf numFmtId="38" fontId="9" fillId="0" borderId="16" xfId="4" applyFont="1" applyFill="1" applyBorder="1" applyAlignment="1">
      <alignment horizontal="right" vertical="center"/>
    </xf>
    <xf numFmtId="182" fontId="9" fillId="0" borderId="16" xfId="3" applyNumberFormat="1" applyFont="1" applyFill="1" applyBorder="1" applyAlignment="1">
      <alignment horizontal="right" vertical="center"/>
    </xf>
    <xf numFmtId="38" fontId="9" fillId="0" borderId="10" xfId="4" applyFont="1" applyFill="1" applyBorder="1" applyAlignment="1">
      <alignment horizontal="right" vertical="center"/>
    </xf>
    <xf numFmtId="177" fontId="9" fillId="0" borderId="10" xfId="3" applyNumberFormat="1" applyFont="1" applyFill="1" applyBorder="1" applyAlignment="1">
      <alignment horizontal="right" vertical="center"/>
    </xf>
    <xf numFmtId="0" fontId="4" fillId="2" borderId="13" xfId="3" applyFont="1" applyFill="1" applyBorder="1" applyAlignment="1">
      <alignment horizontal="center" vertical="center"/>
    </xf>
    <xf numFmtId="0" fontId="4" fillId="0" borderId="24" xfId="3" applyFont="1" applyBorder="1" applyAlignment="1">
      <alignment horizontal="center" vertical="center"/>
    </xf>
    <xf numFmtId="0" fontId="4" fillId="2" borderId="24" xfId="3" applyFont="1" applyFill="1" applyBorder="1" applyAlignment="1">
      <alignment horizontal="center" vertical="center"/>
    </xf>
    <xf numFmtId="0" fontId="12" fillId="0" borderId="8" xfId="3" applyFont="1" applyFill="1" applyBorder="1" applyAlignment="1">
      <alignment vertical="center"/>
    </xf>
    <xf numFmtId="0" fontId="4" fillId="0" borderId="0" xfId="3" applyFont="1" applyFill="1" applyBorder="1" applyAlignment="1">
      <alignment vertical="center"/>
    </xf>
    <xf numFmtId="179" fontId="12" fillId="0" borderId="1" xfId="3" applyNumberFormat="1" applyFont="1" applyBorder="1" applyAlignment="1">
      <alignment horizontal="right" vertical="center"/>
    </xf>
    <xf numFmtId="0" fontId="12" fillId="0" borderId="1" xfId="3" applyFont="1" applyBorder="1" applyAlignment="1">
      <alignment horizontal="right" vertical="center"/>
    </xf>
    <xf numFmtId="179" fontId="12" fillId="0" borderId="1" xfId="4" applyNumberFormat="1" applyFont="1" applyFill="1" applyBorder="1" applyAlignment="1">
      <alignment horizontal="right" vertical="center"/>
    </xf>
    <xf numFmtId="179" fontId="12" fillId="0" borderId="0" xfId="3" applyNumberFormat="1" applyFont="1" applyBorder="1" applyAlignment="1">
      <alignment horizontal="right" vertical="center"/>
    </xf>
    <xf numFmtId="0" fontId="12" fillId="0" borderId="0" xfId="3" applyFont="1" applyBorder="1" applyAlignment="1">
      <alignment horizontal="right" vertical="center"/>
    </xf>
    <xf numFmtId="179" fontId="12" fillId="0" borderId="0" xfId="4" applyNumberFormat="1" applyFont="1" applyFill="1" applyBorder="1" applyAlignment="1">
      <alignment horizontal="right" vertical="center"/>
    </xf>
    <xf numFmtId="179" fontId="9" fillId="0" borderId="16" xfId="3" applyNumberFormat="1" applyFont="1" applyBorder="1" applyAlignment="1">
      <alignment horizontal="right" vertical="center"/>
    </xf>
    <xf numFmtId="0" fontId="9" fillId="0" borderId="16" xfId="3" applyFont="1" applyBorder="1" applyAlignment="1">
      <alignment horizontal="right" vertical="center"/>
    </xf>
    <xf numFmtId="179" fontId="9" fillId="0" borderId="16" xfId="4" applyNumberFormat="1" applyFont="1" applyFill="1" applyBorder="1" applyAlignment="1">
      <alignment horizontal="right" vertical="center"/>
    </xf>
    <xf numFmtId="0" fontId="4" fillId="0" borderId="11" xfId="3" applyFont="1" applyFill="1" applyBorder="1" applyAlignment="1">
      <alignment horizontal="center" vertical="center"/>
    </xf>
    <xf numFmtId="0" fontId="4" fillId="0" borderId="24" xfId="3" applyFont="1" applyFill="1" applyBorder="1" applyAlignment="1">
      <alignment horizontal="center" vertical="center"/>
    </xf>
    <xf numFmtId="0" fontId="4" fillId="0" borderId="0" xfId="3" applyFont="1" applyFill="1" applyBorder="1" applyAlignment="1">
      <alignment horizontal="center" vertical="center"/>
    </xf>
    <xf numFmtId="0" fontId="4" fillId="0" borderId="2" xfId="3" applyFont="1" applyFill="1" applyBorder="1" applyAlignment="1">
      <alignment horizontal="center" vertical="center"/>
    </xf>
    <xf numFmtId="0" fontId="4" fillId="0" borderId="17" xfId="3" applyFont="1" applyFill="1" applyBorder="1" applyAlignment="1">
      <alignment horizontal="center" vertical="center" shrinkToFit="1"/>
    </xf>
    <xf numFmtId="0" fontId="4" fillId="0" borderId="17" xfId="3" applyFont="1" applyFill="1" applyBorder="1" applyAlignment="1">
      <alignment horizontal="center" vertical="center"/>
    </xf>
    <xf numFmtId="0" fontId="4" fillId="0" borderId="22" xfId="3" applyFont="1" applyFill="1" applyBorder="1" applyAlignment="1">
      <alignment horizontal="center" vertical="center"/>
    </xf>
    <xf numFmtId="0" fontId="4" fillId="0" borderId="0" xfId="3" applyFont="1" applyFill="1" applyAlignment="1">
      <alignment vertical="center"/>
    </xf>
    <xf numFmtId="38" fontId="4" fillId="0" borderId="0" xfId="4" applyFont="1" applyFill="1" applyBorder="1" applyAlignment="1">
      <alignment vertical="center"/>
    </xf>
    <xf numFmtId="178" fontId="4" fillId="0" borderId="0" xfId="3" applyNumberFormat="1" applyFont="1" applyAlignment="1">
      <alignment vertical="center"/>
    </xf>
    <xf numFmtId="0" fontId="3" fillId="0" borderId="0" xfId="3" applyFont="1" applyAlignment="1">
      <alignment vertical="center"/>
    </xf>
    <xf numFmtId="0" fontId="6" fillId="0" borderId="0" xfId="3" applyFont="1" applyAlignment="1">
      <alignment vertical="center"/>
    </xf>
    <xf numFmtId="181" fontId="12" fillId="0" borderId="1" xfId="3" applyNumberFormat="1" applyFont="1" applyBorder="1" applyAlignment="1">
      <alignment vertical="center"/>
    </xf>
    <xf numFmtId="0" fontId="12" fillId="0" borderId="1" xfId="3" applyFont="1" applyBorder="1" applyAlignment="1">
      <alignment vertical="center"/>
    </xf>
    <xf numFmtId="181" fontId="12" fillId="0" borderId="1" xfId="4" applyNumberFormat="1" applyFont="1" applyFill="1" applyBorder="1" applyAlignment="1">
      <alignment vertical="center"/>
    </xf>
    <xf numFmtId="0" fontId="12" fillId="0" borderId="1" xfId="3" applyFont="1" applyFill="1" applyBorder="1" applyAlignment="1">
      <alignment vertical="center" shrinkToFit="1"/>
    </xf>
    <xf numFmtId="40" fontId="12" fillId="0" borderId="1" xfId="4" applyNumberFormat="1" applyFont="1" applyFill="1" applyBorder="1" applyAlignment="1">
      <alignment vertical="center"/>
    </xf>
    <xf numFmtId="0" fontId="12" fillId="0" borderId="1" xfId="3" applyFont="1" applyFill="1" applyBorder="1" applyAlignment="1">
      <alignment vertical="center"/>
    </xf>
    <xf numFmtId="179" fontId="12" fillId="0" borderId="1" xfId="3" applyNumberFormat="1" applyFont="1" applyFill="1" applyBorder="1" applyAlignment="1">
      <alignment vertical="center"/>
    </xf>
    <xf numFmtId="38" fontId="12" fillId="0" borderId="1" xfId="4" applyFont="1" applyFill="1" applyBorder="1" applyAlignment="1">
      <alignment vertical="center"/>
    </xf>
    <xf numFmtId="3" fontId="12" fillId="0" borderId="14" xfId="3" applyNumberFormat="1" applyFont="1" applyFill="1" applyBorder="1" applyAlignment="1">
      <alignment vertical="center"/>
    </xf>
    <xf numFmtId="3" fontId="12" fillId="0" borderId="30" xfId="3" applyNumberFormat="1" applyFont="1" applyFill="1" applyBorder="1" applyAlignment="1">
      <alignment vertical="center"/>
    </xf>
    <xf numFmtId="0" fontId="4" fillId="0" borderId="26" xfId="3" applyFont="1" applyFill="1" applyBorder="1" applyAlignment="1">
      <alignment horizontal="center" vertical="center"/>
    </xf>
    <xf numFmtId="181" fontId="12" fillId="0" borderId="0" xfId="3" applyNumberFormat="1" applyFont="1" applyBorder="1" applyAlignment="1">
      <alignment vertical="center"/>
    </xf>
    <xf numFmtId="0" fontId="12" fillId="0" borderId="0" xfId="3" applyFont="1" applyBorder="1" applyAlignment="1">
      <alignment vertical="center"/>
    </xf>
    <xf numFmtId="181" fontId="12" fillId="0" borderId="0" xfId="4" applyNumberFormat="1" applyFont="1" applyFill="1" applyBorder="1" applyAlignment="1">
      <alignment vertical="center"/>
    </xf>
    <xf numFmtId="0" fontId="12" fillId="0" borderId="0" xfId="3" applyFont="1" applyFill="1" applyBorder="1" applyAlignment="1">
      <alignment vertical="center" shrinkToFit="1"/>
    </xf>
    <xf numFmtId="40" fontId="12" fillId="0" borderId="0" xfId="4" applyNumberFormat="1" applyFont="1" applyFill="1" applyBorder="1" applyAlignment="1">
      <alignment vertical="center"/>
    </xf>
    <xf numFmtId="0" fontId="12" fillId="0" borderId="0" xfId="3" applyFont="1" applyFill="1" applyBorder="1" applyAlignment="1">
      <alignment vertical="center"/>
    </xf>
    <xf numFmtId="179" fontId="12" fillId="0" borderId="0" xfId="3" applyNumberFormat="1" applyFont="1" applyFill="1" applyBorder="1" applyAlignment="1">
      <alignment vertical="center"/>
    </xf>
    <xf numFmtId="38" fontId="12" fillId="0" borderId="0" xfId="4" applyFont="1" applyFill="1" applyBorder="1" applyAlignment="1">
      <alignment vertical="center"/>
    </xf>
    <xf numFmtId="3" fontId="12" fillId="0" borderId="2" xfId="3" applyNumberFormat="1" applyFont="1" applyFill="1" applyBorder="1" applyAlignment="1">
      <alignment vertical="center"/>
    </xf>
    <xf numFmtId="3" fontId="12" fillId="0" borderId="17" xfId="3" applyNumberFormat="1" applyFont="1" applyFill="1" applyBorder="1" applyAlignment="1">
      <alignment vertical="center"/>
    </xf>
    <xf numFmtId="0" fontId="4" fillId="0" borderId="3" xfId="3" applyFont="1" applyFill="1" applyBorder="1" applyAlignment="1">
      <alignment horizontal="center" vertical="center"/>
    </xf>
    <xf numFmtId="0" fontId="12" fillId="0" borderId="2" xfId="3" applyFont="1" applyFill="1" applyBorder="1" applyAlignment="1">
      <alignment vertical="center"/>
    </xf>
    <xf numFmtId="3" fontId="12" fillId="0" borderId="0" xfId="3" applyNumberFormat="1" applyFont="1" applyFill="1" applyBorder="1" applyAlignment="1">
      <alignment vertical="center"/>
    </xf>
    <xf numFmtId="38" fontId="4" fillId="0" borderId="0" xfId="4" applyFont="1" applyAlignment="1">
      <alignment vertical="center"/>
    </xf>
    <xf numFmtId="181" fontId="9" fillId="0" borderId="16" xfId="4" applyNumberFormat="1" applyFont="1" applyBorder="1" applyAlignment="1">
      <alignment vertical="center"/>
    </xf>
    <xf numFmtId="38" fontId="9" fillId="0" borderId="16" xfId="4" applyFont="1" applyBorder="1" applyAlignment="1">
      <alignment vertical="center"/>
    </xf>
    <xf numFmtId="40" fontId="9" fillId="0" borderId="16" xfId="4" applyNumberFormat="1" applyFont="1" applyFill="1" applyBorder="1" applyAlignment="1">
      <alignment horizontal="right" vertical="center"/>
    </xf>
    <xf numFmtId="38" fontId="9" fillId="0" borderId="20" xfId="4" applyFont="1" applyFill="1" applyBorder="1" applyAlignment="1">
      <alignment horizontal="right" vertical="center"/>
    </xf>
    <xf numFmtId="38" fontId="11" fillId="0" borderId="5" xfId="4" applyFont="1" applyFill="1" applyBorder="1" applyAlignment="1">
      <alignment horizontal="center" vertical="center"/>
    </xf>
    <xf numFmtId="0" fontId="4" fillId="0" borderId="0" xfId="3" applyFont="1" applyAlignment="1">
      <alignment horizontal="center" vertical="top"/>
    </xf>
    <xf numFmtId="0" fontId="4" fillId="0" borderId="0" xfId="3" applyFont="1" applyBorder="1" applyAlignment="1">
      <alignment horizontal="center" vertical="top"/>
    </xf>
    <xf numFmtId="0" fontId="4" fillId="0" borderId="13" xfId="3" applyFont="1" applyBorder="1" applyAlignment="1">
      <alignment horizontal="center" vertical="center"/>
    </xf>
    <xf numFmtId="0" fontId="12" fillId="0" borderId="2" xfId="3" applyFont="1" applyFill="1" applyBorder="1" applyAlignment="1">
      <alignment horizontal="center" vertical="center"/>
    </xf>
    <xf numFmtId="0" fontId="4" fillId="0" borderId="24" xfId="3" applyFont="1" applyFill="1" applyBorder="1" applyAlignment="1">
      <alignment horizontal="center" vertical="center" wrapText="1"/>
    </xf>
    <xf numFmtId="0" fontId="4" fillId="0" borderId="0" xfId="3" applyFont="1" applyBorder="1" applyAlignment="1"/>
    <xf numFmtId="38" fontId="3" fillId="0" borderId="0" xfId="3" applyNumberFormat="1" applyFont="1" applyAlignment="1">
      <alignment vertical="center"/>
    </xf>
    <xf numFmtId="179" fontId="12" fillId="0" borderId="1" xfId="3" applyNumberFormat="1" applyFont="1" applyBorder="1" applyAlignment="1">
      <alignment vertical="center"/>
    </xf>
    <xf numFmtId="2" fontId="12" fillId="0" borderId="1" xfId="3" applyNumberFormat="1" applyFont="1" applyFill="1" applyBorder="1" applyAlignment="1">
      <alignment horizontal="right" vertical="center"/>
    </xf>
    <xf numFmtId="180" fontId="12" fillId="0" borderId="1" xfId="3" applyNumberFormat="1" applyFont="1" applyBorder="1" applyAlignment="1">
      <alignment horizontal="right" vertical="center"/>
    </xf>
    <xf numFmtId="3" fontId="12" fillId="0" borderId="14" xfId="3" applyNumberFormat="1" applyFont="1" applyFill="1" applyBorder="1" applyAlignment="1">
      <alignment horizontal="right" vertical="center"/>
    </xf>
    <xf numFmtId="3" fontId="12" fillId="0" borderId="30" xfId="3" applyNumberFormat="1" applyFont="1" applyFill="1" applyBorder="1" applyAlignment="1">
      <alignment horizontal="right" vertical="center"/>
    </xf>
    <xf numFmtId="179" fontId="12" fillId="0" borderId="0" xfId="3" applyNumberFormat="1" applyFont="1" applyBorder="1" applyAlignment="1">
      <alignment vertical="center"/>
    </xf>
    <xf numFmtId="2" fontId="12" fillId="0" borderId="0" xfId="3" applyNumberFormat="1" applyFont="1" applyFill="1" applyBorder="1" applyAlignment="1">
      <alignment horizontal="right" vertical="center"/>
    </xf>
    <xf numFmtId="180" fontId="12" fillId="0" borderId="0" xfId="3" applyNumberFormat="1" applyFont="1" applyBorder="1" applyAlignment="1">
      <alignment horizontal="right" vertical="center"/>
    </xf>
    <xf numFmtId="3" fontId="12" fillId="0" borderId="2" xfId="3" applyNumberFormat="1" applyFont="1" applyFill="1" applyBorder="1" applyAlignment="1">
      <alignment horizontal="right" vertical="center"/>
    </xf>
    <xf numFmtId="3" fontId="12" fillId="0" borderId="17" xfId="3" applyNumberFormat="1" applyFont="1" applyFill="1" applyBorder="1" applyAlignment="1">
      <alignment horizontal="right" vertical="center"/>
    </xf>
    <xf numFmtId="0" fontId="12" fillId="0" borderId="2" xfId="3" applyFont="1" applyFill="1" applyBorder="1" applyAlignment="1">
      <alignment horizontal="right" vertical="center"/>
    </xf>
    <xf numFmtId="0" fontId="4" fillId="0" borderId="31" xfId="3" applyFont="1" applyBorder="1" applyAlignment="1">
      <alignment vertical="center"/>
    </xf>
    <xf numFmtId="179" fontId="9" fillId="0" borderId="16" xfId="3" applyNumberFormat="1" applyFont="1" applyBorder="1" applyAlignment="1">
      <alignment vertical="center"/>
    </xf>
    <xf numFmtId="0" fontId="9" fillId="0" borderId="16" xfId="3" applyFont="1" applyBorder="1" applyAlignment="1">
      <alignment vertical="center"/>
    </xf>
    <xf numFmtId="2" fontId="9" fillId="0" borderId="16" xfId="3" applyNumberFormat="1" applyFont="1" applyFill="1" applyBorder="1" applyAlignment="1">
      <alignment horizontal="right" vertical="center"/>
    </xf>
    <xf numFmtId="0" fontId="11" fillId="0" borderId="12" xfId="3" applyFont="1" applyFill="1" applyBorder="1" applyAlignment="1">
      <alignment horizontal="center" vertical="center"/>
    </xf>
    <xf numFmtId="0" fontId="12" fillId="0" borderId="8" xfId="3" applyFont="1" applyFill="1" applyBorder="1" applyAlignment="1">
      <alignment horizontal="center" vertical="center" wrapText="1"/>
    </xf>
    <xf numFmtId="0" fontId="11" fillId="0" borderId="0" xfId="3" applyFont="1" applyAlignment="1">
      <alignment vertical="center"/>
    </xf>
    <xf numFmtId="0" fontId="14" fillId="0" borderId="0" xfId="3" applyFont="1" applyBorder="1" applyAlignment="1">
      <alignment vertical="center" wrapText="1"/>
    </xf>
    <xf numFmtId="0" fontId="8" fillId="0" borderId="0" xfId="3" applyFont="1" applyBorder="1" applyAlignment="1"/>
    <xf numFmtId="0" fontId="4" fillId="0" borderId="23" xfId="3" applyFont="1" applyFill="1" applyBorder="1" applyAlignment="1">
      <alignment horizontal="center" vertical="center" wrapText="1"/>
    </xf>
    <xf numFmtId="0" fontId="4" fillId="0" borderId="4" xfId="3" applyFont="1" applyFill="1" applyBorder="1" applyAlignment="1">
      <alignment horizontal="center" vertical="center" wrapText="1"/>
    </xf>
    <xf numFmtId="0" fontId="4" fillId="0" borderId="10" xfId="3" applyFont="1" applyFill="1" applyBorder="1" applyAlignment="1">
      <alignment horizontal="center" vertical="center" wrapText="1"/>
    </xf>
    <xf numFmtId="0" fontId="4" fillId="0" borderId="5" xfId="3" applyFont="1" applyFill="1" applyBorder="1" applyAlignment="1">
      <alignment horizontal="center" vertical="center" wrapText="1"/>
    </xf>
    <xf numFmtId="0" fontId="4" fillId="0" borderId="6" xfId="3" applyFont="1" applyBorder="1" applyAlignment="1">
      <alignment horizontal="center" vertical="center"/>
    </xf>
    <xf numFmtId="0" fontId="4" fillId="0" borderId="7" xfId="3" applyFont="1" applyBorder="1" applyAlignment="1">
      <alignment horizontal="center" vertical="center"/>
    </xf>
    <xf numFmtId="0" fontId="4" fillId="0" borderId="13" xfId="3" applyFont="1" applyFill="1" applyBorder="1" applyAlignment="1">
      <alignment horizontal="center" vertical="center"/>
    </xf>
    <xf numFmtId="0" fontId="4" fillId="0" borderId="25" xfId="3" applyFont="1" applyFill="1" applyBorder="1" applyAlignment="1">
      <alignment horizontal="center" vertical="center"/>
    </xf>
    <xf numFmtId="184" fontId="9" fillId="0" borderId="16" xfId="4" applyNumberFormat="1" applyFont="1" applyFill="1" applyBorder="1" applyAlignment="1">
      <alignment horizontal="right" vertical="center"/>
    </xf>
    <xf numFmtId="0" fontId="12" fillId="0" borderId="21" xfId="3" applyFont="1" applyFill="1" applyBorder="1" applyAlignment="1">
      <alignment horizontal="center" vertical="center" wrapText="1"/>
    </xf>
    <xf numFmtId="0" fontId="12" fillId="0" borderId="17" xfId="3" applyFont="1" applyFill="1" applyBorder="1" applyAlignment="1">
      <alignment horizontal="center" vertical="center" wrapText="1"/>
    </xf>
    <xf numFmtId="0" fontId="4" fillId="0" borderId="8" xfId="3" applyFont="1" applyFill="1" applyBorder="1" applyAlignment="1">
      <alignment horizontal="center" vertical="center"/>
    </xf>
    <xf numFmtId="0" fontId="4" fillId="0" borderId="6" xfId="3" applyFont="1" applyFill="1" applyBorder="1" applyAlignment="1">
      <alignment horizontal="center" vertical="center"/>
    </xf>
    <xf numFmtId="0" fontId="4" fillId="0" borderId="7" xfId="3" applyFont="1" applyFill="1" applyBorder="1" applyAlignment="1">
      <alignment horizontal="center" vertical="center"/>
    </xf>
    <xf numFmtId="0" fontId="4" fillId="0" borderId="9" xfId="3" applyFont="1" applyBorder="1" applyAlignment="1">
      <alignment horizontal="center" vertical="center"/>
    </xf>
    <xf numFmtId="0" fontId="4" fillId="0" borderId="20" xfId="3" applyFont="1" applyBorder="1" applyAlignment="1">
      <alignment horizontal="center" vertical="center"/>
    </xf>
    <xf numFmtId="0" fontId="4" fillId="0" borderId="8" xfId="3" applyFont="1" applyBorder="1" applyAlignment="1">
      <alignment horizontal="center" vertical="center"/>
    </xf>
    <xf numFmtId="0" fontId="4" fillId="0" borderId="18" xfId="3" applyFont="1" applyBorder="1" applyAlignment="1">
      <alignment horizontal="center" vertical="center"/>
    </xf>
    <xf numFmtId="0" fontId="4" fillId="0" borderId="0" xfId="3" applyFont="1" applyAlignment="1">
      <alignment horizontal="right" vertical="center"/>
    </xf>
    <xf numFmtId="0" fontId="4" fillId="0" borderId="11" xfId="3" applyFont="1" applyFill="1" applyBorder="1" applyAlignment="1">
      <alignment horizontal="center" vertical="center"/>
    </xf>
    <xf numFmtId="184" fontId="12" fillId="0" borderId="0" xfId="3" applyNumberFormat="1" applyFont="1" applyFill="1" applyBorder="1" applyAlignment="1">
      <alignment horizontal="right" vertical="center"/>
    </xf>
    <xf numFmtId="184" fontId="12" fillId="0" borderId="0" xfId="4" applyNumberFormat="1" applyFont="1" applyFill="1" applyBorder="1" applyAlignment="1">
      <alignment horizontal="right" vertical="center"/>
    </xf>
    <xf numFmtId="0" fontId="13" fillId="0" borderId="0" xfId="3" applyFont="1" applyAlignment="1">
      <alignment horizontal="center" vertical="center"/>
    </xf>
    <xf numFmtId="0" fontId="4" fillId="0" borderId="4" xfId="3" applyFont="1" applyFill="1" applyBorder="1" applyAlignment="1">
      <alignment horizontal="center" vertical="center"/>
    </xf>
    <xf numFmtId="0" fontId="4" fillId="0" borderId="15" xfId="3" applyFont="1" applyFill="1" applyBorder="1" applyAlignment="1">
      <alignment horizontal="center" vertical="center"/>
    </xf>
    <xf numFmtId="0" fontId="4" fillId="0" borderId="0" xfId="3" applyFont="1" applyFill="1" applyBorder="1" applyAlignment="1">
      <alignment horizontal="center" vertical="center"/>
    </xf>
    <xf numFmtId="0" fontId="4" fillId="0" borderId="3" xfId="3" applyFont="1" applyFill="1" applyBorder="1" applyAlignment="1">
      <alignment horizontal="center" vertical="center"/>
    </xf>
    <xf numFmtId="0" fontId="4" fillId="0" borderId="5" xfId="3" applyFont="1" applyFill="1" applyBorder="1" applyAlignment="1">
      <alignment horizontal="center" vertical="center"/>
    </xf>
    <xf numFmtId="0" fontId="4" fillId="0" borderId="12" xfId="3" applyFont="1" applyFill="1" applyBorder="1" applyAlignment="1">
      <alignment horizontal="center" vertical="center"/>
    </xf>
    <xf numFmtId="38" fontId="9" fillId="0" borderId="10" xfId="4" applyFont="1" applyFill="1" applyBorder="1" applyAlignment="1">
      <alignment horizontal="right" vertical="center"/>
    </xf>
    <xf numFmtId="38" fontId="9" fillId="0" borderId="12" xfId="4" applyFont="1" applyFill="1" applyBorder="1" applyAlignment="1">
      <alignment horizontal="right" vertical="center"/>
    </xf>
    <xf numFmtId="38" fontId="12" fillId="0" borderId="13" xfId="4" applyFont="1" applyFill="1" applyBorder="1" applyAlignment="1">
      <alignment horizontal="right" vertical="center"/>
    </xf>
    <xf numFmtId="38" fontId="12" fillId="0" borderId="25" xfId="4" applyFont="1" applyFill="1" applyBorder="1" applyAlignment="1">
      <alignment horizontal="right" vertical="center"/>
    </xf>
    <xf numFmtId="0" fontId="4" fillId="0" borderId="23" xfId="3" applyFont="1" applyBorder="1" applyAlignment="1">
      <alignment horizontal="center" vertical="center"/>
    </xf>
    <xf numFmtId="0" fontId="4" fillId="0" borderId="4" xfId="3" applyFont="1" applyBorder="1" applyAlignment="1">
      <alignment horizontal="center" vertical="center"/>
    </xf>
    <xf numFmtId="0" fontId="4" fillId="0" borderId="15" xfId="3" applyFont="1" applyBorder="1" applyAlignment="1">
      <alignment horizontal="center" vertical="center"/>
    </xf>
    <xf numFmtId="0" fontId="4" fillId="0" borderId="10" xfId="3" applyFont="1" applyBorder="1" applyAlignment="1">
      <alignment horizontal="center" vertical="center"/>
    </xf>
    <xf numFmtId="0" fontId="4" fillId="0" borderId="5" xfId="3" applyFont="1" applyBorder="1" applyAlignment="1">
      <alignment horizontal="center" vertical="center"/>
    </xf>
    <xf numFmtId="0" fontId="4" fillId="0" borderId="12" xfId="3" applyFont="1" applyBorder="1" applyAlignment="1">
      <alignment horizontal="center" vertical="center"/>
    </xf>
    <xf numFmtId="0" fontId="6" fillId="0" borderId="5" xfId="3" applyFont="1" applyFill="1" applyBorder="1" applyAlignment="1">
      <alignment horizontal="center" vertical="center"/>
    </xf>
    <xf numFmtId="0" fontId="6" fillId="0" borderId="12" xfId="3" applyFont="1" applyFill="1" applyBorder="1" applyAlignment="1">
      <alignment horizontal="center" vertical="center"/>
    </xf>
    <xf numFmtId="0" fontId="3" fillId="0" borderId="11" xfId="3" applyFont="1" applyFill="1" applyBorder="1" applyAlignment="1">
      <alignment horizontal="center" vertical="center"/>
    </xf>
    <xf numFmtId="0" fontId="3" fillId="0" borderId="25" xfId="3" applyFont="1" applyFill="1" applyBorder="1" applyAlignment="1">
      <alignment horizontal="center" vertical="center"/>
    </xf>
    <xf numFmtId="0" fontId="3" fillId="0" borderId="0" xfId="3" applyFont="1" applyFill="1" applyBorder="1" applyAlignment="1">
      <alignment horizontal="center" vertical="center"/>
    </xf>
    <xf numFmtId="0" fontId="3" fillId="0" borderId="3" xfId="3" applyFont="1" applyFill="1" applyBorder="1" applyAlignment="1">
      <alignment horizontal="center" vertical="center"/>
    </xf>
    <xf numFmtId="0" fontId="14" fillId="0" borderId="0" xfId="3" applyFont="1" applyBorder="1" applyAlignment="1">
      <alignment horizontal="left" vertical="center" wrapText="1"/>
    </xf>
    <xf numFmtId="0" fontId="4" fillId="0" borderId="19" xfId="3" applyFont="1" applyBorder="1" applyAlignment="1">
      <alignment horizontal="center" vertical="center"/>
    </xf>
    <xf numFmtId="0" fontId="4" fillId="0" borderId="15" xfId="3" applyFont="1" applyFill="1" applyBorder="1" applyAlignment="1">
      <alignment horizontal="center" vertical="center" wrapText="1"/>
    </xf>
    <xf numFmtId="0" fontId="4" fillId="0" borderId="12" xfId="3" applyFont="1" applyFill="1" applyBorder="1" applyAlignment="1">
      <alignment horizontal="center" vertical="center" wrapText="1"/>
    </xf>
    <xf numFmtId="38" fontId="12" fillId="0" borderId="2" xfId="4" applyFont="1" applyFill="1" applyBorder="1" applyAlignment="1">
      <alignment horizontal="right" vertical="center"/>
    </xf>
    <xf numFmtId="38" fontId="12" fillId="0" borderId="3" xfId="4" applyFont="1" applyFill="1" applyBorder="1" applyAlignment="1">
      <alignment horizontal="right" vertical="center"/>
    </xf>
    <xf numFmtId="38" fontId="12" fillId="0" borderId="14" xfId="4" applyFont="1" applyFill="1" applyBorder="1" applyAlignment="1">
      <alignment horizontal="right" vertical="center"/>
    </xf>
    <xf numFmtId="38" fontId="12" fillId="0" borderId="26" xfId="4" applyFont="1" applyFill="1" applyBorder="1" applyAlignment="1">
      <alignment horizontal="right" vertical="center"/>
    </xf>
    <xf numFmtId="0" fontId="3" fillId="0" borderId="4" xfId="3" applyFont="1" applyFill="1" applyBorder="1" applyAlignment="1">
      <alignment horizontal="center" vertical="center"/>
    </xf>
    <xf numFmtId="0" fontId="3" fillId="0" borderId="15" xfId="3" applyFont="1" applyFill="1" applyBorder="1" applyAlignment="1">
      <alignment horizontal="center" vertical="center"/>
    </xf>
    <xf numFmtId="0" fontId="3" fillId="0" borderId="5" xfId="3" applyFont="1" applyFill="1" applyBorder="1" applyAlignment="1">
      <alignment horizontal="center" vertical="center"/>
    </xf>
    <xf numFmtId="0" fontId="3" fillId="0" borderId="12" xfId="3" applyFont="1" applyFill="1" applyBorder="1" applyAlignment="1">
      <alignment horizontal="center" vertical="center"/>
    </xf>
    <xf numFmtId="0" fontId="4" fillId="0" borderId="23" xfId="3" applyFont="1" applyFill="1" applyBorder="1" applyAlignment="1">
      <alignment horizontal="center" vertical="center"/>
    </xf>
    <xf numFmtId="0" fontId="4" fillId="0" borderId="2" xfId="3" applyFont="1" applyFill="1" applyBorder="1" applyAlignment="1">
      <alignment horizontal="center" vertical="center"/>
    </xf>
    <xf numFmtId="0" fontId="4" fillId="0" borderId="10" xfId="3" applyFont="1" applyFill="1" applyBorder="1" applyAlignment="1">
      <alignment horizontal="center" vertical="center"/>
    </xf>
    <xf numFmtId="0" fontId="4" fillId="0" borderId="21" xfId="3" applyFont="1" applyBorder="1" applyAlignment="1">
      <alignment horizontal="center" vertical="center" wrapText="1"/>
    </xf>
    <xf numFmtId="0" fontId="4" fillId="0" borderId="17" xfId="3" applyFont="1" applyBorder="1" applyAlignment="1">
      <alignment horizontal="center" vertical="center" wrapText="1"/>
    </xf>
    <xf numFmtId="0" fontId="4" fillId="0" borderId="22" xfId="3" applyFont="1" applyBorder="1" applyAlignment="1">
      <alignment horizontal="center" vertical="center" wrapText="1"/>
    </xf>
    <xf numFmtId="0" fontId="3" fillId="0" borderId="1" xfId="3" applyFont="1" applyFill="1" applyBorder="1" applyAlignment="1">
      <alignment horizontal="center" vertical="center"/>
    </xf>
    <xf numFmtId="0" fontId="3" fillId="0" borderId="26" xfId="3" applyFont="1" applyFill="1" applyBorder="1" applyAlignment="1">
      <alignment horizontal="center" vertical="center"/>
    </xf>
    <xf numFmtId="179" fontId="12" fillId="0" borderId="27" xfId="3" applyNumberFormat="1" applyFont="1" applyBorder="1" applyAlignment="1">
      <alignment horizontal="center" vertical="center"/>
    </xf>
    <xf numFmtId="0" fontId="4" fillId="0" borderId="27" xfId="3" applyFont="1" applyBorder="1" applyAlignment="1">
      <alignment horizontal="center" vertical="center"/>
    </xf>
    <xf numFmtId="0" fontId="4" fillId="0" borderId="28" xfId="3" applyFont="1" applyBorder="1" applyAlignment="1">
      <alignment horizontal="center" vertical="center"/>
    </xf>
    <xf numFmtId="0" fontId="9" fillId="0" borderId="29" xfId="3" applyFont="1" applyBorder="1" applyAlignment="1">
      <alignment horizontal="right" vertical="center"/>
    </xf>
    <xf numFmtId="0" fontId="9" fillId="0" borderId="28" xfId="3" applyFont="1" applyBorder="1" applyAlignment="1">
      <alignment horizontal="right" vertical="center"/>
    </xf>
    <xf numFmtId="183" fontId="9" fillId="0" borderId="16" xfId="3" applyNumberFormat="1" applyFont="1" applyFill="1" applyBorder="1" applyAlignment="1">
      <alignment horizontal="right" vertical="center"/>
    </xf>
    <xf numFmtId="183" fontId="12" fillId="0" borderId="0" xfId="3" applyNumberFormat="1" applyFont="1" applyFill="1" applyBorder="1" applyAlignment="1">
      <alignment horizontal="right" vertical="center"/>
    </xf>
    <xf numFmtId="183" fontId="12" fillId="0" borderId="1" xfId="3" applyNumberFormat="1" applyFont="1" applyFill="1" applyBorder="1" applyAlignment="1">
      <alignment horizontal="right" vertical="center"/>
    </xf>
    <xf numFmtId="184" fontId="9" fillId="0" borderId="18" xfId="4" applyNumberFormat="1" applyFont="1" applyBorder="1" applyAlignment="1">
      <alignment horizontal="right" vertical="center"/>
    </xf>
    <xf numFmtId="184" fontId="9" fillId="0" borderId="16" xfId="4" applyNumberFormat="1" applyFont="1" applyBorder="1" applyAlignment="1">
      <alignment horizontal="right" vertical="center"/>
    </xf>
    <xf numFmtId="184" fontId="9" fillId="0" borderId="19" xfId="4" applyNumberFormat="1" applyFont="1" applyBorder="1" applyAlignment="1">
      <alignment horizontal="right" vertical="center"/>
    </xf>
    <xf numFmtId="0" fontId="4" fillId="0" borderId="23" xfId="3" applyFont="1" applyBorder="1" applyAlignment="1">
      <alignment horizontal="center" vertical="center" wrapText="1"/>
    </xf>
    <xf numFmtId="0" fontId="4" fillId="0" borderId="4" xfId="3" applyFont="1" applyBorder="1" applyAlignment="1">
      <alignment horizontal="center" vertical="center" wrapText="1"/>
    </xf>
    <xf numFmtId="185" fontId="9" fillId="0" borderId="16" xfId="3" applyNumberFormat="1" applyFont="1" applyFill="1" applyBorder="1" applyAlignment="1">
      <alignment horizontal="right" vertical="center"/>
    </xf>
    <xf numFmtId="184" fontId="12" fillId="0" borderId="13" xfId="3" applyNumberFormat="1" applyFont="1" applyBorder="1" applyAlignment="1">
      <alignment horizontal="right" vertical="center"/>
    </xf>
    <xf numFmtId="184" fontId="12" fillId="0" borderId="11" xfId="3" applyNumberFormat="1" applyFont="1" applyBorder="1" applyAlignment="1">
      <alignment horizontal="right" vertical="center"/>
    </xf>
    <xf numFmtId="184" fontId="12" fillId="0" borderId="25" xfId="3" applyNumberFormat="1" applyFont="1" applyBorder="1" applyAlignment="1">
      <alignment horizontal="right" vertical="center"/>
    </xf>
    <xf numFmtId="184" fontId="12" fillId="0" borderId="2" xfId="4" applyNumberFormat="1" applyFont="1" applyBorder="1" applyAlignment="1">
      <alignment horizontal="right" vertical="center"/>
    </xf>
    <xf numFmtId="184" fontId="12" fillId="0" borderId="0" xfId="4" applyNumberFormat="1" applyFont="1" applyBorder="1" applyAlignment="1">
      <alignment horizontal="right" vertical="center"/>
    </xf>
    <xf numFmtId="184" fontId="12" fillId="0" borderId="3" xfId="4" applyNumberFormat="1" applyFont="1" applyBorder="1" applyAlignment="1">
      <alignment horizontal="right" vertical="center"/>
    </xf>
    <xf numFmtId="185" fontId="12" fillId="0" borderId="0" xfId="3" applyNumberFormat="1" applyFont="1" applyFill="1" applyBorder="1" applyAlignment="1">
      <alignment horizontal="right" vertical="center"/>
    </xf>
    <xf numFmtId="184" fontId="12" fillId="0" borderId="2" xfId="3" applyNumberFormat="1" applyFont="1" applyBorder="1" applyAlignment="1">
      <alignment horizontal="right" vertical="center"/>
    </xf>
    <xf numFmtId="184" fontId="12" fillId="0" borderId="0" xfId="3" applyNumberFormat="1" applyFont="1" applyBorder="1" applyAlignment="1">
      <alignment horizontal="right" vertical="center"/>
    </xf>
    <xf numFmtId="184" fontId="12" fillId="0" borderId="3" xfId="3" applyNumberFormat="1" applyFont="1" applyBorder="1" applyAlignment="1">
      <alignment horizontal="right" vertical="center"/>
    </xf>
    <xf numFmtId="184" fontId="12" fillId="0" borderId="1" xfId="4" applyNumberFormat="1" applyFont="1" applyFill="1" applyBorder="1" applyAlignment="1">
      <alignment horizontal="right" vertical="center"/>
    </xf>
    <xf numFmtId="0" fontId="4" fillId="0" borderId="24" xfId="3" applyFont="1" applyFill="1" applyBorder="1" applyAlignment="1">
      <alignment horizontal="center" vertical="center" wrapText="1"/>
    </xf>
    <xf numFmtId="0" fontId="4" fillId="0" borderId="17" xfId="3" applyFont="1" applyFill="1" applyBorder="1" applyAlignment="1">
      <alignment horizontal="center" vertical="center" wrapText="1"/>
    </xf>
    <xf numFmtId="184" fontId="12" fillId="0" borderId="14" xfId="3" applyNumberFormat="1" applyFont="1" applyBorder="1" applyAlignment="1">
      <alignment horizontal="right" vertical="center"/>
    </xf>
    <xf numFmtId="184" fontId="12" fillId="0" borderId="1" xfId="3" applyNumberFormat="1" applyFont="1" applyBorder="1" applyAlignment="1">
      <alignment horizontal="right" vertical="center"/>
    </xf>
    <xf numFmtId="184" fontId="12" fillId="0" borderId="26" xfId="3" applyNumberFormat="1" applyFont="1" applyBorder="1" applyAlignment="1">
      <alignment horizontal="right" vertical="center"/>
    </xf>
    <xf numFmtId="0" fontId="12" fillId="0" borderId="23" xfId="3" applyFont="1" applyFill="1" applyBorder="1" applyAlignment="1">
      <alignment horizontal="center" vertical="center" wrapText="1"/>
    </xf>
    <xf numFmtId="0" fontId="12" fillId="0" borderId="15" xfId="3" applyFont="1" applyFill="1" applyBorder="1" applyAlignment="1">
      <alignment horizontal="center" vertical="center" wrapText="1"/>
    </xf>
    <xf numFmtId="0" fontId="12" fillId="0" borderId="10" xfId="3" applyFont="1" applyFill="1" applyBorder="1" applyAlignment="1">
      <alignment horizontal="center" vertical="center" wrapText="1"/>
    </xf>
    <xf numFmtId="0" fontId="12" fillId="0" borderId="12" xfId="3" applyFont="1" applyFill="1" applyBorder="1" applyAlignment="1">
      <alignment horizontal="center" vertical="center" wrapText="1"/>
    </xf>
    <xf numFmtId="185" fontId="12" fillId="0" borderId="1" xfId="3" applyNumberFormat="1" applyFont="1" applyFill="1" applyBorder="1" applyAlignment="1">
      <alignment horizontal="right" vertical="center"/>
    </xf>
    <xf numFmtId="184" fontId="12" fillId="0" borderId="1" xfId="3" applyNumberFormat="1" applyFont="1" applyFill="1" applyBorder="1" applyAlignment="1">
      <alignment horizontal="right" vertical="center"/>
    </xf>
    <xf numFmtId="38" fontId="4" fillId="0" borderId="20" xfId="4" applyFont="1" applyFill="1" applyBorder="1" applyAlignment="1">
      <alignment horizontal="center" vertical="center" wrapText="1"/>
    </xf>
    <xf numFmtId="0" fontId="4" fillId="0" borderId="21" xfId="3" applyFont="1" applyFill="1" applyBorder="1" applyAlignment="1">
      <alignment horizontal="center" vertical="center" wrapText="1"/>
    </xf>
    <xf numFmtId="0" fontId="4" fillId="0" borderId="22" xfId="3" applyFont="1" applyFill="1" applyBorder="1" applyAlignment="1">
      <alignment horizontal="center" vertical="center"/>
    </xf>
    <xf numFmtId="0" fontId="4" fillId="0" borderId="8" xfId="3" applyFont="1" applyFill="1" applyBorder="1" applyAlignment="1">
      <alignment horizontal="center" vertical="center" wrapText="1"/>
    </xf>
    <xf numFmtId="0" fontId="4" fillId="0" borderId="17" xfId="3" applyFont="1" applyFill="1" applyBorder="1" applyAlignment="1">
      <alignment horizontal="center" vertical="center"/>
    </xf>
    <xf numFmtId="0" fontId="15" fillId="0" borderId="24" xfId="3" applyFont="1" applyFill="1" applyBorder="1" applyAlignment="1">
      <alignment horizontal="center" vertical="center" wrapText="1"/>
    </xf>
    <xf numFmtId="0" fontId="15" fillId="0" borderId="17" xfId="3" applyFont="1" applyFill="1" applyBorder="1" applyAlignment="1">
      <alignment horizontal="center" vertical="center" wrapText="1"/>
    </xf>
    <xf numFmtId="0" fontId="12" fillId="0" borderId="8" xfId="3" applyFont="1" applyBorder="1" applyAlignment="1">
      <alignment horizontal="center" vertical="center"/>
    </xf>
    <xf numFmtId="0" fontId="12" fillId="0" borderId="7" xfId="3" applyFont="1" applyBorder="1" applyAlignment="1">
      <alignment horizontal="center" vertical="center"/>
    </xf>
    <xf numFmtId="0" fontId="12" fillId="0" borderId="6" xfId="3" applyFont="1" applyBorder="1" applyAlignment="1">
      <alignment horizontal="center" vertical="center"/>
    </xf>
    <xf numFmtId="0" fontId="11" fillId="0" borderId="5" xfId="3" applyFont="1" applyFill="1" applyBorder="1" applyAlignment="1">
      <alignment horizontal="center" vertical="center"/>
    </xf>
    <xf numFmtId="0" fontId="11" fillId="0" borderId="12" xfId="3" applyFont="1" applyFill="1" applyBorder="1" applyAlignment="1">
      <alignment horizontal="center" vertical="center"/>
    </xf>
    <xf numFmtId="0" fontId="4" fillId="0" borderId="1" xfId="3" applyFont="1" applyFill="1" applyBorder="1" applyAlignment="1">
      <alignment horizontal="center" vertical="center"/>
    </xf>
    <xf numFmtId="0" fontId="4" fillId="0" borderId="26" xfId="3" applyFont="1" applyFill="1" applyBorder="1" applyAlignment="1">
      <alignment horizontal="center" vertical="center"/>
    </xf>
    <xf numFmtId="0" fontId="12" fillId="0" borderId="23" xfId="3" applyFont="1" applyBorder="1" applyAlignment="1">
      <alignment horizontal="center" vertical="center" wrapText="1"/>
    </xf>
    <xf numFmtId="0" fontId="12" fillId="0" borderId="15" xfId="3" applyFont="1" applyBorder="1" applyAlignment="1">
      <alignment horizontal="center" vertical="center" wrapText="1"/>
    </xf>
    <xf numFmtId="0" fontId="12" fillId="0" borderId="10" xfId="3" applyFont="1" applyBorder="1" applyAlignment="1">
      <alignment horizontal="center" vertical="center" wrapText="1"/>
    </xf>
    <xf numFmtId="0" fontId="12" fillId="0" borderId="12" xfId="3" applyFont="1" applyBorder="1" applyAlignment="1">
      <alignment horizontal="center" vertical="center" wrapText="1"/>
    </xf>
    <xf numFmtId="0" fontId="0" fillId="0" borderId="11" xfId="0" applyFont="1" applyBorder="1" applyAlignment="1" applyProtection="1">
      <alignment horizontal="distributed" indent="1"/>
    </xf>
    <xf numFmtId="0" fontId="0" fillId="0" borderId="25" xfId="0" applyFont="1" applyBorder="1" applyAlignment="1" applyProtection="1">
      <alignment horizontal="distributed" indent="1"/>
    </xf>
    <xf numFmtId="0" fontId="0" fillId="0" borderId="1" xfId="0" applyFont="1" applyBorder="1" applyAlignment="1" applyProtection="1">
      <alignment horizontal="distributed" indent="1"/>
    </xf>
    <xf numFmtId="0" fontId="0" fillId="0" borderId="26" xfId="0" applyFont="1" applyBorder="1" applyAlignment="1" applyProtection="1">
      <alignment horizontal="distributed" indent="1"/>
    </xf>
    <xf numFmtId="0" fontId="0" fillId="0" borderId="11" xfId="0" applyFont="1" applyBorder="1" applyAlignment="1" applyProtection="1">
      <alignment horizontal="distributed" indent="2"/>
    </xf>
    <xf numFmtId="0" fontId="0" fillId="0" borderId="25" xfId="0" applyFont="1" applyBorder="1" applyAlignment="1" applyProtection="1">
      <alignment horizontal="distributed" indent="2"/>
    </xf>
    <xf numFmtId="0" fontId="0" fillId="0" borderId="0" xfId="0" applyFont="1" applyBorder="1" applyAlignment="1" applyProtection="1">
      <alignment horizontal="distributed" indent="2"/>
    </xf>
    <xf numFmtId="0" fontId="0" fillId="0" borderId="3" xfId="0" applyFont="1" applyBorder="1" applyAlignment="1" applyProtection="1">
      <alignment horizontal="distributed" indent="2"/>
    </xf>
    <xf numFmtId="0" fontId="0" fillId="0" borderId="1" xfId="0" applyFont="1" applyBorder="1" applyAlignment="1" applyProtection="1">
      <alignment horizontal="distributed" indent="2"/>
    </xf>
    <xf numFmtId="0" fontId="0" fillId="0" borderId="26" xfId="0" applyFont="1" applyBorder="1" applyAlignment="1" applyProtection="1">
      <alignment horizontal="distributed" indent="2"/>
    </xf>
    <xf numFmtId="0" fontId="0" fillId="0" borderId="0" xfId="0" applyFont="1" applyAlignment="1">
      <alignment horizontal="left" vertical="top" wrapText="1"/>
    </xf>
    <xf numFmtId="41" fontId="5" fillId="0" borderId="13" xfId="0" applyNumberFormat="1" applyFont="1" applyBorder="1" applyAlignment="1" applyProtection="1">
      <alignment horizontal="center" vertical="center"/>
    </xf>
    <xf numFmtId="41" fontId="5" fillId="0" borderId="25" xfId="0" applyNumberFormat="1" applyFont="1" applyBorder="1" applyAlignment="1" applyProtection="1">
      <alignment horizontal="center" vertical="center"/>
    </xf>
    <xf numFmtId="41" fontId="0" fillId="0" borderId="2" xfId="0" applyNumberFormat="1" applyFont="1" applyBorder="1" applyAlignment="1" applyProtection="1">
      <alignment horizontal="center" vertical="center"/>
    </xf>
    <xf numFmtId="41" fontId="0" fillId="0" borderId="3" xfId="0" applyNumberFormat="1" applyFont="1" applyBorder="1" applyAlignment="1" applyProtection="1">
      <alignment horizontal="center" vertical="center"/>
    </xf>
    <xf numFmtId="41" fontId="0" fillId="0" borderId="2" xfId="0" applyNumberFormat="1" applyFont="1" applyBorder="1" applyAlignment="1" applyProtection="1">
      <alignment horizontal="right" vertical="center"/>
    </xf>
    <xf numFmtId="41" fontId="0" fillId="0" borderId="3" xfId="0" applyNumberFormat="1" applyFont="1" applyBorder="1" applyAlignment="1" applyProtection="1">
      <alignment horizontal="right" vertical="center"/>
    </xf>
    <xf numFmtId="0" fontId="0" fillId="0" borderId="0" xfId="0" applyFont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26" xfId="0" applyFont="1" applyBorder="1" applyAlignment="1" applyProtection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10" xfId="0" applyFont="1" applyBorder="1" applyAlignment="1" applyProtection="1">
      <alignment horizontal="center" vertical="center"/>
    </xf>
    <xf numFmtId="0" fontId="0" fillId="0" borderId="12" xfId="0" applyFont="1" applyBorder="1" applyAlignment="1" applyProtection="1">
      <alignment horizontal="center" vertical="center"/>
    </xf>
    <xf numFmtId="0" fontId="0" fillId="0" borderId="5" xfId="0" applyFont="1" applyBorder="1" applyAlignment="1" applyProtection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4" fillId="0" borderId="0" xfId="0" applyFont="1" applyBorder="1" applyAlignment="1" applyProtection="1">
      <alignment horizontal="right"/>
    </xf>
    <xf numFmtId="0" fontId="5" fillId="0" borderId="11" xfId="0" applyFont="1" applyBorder="1" applyAlignment="1" applyProtection="1">
      <alignment horizontal="center" vertical="center"/>
    </xf>
    <xf numFmtId="0" fontId="5" fillId="0" borderId="25" xfId="0" applyFont="1" applyBorder="1" applyAlignment="1" applyProtection="1">
      <alignment horizontal="center" vertical="center"/>
    </xf>
    <xf numFmtId="41" fontId="0" fillId="0" borderId="14" xfId="0" applyNumberFormat="1" applyFont="1" applyBorder="1" applyAlignment="1" applyProtection="1">
      <alignment horizontal="right" vertical="center"/>
    </xf>
    <xf numFmtId="41" fontId="0" fillId="0" borderId="26" xfId="0" applyNumberFormat="1" applyFont="1" applyBorder="1" applyAlignment="1" applyProtection="1">
      <alignment horizontal="right" vertical="center"/>
    </xf>
    <xf numFmtId="41" fontId="0" fillId="0" borderId="14" xfId="0" applyNumberFormat="1" applyFont="1" applyBorder="1" applyAlignment="1" applyProtection="1">
      <alignment horizontal="center" vertical="center"/>
    </xf>
    <xf numFmtId="41" fontId="0" fillId="0" borderId="26" xfId="0" applyNumberFormat="1" applyFont="1" applyBorder="1" applyAlignment="1" applyProtection="1">
      <alignment horizontal="center" vertical="center"/>
    </xf>
  </cellXfs>
  <cellStyles count="5">
    <cellStyle name="パーセント 2" xfId="1"/>
    <cellStyle name="桁区切り 2" xfId="2"/>
    <cellStyle name="桁区切り 3" xfId="4"/>
    <cellStyle name="標準" xfId="0" builtinId="0"/>
    <cellStyle name="標準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72"/>
  <sheetViews>
    <sheetView topLeftCell="D55" zoomScale="115" zoomScaleNormal="115" zoomScaleSheetLayoutView="100" workbookViewId="0">
      <selection activeCell="I9" sqref="I9"/>
    </sheetView>
  </sheetViews>
  <sheetFormatPr defaultRowHeight="13.5"/>
  <cols>
    <col min="1" max="1" width="4.59765625" style="48" customWidth="1"/>
    <col min="2" max="2" width="6.8984375" style="48" customWidth="1"/>
    <col min="3" max="9" width="6.09765625" style="48" customWidth="1"/>
    <col min="10" max="10" width="6.5" style="48" customWidth="1"/>
    <col min="11" max="11" width="6.09765625" style="48" customWidth="1"/>
    <col min="12" max="12" width="6.5" style="48" customWidth="1"/>
    <col min="13" max="17" width="6.09765625" style="48" customWidth="1"/>
    <col min="18" max="18" width="10" style="48" customWidth="1"/>
    <col min="19" max="16384" width="8.796875" style="48"/>
  </cols>
  <sheetData>
    <row r="1" spans="1:46" s="167" customFormat="1" ht="30.75" customHeight="1">
      <c r="A1" s="169" t="s">
        <v>36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69"/>
      <c r="AO1" s="169"/>
      <c r="AP1" s="169"/>
      <c r="AQ1" s="169"/>
      <c r="AR1" s="169"/>
      <c r="AS1" s="169"/>
      <c r="AT1" s="169"/>
    </row>
    <row r="2" spans="1:46" s="167" customFormat="1" ht="30.75" customHeight="1">
      <c r="A2" s="168"/>
      <c r="B2" s="215" t="s">
        <v>39</v>
      </c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8"/>
      <c r="AJ2" s="168"/>
      <c r="AK2" s="168"/>
      <c r="AL2" s="168"/>
      <c r="AM2" s="168"/>
      <c r="AN2" s="168"/>
      <c r="AO2" s="168"/>
      <c r="AP2" s="168"/>
      <c r="AQ2" s="168"/>
      <c r="AR2" s="168"/>
      <c r="AS2" s="168"/>
    </row>
    <row r="3" spans="1:46" s="167" customFormat="1" ht="47.25" customHeight="1">
      <c r="A3" s="168"/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68"/>
      <c r="AP3" s="168"/>
      <c r="AQ3" s="168"/>
      <c r="AR3" s="168"/>
      <c r="AS3" s="168"/>
    </row>
    <row r="4" spans="1:46">
      <c r="A4" s="167"/>
      <c r="B4" s="167"/>
      <c r="C4" s="167"/>
      <c r="D4" s="167"/>
      <c r="E4" s="167"/>
    </row>
    <row r="5" spans="1:46" ht="19.5" thickBot="1">
      <c r="A5" s="57" t="s">
        <v>107</v>
      </c>
      <c r="B5" s="167"/>
      <c r="C5" s="167"/>
      <c r="D5" s="167"/>
      <c r="E5" s="167"/>
      <c r="P5" s="188" t="s">
        <v>52</v>
      </c>
      <c r="Q5" s="188"/>
    </row>
    <row r="6" spans="1:46" ht="26.25" customHeight="1">
      <c r="A6" s="194"/>
      <c r="B6" s="272" t="s">
        <v>100</v>
      </c>
      <c r="C6" s="181" t="s">
        <v>106</v>
      </c>
      <c r="D6" s="182"/>
      <c r="E6" s="182"/>
      <c r="F6" s="182"/>
      <c r="G6" s="182"/>
      <c r="H6" s="274" t="s">
        <v>98</v>
      </c>
      <c r="I6" s="183"/>
      <c r="J6" s="166" t="s">
        <v>74</v>
      </c>
      <c r="K6" s="181" t="s">
        <v>73</v>
      </c>
      <c r="L6" s="182"/>
      <c r="M6" s="183"/>
      <c r="N6" s="246" t="s">
        <v>96</v>
      </c>
      <c r="O6" s="247"/>
      <c r="P6" s="184" t="s">
        <v>95</v>
      </c>
      <c r="Q6" s="186"/>
    </row>
    <row r="7" spans="1:46" ht="18.2" customHeight="1">
      <c r="A7" s="198"/>
      <c r="B7" s="273"/>
      <c r="C7" s="147" t="s">
        <v>105</v>
      </c>
      <c r="D7" s="147" t="s">
        <v>104</v>
      </c>
      <c r="E7" s="147" t="s">
        <v>93</v>
      </c>
      <c r="F7" s="147" t="s">
        <v>92</v>
      </c>
      <c r="G7" s="147" t="s">
        <v>103</v>
      </c>
      <c r="H7" s="88" t="s">
        <v>10</v>
      </c>
      <c r="I7" s="88" t="s">
        <v>43</v>
      </c>
      <c r="J7" s="101" t="s">
        <v>102</v>
      </c>
      <c r="K7" s="105" t="s">
        <v>68</v>
      </c>
      <c r="L7" s="105" t="s">
        <v>67</v>
      </c>
      <c r="M7" s="146" t="s">
        <v>12</v>
      </c>
      <c r="N7" s="88" t="s">
        <v>10</v>
      </c>
      <c r="O7" s="145" t="s">
        <v>43</v>
      </c>
      <c r="P7" s="88" t="s">
        <v>10</v>
      </c>
      <c r="Q7" s="145" t="s">
        <v>43</v>
      </c>
    </row>
    <row r="8" spans="1:46" ht="16.7" customHeight="1">
      <c r="A8" s="165" t="s">
        <v>11</v>
      </c>
      <c r="B8" s="141">
        <f t="shared" ref="B8:H8" si="0">SUM(B9:B15)</f>
        <v>14435</v>
      </c>
      <c r="C8" s="83">
        <f t="shared" si="0"/>
        <v>13175</v>
      </c>
      <c r="D8" s="83">
        <f t="shared" si="0"/>
        <v>1050</v>
      </c>
      <c r="E8" s="83">
        <f t="shared" si="0"/>
        <v>193</v>
      </c>
      <c r="F8" s="83">
        <f t="shared" si="0"/>
        <v>14</v>
      </c>
      <c r="G8" s="83">
        <f t="shared" si="0"/>
        <v>3</v>
      </c>
      <c r="H8" s="83">
        <f t="shared" si="0"/>
        <v>210</v>
      </c>
      <c r="I8" s="78">
        <f t="shared" ref="I8:I15" si="1">H8/B8*100</f>
        <v>1.4547973675095254</v>
      </c>
      <c r="J8" s="162">
        <v>1.3439556633183236</v>
      </c>
      <c r="K8" s="83">
        <f>SUM(K9:K15)</f>
        <v>600</v>
      </c>
      <c r="L8" s="83">
        <f>SUM(L9:L15)</f>
        <v>108</v>
      </c>
      <c r="M8" s="164">
        <v>4.9047454104606855E-2</v>
      </c>
      <c r="N8" s="163">
        <v>565</v>
      </c>
      <c r="O8" s="162">
        <v>3.9140976792518183</v>
      </c>
      <c r="P8" s="163">
        <v>337</v>
      </c>
      <c r="Q8" s="162">
        <v>2.3346033945271909</v>
      </c>
    </row>
    <row r="9" spans="1:46" ht="16.7" customHeight="1" thickBot="1">
      <c r="A9" s="134" t="s">
        <v>89</v>
      </c>
      <c r="B9" s="159">
        <v>3054</v>
      </c>
      <c r="C9" s="158">
        <v>2844</v>
      </c>
      <c r="D9" s="69">
        <v>162</v>
      </c>
      <c r="E9" s="69">
        <v>43</v>
      </c>
      <c r="F9" s="69">
        <v>3</v>
      </c>
      <c r="G9" s="69">
        <v>2</v>
      </c>
      <c r="H9" s="69">
        <f t="shared" ref="H9:H15" si="2">SUM(E9:G9)</f>
        <v>48</v>
      </c>
      <c r="I9" s="68">
        <f t="shared" si="1"/>
        <v>1.5717092337917484</v>
      </c>
      <c r="J9" s="155">
        <v>1.4734774066797642</v>
      </c>
      <c r="K9" s="157">
        <v>132</v>
      </c>
      <c r="L9" s="157">
        <v>16</v>
      </c>
      <c r="M9" s="156">
        <v>4.8461034708578911E-2</v>
      </c>
      <c r="N9" s="125">
        <v>85</v>
      </c>
      <c r="O9" s="155">
        <v>2.7832351015062216</v>
      </c>
      <c r="P9" s="125">
        <v>13</v>
      </c>
      <c r="Q9" s="155">
        <v>0.42567125081859858</v>
      </c>
    </row>
    <row r="10" spans="1:46" ht="16.7" customHeight="1" thickBot="1">
      <c r="A10" s="134" t="s">
        <v>88</v>
      </c>
      <c r="B10" s="159">
        <v>2097</v>
      </c>
      <c r="C10" s="158">
        <v>2047</v>
      </c>
      <c r="D10" s="69">
        <v>26</v>
      </c>
      <c r="E10" s="69">
        <v>20</v>
      </c>
      <c r="F10" s="73">
        <v>4</v>
      </c>
      <c r="G10" s="73">
        <v>0</v>
      </c>
      <c r="H10" s="69">
        <f t="shared" si="2"/>
        <v>24</v>
      </c>
      <c r="I10" s="68">
        <f t="shared" si="1"/>
        <v>1.144492131616595</v>
      </c>
      <c r="J10" s="155">
        <v>1.3829279923700524</v>
      </c>
      <c r="K10" s="157">
        <v>113</v>
      </c>
      <c r="L10" s="157">
        <v>13</v>
      </c>
      <c r="M10" s="156">
        <v>6.0085836909871244E-2</v>
      </c>
      <c r="N10" s="125">
        <v>51</v>
      </c>
      <c r="O10" s="155">
        <v>2.4320457796852648</v>
      </c>
      <c r="P10" s="125">
        <v>70</v>
      </c>
      <c r="Q10" s="155">
        <v>3.3381020505484029</v>
      </c>
      <c r="U10" s="161"/>
    </row>
    <row r="11" spans="1:46" ht="16.7" customHeight="1">
      <c r="A11" s="134" t="s">
        <v>87</v>
      </c>
      <c r="B11" s="159">
        <v>1551</v>
      </c>
      <c r="C11" s="158">
        <v>1372</v>
      </c>
      <c r="D11" s="69">
        <v>157</v>
      </c>
      <c r="E11" s="69">
        <v>22</v>
      </c>
      <c r="F11" s="73">
        <v>0</v>
      </c>
      <c r="G11" s="73">
        <v>0</v>
      </c>
      <c r="H11" s="69">
        <f t="shared" si="2"/>
        <v>22</v>
      </c>
      <c r="I11" s="68">
        <f t="shared" si="1"/>
        <v>1.4184397163120568</v>
      </c>
      <c r="J11" s="155">
        <v>1.2894906511927788</v>
      </c>
      <c r="K11" s="157">
        <v>56</v>
      </c>
      <c r="L11" s="157">
        <v>2</v>
      </c>
      <c r="M11" s="156">
        <v>3.7395228884590584E-2</v>
      </c>
      <c r="N11" s="125">
        <v>45</v>
      </c>
      <c r="O11" s="155">
        <v>2.9013539651837523</v>
      </c>
      <c r="P11" s="125">
        <v>1</v>
      </c>
      <c r="Q11" s="155">
        <v>6.4474532559638947E-2</v>
      </c>
    </row>
    <row r="12" spans="1:46" ht="16.7" customHeight="1">
      <c r="A12" s="134" t="s">
        <v>86</v>
      </c>
      <c r="B12" s="159">
        <v>2425</v>
      </c>
      <c r="C12" s="158">
        <v>2296</v>
      </c>
      <c r="D12" s="69">
        <v>97</v>
      </c>
      <c r="E12" s="69">
        <v>28</v>
      </c>
      <c r="F12" s="73">
        <v>4</v>
      </c>
      <c r="G12" s="73">
        <v>0</v>
      </c>
      <c r="H12" s="69">
        <f t="shared" si="2"/>
        <v>32</v>
      </c>
      <c r="I12" s="68">
        <f t="shared" si="1"/>
        <v>1.3195876288659794</v>
      </c>
      <c r="J12" s="155">
        <v>1.2371134020618557</v>
      </c>
      <c r="K12" s="157">
        <v>91</v>
      </c>
      <c r="L12" s="157">
        <v>16</v>
      </c>
      <c r="M12" s="156">
        <v>4.4123711340206186E-2</v>
      </c>
      <c r="N12" s="125">
        <v>83</v>
      </c>
      <c r="O12" s="155">
        <v>3.4226804123711339</v>
      </c>
      <c r="P12" s="125">
        <v>65</v>
      </c>
      <c r="Q12" s="155">
        <v>2.6804123711340204</v>
      </c>
    </row>
    <row r="13" spans="1:46" ht="16.7" customHeight="1">
      <c r="A13" s="134" t="s">
        <v>85</v>
      </c>
      <c r="B13" s="159">
        <v>1048</v>
      </c>
      <c r="C13" s="160">
        <v>948</v>
      </c>
      <c r="D13" s="69">
        <v>82</v>
      </c>
      <c r="E13" s="69">
        <v>17</v>
      </c>
      <c r="F13" s="73">
        <v>1</v>
      </c>
      <c r="G13" s="73">
        <v>0</v>
      </c>
      <c r="H13" s="69">
        <f t="shared" si="2"/>
        <v>18</v>
      </c>
      <c r="I13" s="68">
        <f t="shared" si="1"/>
        <v>1.717557251908397</v>
      </c>
      <c r="J13" s="155">
        <v>1.5267175572519083</v>
      </c>
      <c r="K13" s="157">
        <v>49</v>
      </c>
      <c r="L13" s="157">
        <v>12</v>
      </c>
      <c r="M13" s="156">
        <v>5.8206106870229007E-2</v>
      </c>
      <c r="N13" s="125">
        <v>59</v>
      </c>
      <c r="O13" s="155">
        <v>5.6297709923664119</v>
      </c>
      <c r="P13" s="125">
        <v>1</v>
      </c>
      <c r="Q13" s="155">
        <v>9.5419847328244267E-2</v>
      </c>
    </row>
    <row r="14" spans="1:46" ht="16.7" customHeight="1">
      <c r="A14" s="134" t="s">
        <v>84</v>
      </c>
      <c r="B14" s="159">
        <v>2097</v>
      </c>
      <c r="C14" s="158">
        <v>1825</v>
      </c>
      <c r="D14" s="69">
        <v>239</v>
      </c>
      <c r="E14" s="69">
        <v>30</v>
      </c>
      <c r="F14" s="73">
        <v>2</v>
      </c>
      <c r="G14" s="73">
        <v>1</v>
      </c>
      <c r="H14" s="69">
        <f t="shared" si="2"/>
        <v>33</v>
      </c>
      <c r="I14" s="68">
        <f t="shared" si="1"/>
        <v>1.5736766809728182</v>
      </c>
      <c r="J14" s="155">
        <v>1.2875536480686696</v>
      </c>
      <c r="K14" s="157">
        <v>70</v>
      </c>
      <c r="L14" s="157">
        <v>17</v>
      </c>
      <c r="M14" s="156">
        <v>4.1487839771101577E-2</v>
      </c>
      <c r="N14" s="125">
        <v>53</v>
      </c>
      <c r="O14" s="155">
        <v>2.5274201239866478</v>
      </c>
      <c r="P14" s="125">
        <v>162</v>
      </c>
      <c r="Q14" s="155">
        <v>7.7253218884120178</v>
      </c>
    </row>
    <row r="15" spans="1:46" ht="16.7" customHeight="1" thickBot="1">
      <c r="A15" s="123" t="s">
        <v>83</v>
      </c>
      <c r="B15" s="154">
        <v>2163</v>
      </c>
      <c r="C15" s="153">
        <v>1843</v>
      </c>
      <c r="D15" s="60">
        <v>287</v>
      </c>
      <c r="E15" s="60">
        <v>33</v>
      </c>
      <c r="F15" s="64">
        <v>0</v>
      </c>
      <c r="G15" s="64">
        <v>0</v>
      </c>
      <c r="H15" s="60">
        <f t="shared" si="2"/>
        <v>33</v>
      </c>
      <c r="I15" s="59">
        <f t="shared" si="1"/>
        <v>1.5256588072122053</v>
      </c>
      <c r="J15" s="150">
        <v>1.248266296809986</v>
      </c>
      <c r="K15" s="152">
        <v>89</v>
      </c>
      <c r="L15" s="152">
        <v>32</v>
      </c>
      <c r="M15" s="151">
        <v>5.5940822931114194E-2</v>
      </c>
      <c r="N15" s="114">
        <v>189</v>
      </c>
      <c r="O15" s="150">
        <v>8.7378640776699026</v>
      </c>
      <c r="P15" s="114">
        <v>25</v>
      </c>
      <c r="Q15" s="150">
        <v>1.1558021266759131</v>
      </c>
    </row>
    <row r="16" spans="1:46" ht="13.15" customHeight="1">
      <c r="A16" s="111"/>
      <c r="B16" s="111"/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</row>
    <row r="17" spans="1:32" ht="19.5" thickBot="1">
      <c r="A17" s="57" t="s">
        <v>101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188" t="s">
        <v>52</v>
      </c>
      <c r="Q17" s="188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</row>
    <row r="18" spans="1:32" ht="27" customHeight="1">
      <c r="A18" s="194"/>
      <c r="B18" s="272" t="s">
        <v>100</v>
      </c>
      <c r="C18" s="181" t="s">
        <v>99</v>
      </c>
      <c r="D18" s="182"/>
      <c r="E18" s="182"/>
      <c r="F18" s="182"/>
      <c r="G18" s="182"/>
      <c r="H18" s="274" t="s">
        <v>98</v>
      </c>
      <c r="I18" s="183"/>
      <c r="J18" s="179" t="s">
        <v>97</v>
      </c>
      <c r="K18" s="181" t="s">
        <v>73</v>
      </c>
      <c r="L18" s="182"/>
      <c r="M18" s="183"/>
      <c r="N18" s="246" t="s">
        <v>96</v>
      </c>
      <c r="O18" s="247"/>
      <c r="P18" s="184" t="s">
        <v>95</v>
      </c>
      <c r="Q18" s="186"/>
      <c r="R18" s="148"/>
      <c r="S18" s="148"/>
    </row>
    <row r="19" spans="1:32" s="143" customFormat="1" ht="18.2" customHeight="1">
      <c r="A19" s="198"/>
      <c r="B19" s="275"/>
      <c r="C19" s="147" t="s">
        <v>94</v>
      </c>
      <c r="D19" s="147" t="s">
        <v>93</v>
      </c>
      <c r="E19" s="147" t="s">
        <v>92</v>
      </c>
      <c r="F19" s="147" t="s">
        <v>91</v>
      </c>
      <c r="G19" s="147" t="s">
        <v>90</v>
      </c>
      <c r="H19" s="88" t="s">
        <v>10</v>
      </c>
      <c r="I19" s="145" t="s">
        <v>43</v>
      </c>
      <c r="J19" s="180"/>
      <c r="K19" s="105" t="s">
        <v>68</v>
      </c>
      <c r="L19" s="105" t="s">
        <v>67</v>
      </c>
      <c r="M19" s="146" t="s">
        <v>12</v>
      </c>
      <c r="N19" s="88" t="s">
        <v>10</v>
      </c>
      <c r="O19" s="145" t="s">
        <v>43</v>
      </c>
      <c r="P19" s="88" t="s">
        <v>10</v>
      </c>
      <c r="Q19" s="145" t="s">
        <v>43</v>
      </c>
      <c r="R19" s="144"/>
      <c r="S19" s="144"/>
    </row>
    <row r="20" spans="1:32" s="137" customFormat="1" ht="16.7" customHeight="1">
      <c r="A20" s="142" t="s">
        <v>11</v>
      </c>
      <c r="B20" s="141">
        <f t="shared" ref="B20:G20" si="3">SUM(B21:B27)</f>
        <v>14055</v>
      </c>
      <c r="C20" s="83">
        <f t="shared" si="3"/>
        <v>12126</v>
      </c>
      <c r="D20" s="83">
        <f t="shared" si="3"/>
        <v>1498</v>
      </c>
      <c r="E20" s="83">
        <f t="shared" si="3"/>
        <v>345</v>
      </c>
      <c r="F20" s="83">
        <f t="shared" si="3"/>
        <v>29</v>
      </c>
      <c r="G20" s="83">
        <f t="shared" si="3"/>
        <v>57</v>
      </c>
      <c r="H20" s="83">
        <f t="shared" ref="H20:H27" si="4">SUM(D20:G20)</f>
        <v>1929</v>
      </c>
      <c r="I20" s="100">
        <f t="shared" ref="I20:I27" si="5">H20/B20*100</f>
        <v>13.724653148345784</v>
      </c>
      <c r="J20" s="138">
        <v>10.088936321593739</v>
      </c>
      <c r="K20" s="83">
        <f>SUM(K21:K27)</f>
        <v>4131</v>
      </c>
      <c r="L20" s="83">
        <f>SUM(L21:L27)</f>
        <v>1853</v>
      </c>
      <c r="M20" s="140">
        <f t="shared" ref="M20:M27" si="6">(K20+L20)/B20</f>
        <v>0.42575595873354677</v>
      </c>
      <c r="N20" s="83">
        <v>328</v>
      </c>
      <c r="O20" s="82">
        <v>2.3336890786197082</v>
      </c>
      <c r="P20" s="139">
        <v>1586</v>
      </c>
      <c r="Q20" s="138">
        <v>11.284240483813591</v>
      </c>
    </row>
    <row r="21" spans="1:32" ht="16.7" customHeight="1">
      <c r="A21" s="134" t="s">
        <v>89</v>
      </c>
      <c r="B21" s="133">
        <v>2976</v>
      </c>
      <c r="C21" s="132">
        <v>2518</v>
      </c>
      <c r="D21" s="129">
        <v>363</v>
      </c>
      <c r="E21" s="129">
        <v>63</v>
      </c>
      <c r="F21" s="129">
        <v>10</v>
      </c>
      <c r="G21" s="129">
        <v>22</v>
      </c>
      <c r="H21" s="129">
        <f t="shared" si="4"/>
        <v>458</v>
      </c>
      <c r="I21" s="130">
        <f t="shared" si="5"/>
        <v>15.38978494623656</v>
      </c>
      <c r="J21" s="124">
        <v>11.861559139784946</v>
      </c>
      <c r="K21" s="136">
        <v>1034</v>
      </c>
      <c r="L21" s="129">
        <v>404</v>
      </c>
      <c r="M21" s="128">
        <f t="shared" si="6"/>
        <v>0.48319892473118281</v>
      </c>
      <c r="N21" s="127">
        <v>83</v>
      </c>
      <c r="O21" s="126">
        <v>2.788978494623656</v>
      </c>
      <c r="P21" s="125">
        <v>353</v>
      </c>
      <c r="Q21" s="124">
        <v>11.861559139784946</v>
      </c>
    </row>
    <row r="22" spans="1:32" ht="16.7" customHeight="1">
      <c r="A22" s="134" t="s">
        <v>88</v>
      </c>
      <c r="B22" s="133">
        <v>1891</v>
      </c>
      <c r="C22" s="132">
        <v>1626</v>
      </c>
      <c r="D22" s="129">
        <v>201</v>
      </c>
      <c r="E22" s="129">
        <v>51</v>
      </c>
      <c r="F22" s="131">
        <v>1</v>
      </c>
      <c r="G22" s="129">
        <v>12</v>
      </c>
      <c r="H22" s="129">
        <f t="shared" si="4"/>
        <v>265</v>
      </c>
      <c r="I22" s="130">
        <f t="shared" si="5"/>
        <v>14.013749338974089</v>
      </c>
      <c r="J22" s="124">
        <v>11.158117398202009</v>
      </c>
      <c r="K22" s="129">
        <v>585</v>
      </c>
      <c r="L22" s="129">
        <v>200</v>
      </c>
      <c r="M22" s="128">
        <f t="shared" si="6"/>
        <v>0.41512427287149656</v>
      </c>
      <c r="N22" s="127">
        <v>50</v>
      </c>
      <c r="O22" s="126">
        <v>2.6441036488630356</v>
      </c>
      <c r="P22" s="125">
        <v>213</v>
      </c>
      <c r="Q22" s="124">
        <v>11.263881544156531</v>
      </c>
    </row>
    <row r="23" spans="1:32" ht="16.7" customHeight="1">
      <c r="A23" s="134" t="s">
        <v>87</v>
      </c>
      <c r="B23" s="133">
        <v>1489</v>
      </c>
      <c r="C23" s="132">
        <v>1297</v>
      </c>
      <c r="D23" s="129">
        <v>153</v>
      </c>
      <c r="E23" s="129">
        <v>35</v>
      </c>
      <c r="F23" s="131">
        <v>3</v>
      </c>
      <c r="G23" s="129">
        <v>1</v>
      </c>
      <c r="H23" s="129">
        <f t="shared" si="4"/>
        <v>192</v>
      </c>
      <c r="I23" s="130">
        <f t="shared" si="5"/>
        <v>12.894560107454666</v>
      </c>
      <c r="J23" s="124">
        <v>9.5366017461383485</v>
      </c>
      <c r="K23" s="129">
        <v>387</v>
      </c>
      <c r="L23" s="129">
        <v>160</v>
      </c>
      <c r="M23" s="128">
        <f t="shared" si="6"/>
        <v>0.36736064472800539</v>
      </c>
      <c r="N23" s="127">
        <v>52</v>
      </c>
      <c r="O23" s="126">
        <v>3.4922766957689726</v>
      </c>
      <c r="P23" s="125">
        <v>200</v>
      </c>
      <c r="Q23" s="124">
        <v>13.431833445265278</v>
      </c>
    </row>
    <row r="24" spans="1:32" ht="16.7" customHeight="1">
      <c r="A24" s="134" t="s">
        <v>86</v>
      </c>
      <c r="B24" s="133">
        <v>2318</v>
      </c>
      <c r="C24" s="132">
        <v>2013</v>
      </c>
      <c r="D24" s="129">
        <v>235</v>
      </c>
      <c r="E24" s="129">
        <v>62</v>
      </c>
      <c r="F24" s="131">
        <v>1</v>
      </c>
      <c r="G24" s="129">
        <v>7</v>
      </c>
      <c r="H24" s="129">
        <f t="shared" si="4"/>
        <v>305</v>
      </c>
      <c r="I24" s="130">
        <f t="shared" si="5"/>
        <v>13.157894736842104</v>
      </c>
      <c r="J24" s="124">
        <v>10.655737704918032</v>
      </c>
      <c r="K24" s="129">
        <v>738</v>
      </c>
      <c r="L24" s="129">
        <v>257</v>
      </c>
      <c r="M24" s="128">
        <f t="shared" si="6"/>
        <v>0.42924935289042276</v>
      </c>
      <c r="N24" s="127">
        <v>37</v>
      </c>
      <c r="O24" s="126">
        <v>1.5962036238136326</v>
      </c>
      <c r="P24" s="125">
        <v>243</v>
      </c>
      <c r="Q24" s="124">
        <v>10.483175150992235</v>
      </c>
    </row>
    <row r="25" spans="1:32" ht="16.7" customHeight="1">
      <c r="A25" s="134" t="s">
        <v>85</v>
      </c>
      <c r="B25" s="133">
        <v>1125</v>
      </c>
      <c r="C25" s="135">
        <v>988</v>
      </c>
      <c r="D25" s="129">
        <v>108</v>
      </c>
      <c r="E25" s="129">
        <v>23</v>
      </c>
      <c r="F25" s="131">
        <v>4</v>
      </c>
      <c r="G25" s="129">
        <v>2</v>
      </c>
      <c r="H25" s="129">
        <f t="shared" si="4"/>
        <v>137</v>
      </c>
      <c r="I25" s="130">
        <f t="shared" si="5"/>
        <v>12.177777777777777</v>
      </c>
      <c r="J25" s="124">
        <v>8.6222222222222236</v>
      </c>
      <c r="K25" s="129">
        <v>252</v>
      </c>
      <c r="L25" s="129">
        <v>128</v>
      </c>
      <c r="M25" s="128">
        <f t="shared" si="6"/>
        <v>0.33777777777777779</v>
      </c>
      <c r="N25" s="127">
        <v>26</v>
      </c>
      <c r="O25" s="126">
        <v>2.3111111111111109</v>
      </c>
      <c r="P25" s="125">
        <v>133</v>
      </c>
      <c r="Q25" s="124">
        <v>11.822222222222223</v>
      </c>
    </row>
    <row r="26" spans="1:32" ht="16.7" customHeight="1">
      <c r="A26" s="134" t="s">
        <v>84</v>
      </c>
      <c r="B26" s="133">
        <v>2015</v>
      </c>
      <c r="C26" s="132">
        <v>1739</v>
      </c>
      <c r="D26" s="129">
        <v>209</v>
      </c>
      <c r="E26" s="129">
        <v>56</v>
      </c>
      <c r="F26" s="131">
        <v>6</v>
      </c>
      <c r="G26" s="131">
        <v>5</v>
      </c>
      <c r="H26" s="129">
        <f t="shared" si="4"/>
        <v>276</v>
      </c>
      <c r="I26" s="130">
        <f t="shared" si="5"/>
        <v>13.697270471464021</v>
      </c>
      <c r="J26" s="124">
        <v>8.5856079404466499</v>
      </c>
      <c r="K26" s="129">
        <v>496</v>
      </c>
      <c r="L26" s="129">
        <v>346</v>
      </c>
      <c r="M26" s="128">
        <f t="shared" si="6"/>
        <v>0.41786600496277915</v>
      </c>
      <c r="N26" s="127">
        <v>52</v>
      </c>
      <c r="O26" s="126">
        <v>2.5806451612903225</v>
      </c>
      <c r="P26" s="125">
        <v>239</v>
      </c>
      <c r="Q26" s="124">
        <v>11.861042183622828</v>
      </c>
    </row>
    <row r="27" spans="1:32" ht="16.7" customHeight="1" thickBot="1">
      <c r="A27" s="123" t="s">
        <v>83</v>
      </c>
      <c r="B27" s="122">
        <v>2241</v>
      </c>
      <c r="C27" s="121">
        <v>1945</v>
      </c>
      <c r="D27" s="118">
        <v>229</v>
      </c>
      <c r="E27" s="118">
        <v>55</v>
      </c>
      <c r="F27" s="120">
        <v>4</v>
      </c>
      <c r="G27" s="120">
        <v>8</v>
      </c>
      <c r="H27" s="118">
        <f t="shared" si="4"/>
        <v>296</v>
      </c>
      <c r="I27" s="119">
        <f t="shared" si="5"/>
        <v>13.208389112003568</v>
      </c>
      <c r="J27" s="113">
        <v>8.7014725568942435</v>
      </c>
      <c r="K27" s="118">
        <v>639</v>
      </c>
      <c r="L27" s="118">
        <v>358</v>
      </c>
      <c r="M27" s="117">
        <f t="shared" si="6"/>
        <v>0.44489067380633646</v>
      </c>
      <c r="N27" s="116">
        <v>28</v>
      </c>
      <c r="O27" s="115">
        <v>1.2494422132976351</v>
      </c>
      <c r="P27" s="114">
        <v>205</v>
      </c>
      <c r="Q27" s="113">
        <v>9.1477019187862574</v>
      </c>
    </row>
    <row r="28" spans="1:32" ht="13.15" customHeight="1">
      <c r="A28" s="112"/>
      <c r="B28" s="111"/>
    </row>
    <row r="29" spans="1:32" ht="19.5" thickBot="1">
      <c r="A29" s="57" t="s">
        <v>82</v>
      </c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188" t="s">
        <v>52</v>
      </c>
      <c r="Q29" s="188"/>
      <c r="R29" s="57"/>
    </row>
    <row r="30" spans="1:32" ht="18.2" customHeight="1">
      <c r="A30" s="193"/>
      <c r="B30" s="194"/>
      <c r="C30" s="203" t="s">
        <v>51</v>
      </c>
      <c r="D30" s="204"/>
      <c r="E30" s="205"/>
      <c r="F30" s="174" t="s">
        <v>75</v>
      </c>
      <c r="G30" s="174"/>
      <c r="H30" s="174"/>
      <c r="I30" s="175"/>
      <c r="J30" s="186" t="s">
        <v>73</v>
      </c>
      <c r="K30" s="174"/>
      <c r="L30" s="174"/>
      <c r="M30" s="174"/>
      <c r="N30" s="174"/>
      <c r="O30" s="174"/>
      <c r="P30" s="174"/>
      <c r="Q30" s="174"/>
    </row>
    <row r="31" spans="1:32" ht="18.2" customHeight="1">
      <c r="A31" s="197"/>
      <c r="B31" s="198"/>
      <c r="C31" s="206"/>
      <c r="D31" s="207"/>
      <c r="E31" s="208"/>
      <c r="F31" s="189" t="s">
        <v>66</v>
      </c>
      <c r="G31" s="177"/>
      <c r="H31" s="176" t="s">
        <v>54</v>
      </c>
      <c r="I31" s="177"/>
      <c r="J31" s="228" t="s">
        <v>11</v>
      </c>
      <c r="K31" s="196"/>
      <c r="L31" s="228" t="s">
        <v>67</v>
      </c>
      <c r="M31" s="196"/>
      <c r="N31" s="228" t="s">
        <v>68</v>
      </c>
      <c r="O31" s="196"/>
      <c r="P31" s="228" t="s">
        <v>12</v>
      </c>
      <c r="Q31" s="195"/>
    </row>
    <row r="32" spans="1:32" ht="16.7" customHeight="1">
      <c r="A32" s="281" t="s">
        <v>11</v>
      </c>
      <c r="B32" s="282"/>
      <c r="C32" s="243">
        <f>SUM(C33:C37)</f>
        <v>49005</v>
      </c>
      <c r="D32" s="244"/>
      <c r="E32" s="245"/>
      <c r="F32" s="178">
        <f>SUM(F33:F37)</f>
        <v>11145</v>
      </c>
      <c r="G32" s="178"/>
      <c r="H32" s="248">
        <f t="shared" ref="H32:H37" si="7">F32/C32*100</f>
        <v>22.742577288031836</v>
      </c>
      <c r="I32" s="248"/>
      <c r="J32" s="178">
        <f>SUM(J33:J37)</f>
        <v>41910</v>
      </c>
      <c r="K32" s="178"/>
      <c r="L32" s="178">
        <f>SUM(L33:L37)</f>
        <v>21295</v>
      </c>
      <c r="M32" s="178"/>
      <c r="N32" s="178">
        <f>SUM(N33:N37)</f>
        <v>20615</v>
      </c>
      <c r="O32" s="178"/>
      <c r="P32" s="240">
        <f t="shared" ref="P32:P37" si="8">J32/C32</f>
        <v>0.85521885521885521</v>
      </c>
      <c r="Q32" s="240"/>
    </row>
    <row r="33" spans="1:27" ht="16.7" customHeight="1">
      <c r="A33" s="189" t="s">
        <v>81</v>
      </c>
      <c r="B33" s="177"/>
      <c r="C33" s="249">
        <v>5274</v>
      </c>
      <c r="D33" s="250"/>
      <c r="E33" s="251"/>
      <c r="F33" s="190">
        <v>122</v>
      </c>
      <c r="G33" s="190"/>
      <c r="H33" s="255">
        <f t="shared" si="7"/>
        <v>2.3132347364429275</v>
      </c>
      <c r="I33" s="255"/>
      <c r="J33" s="191">
        <f>SUM(L33:N33)</f>
        <v>282</v>
      </c>
      <c r="K33" s="191"/>
      <c r="L33" s="191">
        <v>56</v>
      </c>
      <c r="M33" s="191"/>
      <c r="N33" s="191">
        <v>226</v>
      </c>
      <c r="O33" s="191"/>
      <c r="P33" s="241">
        <f t="shared" si="8"/>
        <v>5.3469852104664393E-2</v>
      </c>
      <c r="Q33" s="241"/>
    </row>
    <row r="34" spans="1:27" ht="16.7" customHeight="1">
      <c r="A34" s="195" t="s">
        <v>80</v>
      </c>
      <c r="B34" s="196"/>
      <c r="C34" s="252">
        <v>6519</v>
      </c>
      <c r="D34" s="253"/>
      <c r="E34" s="254"/>
      <c r="F34" s="191">
        <v>603</v>
      </c>
      <c r="G34" s="191"/>
      <c r="H34" s="255">
        <f t="shared" si="7"/>
        <v>9.2498849516797055</v>
      </c>
      <c r="I34" s="255"/>
      <c r="J34" s="191">
        <f>SUM(L34:N34)</f>
        <v>1813</v>
      </c>
      <c r="K34" s="191"/>
      <c r="L34" s="190">
        <v>354</v>
      </c>
      <c r="M34" s="190"/>
      <c r="N34" s="190">
        <v>1459</v>
      </c>
      <c r="O34" s="190"/>
      <c r="P34" s="241">
        <f t="shared" si="8"/>
        <v>0.27811013959196196</v>
      </c>
      <c r="Q34" s="241"/>
    </row>
    <row r="35" spans="1:27" ht="16.7" customHeight="1">
      <c r="A35" s="195" t="s">
        <v>79</v>
      </c>
      <c r="B35" s="196"/>
      <c r="C35" s="256">
        <v>11766</v>
      </c>
      <c r="D35" s="257"/>
      <c r="E35" s="258"/>
      <c r="F35" s="191">
        <v>2261</v>
      </c>
      <c r="G35" s="191"/>
      <c r="H35" s="255">
        <f t="shared" si="7"/>
        <v>19.216386197518272</v>
      </c>
      <c r="I35" s="255"/>
      <c r="J35" s="191">
        <f>SUM(L35:N35)</f>
        <v>7258</v>
      </c>
      <c r="K35" s="191"/>
      <c r="L35" s="190">
        <v>2648</v>
      </c>
      <c r="M35" s="190"/>
      <c r="N35" s="191">
        <v>4610</v>
      </c>
      <c r="O35" s="191"/>
      <c r="P35" s="241">
        <f t="shared" si="8"/>
        <v>0.61686214516403193</v>
      </c>
      <c r="Q35" s="241"/>
      <c r="R35" s="110"/>
    </row>
    <row r="36" spans="1:27" ht="16.7" customHeight="1">
      <c r="A36" s="195" t="s">
        <v>78</v>
      </c>
      <c r="B36" s="196"/>
      <c r="C36" s="256">
        <v>12519</v>
      </c>
      <c r="D36" s="257"/>
      <c r="E36" s="258"/>
      <c r="F36" s="191">
        <v>3557</v>
      </c>
      <c r="G36" s="191"/>
      <c r="H36" s="255">
        <f t="shared" si="7"/>
        <v>28.412812524962057</v>
      </c>
      <c r="I36" s="255"/>
      <c r="J36" s="191">
        <f>SUM(L36:N36)</f>
        <v>13276</v>
      </c>
      <c r="K36" s="191"/>
      <c r="L36" s="191">
        <v>6579</v>
      </c>
      <c r="M36" s="191"/>
      <c r="N36" s="190">
        <v>6697</v>
      </c>
      <c r="O36" s="190"/>
      <c r="P36" s="241">
        <f t="shared" si="8"/>
        <v>1.0604680885054716</v>
      </c>
      <c r="Q36" s="241"/>
    </row>
    <row r="37" spans="1:27" ht="16.7" customHeight="1" thickBot="1">
      <c r="A37" s="283" t="s">
        <v>77</v>
      </c>
      <c r="B37" s="284"/>
      <c r="C37" s="262">
        <v>12927</v>
      </c>
      <c r="D37" s="263"/>
      <c r="E37" s="264"/>
      <c r="F37" s="259">
        <v>4602</v>
      </c>
      <c r="G37" s="259"/>
      <c r="H37" s="269">
        <f t="shared" si="7"/>
        <v>35.599907171037366</v>
      </c>
      <c r="I37" s="269"/>
      <c r="J37" s="259">
        <f>SUM(L37:N37)</f>
        <v>19281</v>
      </c>
      <c r="K37" s="259"/>
      <c r="L37" s="259">
        <v>11658</v>
      </c>
      <c r="M37" s="259"/>
      <c r="N37" s="270">
        <v>7623</v>
      </c>
      <c r="O37" s="270"/>
      <c r="P37" s="242">
        <f t="shared" si="8"/>
        <v>1.4915293571594337</v>
      </c>
      <c r="Q37" s="242"/>
    </row>
    <row r="38" spans="1:27" ht="13.5" customHeight="1">
      <c r="A38" s="103"/>
      <c r="B38" s="109"/>
      <c r="C38" s="109"/>
      <c r="D38" s="108"/>
      <c r="E38" s="108"/>
      <c r="F38" s="109"/>
      <c r="G38" s="109"/>
      <c r="H38" s="108"/>
      <c r="I38" s="91"/>
    </row>
    <row r="39" spans="1:27" ht="25.15" customHeight="1" thickBot="1">
      <c r="A39" s="57" t="s">
        <v>76</v>
      </c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188" t="s">
        <v>52</v>
      </c>
      <c r="Q39" s="188"/>
      <c r="R39" s="57"/>
      <c r="S39" s="57"/>
      <c r="T39" s="57"/>
      <c r="U39" s="57"/>
      <c r="V39" s="57"/>
      <c r="W39" s="57"/>
      <c r="X39" s="57"/>
      <c r="Y39" s="57"/>
      <c r="Z39" s="57"/>
      <c r="AA39" s="57"/>
    </row>
    <row r="40" spans="1:27" ht="18.2" customHeight="1">
      <c r="A40" s="193"/>
      <c r="B40" s="194"/>
      <c r="C40" s="227" t="s">
        <v>61</v>
      </c>
      <c r="D40" s="194"/>
      <c r="E40" s="170" t="s">
        <v>75</v>
      </c>
      <c r="F40" s="217"/>
      <c r="G40" s="265" t="s">
        <v>74</v>
      </c>
      <c r="H40" s="266"/>
      <c r="I40" s="227" t="s">
        <v>73</v>
      </c>
      <c r="J40" s="193"/>
      <c r="K40" s="194"/>
      <c r="L40" s="184" t="s">
        <v>72</v>
      </c>
      <c r="M40" s="184"/>
      <c r="N40" s="184"/>
      <c r="O40" s="184"/>
      <c r="P40" s="184" t="s">
        <v>71</v>
      </c>
      <c r="Q40" s="186"/>
    </row>
    <row r="41" spans="1:27" ht="18.2" customHeight="1">
      <c r="A41" s="195"/>
      <c r="B41" s="196"/>
      <c r="C41" s="228"/>
      <c r="D41" s="196"/>
      <c r="E41" s="172"/>
      <c r="F41" s="218"/>
      <c r="G41" s="267"/>
      <c r="H41" s="268"/>
      <c r="I41" s="229"/>
      <c r="J41" s="197"/>
      <c r="K41" s="198"/>
      <c r="L41" s="185" t="s">
        <v>70</v>
      </c>
      <c r="M41" s="185"/>
      <c r="N41" s="185" t="s">
        <v>69</v>
      </c>
      <c r="O41" s="185"/>
      <c r="P41" s="185"/>
      <c r="Q41" s="187"/>
    </row>
    <row r="42" spans="1:27" ht="18.2" customHeight="1">
      <c r="A42" s="197"/>
      <c r="B42" s="198"/>
      <c r="C42" s="229"/>
      <c r="D42" s="198"/>
      <c r="E42" s="107" t="s">
        <v>10</v>
      </c>
      <c r="F42" s="106" t="s">
        <v>54</v>
      </c>
      <c r="G42" s="106" t="s">
        <v>66</v>
      </c>
      <c r="H42" s="106" t="s">
        <v>54</v>
      </c>
      <c r="I42" s="105" t="s">
        <v>68</v>
      </c>
      <c r="J42" s="105" t="s">
        <v>67</v>
      </c>
      <c r="K42" s="105" t="s">
        <v>12</v>
      </c>
      <c r="L42" s="104" t="s">
        <v>66</v>
      </c>
      <c r="M42" s="102" t="s">
        <v>54</v>
      </c>
      <c r="N42" s="103" t="s">
        <v>66</v>
      </c>
      <c r="O42" s="102" t="s">
        <v>54</v>
      </c>
      <c r="P42" s="102" t="s">
        <v>66</v>
      </c>
      <c r="Q42" s="101" t="s">
        <v>54</v>
      </c>
    </row>
    <row r="43" spans="1:27" ht="16.7" customHeight="1">
      <c r="A43" s="281" t="s">
        <v>11</v>
      </c>
      <c r="B43" s="282"/>
      <c r="C43" s="199">
        <f>SUM(C44:C47)</f>
        <v>4282</v>
      </c>
      <c r="D43" s="200"/>
      <c r="E43" s="85">
        <f>SUM(E44:E47)</f>
        <v>4134</v>
      </c>
      <c r="F43" s="100">
        <f>E43/C43*100</f>
        <v>96.543671181690797</v>
      </c>
      <c r="G43" s="83">
        <f>SUM(G44:G47)</f>
        <v>2259</v>
      </c>
      <c r="H43" s="82">
        <f>G43/C43*100</f>
        <v>52.75572162540869</v>
      </c>
      <c r="I43" s="83">
        <v>8312</v>
      </c>
      <c r="J43" s="83">
        <v>37536</v>
      </c>
      <c r="K43" s="100">
        <v>10.707146193367585</v>
      </c>
      <c r="L43" s="99">
        <f>SUM(L44:L47)</f>
        <v>2343</v>
      </c>
      <c r="M43" s="98">
        <f>L43/C43*100</f>
        <v>54.717421765530126</v>
      </c>
      <c r="N43" s="99">
        <f>SUM(N44:N47)</f>
        <v>927</v>
      </c>
      <c r="O43" s="98">
        <f>N43/C43*100</f>
        <v>21.648762260625876</v>
      </c>
      <c r="P43" s="99">
        <f>SUM(P44:P47)</f>
        <v>3333</v>
      </c>
      <c r="Q43" s="98">
        <f>P43/C43*100</f>
        <v>77.837459131247073</v>
      </c>
    </row>
    <row r="44" spans="1:27" ht="16.7" customHeight="1">
      <c r="A44" s="189" t="s">
        <v>16</v>
      </c>
      <c r="B44" s="177"/>
      <c r="C44" s="201">
        <v>29</v>
      </c>
      <c r="D44" s="202"/>
      <c r="E44" s="77">
        <v>24</v>
      </c>
      <c r="F44" s="97">
        <f>E44/C44*100</f>
        <v>82.758620689655174</v>
      </c>
      <c r="G44" s="73">
        <v>21</v>
      </c>
      <c r="H44" s="72">
        <f>G44/C44*100</f>
        <v>72.41379310344827</v>
      </c>
      <c r="I44" s="73">
        <v>78</v>
      </c>
      <c r="J44" s="73">
        <v>97</v>
      </c>
      <c r="K44" s="97">
        <v>6.0344827586206895</v>
      </c>
      <c r="L44" s="96">
        <v>19</v>
      </c>
      <c r="M44" s="95">
        <f>L44/C44*100</f>
        <v>65.517241379310349</v>
      </c>
      <c r="N44" s="96">
        <v>7</v>
      </c>
      <c r="O44" s="95">
        <f>N44/C44*100</f>
        <v>24.137931034482758</v>
      </c>
      <c r="P44" s="96">
        <v>25</v>
      </c>
      <c r="Q44" s="95">
        <f>P44/C44*100</f>
        <v>86.206896551724128</v>
      </c>
    </row>
    <row r="45" spans="1:27" ht="16.7" customHeight="1">
      <c r="A45" s="195" t="s">
        <v>65</v>
      </c>
      <c r="B45" s="196"/>
      <c r="C45" s="219">
        <v>1286</v>
      </c>
      <c r="D45" s="220"/>
      <c r="E45" s="75">
        <v>1211</v>
      </c>
      <c r="F45" s="97">
        <f>E45/C45*100</f>
        <v>94.167962674961117</v>
      </c>
      <c r="G45" s="73">
        <v>787</v>
      </c>
      <c r="H45" s="72">
        <f>G45/C45*100</f>
        <v>61.197511664074653</v>
      </c>
      <c r="I45" s="73">
        <v>3369</v>
      </c>
      <c r="J45" s="73">
        <v>8728</v>
      </c>
      <c r="K45" s="97">
        <v>9.4066874027993777</v>
      </c>
      <c r="L45" s="96">
        <v>725</v>
      </c>
      <c r="M45" s="95">
        <f>L45/C45*100</f>
        <v>56.37636080870918</v>
      </c>
      <c r="N45" s="96">
        <v>291</v>
      </c>
      <c r="O45" s="95">
        <f>N45/C45*100</f>
        <v>22.628304821150856</v>
      </c>
      <c r="P45" s="96">
        <v>999</v>
      </c>
      <c r="Q45" s="95">
        <f>P45/C45*100</f>
        <v>77.682737169517893</v>
      </c>
    </row>
    <row r="46" spans="1:27" ht="16.7" customHeight="1">
      <c r="A46" s="195" t="s">
        <v>64</v>
      </c>
      <c r="B46" s="196"/>
      <c r="C46" s="219">
        <v>2737</v>
      </c>
      <c r="D46" s="220"/>
      <c r="E46" s="75">
        <v>2672</v>
      </c>
      <c r="F46" s="97">
        <f>E46/C46*100</f>
        <v>97.625137011326274</v>
      </c>
      <c r="G46" s="73">
        <v>1350</v>
      </c>
      <c r="H46" s="72">
        <f>G46/C46*100</f>
        <v>49.324077457069784</v>
      </c>
      <c r="I46" s="73">
        <v>4576</v>
      </c>
      <c r="J46" s="73">
        <v>25932</v>
      </c>
      <c r="K46" s="97">
        <v>11.146510778224334</v>
      </c>
      <c r="L46" s="96">
        <v>1480</v>
      </c>
      <c r="M46" s="95">
        <f>L46/C46*100</f>
        <v>54.073803434417243</v>
      </c>
      <c r="N46" s="96">
        <v>578</v>
      </c>
      <c r="O46" s="95">
        <f>N46/C46*100</f>
        <v>21.118012422360248</v>
      </c>
      <c r="P46" s="96">
        <v>2129</v>
      </c>
      <c r="Q46" s="95">
        <f>P46/C46*100</f>
        <v>77.785896967482643</v>
      </c>
    </row>
    <row r="47" spans="1:27" ht="16.7" customHeight="1" thickBot="1">
      <c r="A47" s="283" t="s">
        <v>63</v>
      </c>
      <c r="B47" s="284"/>
      <c r="C47" s="221">
        <v>230</v>
      </c>
      <c r="D47" s="222"/>
      <c r="E47" s="66">
        <v>227</v>
      </c>
      <c r="F47" s="94">
        <f>E47/C47*100</f>
        <v>98.695652173913047</v>
      </c>
      <c r="G47" s="64">
        <v>101</v>
      </c>
      <c r="H47" s="63">
        <f>G47/C47*100</f>
        <v>43.913043478260875</v>
      </c>
      <c r="I47" s="64">
        <v>289</v>
      </c>
      <c r="J47" s="64">
        <v>2779</v>
      </c>
      <c r="K47" s="94">
        <v>13.339130434782609</v>
      </c>
      <c r="L47" s="93">
        <v>119</v>
      </c>
      <c r="M47" s="92">
        <f>L47/C47*100</f>
        <v>51.739130434782609</v>
      </c>
      <c r="N47" s="93">
        <v>51</v>
      </c>
      <c r="O47" s="92">
        <f>N47/C47*100</f>
        <v>22.173913043478262</v>
      </c>
      <c r="P47" s="93">
        <v>180</v>
      </c>
      <c r="Q47" s="92">
        <f>P47/C47*100</f>
        <v>78.260869565217391</v>
      </c>
    </row>
    <row r="48" spans="1:27">
      <c r="A48" s="91"/>
    </row>
    <row r="49" spans="1:27" ht="19.5" thickBot="1">
      <c r="A49" s="57" t="s">
        <v>62</v>
      </c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188" t="s">
        <v>52</v>
      </c>
      <c r="Q49" s="188"/>
      <c r="R49" s="57"/>
      <c r="S49" s="57"/>
      <c r="T49" s="57"/>
      <c r="U49" s="57"/>
      <c r="V49" s="57"/>
      <c r="W49" s="57"/>
      <c r="X49" s="57"/>
      <c r="Y49" s="57"/>
      <c r="Z49" s="57"/>
      <c r="AA49" s="57"/>
    </row>
    <row r="50" spans="1:27" ht="18.2" customHeight="1">
      <c r="A50" s="223"/>
      <c r="B50" s="224"/>
      <c r="C50" s="230" t="s">
        <v>61</v>
      </c>
      <c r="D50" s="203" t="s">
        <v>60</v>
      </c>
      <c r="E50" s="205"/>
      <c r="F50" s="285" t="s">
        <v>59</v>
      </c>
      <c r="G50" s="286"/>
      <c r="H50" s="181" t="s">
        <v>8</v>
      </c>
      <c r="I50" s="182"/>
      <c r="J50" s="183"/>
      <c r="K50" s="90" t="s">
        <v>9</v>
      </c>
      <c r="L50" s="227" t="s">
        <v>58</v>
      </c>
      <c r="M50" s="193"/>
      <c r="N50" s="193"/>
      <c r="O50" s="194"/>
      <c r="P50" s="170" t="s">
        <v>57</v>
      </c>
      <c r="Q50" s="171"/>
    </row>
    <row r="51" spans="1:27" ht="18.2" customHeight="1">
      <c r="A51" s="213"/>
      <c r="B51" s="214"/>
      <c r="C51" s="231"/>
      <c r="D51" s="206"/>
      <c r="E51" s="208"/>
      <c r="F51" s="287"/>
      <c r="G51" s="288"/>
      <c r="H51" s="260" t="s">
        <v>45</v>
      </c>
      <c r="I51" s="260" t="s">
        <v>46</v>
      </c>
      <c r="J51" s="260" t="s">
        <v>12</v>
      </c>
      <c r="K51" s="276" t="s">
        <v>44</v>
      </c>
      <c r="L51" s="271" t="s">
        <v>56</v>
      </c>
      <c r="M51" s="271"/>
      <c r="N51" s="271" t="s">
        <v>55</v>
      </c>
      <c r="O51" s="271"/>
      <c r="P51" s="172"/>
      <c r="Q51" s="173"/>
    </row>
    <row r="52" spans="1:27" ht="15.4" customHeight="1">
      <c r="A52" s="225"/>
      <c r="B52" s="226"/>
      <c r="C52" s="232"/>
      <c r="D52" s="54" t="s">
        <v>10</v>
      </c>
      <c r="E52" s="89" t="s">
        <v>54</v>
      </c>
      <c r="F52" s="88" t="s">
        <v>10</v>
      </c>
      <c r="G52" s="89" t="s">
        <v>54</v>
      </c>
      <c r="H52" s="261"/>
      <c r="I52" s="261"/>
      <c r="J52" s="261"/>
      <c r="K52" s="277"/>
      <c r="L52" s="88" t="s">
        <v>10</v>
      </c>
      <c r="M52" s="89" t="s">
        <v>54</v>
      </c>
      <c r="N52" s="88" t="s">
        <v>10</v>
      </c>
      <c r="O52" s="89" t="s">
        <v>54</v>
      </c>
      <c r="P52" s="88" t="s">
        <v>10</v>
      </c>
      <c r="Q52" s="87" t="s">
        <v>54</v>
      </c>
    </row>
    <row r="53" spans="1:27" ht="14.65" customHeight="1">
      <c r="A53" s="209" t="s">
        <v>11</v>
      </c>
      <c r="B53" s="210"/>
      <c r="C53" s="86">
        <f>SUM(C54:C58)</f>
        <v>1387</v>
      </c>
      <c r="D53" s="85">
        <v>1369</v>
      </c>
      <c r="E53" s="84">
        <f t="shared" ref="E53:E58" si="9">D53/C53*100</f>
        <v>98.702235039653928</v>
      </c>
      <c r="F53" s="83">
        <v>634</v>
      </c>
      <c r="G53" s="82">
        <v>45.710165825522708</v>
      </c>
      <c r="H53" s="81">
        <f>SUM(H54:H58)</f>
        <v>2377</v>
      </c>
      <c r="I53" s="81">
        <f>SUM(I54:I58)</f>
        <v>16418</v>
      </c>
      <c r="J53" s="80">
        <v>13.550829127613554</v>
      </c>
      <c r="K53" s="80">
        <v>27.188175919250181</v>
      </c>
      <c r="L53" s="79">
        <v>642</v>
      </c>
      <c r="M53" s="78">
        <v>46.286950252343182</v>
      </c>
      <c r="N53" s="79">
        <v>204</v>
      </c>
      <c r="O53" s="78">
        <v>14.708002883922134</v>
      </c>
      <c r="P53" s="79">
        <v>987</v>
      </c>
      <c r="Q53" s="78">
        <f t="shared" ref="Q53:Q58" si="10">P53/C53*100</f>
        <v>71.160778658976213</v>
      </c>
    </row>
    <row r="54" spans="1:27" ht="14.65" customHeight="1">
      <c r="A54" s="211" t="s">
        <v>53</v>
      </c>
      <c r="B54" s="212"/>
      <c r="C54" s="76">
        <v>368</v>
      </c>
      <c r="D54" s="77">
        <v>360</v>
      </c>
      <c r="E54" s="74">
        <f t="shared" si="9"/>
        <v>97.826086956521735</v>
      </c>
      <c r="F54" s="73">
        <v>194</v>
      </c>
      <c r="G54" s="72">
        <v>52.717391304347828</v>
      </c>
      <c r="H54" s="71">
        <v>702</v>
      </c>
      <c r="I54" s="71">
        <v>3639</v>
      </c>
      <c r="J54" s="70">
        <v>11.796195652173912</v>
      </c>
      <c r="K54" s="70">
        <v>28.5</v>
      </c>
      <c r="L54" s="69">
        <v>161</v>
      </c>
      <c r="M54" s="68">
        <v>43.75</v>
      </c>
      <c r="N54" s="69">
        <v>35</v>
      </c>
      <c r="O54" s="68">
        <v>9.5108695652173925</v>
      </c>
      <c r="P54" s="69">
        <v>262</v>
      </c>
      <c r="Q54" s="68">
        <f t="shared" si="10"/>
        <v>71.195652173913047</v>
      </c>
    </row>
    <row r="55" spans="1:27" ht="14.65" customHeight="1">
      <c r="A55" s="213" t="s">
        <v>13</v>
      </c>
      <c r="B55" s="214"/>
      <c r="C55" s="76">
        <v>591</v>
      </c>
      <c r="D55" s="75">
        <v>582</v>
      </c>
      <c r="E55" s="74">
        <f t="shared" si="9"/>
        <v>98.477157360406082</v>
      </c>
      <c r="F55" s="73">
        <v>291</v>
      </c>
      <c r="G55" s="72">
        <v>49.238578680203041</v>
      </c>
      <c r="H55" s="71">
        <v>1119</v>
      </c>
      <c r="I55" s="71">
        <v>6828</v>
      </c>
      <c r="J55" s="70">
        <v>13.446700507614214</v>
      </c>
      <c r="K55" s="70">
        <v>28.040609137055839</v>
      </c>
      <c r="L55" s="69">
        <v>281</v>
      </c>
      <c r="M55" s="68">
        <v>47.546531302876481</v>
      </c>
      <c r="N55" s="69">
        <v>61</v>
      </c>
      <c r="O55" s="68">
        <v>10.321489001692047</v>
      </c>
      <c r="P55" s="69">
        <v>406</v>
      </c>
      <c r="Q55" s="68">
        <f t="shared" si="10"/>
        <v>68.697123519458543</v>
      </c>
    </row>
    <row r="56" spans="1:27" ht="14.65" customHeight="1">
      <c r="A56" s="213" t="s">
        <v>14</v>
      </c>
      <c r="B56" s="214"/>
      <c r="C56" s="76">
        <v>129</v>
      </c>
      <c r="D56" s="75">
        <v>128</v>
      </c>
      <c r="E56" s="74">
        <f t="shared" si="9"/>
        <v>99.224806201550393</v>
      </c>
      <c r="F56" s="73">
        <v>50</v>
      </c>
      <c r="G56" s="72">
        <v>38.759689922480625</v>
      </c>
      <c r="H56" s="71">
        <v>199</v>
      </c>
      <c r="I56" s="71">
        <v>1829</v>
      </c>
      <c r="J56" s="70">
        <v>15.720930232558139</v>
      </c>
      <c r="K56" s="70">
        <v>26.550387596899224</v>
      </c>
      <c r="L56" s="69">
        <v>68</v>
      </c>
      <c r="M56" s="68">
        <v>52.713178294573652</v>
      </c>
      <c r="N56" s="69">
        <v>20</v>
      </c>
      <c r="O56" s="68">
        <v>15.503875968992247</v>
      </c>
      <c r="P56" s="69">
        <v>95</v>
      </c>
      <c r="Q56" s="68">
        <f t="shared" si="10"/>
        <v>73.643410852713174</v>
      </c>
    </row>
    <row r="57" spans="1:27" ht="14.65" customHeight="1">
      <c r="A57" s="213" t="s">
        <v>34</v>
      </c>
      <c r="B57" s="214"/>
      <c r="C57" s="76">
        <v>170</v>
      </c>
      <c r="D57" s="75">
        <v>170</v>
      </c>
      <c r="E57" s="74">
        <f t="shared" si="9"/>
        <v>100</v>
      </c>
      <c r="F57" s="73">
        <v>53</v>
      </c>
      <c r="G57" s="72">
        <v>31.176470588235293</v>
      </c>
      <c r="H57" s="71">
        <v>195</v>
      </c>
      <c r="I57" s="71">
        <v>2384</v>
      </c>
      <c r="J57" s="70">
        <v>15.170588235294117</v>
      </c>
      <c r="K57" s="70">
        <v>25.205882352941178</v>
      </c>
      <c r="L57" s="69">
        <v>74</v>
      </c>
      <c r="M57" s="68">
        <v>43.529411764705884</v>
      </c>
      <c r="N57" s="69">
        <v>49</v>
      </c>
      <c r="O57" s="68">
        <v>28.823529411764703</v>
      </c>
      <c r="P57" s="69">
        <v>127</v>
      </c>
      <c r="Q57" s="68">
        <f t="shared" si="10"/>
        <v>74.705882352941174</v>
      </c>
    </row>
    <row r="58" spans="1:27" ht="14.65" customHeight="1" thickBot="1">
      <c r="A58" s="233" t="s">
        <v>15</v>
      </c>
      <c r="B58" s="234"/>
      <c r="C58" s="67">
        <v>129</v>
      </c>
      <c r="D58" s="66">
        <v>129</v>
      </c>
      <c r="E58" s="65">
        <f t="shared" si="9"/>
        <v>100</v>
      </c>
      <c r="F58" s="64">
        <v>46</v>
      </c>
      <c r="G58" s="63">
        <v>35.65891472868217</v>
      </c>
      <c r="H58" s="62">
        <v>162</v>
      </c>
      <c r="I58" s="62">
        <v>1738</v>
      </c>
      <c r="J58" s="61">
        <v>14.728682170542635</v>
      </c>
      <c r="K58" s="61">
        <v>22.790697674418606</v>
      </c>
      <c r="L58" s="60">
        <v>58</v>
      </c>
      <c r="M58" s="59">
        <v>44.961240310077521</v>
      </c>
      <c r="N58" s="60">
        <v>39</v>
      </c>
      <c r="O58" s="59">
        <v>30.232558139534881</v>
      </c>
      <c r="P58" s="60">
        <v>97</v>
      </c>
      <c r="Q58" s="59">
        <f t="shared" si="10"/>
        <v>75.193798449612402</v>
      </c>
    </row>
    <row r="59" spans="1:27" ht="15.95" customHeight="1">
      <c r="K59" s="49"/>
      <c r="L59" s="58"/>
      <c r="M59" s="49"/>
    </row>
    <row r="60" spans="1:27" ht="18.95" customHeight="1" thickBot="1">
      <c r="A60" s="57" t="s">
        <v>35</v>
      </c>
      <c r="P60" s="188" t="s">
        <v>52</v>
      </c>
      <c r="Q60" s="188"/>
    </row>
    <row r="61" spans="1:27" ht="18.2" customHeight="1">
      <c r="A61" s="204"/>
      <c r="B61" s="204"/>
      <c r="C61" s="204"/>
      <c r="D61" s="205"/>
      <c r="E61" s="203" t="s">
        <v>51</v>
      </c>
      <c r="F61" s="205"/>
      <c r="G61" s="186" t="s">
        <v>50</v>
      </c>
      <c r="H61" s="175"/>
      <c r="I61" s="278" t="s">
        <v>49</v>
      </c>
      <c r="J61" s="279"/>
      <c r="K61" s="186" t="s">
        <v>8</v>
      </c>
      <c r="L61" s="174"/>
      <c r="M61" s="175"/>
      <c r="N61" s="186" t="s">
        <v>48</v>
      </c>
      <c r="O61" s="175"/>
      <c r="P61" s="278" t="s">
        <v>47</v>
      </c>
      <c r="Q61" s="280"/>
    </row>
    <row r="62" spans="1:27" ht="18.2" customHeight="1">
      <c r="A62" s="207"/>
      <c r="B62" s="207"/>
      <c r="C62" s="207"/>
      <c r="D62" s="208"/>
      <c r="E62" s="206"/>
      <c r="F62" s="208"/>
      <c r="G62" s="54" t="s">
        <v>10</v>
      </c>
      <c r="H62" s="54" t="s">
        <v>43</v>
      </c>
      <c r="I62" s="54" t="s">
        <v>10</v>
      </c>
      <c r="J62" s="54" t="s">
        <v>43</v>
      </c>
      <c r="K62" s="55" t="s">
        <v>46</v>
      </c>
      <c r="L62" s="56" t="s">
        <v>45</v>
      </c>
      <c r="M62" s="55" t="s">
        <v>12</v>
      </c>
      <c r="N62" s="187" t="s">
        <v>44</v>
      </c>
      <c r="O62" s="216"/>
      <c r="P62" s="54" t="s">
        <v>10</v>
      </c>
      <c r="Q62" s="53" t="s">
        <v>43</v>
      </c>
    </row>
    <row r="63" spans="1:27" ht="14.25" thickBot="1">
      <c r="A63" s="236" t="s">
        <v>42</v>
      </c>
      <c r="B63" s="236"/>
      <c r="C63" s="236"/>
      <c r="D63" s="237"/>
      <c r="E63" s="238">
        <v>43</v>
      </c>
      <c r="F63" s="239"/>
      <c r="G63" s="52">
        <v>43</v>
      </c>
      <c r="H63" s="51">
        <v>100</v>
      </c>
      <c r="I63" s="51">
        <v>14</v>
      </c>
      <c r="J63" s="50">
        <v>32.558139534883722</v>
      </c>
      <c r="K63" s="51">
        <v>547</v>
      </c>
      <c r="L63" s="51">
        <v>56</v>
      </c>
      <c r="M63" s="50">
        <v>14.023255813953488</v>
      </c>
      <c r="N63" s="235">
        <v>25.325581395348838</v>
      </c>
      <c r="O63" s="235"/>
      <c r="P63" s="51">
        <v>43</v>
      </c>
      <c r="Q63" s="50">
        <v>100</v>
      </c>
    </row>
    <row r="64" spans="1:27" ht="13.9" customHeight="1"/>
    <row r="65" spans="9:17">
      <c r="P65" s="192" t="s">
        <v>41</v>
      </c>
      <c r="Q65" s="192"/>
    </row>
    <row r="72" spans="9:17">
      <c r="I72" s="49"/>
    </row>
  </sheetData>
  <mergeCells count="130">
    <mergeCell ref="I61:J61"/>
    <mergeCell ref="P61:Q61"/>
    <mergeCell ref="P18:Q18"/>
    <mergeCell ref="A32:B32"/>
    <mergeCell ref="A33:B33"/>
    <mergeCell ref="A34:B34"/>
    <mergeCell ref="A35:B35"/>
    <mergeCell ref="A36:B36"/>
    <mergeCell ref="A37:B37"/>
    <mergeCell ref="F50:G51"/>
    <mergeCell ref="A43:B43"/>
    <mergeCell ref="A44:B44"/>
    <mergeCell ref="A45:B45"/>
    <mergeCell ref="A46:B46"/>
    <mergeCell ref="A47:B47"/>
    <mergeCell ref="A6:A7"/>
    <mergeCell ref="B6:B7"/>
    <mergeCell ref="C6:G6"/>
    <mergeCell ref="H6:I6"/>
    <mergeCell ref="C18:G18"/>
    <mergeCell ref="H18:I18"/>
    <mergeCell ref="A18:A19"/>
    <mergeCell ref="B18:B19"/>
    <mergeCell ref="L37:M37"/>
    <mergeCell ref="J35:K35"/>
    <mergeCell ref="J32:K32"/>
    <mergeCell ref="J33:K33"/>
    <mergeCell ref="J34:K34"/>
    <mergeCell ref="J36:K36"/>
    <mergeCell ref="J37:K37"/>
    <mergeCell ref="A30:B31"/>
    <mergeCell ref="C35:E35"/>
    <mergeCell ref="C36:E36"/>
    <mergeCell ref="F37:G37"/>
    <mergeCell ref="L33:M33"/>
    <mergeCell ref="L34:M34"/>
    <mergeCell ref="L32:M32"/>
    <mergeCell ref="L35:M35"/>
    <mergeCell ref="H51:H52"/>
    <mergeCell ref="I51:I52"/>
    <mergeCell ref="J51:J52"/>
    <mergeCell ref="C37:E37"/>
    <mergeCell ref="H35:I35"/>
    <mergeCell ref="H36:I36"/>
    <mergeCell ref="G40:H41"/>
    <mergeCell ref="H37:I37"/>
    <mergeCell ref="L51:M51"/>
    <mergeCell ref="L50:O50"/>
    <mergeCell ref="H33:I33"/>
    <mergeCell ref="K51:K52"/>
    <mergeCell ref="B2:Q3"/>
    <mergeCell ref="N62:O62"/>
    <mergeCell ref="E40:F41"/>
    <mergeCell ref="D50:E51"/>
    <mergeCell ref="C45:D45"/>
    <mergeCell ref="C46:D46"/>
    <mergeCell ref="C47:D47"/>
    <mergeCell ref="A50:B52"/>
    <mergeCell ref="C40:D42"/>
    <mergeCell ref="C50:C52"/>
    <mergeCell ref="A57:B57"/>
    <mergeCell ref="A58:B58"/>
    <mergeCell ref="N61:O61"/>
    <mergeCell ref="A61:D62"/>
    <mergeCell ref="E61:F62"/>
    <mergeCell ref="K61:M61"/>
    <mergeCell ref="G61:H61"/>
    <mergeCell ref="P32:Q32"/>
    <mergeCell ref="P33:Q33"/>
    <mergeCell ref="F36:G36"/>
    <mergeCell ref="N35:O35"/>
    <mergeCell ref="N36:O36"/>
    <mergeCell ref="N32:O32"/>
    <mergeCell ref="N33:O33"/>
    <mergeCell ref="P60:Q60"/>
    <mergeCell ref="P65:Q65"/>
    <mergeCell ref="A40:B42"/>
    <mergeCell ref="C43:D43"/>
    <mergeCell ref="C44:D44"/>
    <mergeCell ref="C30:E31"/>
    <mergeCell ref="A53:B53"/>
    <mergeCell ref="A54:B54"/>
    <mergeCell ref="A55:B55"/>
    <mergeCell ref="A56:B56"/>
    <mergeCell ref="N63:O63"/>
    <mergeCell ref="A63:D63"/>
    <mergeCell ref="E63:F63"/>
    <mergeCell ref="N34:O34"/>
    <mergeCell ref="L36:M36"/>
    <mergeCell ref="P37:Q37"/>
    <mergeCell ref="I40:K41"/>
    <mergeCell ref="C32:E32"/>
    <mergeCell ref="N31:O31"/>
    <mergeCell ref="H32:I32"/>
    <mergeCell ref="C33:E33"/>
    <mergeCell ref="C34:E34"/>
    <mergeCell ref="J31:K31"/>
    <mergeCell ref="P31:Q31"/>
    <mergeCell ref="P5:Q5"/>
    <mergeCell ref="P17:Q17"/>
    <mergeCell ref="P29:Q29"/>
    <mergeCell ref="P39:Q39"/>
    <mergeCell ref="P49:Q49"/>
    <mergeCell ref="F31:G31"/>
    <mergeCell ref="F33:G33"/>
    <mergeCell ref="F34:G34"/>
    <mergeCell ref="F35:G35"/>
    <mergeCell ref="J30:Q30"/>
    <mergeCell ref="N6:O6"/>
    <mergeCell ref="K6:M6"/>
    <mergeCell ref="K18:M18"/>
    <mergeCell ref="H34:I34"/>
    <mergeCell ref="P6:Q6"/>
    <mergeCell ref="N37:O37"/>
    <mergeCell ref="P34:Q34"/>
    <mergeCell ref="P35:Q35"/>
    <mergeCell ref="P36:Q36"/>
    <mergeCell ref="L31:M31"/>
    <mergeCell ref="N18:O18"/>
    <mergeCell ref="P50:Q51"/>
    <mergeCell ref="F30:I30"/>
    <mergeCell ref="H31:I31"/>
    <mergeCell ref="F32:G32"/>
    <mergeCell ref="J18:J19"/>
    <mergeCell ref="H50:J50"/>
    <mergeCell ref="L40:O40"/>
    <mergeCell ref="L41:M41"/>
    <mergeCell ref="N41:O41"/>
    <mergeCell ref="P40:Q41"/>
    <mergeCell ref="N51:O51"/>
  </mergeCells>
  <phoneticPr fontId="2"/>
  <printOptions horizontalCentered="1" verticalCentered="1"/>
  <pageMargins left="0.23622047244094491" right="0.23622047244094491" top="0.55118110236220474" bottom="0.55118110236220474" header="0.31496062992125984" footer="0.31496062992125984"/>
  <pageSetup paperSize="9" scale="7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Q41"/>
  <sheetViews>
    <sheetView showGridLines="0" tabSelected="1" topLeftCell="C1" zoomScaleNormal="100" zoomScaleSheetLayoutView="115" workbookViewId="0">
      <selection activeCell="M9" sqref="M9"/>
    </sheetView>
  </sheetViews>
  <sheetFormatPr defaultRowHeight="17.25"/>
  <cols>
    <col min="1" max="1" width="2.69921875" style="4" customWidth="1"/>
    <col min="2" max="2" width="11" style="4" customWidth="1"/>
    <col min="3" max="3" width="12.5" style="4" customWidth="1"/>
    <col min="4" max="4" width="9.5" style="4" customWidth="1"/>
    <col min="5" max="10" width="8.69921875" style="4" customWidth="1"/>
    <col min="11" max="11" width="9.5" style="4" customWidth="1"/>
    <col min="12" max="13" width="8.69921875" style="20" customWidth="1"/>
    <col min="14" max="16384" width="8.796875" style="4"/>
  </cols>
  <sheetData>
    <row r="1" spans="1:14" ht="22.5" customHeight="1">
      <c r="A1" s="316" t="s">
        <v>38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</row>
    <row r="2" spans="1:14" ht="7.5" customHeight="1"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4" ht="42" customHeight="1">
      <c r="B3" s="312" t="s">
        <v>117</v>
      </c>
      <c r="C3" s="312"/>
      <c r="D3" s="312"/>
      <c r="E3" s="312"/>
      <c r="F3" s="312"/>
      <c r="G3" s="312"/>
      <c r="H3" s="312"/>
      <c r="I3" s="312"/>
      <c r="J3" s="312"/>
      <c r="K3" s="312"/>
    </row>
    <row r="4" spans="1:14" ht="17.25" customHeight="1">
      <c r="B4" s="46"/>
      <c r="C4" s="46"/>
      <c r="D4" s="46"/>
      <c r="E4" s="46"/>
      <c r="F4" s="46"/>
      <c r="G4" s="46"/>
      <c r="H4" s="46"/>
      <c r="I4" s="46"/>
      <c r="J4" s="46"/>
      <c r="K4" s="46"/>
    </row>
    <row r="5" spans="1:14" ht="18" thickBot="1">
      <c r="B5" s="3" t="s">
        <v>116</v>
      </c>
      <c r="C5" s="3"/>
      <c r="D5" s="3"/>
      <c r="E5" s="3"/>
      <c r="F5" s="3"/>
      <c r="G5" s="3"/>
      <c r="H5" s="41" t="s">
        <v>115</v>
      </c>
      <c r="I5" s="41" t="s">
        <v>114</v>
      </c>
      <c r="N5" s="20"/>
    </row>
    <row r="6" spans="1:14" ht="36" customHeight="1">
      <c r="B6" s="310" t="s">
        <v>17</v>
      </c>
      <c r="C6" s="311"/>
      <c r="D6" s="313" t="s">
        <v>18</v>
      </c>
      <c r="E6" s="314"/>
      <c r="F6" s="313" t="s">
        <v>19</v>
      </c>
      <c r="G6" s="314"/>
      <c r="H6" s="313" t="s">
        <v>20</v>
      </c>
      <c r="I6" s="315"/>
      <c r="J6" s="44"/>
      <c r="K6" s="40"/>
      <c r="N6" s="20"/>
    </row>
    <row r="7" spans="1:14" ht="30" customHeight="1">
      <c r="B7" s="319" t="s">
        <v>113</v>
      </c>
      <c r="C7" s="320"/>
      <c r="D7" s="300">
        <f>SUM(D8:E14)</f>
        <v>2302</v>
      </c>
      <c r="E7" s="301"/>
      <c r="F7" s="300">
        <f>SUM(F8:G14)</f>
        <v>9</v>
      </c>
      <c r="G7" s="301"/>
      <c r="H7" s="300">
        <f>SUM(H8:I14)</f>
        <v>0</v>
      </c>
      <c r="I7" s="319"/>
      <c r="J7" s="5"/>
      <c r="K7" s="5"/>
      <c r="N7" s="20"/>
    </row>
    <row r="8" spans="1:14" ht="30" customHeight="1">
      <c r="B8" s="306" t="s">
        <v>1</v>
      </c>
      <c r="C8" s="307"/>
      <c r="D8" s="302">
        <v>389</v>
      </c>
      <c r="E8" s="303"/>
      <c r="F8" s="302">
        <v>2</v>
      </c>
      <c r="G8" s="303"/>
      <c r="H8" s="302"/>
      <c r="I8" s="306"/>
      <c r="J8" s="6"/>
      <c r="K8" s="6"/>
      <c r="N8" s="20"/>
    </row>
    <row r="9" spans="1:14" ht="30" customHeight="1">
      <c r="B9" s="306" t="s">
        <v>112</v>
      </c>
      <c r="C9" s="307"/>
      <c r="D9" s="302">
        <v>274</v>
      </c>
      <c r="E9" s="303"/>
      <c r="F9" s="302">
        <v>2</v>
      </c>
      <c r="G9" s="303"/>
      <c r="H9" s="302"/>
      <c r="I9" s="306"/>
      <c r="J9" s="6"/>
      <c r="K9" s="6"/>
      <c r="N9" s="20"/>
    </row>
    <row r="10" spans="1:14" ht="30" customHeight="1">
      <c r="B10" s="306" t="s">
        <v>111</v>
      </c>
      <c r="C10" s="307"/>
      <c r="D10" s="302">
        <v>265</v>
      </c>
      <c r="E10" s="303"/>
      <c r="F10" s="304">
        <v>0</v>
      </c>
      <c r="G10" s="305"/>
      <c r="H10" s="302"/>
      <c r="I10" s="306"/>
      <c r="J10" s="6"/>
      <c r="K10" s="6"/>
      <c r="N10" s="20"/>
    </row>
    <row r="11" spans="1:14" ht="30" customHeight="1">
      <c r="B11" s="306" t="s">
        <v>4</v>
      </c>
      <c r="C11" s="307"/>
      <c r="D11" s="302">
        <v>421</v>
      </c>
      <c r="E11" s="303"/>
      <c r="F11" s="302">
        <v>3</v>
      </c>
      <c r="G11" s="303"/>
      <c r="H11" s="302"/>
      <c r="I11" s="306"/>
      <c r="J11" s="6"/>
      <c r="K11" s="6"/>
      <c r="N11" s="20"/>
    </row>
    <row r="12" spans="1:14" ht="30" customHeight="1">
      <c r="B12" s="306" t="s">
        <v>110</v>
      </c>
      <c r="C12" s="307"/>
      <c r="D12" s="302">
        <v>360</v>
      </c>
      <c r="E12" s="303"/>
      <c r="F12" s="302">
        <v>0</v>
      </c>
      <c r="G12" s="303"/>
      <c r="H12" s="302"/>
      <c r="I12" s="306"/>
      <c r="J12" s="6"/>
      <c r="K12" s="6"/>
      <c r="N12" s="20"/>
    </row>
    <row r="13" spans="1:14" ht="30" customHeight="1">
      <c r="B13" s="306" t="s">
        <v>109</v>
      </c>
      <c r="C13" s="307"/>
      <c r="D13" s="302">
        <v>217</v>
      </c>
      <c r="E13" s="303"/>
      <c r="F13" s="304">
        <v>2</v>
      </c>
      <c r="G13" s="305"/>
      <c r="H13" s="302"/>
      <c r="I13" s="306"/>
      <c r="J13" s="6"/>
      <c r="K13" s="6"/>
      <c r="N13" s="20"/>
    </row>
    <row r="14" spans="1:14" ht="30" customHeight="1" thickBot="1">
      <c r="B14" s="308" t="s">
        <v>21</v>
      </c>
      <c r="C14" s="309"/>
      <c r="D14" s="323">
        <v>376</v>
      </c>
      <c r="E14" s="324"/>
      <c r="F14" s="321">
        <v>0</v>
      </c>
      <c r="G14" s="322"/>
      <c r="H14" s="323"/>
      <c r="I14" s="308"/>
      <c r="J14" s="6"/>
      <c r="K14" s="6"/>
      <c r="N14" s="20"/>
    </row>
    <row r="15" spans="1:14">
      <c r="B15" s="7"/>
      <c r="C15" s="7"/>
      <c r="D15" s="8"/>
      <c r="E15" s="7"/>
      <c r="F15" s="7"/>
      <c r="G15" s="7"/>
      <c r="H15" s="318" t="s">
        <v>22</v>
      </c>
      <c r="I15" s="318"/>
      <c r="J15" s="318"/>
      <c r="K15" s="318"/>
      <c r="N15" s="20"/>
    </row>
    <row r="16" spans="1:14">
      <c r="B16" s="9"/>
      <c r="C16" s="9"/>
      <c r="D16" s="9"/>
      <c r="E16" s="9"/>
      <c r="F16" s="9"/>
      <c r="G16" s="9"/>
      <c r="H16" s="10"/>
      <c r="I16" s="42"/>
      <c r="J16" s="42"/>
      <c r="K16" s="42"/>
      <c r="N16" s="20"/>
    </row>
    <row r="17" spans="1:17">
      <c r="B17" s="9"/>
      <c r="C17" s="9"/>
      <c r="D17" s="9"/>
      <c r="E17" s="9"/>
      <c r="F17" s="9"/>
      <c r="G17" s="9"/>
      <c r="H17" s="42"/>
      <c r="I17" s="42"/>
      <c r="J17" s="42"/>
      <c r="K17" s="42"/>
      <c r="N17" s="20"/>
    </row>
    <row r="18" spans="1:17" ht="26.25" customHeight="1">
      <c r="I18" s="9"/>
      <c r="J18" s="9"/>
      <c r="K18" s="9"/>
      <c r="N18" s="20"/>
      <c r="O18" s="20"/>
    </row>
    <row r="19" spans="1:17" ht="21">
      <c r="A19" s="317" t="s">
        <v>37</v>
      </c>
      <c r="B19" s="317"/>
      <c r="C19" s="317"/>
      <c r="D19" s="317"/>
      <c r="E19" s="317"/>
      <c r="F19" s="317"/>
      <c r="G19" s="317"/>
      <c r="H19" s="317"/>
      <c r="I19" s="317"/>
      <c r="J19" s="317"/>
      <c r="K19" s="11"/>
      <c r="L19" s="11"/>
      <c r="M19" s="11"/>
      <c r="N19" s="11"/>
      <c r="O19" s="21"/>
      <c r="P19" s="21"/>
      <c r="Q19" s="20"/>
    </row>
    <row r="20" spans="1:17" ht="7.5" customHeight="1">
      <c r="A20" s="45"/>
      <c r="B20" s="45"/>
      <c r="C20" s="45"/>
      <c r="D20" s="45"/>
      <c r="E20" s="45"/>
      <c r="F20" s="45"/>
      <c r="G20" s="45"/>
      <c r="H20" s="45"/>
      <c r="I20" s="45"/>
      <c r="J20" s="45"/>
      <c r="K20" s="11"/>
      <c r="L20" s="11"/>
      <c r="M20" s="11"/>
      <c r="N20" s="11"/>
      <c r="O20" s="21"/>
      <c r="P20" s="21"/>
      <c r="Q20" s="20"/>
    </row>
    <row r="21" spans="1:17" ht="129.94999999999999" customHeight="1">
      <c r="B21" s="299" t="s">
        <v>40</v>
      </c>
      <c r="C21" s="299"/>
      <c r="D21" s="299"/>
      <c r="E21" s="299"/>
      <c r="F21" s="299"/>
      <c r="G21" s="299"/>
      <c r="H21" s="299"/>
      <c r="I21" s="299"/>
      <c r="J21" s="299"/>
      <c r="K21" s="299"/>
    </row>
    <row r="22" spans="1:17" ht="7.5" customHeight="1">
      <c r="H22" s="12"/>
      <c r="I22" s="12"/>
      <c r="J22" s="12"/>
      <c r="K22" s="12"/>
    </row>
    <row r="23" spans="1:17" ht="7.5" customHeight="1">
      <c r="H23" s="12"/>
      <c r="I23" s="12"/>
      <c r="J23" s="12"/>
      <c r="K23" s="12"/>
    </row>
    <row r="24" spans="1:17" ht="19.5" thickBot="1">
      <c r="B24" s="2" t="s">
        <v>23</v>
      </c>
      <c r="C24" s="2"/>
      <c r="D24" s="2"/>
      <c r="E24" s="2"/>
      <c r="F24" s="2"/>
      <c r="G24" s="2"/>
      <c r="H24" s="39"/>
      <c r="I24" s="13"/>
      <c r="J24" s="13"/>
      <c r="K24" s="13" t="s">
        <v>108</v>
      </c>
    </row>
    <row r="25" spans="1:17" ht="30" customHeight="1">
      <c r="B25" s="38"/>
      <c r="C25" s="37"/>
      <c r="D25" s="14" t="s">
        <v>0</v>
      </c>
      <c r="E25" s="35" t="s">
        <v>1</v>
      </c>
      <c r="F25" s="35" t="s">
        <v>2</v>
      </c>
      <c r="G25" s="36" t="s">
        <v>3</v>
      </c>
      <c r="H25" s="47" t="s">
        <v>4</v>
      </c>
      <c r="I25" s="47" t="s">
        <v>5</v>
      </c>
      <c r="J25" s="47" t="s">
        <v>6</v>
      </c>
      <c r="K25" s="35" t="s">
        <v>7</v>
      </c>
    </row>
    <row r="26" spans="1:17" ht="30" customHeight="1">
      <c r="B26" s="293" t="s">
        <v>24</v>
      </c>
      <c r="C26" s="294"/>
      <c r="D26" s="15">
        <f t="shared" ref="D26:K26" si="0">SUM(D27:D31)</f>
        <v>40369</v>
      </c>
      <c r="E26" s="34">
        <f t="shared" si="0"/>
        <v>7857</v>
      </c>
      <c r="F26" s="34">
        <f t="shared" si="0"/>
        <v>6767</v>
      </c>
      <c r="G26" s="34">
        <f t="shared" si="0"/>
        <v>5556</v>
      </c>
      <c r="H26" s="34">
        <f t="shared" si="0"/>
        <v>6880</v>
      </c>
      <c r="I26" s="34">
        <f t="shared" si="0"/>
        <v>3031</v>
      </c>
      <c r="J26" s="34">
        <f t="shared" si="0"/>
        <v>5064</v>
      </c>
      <c r="K26" s="34">
        <f t="shared" si="0"/>
        <v>5214</v>
      </c>
    </row>
    <row r="27" spans="1:17" ht="30" customHeight="1">
      <c r="B27" s="295" t="s">
        <v>25</v>
      </c>
      <c r="C27" s="296"/>
      <c r="D27" s="16">
        <f>SUM(E27:K27)</f>
        <v>14550</v>
      </c>
      <c r="E27" s="33">
        <v>3090</v>
      </c>
      <c r="F27" s="32">
        <v>2200</v>
      </c>
      <c r="G27" s="32">
        <v>1742</v>
      </c>
      <c r="H27" s="32">
        <v>2412</v>
      </c>
      <c r="I27" s="32">
        <v>1139</v>
      </c>
      <c r="J27" s="32">
        <v>1935</v>
      </c>
      <c r="K27" s="32">
        <v>2032</v>
      </c>
    </row>
    <row r="28" spans="1:17" ht="30" customHeight="1">
      <c r="B28" s="295" t="s">
        <v>26</v>
      </c>
      <c r="C28" s="296"/>
      <c r="D28" s="16">
        <f>SUM(E28:K28)</f>
        <v>10666</v>
      </c>
      <c r="E28" s="33">
        <v>1801</v>
      </c>
      <c r="F28" s="32">
        <v>2527</v>
      </c>
      <c r="G28" s="32">
        <v>2148</v>
      </c>
      <c r="H28" s="32">
        <v>1478</v>
      </c>
      <c r="I28" s="32">
        <v>602</v>
      </c>
      <c r="J28" s="32">
        <v>996</v>
      </c>
      <c r="K28" s="32">
        <v>1114</v>
      </c>
    </row>
    <row r="29" spans="1:17" ht="30" customHeight="1">
      <c r="B29" s="295" t="s">
        <v>27</v>
      </c>
      <c r="C29" s="296"/>
      <c r="D29" s="16">
        <f>SUM(E29:K29)</f>
        <v>3048</v>
      </c>
      <c r="E29" s="33">
        <v>621</v>
      </c>
      <c r="F29" s="32">
        <v>502</v>
      </c>
      <c r="G29" s="32">
        <v>451</v>
      </c>
      <c r="H29" s="32">
        <v>489</v>
      </c>
      <c r="I29" s="32">
        <v>242</v>
      </c>
      <c r="J29" s="32">
        <v>372</v>
      </c>
      <c r="K29" s="32">
        <v>371</v>
      </c>
    </row>
    <row r="30" spans="1:17" ht="30" customHeight="1">
      <c r="B30" s="295" t="s">
        <v>28</v>
      </c>
      <c r="C30" s="296"/>
      <c r="D30" s="16">
        <f>SUM(E30:K30)</f>
        <v>11609</v>
      </c>
      <c r="E30" s="33">
        <v>2285</v>
      </c>
      <c r="F30" s="32">
        <v>1529</v>
      </c>
      <c r="G30" s="32">
        <v>1204</v>
      </c>
      <c r="H30" s="32">
        <v>2129</v>
      </c>
      <c r="I30" s="32">
        <v>1028</v>
      </c>
      <c r="J30" s="32">
        <v>1757</v>
      </c>
      <c r="K30" s="32">
        <v>1677</v>
      </c>
    </row>
    <row r="31" spans="1:17" ht="30" customHeight="1" thickBot="1">
      <c r="B31" s="297" t="s">
        <v>29</v>
      </c>
      <c r="C31" s="298"/>
      <c r="D31" s="16">
        <f>SUM(E31:K31)</f>
        <v>496</v>
      </c>
      <c r="E31" s="31">
        <v>60</v>
      </c>
      <c r="F31" s="31">
        <v>9</v>
      </c>
      <c r="G31" s="31">
        <v>11</v>
      </c>
      <c r="H31" s="31">
        <v>372</v>
      </c>
      <c r="I31" s="31">
        <v>20</v>
      </c>
      <c r="J31" s="31">
        <v>4</v>
      </c>
      <c r="K31" s="31">
        <v>20</v>
      </c>
    </row>
    <row r="32" spans="1:17">
      <c r="B32" s="20"/>
      <c r="C32" s="30"/>
      <c r="D32" s="23"/>
      <c r="E32" s="23"/>
      <c r="F32" s="23"/>
      <c r="G32" s="23"/>
      <c r="H32" s="23"/>
      <c r="I32" s="22"/>
      <c r="J32" s="22"/>
      <c r="K32" s="22" t="s">
        <v>30</v>
      </c>
    </row>
    <row r="33" spans="2:11" ht="13.5" customHeight="1">
      <c r="B33" s="20"/>
      <c r="C33" s="21"/>
      <c r="D33" s="21"/>
      <c r="E33" s="21"/>
      <c r="F33" s="21"/>
      <c r="G33" s="21"/>
      <c r="H33" s="21"/>
    </row>
    <row r="35" spans="2:11" ht="19.5" thickBot="1">
      <c r="B35" s="1" t="s">
        <v>31</v>
      </c>
      <c r="C35" s="1"/>
      <c r="D35" s="1"/>
      <c r="E35" s="1"/>
      <c r="F35" s="1"/>
      <c r="G35" s="1"/>
      <c r="H35" s="1"/>
      <c r="I35" s="13"/>
      <c r="J35" s="13"/>
      <c r="K35" s="13" t="str">
        <f>K24</f>
        <v>平成28年</v>
      </c>
    </row>
    <row r="36" spans="2:11" ht="30" customHeight="1">
      <c r="B36" s="29"/>
      <c r="C36" s="28"/>
      <c r="D36" s="17" t="s">
        <v>0</v>
      </c>
      <c r="E36" s="47" t="s">
        <v>1</v>
      </c>
      <c r="F36" s="47" t="s">
        <v>2</v>
      </c>
      <c r="G36" s="47" t="s">
        <v>3</v>
      </c>
      <c r="H36" s="47" t="s">
        <v>4</v>
      </c>
      <c r="I36" s="47" t="s">
        <v>5</v>
      </c>
      <c r="J36" s="47" t="s">
        <v>6</v>
      </c>
      <c r="K36" s="47" t="s">
        <v>7</v>
      </c>
    </row>
    <row r="37" spans="2:11" ht="30" customHeight="1">
      <c r="B37" s="289" t="s">
        <v>32</v>
      </c>
      <c r="C37" s="290"/>
      <c r="D37" s="18">
        <f>SUM(E37:K37)</f>
        <v>60</v>
      </c>
      <c r="E37" s="27">
        <v>11</v>
      </c>
      <c r="F37" s="27">
        <v>13</v>
      </c>
      <c r="G37" s="27">
        <v>9</v>
      </c>
      <c r="H37" s="27">
        <v>8</v>
      </c>
      <c r="I37" s="27">
        <v>6</v>
      </c>
      <c r="J37" s="27">
        <v>7</v>
      </c>
      <c r="K37" s="27">
        <v>6</v>
      </c>
    </row>
    <row r="38" spans="2:11" ht="30" customHeight="1" thickBot="1">
      <c r="B38" s="291" t="s">
        <v>33</v>
      </c>
      <c r="C38" s="292"/>
      <c r="D38" s="19">
        <f>SUM(E38:K38)</f>
        <v>2993</v>
      </c>
      <c r="E38" s="26">
        <v>522</v>
      </c>
      <c r="F38" s="26">
        <v>722</v>
      </c>
      <c r="G38" s="26">
        <v>427</v>
      </c>
      <c r="H38" s="26">
        <v>335</v>
      </c>
      <c r="I38" s="26">
        <v>317</v>
      </c>
      <c r="J38" s="26">
        <v>357</v>
      </c>
      <c r="K38" s="26">
        <v>313</v>
      </c>
    </row>
    <row r="39" spans="2:11">
      <c r="C39" s="20"/>
      <c r="D39" s="25"/>
      <c r="E39" s="24"/>
      <c r="F39" s="23"/>
      <c r="G39" s="23"/>
      <c r="H39" s="23"/>
      <c r="I39" s="22"/>
      <c r="J39" s="22"/>
      <c r="K39" s="22" t="str">
        <f>K32</f>
        <v>資料：地域医療課</v>
      </c>
    </row>
    <row r="40" spans="2:11">
      <c r="B40" s="20"/>
      <c r="C40" s="21"/>
      <c r="D40" s="21"/>
      <c r="E40" s="21"/>
      <c r="F40" s="21"/>
      <c r="G40" s="21"/>
      <c r="H40" s="21"/>
    </row>
    <row r="41" spans="2:11">
      <c r="B41" s="20"/>
      <c r="C41" s="20"/>
      <c r="D41" s="20"/>
      <c r="E41" s="20"/>
      <c r="F41" s="20"/>
      <c r="G41" s="20"/>
      <c r="H41" s="20"/>
      <c r="I41" s="20"/>
      <c r="J41" s="20"/>
    </row>
  </sheetData>
  <mergeCells count="50">
    <mergeCell ref="H8:I8"/>
    <mergeCell ref="H9:I9"/>
    <mergeCell ref="H10:I10"/>
    <mergeCell ref="D12:E12"/>
    <mergeCell ref="D13:E13"/>
    <mergeCell ref="A1:K1"/>
    <mergeCell ref="A19:J19"/>
    <mergeCell ref="J15:K15"/>
    <mergeCell ref="B7:C7"/>
    <mergeCell ref="B8:C8"/>
    <mergeCell ref="B9:C9"/>
    <mergeCell ref="F14:G14"/>
    <mergeCell ref="D7:E7"/>
    <mergeCell ref="D8:E8"/>
    <mergeCell ref="D9:E9"/>
    <mergeCell ref="D14:E14"/>
    <mergeCell ref="H15:I15"/>
    <mergeCell ref="H11:I11"/>
    <mergeCell ref="H12:I12"/>
    <mergeCell ref="H13:I13"/>
    <mergeCell ref="H14:I14"/>
    <mergeCell ref="B6:C6"/>
    <mergeCell ref="B3:K3"/>
    <mergeCell ref="D6:E6"/>
    <mergeCell ref="F6:G6"/>
    <mergeCell ref="H6:I6"/>
    <mergeCell ref="B21:K21"/>
    <mergeCell ref="F7:G7"/>
    <mergeCell ref="F8:G8"/>
    <mergeCell ref="F9:G9"/>
    <mergeCell ref="F10:G10"/>
    <mergeCell ref="F11:G11"/>
    <mergeCell ref="F12:G12"/>
    <mergeCell ref="F13:G13"/>
    <mergeCell ref="B10:C10"/>
    <mergeCell ref="B11:C11"/>
    <mergeCell ref="B12:C12"/>
    <mergeCell ref="B13:C13"/>
    <mergeCell ref="B14:C14"/>
    <mergeCell ref="D10:E10"/>
    <mergeCell ref="D11:E11"/>
    <mergeCell ref="H7:I7"/>
    <mergeCell ref="B37:C37"/>
    <mergeCell ref="B38:C38"/>
    <mergeCell ref="B26:C26"/>
    <mergeCell ref="B27:C27"/>
    <mergeCell ref="B28:C28"/>
    <mergeCell ref="B29:C29"/>
    <mergeCell ref="B30:C30"/>
    <mergeCell ref="B31:C31"/>
  </mergeCells>
  <phoneticPr fontId="2"/>
  <printOptions horizontalCentered="1"/>
  <pageMargins left="0.39370078740157483" right="0.39370078740157483" top="0.59055118110236227" bottom="0.78740157480314965" header="0.51181102362204722" footer="0.39370078740157483"/>
  <pageSetup paperSize="9" scale="7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131</vt:lpstr>
      <vt:lpstr>132</vt:lpstr>
      <vt:lpstr>'131'!Print_Area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保福_地域医療課　臨時職員</dc:creator>
  <cp:lastModifiedBy>FINE_User</cp:lastModifiedBy>
  <cp:lastPrinted>2010-10-06T04:27:16Z</cp:lastPrinted>
  <dcterms:created xsi:type="dcterms:W3CDTF">2004-04-03T11:31:02Z</dcterms:created>
  <dcterms:modified xsi:type="dcterms:W3CDTF">2018-04-09T04:13:18Z</dcterms:modified>
</cp:coreProperties>
</file>