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05" windowWidth="19230" windowHeight="5850" activeTab="3"/>
  </bookViews>
  <sheets>
    <sheet name="68" sheetId="18" r:id="rId1"/>
    <sheet name="69" sheetId="19" r:id="rId2"/>
    <sheet name="70.71" sheetId="20" r:id="rId3"/>
    <sheet name="72.73" sheetId="21" r:id="rId4"/>
  </sheets>
  <definedNames>
    <definedName name="_xlnm.Print_Area" localSheetId="0">'68'!$A$1:$J$35</definedName>
    <definedName name="_xlnm.Print_Area" localSheetId="2">'70.71'!$A$1:$AW$13</definedName>
    <definedName name="_xlnm.Print_Area" localSheetId="3">'72.73'!$A$2:$AO$29</definedName>
  </definedNames>
  <calcPr calcId="145621"/>
</workbook>
</file>

<file path=xl/calcChain.xml><?xml version="1.0" encoding="utf-8"?>
<calcChain xmlns="http://schemas.openxmlformats.org/spreadsheetml/2006/main">
  <c r="F5" i="21" l="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V5" i="21"/>
  <c r="W5" i="21"/>
  <c r="X5" i="21"/>
  <c r="Y5" i="21"/>
  <c r="Z5" i="21"/>
  <c r="AA5" i="21"/>
  <c r="AB5" i="21"/>
  <c r="AD5" i="21"/>
  <c r="AE5" i="21"/>
  <c r="AF5" i="21"/>
  <c r="AG5" i="21"/>
  <c r="AH5" i="21"/>
  <c r="AI5" i="21"/>
  <c r="AJ5" i="21"/>
  <c r="AK5" i="21"/>
  <c r="AL5" i="21"/>
  <c r="D6" i="21"/>
  <c r="E6" i="21"/>
  <c r="D7" i="21"/>
  <c r="E7" i="21"/>
  <c r="D8" i="21"/>
  <c r="E8" i="21"/>
  <c r="D9" i="21"/>
  <c r="E9" i="21"/>
  <c r="D10" i="21"/>
  <c r="E10" i="21"/>
  <c r="D11" i="21"/>
  <c r="E11" i="21"/>
  <c r="D12" i="21"/>
  <c r="E12" i="21"/>
  <c r="E3" i="20"/>
  <c r="C3" i="20" s="1"/>
  <c r="F3" i="20"/>
  <c r="G3" i="20"/>
  <c r="H3" i="20"/>
  <c r="I3" i="20"/>
  <c r="J3" i="20"/>
  <c r="K3" i="20"/>
  <c r="L3" i="20"/>
  <c r="M3" i="20"/>
  <c r="N3" i="20"/>
  <c r="O3" i="20"/>
  <c r="P3" i="20"/>
  <c r="Q3" i="20"/>
  <c r="R3" i="20"/>
  <c r="S3" i="20"/>
  <c r="T3" i="20"/>
  <c r="U3" i="20"/>
  <c r="V3" i="20"/>
  <c r="W3" i="20"/>
  <c r="X3" i="20"/>
  <c r="Y3" i="20"/>
  <c r="Z3" i="20"/>
  <c r="AA3" i="20"/>
  <c r="AB3" i="20"/>
  <c r="AC3" i="20"/>
  <c r="AD3" i="20"/>
  <c r="AE3" i="20"/>
  <c r="AF3" i="20"/>
  <c r="AG3" i="20"/>
  <c r="AH3" i="20"/>
  <c r="AI3" i="20"/>
  <c r="AJ3" i="20"/>
  <c r="AK3" i="20"/>
  <c r="AL3" i="20"/>
  <c r="AM3" i="20"/>
  <c r="AN3" i="20"/>
  <c r="AO3" i="20"/>
  <c r="AP3" i="20"/>
  <c r="AQ3" i="20"/>
  <c r="AR3" i="20"/>
  <c r="AS3" i="20"/>
  <c r="AT3" i="20"/>
  <c r="AU3" i="20"/>
  <c r="C4" i="20"/>
  <c r="C5" i="20"/>
  <c r="C6" i="20"/>
  <c r="C7" i="20"/>
  <c r="C8" i="20"/>
  <c r="C9" i="20"/>
  <c r="C10" i="20"/>
  <c r="D5" i="21" l="1"/>
  <c r="T31" i="19"/>
  <c r="T33" i="19"/>
  <c r="T37" i="19"/>
  <c r="E40" i="19"/>
  <c r="G40" i="19"/>
  <c r="K40" i="19"/>
  <c r="N40" i="19"/>
  <c r="T40" i="19"/>
  <c r="T42" i="19"/>
  <c r="T43" i="19"/>
  <c r="T44" i="19"/>
  <c r="T45" i="19"/>
  <c r="B57" i="19"/>
  <c r="C57" i="19"/>
  <c r="O57" i="19" s="1"/>
  <c r="E57" i="19"/>
  <c r="H57" i="19"/>
  <c r="J57" i="19"/>
  <c r="L57" i="19"/>
  <c r="P57" i="19"/>
  <c r="Q57" i="19"/>
  <c r="R57" i="19"/>
  <c r="S57" i="19"/>
  <c r="T57" i="19"/>
  <c r="U57" i="19"/>
  <c r="O59" i="19"/>
  <c r="O60" i="19"/>
  <c r="O61" i="19"/>
  <c r="O62" i="19"/>
  <c r="D4" i="18" l="1"/>
  <c r="H4" i="18"/>
  <c r="D5" i="18"/>
  <c r="E5" i="18"/>
  <c r="E4" i="18" s="1"/>
  <c r="F5" i="18"/>
  <c r="F4" i="18" s="1"/>
  <c r="G5" i="18"/>
  <c r="G4" i="18" s="1"/>
  <c r="H5" i="18"/>
  <c r="I5" i="18"/>
  <c r="I4" i="18" s="1"/>
  <c r="J5" i="18"/>
  <c r="J4" i="18" s="1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G21" i="18"/>
  <c r="D23" i="18"/>
  <c r="E23" i="18"/>
  <c r="F23" i="18"/>
  <c r="G23" i="18"/>
  <c r="H23" i="18"/>
  <c r="C24" i="18"/>
  <c r="C25" i="18"/>
  <c r="C26" i="18"/>
  <c r="C27" i="18"/>
  <c r="C28" i="18"/>
  <c r="C29" i="18"/>
  <c r="C30" i="18"/>
  <c r="C23" i="18" l="1"/>
  <c r="C5" i="18"/>
  <c r="C4" i="18" s="1"/>
</calcChain>
</file>

<file path=xl/sharedStrings.xml><?xml version="1.0" encoding="utf-8"?>
<sst xmlns="http://schemas.openxmlformats.org/spreadsheetml/2006/main" count="293" uniqueCount="193">
  <si>
    <t>総数</t>
  </si>
  <si>
    <t>東</t>
  </si>
  <si>
    <t>博多</t>
  </si>
  <si>
    <t>中央</t>
  </si>
  <si>
    <t>南</t>
  </si>
  <si>
    <t>城南</t>
  </si>
  <si>
    <t>早良</t>
  </si>
  <si>
    <t>西</t>
  </si>
  <si>
    <t>精神</t>
  </si>
  <si>
    <t>結核</t>
  </si>
  <si>
    <t>感染症</t>
  </si>
  <si>
    <t>療養</t>
  </si>
  <si>
    <t>一般</t>
  </si>
  <si>
    <t>その他</t>
  </si>
  <si>
    <t>国</t>
  </si>
  <si>
    <t>日赤</t>
  </si>
  <si>
    <t>済生会</t>
  </si>
  <si>
    <t>医療法人</t>
  </si>
  <si>
    <t>会社</t>
  </si>
  <si>
    <t>個人</t>
  </si>
  <si>
    <t>医育機関(再掲)</t>
  </si>
  <si>
    <t>総数</t>
    <rPh sb="0" eb="2">
      <t>ソウスウ</t>
    </rPh>
    <phoneticPr fontId="2"/>
  </si>
  <si>
    <t>２．病床数、病床の種類・区別</t>
    <rPh sb="2" eb="5">
      <t>ビョウショウスウ</t>
    </rPh>
    <rPh sb="6" eb="8">
      <t>ビョウショウ</t>
    </rPh>
    <rPh sb="9" eb="11">
      <t>シュルイ</t>
    </rPh>
    <rPh sb="12" eb="13">
      <t>ク</t>
    </rPh>
    <rPh sb="13" eb="14">
      <t>ベツ</t>
    </rPh>
    <phoneticPr fontId="2"/>
  </si>
  <si>
    <t>２〕病院</t>
    <rPh sb="2" eb="4">
      <t>ビョウイン</t>
    </rPh>
    <phoneticPr fontId="2"/>
  </si>
  <si>
    <t>１ ．開設者別病院数、区別</t>
    <rPh sb="11" eb="12">
      <t>ク</t>
    </rPh>
    <phoneticPr fontId="2"/>
  </si>
  <si>
    <t>独立行政法人
国立病院機構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</si>
  <si>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</si>
  <si>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</si>
  <si>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資料：「医療施設調査」</t>
    <rPh sb="0" eb="2">
      <t>シリョウ</t>
    </rPh>
    <rPh sb="4" eb="6">
      <t>イリョウ</t>
    </rPh>
    <rPh sb="6" eb="8">
      <t>シセツ</t>
    </rPh>
    <rPh sb="8" eb="10">
      <t>チョウサ</t>
    </rPh>
    <phoneticPr fontId="2"/>
  </si>
  <si>
    <r>
      <t>その他の法人
(</t>
    </r>
    <r>
      <rPr>
        <sz val="9"/>
        <rFont val="ＭＳ 明朝"/>
        <family val="1"/>
        <charset val="128"/>
      </rPr>
      <t>公益法人・学校法人等)</t>
    </r>
    <rPh sb="8" eb="10">
      <t>コウエキ</t>
    </rPh>
    <rPh sb="10" eb="12">
      <t>ホウジン</t>
    </rPh>
    <rPh sb="13" eb="15">
      <t>ガッコウ</t>
    </rPh>
    <rPh sb="15" eb="17">
      <t>ホウジン</t>
    </rPh>
    <rPh sb="17" eb="18">
      <t>トウ</t>
    </rPh>
    <phoneticPr fontId="2"/>
  </si>
  <si>
    <t>厚生労働省</t>
    <rPh sb="2" eb="4">
      <t>ロウドウ</t>
    </rPh>
    <phoneticPr fontId="2"/>
  </si>
  <si>
    <t>３．病院の患者数、年次別</t>
    <rPh sb="9" eb="11">
      <t>ネンジ</t>
    </rPh>
    <rPh sb="11" eb="12">
      <t>ベツ</t>
    </rPh>
    <phoneticPr fontId="2"/>
  </si>
  <si>
    <t>新入院患者数</t>
    <rPh sb="0" eb="1">
      <t>シン</t>
    </rPh>
    <phoneticPr fontId="2"/>
  </si>
  <si>
    <t>外来患者延数</t>
    <rPh sb="4" eb="5">
      <t>ノ</t>
    </rPh>
    <phoneticPr fontId="2"/>
  </si>
  <si>
    <t>昭和35年</t>
    <rPh sb="0" eb="2">
      <t>ショウワ</t>
    </rPh>
    <phoneticPr fontId="2"/>
  </si>
  <si>
    <t>…</t>
  </si>
  <si>
    <t>40年</t>
  </si>
  <si>
    <t>45年</t>
  </si>
  <si>
    <t>50年</t>
  </si>
  <si>
    <t>55年</t>
  </si>
  <si>
    <t>60年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</si>
  <si>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</si>
  <si>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</si>
  <si>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</si>
  <si>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</si>
  <si>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</si>
  <si>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</si>
  <si>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</si>
  <si>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</si>
  <si>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</si>
  <si>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</si>
  <si>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</si>
  <si>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</si>
  <si>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</si>
  <si>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</si>
  <si>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</si>
  <si>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21年</t>
  </si>
  <si>
    <t>22年</t>
  </si>
  <si>
    <t>精神病床</t>
    <rPh sb="3" eb="4">
      <t>ショウ</t>
    </rPh>
    <phoneticPr fontId="2"/>
  </si>
  <si>
    <t>・</t>
  </si>
  <si>
    <t>結核病床</t>
    <rPh sb="3" eb="4">
      <t>ショウ</t>
    </rPh>
    <phoneticPr fontId="2"/>
  </si>
  <si>
    <t>感染症病床</t>
    <rPh sb="4" eb="5">
      <t>ショウ</t>
    </rPh>
    <phoneticPr fontId="2"/>
  </si>
  <si>
    <t>療養病床
及び一般病床</t>
    <rPh sb="0" eb="2">
      <t>リョウヨウ</t>
    </rPh>
    <rPh sb="2" eb="4">
      <t>ビョウショウ</t>
    </rPh>
    <rPh sb="5" eb="6">
      <t>オヨ</t>
    </rPh>
    <rPh sb="7" eb="9">
      <t>イッパン</t>
    </rPh>
    <rPh sb="9" eb="11">
      <t>ビョウショウ</t>
    </rPh>
    <phoneticPr fontId="2"/>
  </si>
  <si>
    <t>注）1．病院数の（　　）内の数値は他の病床も有している病院数、（　　）外の数値はその病床のみを有する病院数。</t>
    <rPh sb="4" eb="7">
      <t>ビョウインスウ</t>
    </rPh>
    <rPh sb="12" eb="13">
      <t>ナイ</t>
    </rPh>
    <rPh sb="17" eb="18">
      <t>タ</t>
    </rPh>
    <rPh sb="35" eb="36">
      <t>ガイ</t>
    </rPh>
    <rPh sb="37" eb="39">
      <t>スウチ</t>
    </rPh>
    <rPh sb="42" eb="44">
      <t>ビョウショウ</t>
    </rPh>
    <rPh sb="47" eb="48">
      <t>ユウ</t>
    </rPh>
    <rPh sb="50" eb="53">
      <t>ビョウインスウ</t>
    </rPh>
    <phoneticPr fontId="2"/>
  </si>
  <si>
    <t>在院患者延数</t>
    <rPh sb="0" eb="1">
      <t>ザイ</t>
    </rPh>
    <rPh sb="1" eb="2">
      <t>イン</t>
    </rPh>
    <rPh sb="2" eb="4">
      <t>カンジャ</t>
    </rPh>
    <rPh sb="4" eb="5">
      <t>ノ</t>
    </rPh>
    <rPh sb="5" eb="6">
      <t>スウ</t>
    </rPh>
    <phoneticPr fontId="2"/>
  </si>
  <si>
    <t>10月1日現在病床数×365日(閏年については366日)</t>
    <rPh sb="2" eb="3">
      <t>ガツ</t>
    </rPh>
    <rPh sb="4" eb="5">
      <t>ニチ</t>
    </rPh>
    <rPh sb="5" eb="7">
      <t>ゲンザイ</t>
    </rPh>
    <rPh sb="7" eb="10">
      <t>ビョウショウスウ</t>
    </rPh>
    <rPh sb="14" eb="15">
      <t>ニチ</t>
    </rPh>
    <phoneticPr fontId="2"/>
  </si>
  <si>
    <t>　　3.病院数、許可病床数については、医療施設調査に基づき各年10月1日現在（平成9年以前は、年末現在）で示したものである。</t>
    <rPh sb="4" eb="7">
      <t>ビョウインスウ</t>
    </rPh>
    <rPh sb="8" eb="10">
      <t>キョカ</t>
    </rPh>
    <rPh sb="10" eb="13">
      <t>ビョウショウスウ</t>
    </rPh>
    <rPh sb="19" eb="21">
      <t>イリョウ</t>
    </rPh>
    <rPh sb="21" eb="23">
      <t>シセツ</t>
    </rPh>
    <rPh sb="23" eb="25">
      <t>チョウサ</t>
    </rPh>
    <rPh sb="26" eb="27">
      <t>モト</t>
    </rPh>
    <rPh sb="29" eb="31">
      <t>カクネン</t>
    </rPh>
    <rPh sb="33" eb="34">
      <t>ガツ</t>
    </rPh>
    <rPh sb="35" eb="36">
      <t>ニチ</t>
    </rPh>
    <rPh sb="36" eb="38">
      <t>ゲンザイ</t>
    </rPh>
    <rPh sb="39" eb="41">
      <t>ヘイセイ</t>
    </rPh>
    <rPh sb="42" eb="45">
      <t>ネンイゼン</t>
    </rPh>
    <rPh sb="47" eb="49">
      <t>ネンマツ</t>
    </rPh>
    <rPh sb="49" eb="51">
      <t>ゲンザイ</t>
    </rPh>
    <rPh sb="53" eb="54">
      <t>シメ</t>
    </rPh>
    <phoneticPr fontId="2"/>
  </si>
  <si>
    <t>資料：地域医療課</t>
  </si>
  <si>
    <t>４．公的病院数・病床数・患者数・医療従事者数、開設者別</t>
    <rPh sb="8" eb="11">
      <t>ビョウショウスウ</t>
    </rPh>
    <rPh sb="12" eb="15">
      <t>カンジャスウ</t>
    </rPh>
    <rPh sb="16" eb="18">
      <t>イリョウ</t>
    </rPh>
    <rPh sb="18" eb="21">
      <t>ジュウジシャ</t>
    </rPh>
    <rPh sb="21" eb="22">
      <t>カズ</t>
    </rPh>
    <rPh sb="23" eb="26">
      <t>カイセツシャ</t>
    </rPh>
    <rPh sb="26" eb="27">
      <t>ベツ</t>
    </rPh>
    <phoneticPr fontId="2"/>
  </si>
  <si>
    <t>開設者</t>
  </si>
  <si>
    <t>病院数</t>
  </si>
  <si>
    <t>病床数</t>
  </si>
  <si>
    <t>患者数</t>
  </si>
  <si>
    <t>医師</t>
  </si>
  <si>
    <t>歯科医師</t>
  </si>
  <si>
    <t>薬剤師</t>
  </si>
  <si>
    <t>看護師</t>
    <rPh sb="2" eb="3">
      <t>シ</t>
    </rPh>
    <phoneticPr fontId="2"/>
  </si>
  <si>
    <t>新入院
患者数</t>
    <rPh sb="0" eb="1">
      <t>シン</t>
    </rPh>
    <phoneticPr fontId="2"/>
  </si>
  <si>
    <t>常勤</t>
  </si>
  <si>
    <t>非常勤</t>
  </si>
  <si>
    <t>国</t>
    <rPh sb="0" eb="1">
      <t>クニ</t>
    </rPh>
    <phoneticPr fontId="2"/>
  </si>
  <si>
    <t>５．診療科目別病院数（重複計上）、区別</t>
    <rPh sb="5" eb="6">
      <t>モク</t>
    </rPh>
    <rPh sb="6" eb="7">
      <t>ベツ</t>
    </rPh>
    <rPh sb="11" eb="13">
      <t>チョウフク</t>
    </rPh>
    <rPh sb="13" eb="15">
      <t>ケイジョウ</t>
    </rPh>
    <rPh sb="17" eb="19">
      <t>クベツ</t>
    </rPh>
    <phoneticPr fontId="2"/>
  </si>
  <si>
    <t>内科</t>
    <rPh sb="0" eb="2">
      <t>ナイカ</t>
    </rPh>
    <phoneticPr fontId="1"/>
  </si>
  <si>
    <t>呼吸器内科</t>
    <rPh sb="0" eb="3">
      <t>コキュウキ</t>
    </rPh>
    <rPh sb="3" eb="5">
      <t>ナイカ</t>
    </rPh>
    <phoneticPr fontId="1"/>
  </si>
  <si>
    <t>循環器内科</t>
  </si>
  <si>
    <t>消化器内科(胃腸内科)</t>
  </si>
  <si>
    <t>腎臓内科</t>
    <rPh sb="0" eb="3">
      <t>ジンゾウナイ</t>
    </rPh>
    <rPh sb="3" eb="4">
      <t>カ</t>
    </rPh>
    <phoneticPr fontId="1"/>
  </si>
  <si>
    <t>神経内科</t>
    <rPh sb="0" eb="2">
      <t>シンケイ</t>
    </rPh>
    <rPh sb="2" eb="4">
      <t>ナイカ</t>
    </rPh>
    <phoneticPr fontId="1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</si>
  <si>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1"/>
  </si>
  <si>
    <t>血液内科</t>
    <rPh sb="0" eb="4">
      <t>ケツエキナイカ</t>
    </rPh>
    <phoneticPr fontId="1"/>
  </si>
  <si>
    <t>皮膚科</t>
    <rPh sb="0" eb="3">
      <t>ヒフカ</t>
    </rPh>
    <phoneticPr fontId="1"/>
  </si>
  <si>
    <t>アレルギー科</t>
    <rPh sb="5" eb="6">
      <t>カ</t>
    </rPh>
    <phoneticPr fontId="1"/>
  </si>
  <si>
    <t>リウマチ科</t>
    <rPh sb="4" eb="5">
      <t>カ</t>
    </rPh>
    <phoneticPr fontId="1"/>
  </si>
  <si>
    <t>感染症内科</t>
    <rPh sb="0" eb="3">
      <t>カンセンショウ</t>
    </rPh>
    <rPh sb="3" eb="5">
      <t>ナイカ</t>
    </rPh>
    <phoneticPr fontId="1"/>
  </si>
  <si>
    <t>小児科</t>
    <rPh sb="0" eb="3">
      <t>ショウニカ</t>
    </rPh>
    <phoneticPr fontId="1"/>
  </si>
  <si>
    <t>精神科</t>
    <rPh sb="0" eb="3">
      <t>セイシンカ</t>
    </rPh>
    <phoneticPr fontId="1"/>
  </si>
  <si>
    <t>心療内科</t>
    <rPh sb="0" eb="2">
      <t>シンリョウ</t>
    </rPh>
    <rPh sb="2" eb="4">
      <t>ナイカ</t>
    </rPh>
    <phoneticPr fontId="1"/>
  </si>
  <si>
    <t>外科</t>
    <rPh sb="0" eb="2">
      <t>ゲカ</t>
    </rPh>
    <phoneticPr fontId="1"/>
  </si>
  <si>
    <t>呼吸器外科</t>
    <rPh sb="0" eb="3">
      <t>コキュウキ</t>
    </rPh>
    <rPh sb="3" eb="5">
      <t>ゲカ</t>
    </rPh>
    <phoneticPr fontId="1"/>
  </si>
  <si>
    <t>心臓・血管外科</t>
    <rPh sb="0" eb="2">
      <t>シンゾウ</t>
    </rPh>
    <rPh sb="3" eb="5">
      <t>ケッカン</t>
    </rPh>
    <rPh sb="5" eb="7">
      <t>ゲカ</t>
    </rPh>
    <phoneticPr fontId="1"/>
  </si>
  <si>
    <t>乳腺外科</t>
    <rPh sb="0" eb="2">
      <t>ニュウセン</t>
    </rPh>
    <rPh sb="2" eb="4">
      <t>ゲカ</t>
    </rPh>
    <phoneticPr fontId="1"/>
  </si>
  <si>
    <t>気管食道外科</t>
    <rPh sb="0" eb="2">
      <t>キカン</t>
    </rPh>
    <rPh sb="2" eb="4">
      <t>ショクドウ</t>
    </rPh>
    <rPh sb="4" eb="6">
      <t>ゲカ</t>
    </rPh>
    <phoneticPr fontId="1"/>
  </si>
  <si>
    <t>消化器外科（胃腸外科）</t>
    <rPh sb="0" eb="3">
      <t>ショウカキ</t>
    </rPh>
    <rPh sb="3" eb="5">
      <t>ゲカ</t>
    </rPh>
    <rPh sb="6" eb="8">
      <t>イチョウ</t>
    </rPh>
    <rPh sb="8" eb="10">
      <t>ゲカ</t>
    </rPh>
    <phoneticPr fontId="1"/>
  </si>
  <si>
    <t>泌尿器科</t>
    <rPh sb="0" eb="4">
      <t>ヒニョウキカ</t>
    </rPh>
    <phoneticPr fontId="1"/>
  </si>
  <si>
    <t>肛門外科</t>
    <rPh sb="0" eb="2">
      <t>コウモン</t>
    </rPh>
    <rPh sb="2" eb="4">
      <t>ゲカ</t>
    </rPh>
    <phoneticPr fontId="1"/>
  </si>
  <si>
    <t>脳神経外科</t>
    <rPh sb="0" eb="3">
      <t>ノウシンケイ</t>
    </rPh>
    <rPh sb="3" eb="5">
      <t>ゲカ</t>
    </rPh>
    <phoneticPr fontId="1"/>
  </si>
  <si>
    <t>整形外科</t>
    <rPh sb="0" eb="2">
      <t>セイケイ</t>
    </rPh>
    <rPh sb="2" eb="4">
      <t>ゲカ</t>
    </rPh>
    <phoneticPr fontId="1"/>
  </si>
  <si>
    <t>形成外科</t>
    <rPh sb="0" eb="2">
      <t>ケイセイ</t>
    </rPh>
    <rPh sb="2" eb="4">
      <t>ゲカ</t>
    </rPh>
    <phoneticPr fontId="1"/>
  </si>
  <si>
    <t>美容外科</t>
    <rPh sb="0" eb="2">
      <t>ビヨウ</t>
    </rPh>
    <rPh sb="2" eb="4">
      <t>ゲカ</t>
    </rPh>
    <phoneticPr fontId="1"/>
  </si>
  <si>
    <t>眼科</t>
    <rPh sb="0" eb="2">
      <t>ガンカ</t>
    </rPh>
    <phoneticPr fontId="1"/>
  </si>
  <si>
    <t>耳鼻いんこう科</t>
    <rPh sb="0" eb="2">
      <t>ジビ</t>
    </rPh>
    <rPh sb="6" eb="7">
      <t>カ</t>
    </rPh>
    <phoneticPr fontId="1"/>
  </si>
  <si>
    <t>小児外科</t>
    <rPh sb="0" eb="2">
      <t>ショウニ</t>
    </rPh>
    <rPh sb="2" eb="4">
      <t>ゲカ</t>
    </rPh>
    <phoneticPr fontId="1"/>
  </si>
  <si>
    <t>産婦人科</t>
    <rPh sb="0" eb="4">
      <t>サンフジンカ</t>
    </rPh>
    <phoneticPr fontId="1"/>
  </si>
  <si>
    <t>産科</t>
    <rPh sb="0" eb="2">
      <t>サンカ</t>
    </rPh>
    <phoneticPr fontId="1"/>
  </si>
  <si>
    <t>婦人科</t>
    <rPh sb="0" eb="2">
      <t>フジン</t>
    </rPh>
    <rPh sb="2" eb="3">
      <t>カ</t>
    </rPh>
    <phoneticPr fontId="1"/>
  </si>
  <si>
    <t>リハビリテーション科</t>
    <rPh sb="9" eb="10">
      <t>カ</t>
    </rPh>
    <phoneticPr fontId="1"/>
  </si>
  <si>
    <t>放射線科</t>
    <rPh sb="0" eb="4">
      <t>ホウシャセンカ</t>
    </rPh>
    <phoneticPr fontId="1"/>
  </si>
  <si>
    <t>麻酔科</t>
    <rPh sb="0" eb="3">
      <t>マスイカ</t>
    </rPh>
    <phoneticPr fontId="1"/>
  </si>
  <si>
    <t>病理診断科</t>
    <rPh sb="0" eb="2">
      <t>ビョウリ</t>
    </rPh>
    <rPh sb="2" eb="4">
      <t>シンダン</t>
    </rPh>
    <rPh sb="4" eb="5">
      <t>カ</t>
    </rPh>
    <phoneticPr fontId="1"/>
  </si>
  <si>
    <t>臨床検査科</t>
    <rPh sb="0" eb="2">
      <t>リンショウ</t>
    </rPh>
    <rPh sb="2" eb="5">
      <t>ケンサカ</t>
    </rPh>
    <phoneticPr fontId="1"/>
  </si>
  <si>
    <t>救急科</t>
    <rPh sb="0" eb="3">
      <t>キュウキュウカ</t>
    </rPh>
    <phoneticPr fontId="1"/>
  </si>
  <si>
    <t>歯科</t>
    <rPh sb="0" eb="2">
      <t>シカ</t>
    </rPh>
    <phoneticPr fontId="1"/>
  </si>
  <si>
    <t>矯正歯科</t>
    <rPh sb="0" eb="4">
      <t>キョウセイシカ</t>
    </rPh>
    <phoneticPr fontId="1"/>
  </si>
  <si>
    <t>小児歯科</t>
    <rPh sb="0" eb="4">
      <t>ショウニシカ</t>
    </rPh>
    <phoneticPr fontId="1"/>
  </si>
  <si>
    <t>歯科口腔外科</t>
    <rPh sb="0" eb="2">
      <t>シカ</t>
    </rPh>
    <rPh sb="2" eb="4">
      <t>コウクウ</t>
    </rPh>
    <rPh sb="4" eb="6">
      <t>ゲカ</t>
    </rPh>
    <phoneticPr fontId="1"/>
  </si>
  <si>
    <t>６．病院の従事者数、業務の種類・区別</t>
    <rPh sb="10" eb="12">
      <t>ギョウム</t>
    </rPh>
    <rPh sb="13" eb="15">
      <t>シュルイ</t>
    </rPh>
    <rPh sb="16" eb="17">
      <t>ク</t>
    </rPh>
    <rPh sb="17" eb="18">
      <t>ベツ</t>
    </rPh>
    <phoneticPr fontId="2"/>
  </si>
  <si>
    <t>保健師</t>
  </si>
  <si>
    <t>助産師</t>
  </si>
  <si>
    <t>看護師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</si>
  <si>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</si>
  <si>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</si>
  <si>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</si>
  <si>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</si>
  <si>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</si>
  <si>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</si>
  <si>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</si>
  <si>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</si>
  <si>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</si>
  <si>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</si>
  <si>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</si>
  <si>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</si>
  <si>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</si>
  <si>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柔道整復士</t>
    <rPh sb="4" eb="5">
      <t>シ</t>
    </rPh>
    <phoneticPr fontId="2"/>
  </si>
  <si>
    <t>管理栄養士</t>
  </si>
  <si>
    <t>栄養士</t>
  </si>
  <si>
    <t>精神保健福祉士</t>
  </si>
  <si>
    <t>社会福祉士</t>
    <rPh sb="4" eb="5">
      <t>シ</t>
    </rPh>
    <phoneticPr fontId="2"/>
  </si>
  <si>
    <t>介護福祉士</t>
    <rPh sb="4" eb="5">
      <t>シ</t>
    </rPh>
    <phoneticPr fontId="2"/>
  </si>
  <si>
    <t>その他の技術員</t>
  </si>
  <si>
    <t>事務職員</t>
  </si>
  <si>
    <t>その他の職員</t>
  </si>
  <si>
    <t>臨床検査技師</t>
    <rPh sb="5" eb="6">
      <t>シ</t>
    </rPh>
    <phoneticPr fontId="2"/>
  </si>
  <si>
    <t>衛生検査技師</t>
  </si>
  <si>
    <t>従事者数</t>
    <rPh sb="0" eb="3">
      <t>ジュウジシャ</t>
    </rPh>
    <rPh sb="3" eb="4">
      <t>スウ</t>
    </rPh>
    <phoneticPr fontId="2"/>
  </si>
  <si>
    <t>１病院当たり従事者数</t>
    <rPh sb="1" eb="3">
      <t>ビョウイン</t>
    </rPh>
    <rPh sb="3" eb="4">
      <t>ア</t>
    </rPh>
    <rPh sb="6" eb="9">
      <t>ジュウジシャ</t>
    </rPh>
    <rPh sb="9" eb="10">
      <t>スウ</t>
    </rPh>
    <phoneticPr fontId="2"/>
  </si>
  <si>
    <t>床当たり従事者数</t>
    <rPh sb="0" eb="1">
      <t>ショウ</t>
    </rPh>
    <rPh sb="1" eb="2">
      <t>ア</t>
    </rPh>
    <rPh sb="4" eb="7">
      <t>ジュウジシャ</t>
    </rPh>
    <rPh sb="7" eb="8">
      <t>スウ</t>
    </rPh>
    <phoneticPr fontId="2"/>
  </si>
  <si>
    <t>「病院報告（従事者票）」</t>
  </si>
  <si>
    <t>23年</t>
  </si>
  <si>
    <t>20年</t>
  </si>
  <si>
    <t>19年</t>
  </si>
  <si>
    <t>共済組合及び
その他の連合会</t>
    <phoneticPr fontId="2"/>
  </si>
  <si>
    <t>健康保険組合及び
その他の連合会</t>
    <phoneticPr fontId="2"/>
  </si>
  <si>
    <t>総数</t>
    <phoneticPr fontId="2"/>
  </si>
  <si>
    <t>平成27年10月1日現在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2"/>
  </si>
  <si>
    <t>外来患者数</t>
    <phoneticPr fontId="2"/>
  </si>
  <si>
    <t>退  院
患者数</t>
    <phoneticPr fontId="2"/>
  </si>
  <si>
    <t>在院患者延数</t>
    <phoneticPr fontId="2"/>
  </si>
  <si>
    <t>病床
利用率(％)</t>
    <phoneticPr fontId="2"/>
  </si>
  <si>
    <t>平成27年</t>
    <phoneticPr fontId="2"/>
  </si>
  <si>
    <t>×１００</t>
    <phoneticPr fontId="2"/>
  </si>
  <si>
    <t>　　2．病床利用率＝</t>
    <phoneticPr fontId="2"/>
  </si>
  <si>
    <t>(103)</t>
    <phoneticPr fontId="2"/>
  </si>
  <si>
    <t>(3)</t>
    <phoneticPr fontId="2"/>
  </si>
  <si>
    <t>(1)</t>
    <phoneticPr fontId="2"/>
  </si>
  <si>
    <t>(23)</t>
    <phoneticPr fontId="2"/>
  </si>
  <si>
    <t>27年</t>
    <phoneticPr fontId="2"/>
  </si>
  <si>
    <t>26年</t>
    <phoneticPr fontId="2"/>
  </si>
  <si>
    <t>25年</t>
    <phoneticPr fontId="2"/>
  </si>
  <si>
    <t>24年</t>
    <phoneticPr fontId="2"/>
  </si>
  <si>
    <t>平成2年</t>
    <phoneticPr fontId="2"/>
  </si>
  <si>
    <t>病床利用率</t>
    <phoneticPr fontId="2"/>
  </si>
  <si>
    <t>退院患者数</t>
    <phoneticPr fontId="2"/>
  </si>
  <si>
    <t>許可病床数</t>
    <phoneticPr fontId="2"/>
  </si>
  <si>
    <t>病院数</t>
    <phoneticPr fontId="2"/>
  </si>
  <si>
    <t>昭和35年～平成27年</t>
    <phoneticPr fontId="2"/>
  </si>
  <si>
    <t xml:space="preserve"> </t>
    <phoneticPr fontId="2"/>
  </si>
  <si>
    <t>「医療施設調査」</t>
    <phoneticPr fontId="2"/>
  </si>
  <si>
    <t>※医療法の改正に伴い，平成２０年より医療施設調査に基づき１０月１日現在で示したものである。</t>
    <phoneticPr fontId="2"/>
  </si>
  <si>
    <t>平成27年10月1日現在</t>
    <phoneticPr fontId="2"/>
  </si>
  <si>
    <t>(常勤換算)
非常勤</t>
    <phoneticPr fontId="2"/>
  </si>
  <si>
    <t>業従事者
医療社会事</t>
    <phoneticPr fontId="2"/>
  </si>
  <si>
    <t>サージ・指圧師
あん摩・マッ</t>
    <phoneticPr fontId="2"/>
  </si>
  <si>
    <t>平成27年10月1日現在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</si>
</sst>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.0_);[Red]\(0.0\)"/>
    <numFmt numFmtId="177" formatCode="_ * #,##0.0_ ;_ * \-#,##0.0_ ;_ * &quot;-&quot;?_ ;_ @_ "/>
    <numFmt numFmtId="178" formatCode="#,##0.0;\-#,##0.0"/>
    <numFmt numFmtId="179" formatCode="#,##0.0_);[Red]\(#,##0.0\)"/>
    <numFmt numFmtId="180" formatCode="0.0"/>
  </numFmts>
  <fonts count="14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>
        <fgColor indexed="9"/>
        <bgColor indexed="40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4">
    <xf numFmtId="0" fontId="0" fillId="0" borderId="0" xfId="0"/>
    <xf numFmtId="0" fontId="3" fillId="0" borderId="1" xfId="0" applyFont="1" applyBorder="1" applyAlignment="1" applyProtection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 applyAlignment="1" applyProtection="1">
      <alignment horizontal="center" vertical="center"/>
    </xf>
    <xf numFmtId="41" fontId="4" fillId="0" borderId="0" xfId="0" applyNumberFormat="1" applyFont="1" applyFill="1" applyAlignment="1">
      <alignment vertical="center"/>
    </xf>
    <xf numFmtId="0" fontId="8" fillId="0" borderId="0" xfId="0" applyFont="1"/>
    <xf numFmtId="41" fontId="4" fillId="0" borderId="5" xfId="0" applyNumberFormat="1" applyFont="1" applyFill="1" applyBorder="1" applyAlignment="1">
      <alignment vertical="center"/>
    </xf>
    <xf numFmtId="0" fontId="8" fillId="0" borderId="6" xfId="0" applyFont="1" applyFill="1" applyBorder="1" applyAlignment="1" applyProtection="1">
      <alignment horizontal="distributed" vertical="center" wrapText="1" indent="1"/>
    </xf>
    <xf numFmtId="0" fontId="4" fillId="0" borderId="6" xfId="0" applyFont="1" applyFill="1" applyBorder="1" applyAlignment="1" applyProtection="1">
      <alignment horizontal="distributed" vertical="center" wrapText="1" indent="1"/>
    </xf>
    <xf numFmtId="41" fontId="4" fillId="0" borderId="1" xfId="0" applyNumberFormat="1" applyFont="1" applyFill="1" applyBorder="1" applyAlignment="1">
      <alignment vertical="center"/>
    </xf>
    <xf numFmtId="0" fontId="8" fillId="0" borderId="0" xfId="0" applyFont="1" applyFill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1" fontId="10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4" xfId="0" applyFont="1" applyBorder="1" applyAlignment="1" applyProtection="1">
      <alignment horizontal="center" vertical="center"/>
    </xf>
    <xf numFmtId="41" fontId="1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 applyProtection="1">
      <alignment horizontal="distributed" vertical="center" wrapText="1" indent="1"/>
    </xf>
    <xf numFmtId="0" fontId="3" fillId="0" borderId="0" xfId="0" applyFont="1" applyFill="1" applyBorder="1" applyAlignment="1">
      <alignment horizontal="right"/>
    </xf>
    <xf numFmtId="41" fontId="4" fillId="0" borderId="8" xfId="0" applyNumberFormat="1" applyFont="1" applyFill="1" applyBorder="1" applyAlignment="1" applyProtection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8" fillId="0" borderId="0" xfId="0" applyFont="1" applyFill="1" applyBorder="1"/>
    <xf numFmtId="0" fontId="5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distributed" vertical="center" justifyLastLine="1"/>
    </xf>
    <xf numFmtId="37" fontId="10" fillId="0" borderId="10" xfId="0" applyNumberFormat="1" applyFont="1" applyFill="1" applyBorder="1" applyAlignment="1" applyProtection="1">
      <alignment vertical="center"/>
    </xf>
    <xf numFmtId="178" fontId="10" fillId="0" borderId="11" xfId="0" applyNumberFormat="1" applyFont="1" applyFill="1" applyBorder="1" applyAlignment="1" applyProtection="1">
      <alignment vertical="center"/>
    </xf>
    <xf numFmtId="37" fontId="10" fillId="0" borderId="11" xfId="0" applyNumberFormat="1" applyFont="1" applyFill="1" applyBorder="1" applyAlignment="1" applyProtection="1">
      <alignment vertical="center"/>
    </xf>
    <xf numFmtId="0" fontId="4" fillId="0" borderId="12" xfId="0" applyFont="1" applyFill="1" applyBorder="1" applyAlignment="1">
      <alignment horizontal="distributed" vertical="center" justifyLastLine="1"/>
    </xf>
    <xf numFmtId="37" fontId="4" fillId="0" borderId="8" xfId="0" applyNumberFormat="1" applyFont="1" applyFill="1" applyBorder="1" applyProtection="1"/>
    <xf numFmtId="41" fontId="4" fillId="0" borderId="0" xfId="0" applyNumberFormat="1" applyFont="1" applyFill="1" applyBorder="1" applyProtection="1"/>
    <xf numFmtId="41" fontId="4" fillId="0" borderId="0" xfId="0" applyNumberFormat="1" applyFont="1" applyFill="1" applyBorder="1"/>
    <xf numFmtId="178" fontId="4" fillId="0" borderId="0" xfId="0" applyNumberFormat="1" applyFont="1" applyFill="1" applyBorder="1" applyProtection="1"/>
    <xf numFmtId="37" fontId="4" fillId="0" borderId="0" xfId="0" applyNumberFormat="1" applyFont="1" applyFill="1" applyBorder="1" applyProtection="1"/>
    <xf numFmtId="179" fontId="4" fillId="0" borderId="0" xfId="0" applyNumberFormat="1" applyFont="1" applyFill="1" applyBorder="1" applyProtection="1"/>
    <xf numFmtId="179" fontId="4" fillId="0" borderId="0" xfId="0" applyNumberFormat="1" applyFont="1" applyFill="1" applyBorder="1"/>
    <xf numFmtId="0" fontId="4" fillId="0" borderId="12" xfId="0" applyFont="1" applyFill="1" applyBorder="1" applyAlignment="1" applyProtection="1">
      <alignment horizontal="distributed" vertical="center" wrapText="1" justifyLastLine="1"/>
    </xf>
    <xf numFmtId="37" fontId="4" fillId="0" borderId="8" xfId="0" applyNumberFormat="1" applyFont="1" applyFill="1" applyBorder="1" applyAlignment="1" applyProtection="1"/>
    <xf numFmtId="0" fontId="12" fillId="0" borderId="12" xfId="0" applyFont="1" applyFill="1" applyBorder="1" applyAlignment="1" applyProtection="1">
      <alignment horizontal="distributed" vertical="center" wrapText="1" justifyLastLine="1"/>
    </xf>
    <xf numFmtId="41" fontId="4" fillId="0" borderId="0" xfId="0" applyNumberFormat="1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distributed" vertical="center" justifyLastLine="1"/>
    </xf>
    <xf numFmtId="0" fontId="5" fillId="0" borderId="13" xfId="0" applyFont="1" applyFill="1" applyBorder="1" applyAlignment="1" applyProtection="1">
      <alignment horizontal="distributed" vertical="center" justifyLastLine="1"/>
    </xf>
    <xf numFmtId="37" fontId="4" fillId="0" borderId="5" xfId="0" applyNumberFormat="1" applyFont="1" applyFill="1" applyBorder="1" applyAlignment="1" applyProtection="1"/>
    <xf numFmtId="178" fontId="4" fillId="0" borderId="1" xfId="0" applyNumberFormat="1" applyFont="1" applyFill="1" applyBorder="1" applyProtection="1"/>
    <xf numFmtId="37" fontId="4" fillId="0" borderId="1" xfId="0" applyNumberFormat="1" applyFont="1" applyFill="1" applyBorder="1" applyProtection="1"/>
    <xf numFmtId="41" fontId="4" fillId="0" borderId="1" xfId="0" applyNumberFormat="1" applyFont="1" applyFill="1" applyBorder="1" applyAlignment="1" applyProtection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 applyProtection="1">
      <alignment horizontal="center" vertical="center" textRotation="255"/>
    </xf>
    <xf numFmtId="0" fontId="0" fillId="0" borderId="4" xfId="0" applyBorder="1" applyAlignment="1" applyProtection="1">
      <alignment horizontal="center" vertical="center" textRotation="255" wrapText="1"/>
    </xf>
    <xf numFmtId="0" fontId="0" fillId="0" borderId="14" xfId="0" applyBorder="1" applyAlignment="1" applyProtection="1">
      <alignment horizontal="center" vertical="center" textRotation="255"/>
    </xf>
    <xf numFmtId="0" fontId="0" fillId="0" borderId="4" xfId="0" applyFont="1" applyBorder="1" applyAlignment="1" applyProtection="1">
      <alignment horizontal="center" vertical="center" textRotation="255" wrapText="1"/>
    </xf>
    <xf numFmtId="0" fontId="0" fillId="0" borderId="6" xfId="0" applyBorder="1" applyAlignment="1">
      <alignment vertical="center" textRotation="255"/>
    </xf>
    <xf numFmtId="0" fontId="0" fillId="0" borderId="0" xfId="0" applyBorder="1"/>
    <xf numFmtId="41" fontId="8" fillId="0" borderId="11" xfId="0" applyNumberFormat="1" applyFont="1" applyBorder="1" applyAlignment="1" applyProtection="1">
      <alignment horizontal="right"/>
    </xf>
    <xf numFmtId="41" fontId="8" fillId="0" borderId="0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Border="1" applyAlignment="1" applyProtection="1">
      <alignment horizontal="right" vertical="center" justifyLastLine="1"/>
    </xf>
    <xf numFmtId="41" fontId="8" fillId="0" borderId="0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 applyProtection="1">
      <alignment horizontal="right"/>
    </xf>
    <xf numFmtId="41" fontId="8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180" fontId="0" fillId="0" borderId="0" xfId="0" applyNumberFormat="1" applyBorder="1" applyProtection="1"/>
    <xf numFmtId="0" fontId="8" fillId="0" borderId="0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4" fillId="0" borderId="4" xfId="0" applyFont="1" applyBorder="1" applyAlignment="1" applyProtection="1">
      <alignment horizontal="center" vertical="center" textRotation="255" wrapText="1"/>
    </xf>
    <xf numFmtId="0" fontId="8" fillId="0" borderId="4" xfId="0" applyFont="1" applyBorder="1"/>
    <xf numFmtId="37" fontId="5" fillId="0" borderId="11" xfId="0" applyNumberFormat="1" applyFont="1" applyBorder="1" applyProtection="1"/>
    <xf numFmtId="178" fontId="5" fillId="0" borderId="11" xfId="0" applyNumberFormat="1" applyFont="1" applyBorder="1" applyProtection="1"/>
    <xf numFmtId="178" fontId="5" fillId="0" borderId="11" xfId="0" applyNumberFormat="1" applyFont="1" applyBorder="1" applyAlignment="1" applyProtection="1">
      <alignment shrinkToFit="1"/>
    </xf>
    <xf numFmtId="177" fontId="5" fillId="0" borderId="11" xfId="0" applyNumberFormat="1" applyFont="1" applyBorder="1" applyAlignment="1" applyProtection="1">
      <alignment horizontal="center" readingOrder="1"/>
    </xf>
    <xf numFmtId="177" fontId="5" fillId="0" borderId="11" xfId="0" applyNumberFormat="1" applyFont="1" applyBorder="1" applyProtection="1"/>
    <xf numFmtId="37" fontId="5" fillId="0" borderId="0" xfId="0" applyNumberFormat="1" applyFont="1" applyFill="1" applyBorder="1" applyProtection="1"/>
    <xf numFmtId="178" fontId="5" fillId="0" borderId="0" xfId="0" applyNumberFormat="1" applyFont="1" applyFill="1" applyBorder="1" applyProtection="1"/>
    <xf numFmtId="177" fontId="5" fillId="0" borderId="0" xfId="0" applyNumberFormat="1" applyFont="1" applyFill="1" applyBorder="1" applyAlignment="1" applyProtection="1">
      <alignment horizontal="center" readingOrder="1"/>
    </xf>
    <xf numFmtId="177" fontId="5" fillId="0" borderId="0" xfId="0" applyNumberFormat="1" applyFont="1" applyFill="1" applyBorder="1" applyProtection="1"/>
    <xf numFmtId="41" fontId="5" fillId="0" borderId="0" xfId="0" applyNumberFormat="1" applyFont="1" applyFill="1" applyBorder="1" applyProtection="1"/>
    <xf numFmtId="178" fontId="5" fillId="0" borderId="12" xfId="0" applyNumberFormat="1" applyFont="1" applyFill="1" applyBorder="1" applyProtection="1"/>
    <xf numFmtId="0" fontId="5" fillId="0" borderId="0" xfId="0" applyNumberFormat="1" applyFont="1" applyFill="1" applyBorder="1" applyProtection="1"/>
    <xf numFmtId="41" fontId="5" fillId="0" borderId="0" xfId="0" applyNumberFormat="1" applyFont="1" applyBorder="1" applyProtection="1"/>
    <xf numFmtId="180" fontId="5" fillId="0" borderId="0" xfId="0" applyNumberFormat="1" applyFont="1" applyFill="1" applyBorder="1" applyProtection="1"/>
    <xf numFmtId="180" fontId="8" fillId="0" borderId="15" xfId="0" applyNumberFormat="1" applyFont="1" applyBorder="1" applyProtection="1"/>
    <xf numFmtId="37" fontId="10" fillId="0" borderId="11" xfId="0" applyNumberFormat="1" applyFont="1" applyFill="1" applyBorder="1" applyAlignment="1" applyProtection="1">
      <alignment vertical="center" shrinkToFit="1"/>
    </xf>
    <xf numFmtId="41" fontId="4" fillId="0" borderId="5" xfId="0" applyNumberFormat="1" applyFont="1" applyFill="1" applyBorder="1" applyAlignment="1" applyProtection="1">
      <alignment shrinkToFit="1"/>
    </xf>
    <xf numFmtId="41" fontId="4" fillId="0" borderId="8" xfId="0" applyNumberFormat="1" applyFont="1" applyFill="1" applyBorder="1" applyAlignment="1" applyProtection="1">
      <alignment horizontal="right" shrinkToFit="1"/>
    </xf>
    <xf numFmtId="0" fontId="0" fillId="0" borderId="0" xfId="0" applyFill="1"/>
    <xf numFmtId="178" fontId="5" fillId="0" borderId="13" xfId="0" applyNumberFormat="1" applyFont="1" applyFill="1" applyBorder="1" applyProtection="1"/>
    <xf numFmtId="178" fontId="5" fillId="0" borderId="1" xfId="0" applyNumberFormat="1" applyFont="1" applyFill="1" applyBorder="1" applyProtection="1"/>
    <xf numFmtId="41" fontId="5" fillId="0" borderId="18" xfId="0" applyNumberFormat="1" applyFont="1" applyFill="1" applyBorder="1" applyProtection="1"/>
    <xf numFmtId="177" fontId="5" fillId="0" borderId="1" xfId="0" applyNumberFormat="1" applyFont="1" applyFill="1" applyBorder="1" applyProtection="1"/>
    <xf numFmtId="41" fontId="5" fillId="0" borderId="1" xfId="0" applyNumberFormat="1" applyFont="1" applyFill="1" applyBorder="1" applyProtection="1"/>
    <xf numFmtId="177" fontId="5" fillId="0" borderId="1" xfId="0" applyNumberFormat="1" applyFont="1" applyFill="1" applyBorder="1" applyAlignment="1" applyProtection="1">
      <alignment horizontal="center" readingOrder="1"/>
    </xf>
    <xf numFmtId="178" fontId="5" fillId="0" borderId="19" xfId="0" applyNumberFormat="1" applyFont="1" applyFill="1" applyBorder="1" applyProtection="1"/>
    <xf numFmtId="178" fontId="5" fillId="0" borderId="18" xfId="0" applyNumberFormat="1" applyFont="1" applyFill="1" applyBorder="1" applyProtection="1"/>
    <xf numFmtId="177" fontId="5" fillId="0" borderId="18" xfId="0" applyNumberFormat="1" applyFont="1" applyFill="1" applyBorder="1" applyProtection="1"/>
    <xf numFmtId="177" fontId="5" fillId="0" borderId="18" xfId="0" applyNumberFormat="1" applyFont="1" applyFill="1" applyBorder="1" applyAlignment="1" applyProtection="1">
      <alignment horizontal="center" readingOrder="1"/>
    </xf>
    <xf numFmtId="178" fontId="5" fillId="0" borderId="9" xfId="0" applyNumberFormat="1" applyFont="1" applyFill="1" applyBorder="1" applyProtection="1"/>
    <xf numFmtId="178" fontId="5" fillId="0" borderId="11" xfId="0" applyNumberFormat="1" applyFont="1" applyFill="1" applyBorder="1" applyProtection="1"/>
    <xf numFmtId="41" fontId="5" fillId="0" borderId="11" xfId="0" applyNumberFormat="1" applyFont="1" applyFill="1" applyBorder="1" applyProtection="1"/>
    <xf numFmtId="177" fontId="5" fillId="0" borderId="11" xfId="0" applyNumberFormat="1" applyFont="1" applyFill="1" applyBorder="1" applyProtection="1"/>
    <xf numFmtId="177" fontId="5" fillId="0" borderId="11" xfId="0" applyNumberFormat="1" applyFont="1" applyFill="1" applyBorder="1" applyAlignment="1" applyProtection="1">
      <alignment horizontal="center" readingOrder="1"/>
    </xf>
    <xf numFmtId="0" fontId="4" fillId="0" borderId="0" xfId="0" applyFont="1" applyBorder="1" applyAlignment="1" applyProtection="1">
      <alignment horizontal="right"/>
    </xf>
    <xf numFmtId="37" fontId="4" fillId="0" borderId="8" xfId="0" applyNumberFormat="1" applyFont="1" applyBorder="1" applyAlignment="1" applyProtection="1">
      <alignment horizontal="right"/>
    </xf>
    <xf numFmtId="37" fontId="4" fillId="0" borderId="0" xfId="0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37" fontId="10" fillId="0" borderId="0" xfId="0" applyNumberFormat="1" applyFont="1" applyFill="1" applyBorder="1" applyAlignment="1" applyProtection="1">
      <alignment horizontal="right"/>
    </xf>
    <xf numFmtId="37" fontId="10" fillId="0" borderId="0" xfId="0" applyNumberFormat="1" applyFont="1" applyFill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right"/>
    </xf>
    <xf numFmtId="37" fontId="10" fillId="0" borderId="8" xfId="0" applyNumberFormat="1" applyFont="1" applyFill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176" fontId="10" fillId="0" borderId="0" xfId="0" applyNumberFormat="1" applyFont="1" applyFill="1" applyBorder="1" applyAlignment="1" applyProtection="1">
      <alignment horizontal="right"/>
    </xf>
    <xf numFmtId="0" fontId="0" fillId="0" borderId="1" xfId="0" applyBorder="1"/>
    <xf numFmtId="0" fontId="4" fillId="0" borderId="4" xfId="0" applyFont="1" applyBorder="1" applyAlignment="1" applyProtection="1">
      <alignment horizontal="center" vertical="center" textRotation="255"/>
    </xf>
    <xf numFmtId="0" fontId="0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Fill="1" applyBorder="1" applyAlignment="1" applyProtection="1">
      <alignment horizontal="distributed" vertical="center" indent="2"/>
    </xf>
    <xf numFmtId="0" fontId="8" fillId="0" borderId="12" xfId="0" applyFont="1" applyFill="1" applyBorder="1" applyAlignment="1" applyProtection="1">
      <alignment horizontal="distributed" vertical="center" indent="2"/>
    </xf>
    <xf numFmtId="0" fontId="8" fillId="0" borderId="22" xfId="0" applyFont="1" applyFill="1" applyBorder="1" applyAlignment="1" applyProtection="1">
      <alignment horizontal="distributed" vertical="center" wrapText="1" indent="1"/>
    </xf>
    <xf numFmtId="0" fontId="8" fillId="0" borderId="23" xfId="0" applyFont="1" applyFill="1" applyBorder="1" applyAlignment="1" applyProtection="1">
      <alignment horizontal="distributed" vertical="center" wrapText="1" indent="1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distributed" vertical="center" indent="2"/>
    </xf>
    <xf numFmtId="0" fontId="3" fillId="0" borderId="12" xfId="0" applyFont="1" applyFill="1" applyBorder="1" applyAlignment="1" applyProtection="1">
      <alignment horizontal="distributed" vertical="center" indent="2"/>
    </xf>
    <xf numFmtId="0" fontId="8" fillId="0" borderId="20" xfId="0" applyFont="1" applyFill="1" applyBorder="1" applyAlignment="1" applyProtection="1">
      <alignment horizontal="distributed" vertical="center" wrapText="1" indent="1"/>
    </xf>
    <xf numFmtId="0" fontId="8" fillId="0" borderId="21" xfId="0" applyFont="1" applyFill="1" applyBorder="1" applyAlignment="1" applyProtection="1">
      <alignment horizontal="distributed" vertical="center" wrapText="1" indent="1"/>
    </xf>
    <xf numFmtId="0" fontId="9" fillId="0" borderId="20" xfId="0" applyFont="1" applyFill="1" applyBorder="1" applyAlignment="1" applyProtection="1">
      <alignment horizontal="distributed" vertical="center" wrapText="1" indent="1"/>
    </xf>
    <xf numFmtId="0" fontId="9" fillId="0" borderId="21" xfId="0" applyFont="1" applyFill="1" applyBorder="1" applyAlignment="1" applyProtection="1">
      <alignment horizontal="distributed" vertical="center" wrapText="1" indent="1"/>
    </xf>
    <xf numFmtId="0" fontId="5" fillId="0" borderId="20" xfId="0" applyFont="1" applyFill="1" applyBorder="1" applyAlignment="1" applyProtection="1">
      <alignment horizontal="distributed" vertical="center" wrapText="1" indent="1"/>
    </xf>
    <xf numFmtId="0" fontId="5" fillId="0" borderId="21" xfId="0" applyFont="1" applyFill="1" applyBorder="1" applyAlignment="1" applyProtection="1">
      <alignment horizontal="distributed" vertical="center" wrapText="1" indent="1"/>
    </xf>
    <xf numFmtId="0" fontId="4" fillId="0" borderId="20" xfId="0" applyFont="1" applyFill="1" applyBorder="1" applyAlignment="1" applyProtection="1">
      <alignment horizontal="distributed" vertical="center" wrapText="1" indent="1"/>
    </xf>
    <xf numFmtId="0" fontId="4" fillId="0" borderId="21" xfId="0" applyFont="1" applyFill="1" applyBorder="1" applyAlignment="1" applyProtection="1">
      <alignment horizontal="distributed" vertical="center" wrapText="1" indent="1"/>
    </xf>
    <xf numFmtId="0" fontId="8" fillId="0" borderId="20" xfId="0" applyFont="1" applyBorder="1" applyAlignment="1" applyProtection="1">
      <alignment horizontal="distributed" vertical="center" wrapText="1" indent="1"/>
    </xf>
    <xf numFmtId="0" fontId="8" fillId="0" borderId="21" xfId="0" applyFont="1" applyBorder="1" applyAlignment="1" applyProtection="1">
      <alignment horizontal="distributed" vertical="center" wrapText="1" indent="1"/>
    </xf>
    <xf numFmtId="0" fontId="8" fillId="0" borderId="9" xfId="0" applyFont="1" applyFill="1" applyBorder="1" applyAlignment="1" applyProtection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distributed" vertical="center" indent="2"/>
    </xf>
    <xf numFmtId="0" fontId="8" fillId="0" borderId="13" xfId="0" applyFont="1" applyFill="1" applyBorder="1" applyAlignment="1" applyProtection="1">
      <alignment horizontal="distributed" vertical="center" indent="2"/>
    </xf>
    <xf numFmtId="0" fontId="5" fillId="0" borderId="1" xfId="0" applyFont="1" applyBorder="1" applyAlignment="1">
      <alignment horizontal="right"/>
    </xf>
    <xf numFmtId="37" fontId="4" fillId="0" borderId="8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0" xfId="0" applyNumberFormat="1" applyFont="1" applyBorder="1" applyAlignment="1" applyProtection="1"/>
    <xf numFmtId="37" fontId="4" fillId="0" borderId="0" xfId="0" applyNumberFormat="1" applyFont="1" applyBorder="1" applyAlignment="1" applyProtection="1"/>
    <xf numFmtId="176" fontId="4" fillId="0" borderId="0" xfId="0" applyNumberFormat="1" applyFont="1" applyFill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37" fontId="4" fillId="0" borderId="0" xfId="1" applyNumberFormat="1" applyFont="1" applyBorder="1" applyAlignment="1" applyProtection="1">
      <alignment horizontal="right"/>
    </xf>
    <xf numFmtId="0" fontId="8" fillId="0" borderId="0" xfId="0" applyFont="1" applyFill="1" applyBorder="1" applyAlignment="1">
      <alignment horizontal="right"/>
    </xf>
    <xf numFmtId="37" fontId="4" fillId="0" borderId="1" xfId="0" applyNumberFormat="1" applyFont="1" applyFill="1" applyBorder="1" applyAlignment="1" applyProtection="1">
      <alignment horizontal="right"/>
    </xf>
    <xf numFmtId="176" fontId="4" fillId="0" borderId="1" xfId="0" applyNumberFormat="1" applyFont="1" applyFill="1" applyBorder="1" applyAlignment="1" applyProtection="1">
      <alignment horizontal="right"/>
    </xf>
    <xf numFmtId="0" fontId="8" fillId="0" borderId="1" xfId="0" applyFont="1" applyFill="1" applyBorder="1" applyAlignment="1">
      <alignment horizontal="right"/>
    </xf>
    <xf numFmtId="41" fontId="4" fillId="0" borderId="0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>
      <alignment horizontal="right"/>
    </xf>
    <xf numFmtId="177" fontId="8" fillId="0" borderId="0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right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41" fontId="10" fillId="0" borderId="11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10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/>
    </xf>
    <xf numFmtId="41" fontId="4" fillId="0" borderId="1" xfId="0" applyNumberFormat="1" applyFont="1" applyFill="1" applyBorder="1" applyAlignment="1" applyProtection="1">
      <alignment horizontal="center"/>
    </xf>
    <xf numFmtId="41" fontId="4" fillId="0" borderId="1" xfId="0" applyNumberFormat="1" applyFont="1" applyFill="1" applyBorder="1" applyAlignment="1" applyProtection="1">
      <alignment horizontal="right"/>
    </xf>
    <xf numFmtId="41" fontId="4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5" fillId="0" borderId="21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37" fontId="4" fillId="0" borderId="8" xfId="0" applyNumberFormat="1" applyFont="1" applyBorder="1" applyAlignment="1" applyProtection="1">
      <alignment horizontal="right"/>
    </xf>
    <xf numFmtId="38" fontId="4" fillId="0" borderId="0" xfId="1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distributed"/>
    </xf>
    <xf numFmtId="0" fontId="11" fillId="0" borderId="1" xfId="0" applyFont="1" applyFill="1" applyBorder="1" applyAlignment="1" applyProtection="1">
      <alignment horizontal="distributed" wrapText="1"/>
    </xf>
    <xf numFmtId="0" fontId="11" fillId="0" borderId="13" xfId="0" applyFont="1" applyFill="1" applyBorder="1" applyAlignment="1" applyProtection="1">
      <alignment horizontal="distributed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distributed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79" fontId="10" fillId="0" borderId="11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Fill="1" applyBorder="1" applyAlignment="1" applyProtection="1">
      <alignment horizontal="right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37" fontId="4" fillId="0" borderId="0" xfId="0" applyNumberFormat="1" applyFont="1" applyFill="1" applyBorder="1" applyAlignment="1" applyProtection="1">
      <alignment horizontal="right" shrinkToFit="1"/>
    </xf>
    <xf numFmtId="0" fontId="4" fillId="0" borderId="1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vertical="center"/>
    </xf>
    <xf numFmtId="0" fontId="9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0" fontId="4" fillId="0" borderId="12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38" fontId="4" fillId="0" borderId="0" xfId="0" applyNumberFormat="1" applyFont="1" applyBorder="1" applyAlignment="1" applyProtection="1"/>
    <xf numFmtId="37" fontId="4" fillId="0" borderId="0" xfId="0" applyNumberFormat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176" fontId="10" fillId="0" borderId="0" xfId="0" applyNumberFormat="1" applyFont="1" applyFill="1" applyBorder="1" applyAlignment="1" applyProtection="1">
      <alignment horizontal="right"/>
    </xf>
    <xf numFmtId="37" fontId="10" fillId="0" borderId="8" xfId="0" applyNumberFormat="1" applyFont="1" applyFill="1" applyBorder="1" applyAlignment="1" applyProtection="1">
      <alignment horizontal="right"/>
    </xf>
    <xf numFmtId="37" fontId="10" fillId="0" borderId="0" xfId="0" applyNumberFormat="1" applyFont="1" applyFill="1" applyBorder="1" applyAlignment="1" applyProtection="1">
      <alignment horizontal="right"/>
    </xf>
    <xf numFmtId="37" fontId="10" fillId="0" borderId="0" xfId="0" applyNumberFormat="1" applyFont="1" applyFill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41" fontId="8" fillId="0" borderId="8" xfId="0" applyNumberFormat="1" applyFont="1" applyBorder="1" applyAlignment="1" applyProtection="1">
      <alignment horizontal="right"/>
    </xf>
    <xf numFmtId="41" fontId="8" fillId="0" borderId="0" xfId="0" applyNumberFormat="1" applyFont="1" applyBorder="1" applyAlignment="1" applyProtection="1">
      <alignment horizontal="right"/>
    </xf>
    <xf numFmtId="0" fontId="4" fillId="0" borderId="25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horizontal="distributed" vertical="center" justifyLastLine="1"/>
    </xf>
    <xf numFmtId="41" fontId="0" fillId="0" borderId="0" xfId="0" applyNumberFormat="1" applyBorder="1"/>
    <xf numFmtId="41" fontId="8" fillId="0" borderId="5" xfId="0" applyNumberFormat="1" applyFont="1" applyBorder="1" applyAlignment="1" applyProtection="1">
      <alignment horizontal="right"/>
    </xf>
    <xf numFmtId="41" fontId="8" fillId="0" borderId="1" xfId="0" applyNumberFormat="1" applyFont="1" applyBorder="1" applyAlignment="1" applyProtection="1">
      <alignment horizontal="right"/>
    </xf>
    <xf numFmtId="0" fontId="0" fillId="0" borderId="7" xfId="0" applyBorder="1" applyAlignment="1" applyProtection="1">
      <alignment horizontal="center" vertical="center" textRotation="255"/>
    </xf>
    <xf numFmtId="0" fontId="0" fillId="0" borderId="3" xfId="0" applyBorder="1" applyAlignment="1" applyProtection="1">
      <alignment horizontal="center" vertical="center" textRotation="255"/>
    </xf>
    <xf numFmtId="41" fontId="8" fillId="0" borderId="10" xfId="0" applyNumberFormat="1" applyFont="1" applyBorder="1" applyAlignment="1" applyProtection="1">
      <alignment horizontal="right"/>
    </xf>
    <xf numFmtId="41" fontId="8" fillId="0" borderId="11" xfId="0" applyNumberFormat="1" applyFont="1" applyBorder="1" applyAlignment="1">
      <alignment horizontal="right"/>
    </xf>
    <xf numFmtId="0" fontId="0" fillId="0" borderId="1" xfId="0" applyBorder="1"/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13" xfId="0" applyBorder="1"/>
    <xf numFmtId="0" fontId="0" fillId="0" borderId="1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4" fillId="0" borderId="27" xfId="0" applyFont="1" applyBorder="1" applyAlignment="1" applyProtection="1">
      <alignment horizontal="distributed" vertical="center" justifyLastLine="1"/>
    </xf>
    <xf numFmtId="0" fontId="4" fillId="0" borderId="5" xfId="0" applyFont="1" applyBorder="1" applyAlignment="1" applyProtection="1">
      <alignment horizontal="distributed" vertical="center" justifyLastLine="1"/>
    </xf>
    <xf numFmtId="37" fontId="4" fillId="0" borderId="25" xfId="0" applyNumberFormat="1" applyFont="1" applyBorder="1" applyAlignment="1" applyProtection="1">
      <alignment horizontal="distributed" vertical="center" justifyLastLine="1"/>
    </xf>
    <xf numFmtId="37" fontId="4" fillId="0" borderId="8" xfId="0" applyNumberFormat="1" applyFont="1" applyBorder="1" applyAlignment="1" applyProtection="1">
      <alignment horizontal="distributed" vertical="center" justifyLastLine="1"/>
    </xf>
    <xf numFmtId="0" fontId="5" fillId="0" borderId="12" xfId="0" applyFont="1" applyFill="1" applyBorder="1" applyAlignment="1">
      <alignment vertical="top" textRotation="255"/>
    </xf>
    <xf numFmtId="0" fontId="5" fillId="0" borderId="13" xfId="0" applyFont="1" applyFill="1" applyBorder="1" applyAlignment="1">
      <alignment vertical="top" textRotation="255"/>
    </xf>
    <xf numFmtId="0" fontId="4" fillId="0" borderId="9" xfId="0" applyFont="1" applyFill="1" applyBorder="1" applyAlignment="1">
      <alignment horizontal="center"/>
    </xf>
    <xf numFmtId="0" fontId="8" fillId="0" borderId="12" xfId="0" applyFont="1" applyFill="1" applyBorder="1" applyAlignment="1"/>
    <xf numFmtId="178" fontId="8" fillId="0" borderId="5" xfId="0" applyNumberFormat="1" applyFont="1" applyFill="1" applyBorder="1" applyAlignment="1" applyProtection="1">
      <alignment horizontal="distributed" vertical="top" justifyLastLine="1"/>
    </xf>
    <xf numFmtId="178" fontId="8" fillId="0" borderId="13" xfId="0" applyNumberFormat="1" applyFont="1" applyFill="1" applyBorder="1" applyAlignment="1" applyProtection="1">
      <alignment horizontal="distributed" vertical="top" justifyLastLine="1"/>
    </xf>
    <xf numFmtId="178" fontId="8" fillId="0" borderId="8" xfId="0" applyNumberFormat="1" applyFont="1" applyFill="1" applyBorder="1" applyAlignment="1" applyProtection="1">
      <alignment horizontal="distributed" vertical="center" justifyLastLine="1"/>
    </xf>
    <xf numFmtId="178" fontId="8" fillId="0" borderId="12" xfId="0" applyNumberFormat="1" applyFont="1" applyFill="1" applyBorder="1" applyAlignment="1" applyProtection="1">
      <alignment horizontal="distributed" vertical="center" justifyLastLine="1"/>
    </xf>
    <xf numFmtId="178" fontId="5" fillId="0" borderId="8" xfId="0" applyNumberFormat="1" applyFont="1" applyBorder="1" applyAlignment="1" applyProtection="1"/>
    <xf numFmtId="178" fontId="5" fillId="0" borderId="0" xfId="0" applyNumberFormat="1" applyFont="1" applyBorder="1" applyAlignment="1" applyProtection="1"/>
    <xf numFmtId="0" fontId="5" fillId="0" borderId="9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 applyProtection="1">
      <alignment horizontal="distributed" vertical="center" justifyLastLine="1"/>
    </xf>
    <xf numFmtId="0" fontId="8" fillId="0" borderId="12" xfId="0" applyFont="1" applyBorder="1" applyAlignment="1">
      <alignment horizontal="center" vertical="center" textRotation="255"/>
    </xf>
    <xf numFmtId="178" fontId="8" fillId="0" borderId="8" xfId="0" applyNumberFormat="1" applyFont="1" applyBorder="1" applyAlignment="1" applyProtection="1">
      <alignment horizontal="distributed" vertical="center" justifyLastLine="1"/>
    </xf>
    <xf numFmtId="178" fontId="8" fillId="0" borderId="12" xfId="0" applyNumberFormat="1" applyFont="1" applyBorder="1" applyAlignment="1" applyProtection="1">
      <alignment horizontal="distributed" vertical="center" justifyLastLine="1"/>
    </xf>
    <xf numFmtId="178" fontId="8" fillId="0" borderId="4" xfId="0" applyNumberFormat="1" applyFont="1" applyBorder="1" applyAlignment="1" applyProtection="1">
      <alignment horizontal="distributed" vertical="center" justifyLastLine="1"/>
    </xf>
    <xf numFmtId="178" fontId="8" fillId="0" borderId="19" xfId="0" applyNumberFormat="1" applyFont="1" applyBorder="1" applyAlignment="1" applyProtection="1">
      <alignment horizontal="distributed" vertical="center" justifyLastLine="1"/>
    </xf>
    <xf numFmtId="178" fontId="5" fillId="0" borderId="10" xfId="0" applyNumberFormat="1" applyFont="1" applyBorder="1" applyAlignment="1" applyProtection="1"/>
    <xf numFmtId="178" fontId="5" fillId="0" borderId="11" xfId="0" applyNumberFormat="1" applyFont="1" applyBorder="1" applyAlignment="1" applyProtection="1"/>
    <xf numFmtId="178" fontId="8" fillId="0" borderId="4" xfId="0" applyNumberFormat="1" applyFont="1" applyFill="1" applyBorder="1" applyAlignment="1" applyProtection="1">
      <alignment horizontal="distributed" vertical="center" justifyLastLine="1"/>
    </xf>
    <xf numFmtId="178" fontId="8" fillId="0" borderId="19" xfId="0" applyNumberFormat="1" applyFont="1" applyFill="1" applyBorder="1" applyAlignment="1" applyProtection="1">
      <alignment horizontal="distributed" vertical="center" justifyLastLine="1"/>
    </xf>
    <xf numFmtId="0" fontId="4" fillId="0" borderId="24" xfId="0" applyFont="1" applyBorder="1" applyAlignment="1" applyProtection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4" fillId="0" borderId="24" xfId="0" applyFont="1" applyBorder="1" applyAlignment="1" applyProtection="1">
      <alignment horizontal="center" vertical="distributed" textRotation="255" wrapText="1" justifyLastLine="1"/>
    </xf>
    <xf numFmtId="0" fontId="8" fillId="0" borderId="6" xfId="0" applyFont="1" applyBorder="1" applyAlignment="1">
      <alignment horizontal="center" vertical="distributed" textRotation="255" wrapText="1" justifyLastLine="1"/>
    </xf>
    <xf numFmtId="0" fontId="4" fillId="0" borderId="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 vertical="distributed" textRotation="255" justifyLastLine="1"/>
    </xf>
    <xf numFmtId="0" fontId="8" fillId="0" borderId="6" xfId="0" applyFont="1" applyBorder="1" applyAlignment="1">
      <alignment horizontal="center" vertical="distributed" textRotation="255" justifyLastLine="1"/>
    </xf>
    <xf numFmtId="0" fontId="9" fillId="0" borderId="24" xfId="0" applyFont="1" applyBorder="1" applyAlignment="1" applyProtection="1">
      <alignment horizontal="center" vertical="distributed" textRotation="255" justifyLastLine="1"/>
    </xf>
    <xf numFmtId="0" fontId="9" fillId="0" borderId="6" xfId="0" applyFont="1" applyBorder="1" applyAlignment="1">
      <alignment horizontal="center" vertical="distributed" textRotation="255" justifyLastLine="1"/>
    </xf>
    <xf numFmtId="0" fontId="4" fillId="0" borderId="17" xfId="0" applyFont="1" applyBorder="1" applyAlignment="1" applyProtection="1">
      <alignment horizontal="center" vertical="center" textRotation="255"/>
    </xf>
    <xf numFmtId="0" fontId="4" fillId="0" borderId="16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</xf>
    <xf numFmtId="0" fontId="4" fillId="0" borderId="19" xfId="0" applyFont="1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horizontal="right"/>
    </xf>
    <xf numFmtId="37" fontId="4" fillId="0" borderId="28" xfId="0" applyNumberFormat="1" applyFont="1" applyFill="1" applyBorder="1" applyAlignment="1" applyProtection="1">
      <alignment horizontal="distributed" vertical="center" justifyLastLine="1"/>
    </xf>
    <xf numFmtId="0" fontId="8" fillId="0" borderId="10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5" fillId="0" borderId="15" xfId="0" applyFont="1" applyBorder="1" applyAlignment="1" applyProtection="1">
      <alignment horizontal="right"/>
    </xf>
    <xf numFmtId="0" fontId="4" fillId="0" borderId="27" xfId="0" applyFont="1" applyFill="1" applyBorder="1" applyAlignment="1" applyProtection="1">
      <alignment horizontal="distributed" vertical="center" justifyLastLine="1"/>
    </xf>
    <xf numFmtId="37" fontId="4" fillId="0" borderId="28" xfId="0" applyNumberFormat="1" applyFont="1" applyBorder="1" applyAlignment="1" applyProtection="1">
      <alignment horizontal="distributed" vertical="center" justifyLastLine="1"/>
    </xf>
    <xf numFmtId="0" fontId="5" fillId="0" borderId="1" xfId="0" applyFont="1" applyFill="1" applyBorder="1" applyAlignment="1">
      <alignment vertical="top" textRotation="255"/>
    </xf>
    <xf numFmtId="0" fontId="5" fillId="0" borderId="0" xfId="0" applyFont="1" applyFill="1" applyBorder="1" applyAlignment="1">
      <alignment vertical="top" textRotation="255"/>
    </xf>
    <xf numFmtId="0" fontId="8" fillId="0" borderId="0" xfId="0" applyFont="1" applyFill="1" applyBorder="1" applyAlignment="1"/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13" fillId="0" borderId="0" xfId="0" applyFont="1"/>
    <xf numFmtId="0" fontId="13" fillId="2" borderId="0" xfId="0" applyFont="1" applyFill="1" applyBorder="1"/>
    <xf numFmtId="0" fontId="0" fillId="2" borderId="0" xfId="0" applyFill="1" applyBorder="1"/>
    <xf numFmtId="178" fontId="5" fillId="0" borderId="10" xfId="0" applyNumberFormat="1" applyFont="1" applyFill="1" applyBorder="1" applyAlignment="1" applyProtection="1">
      <alignment horizontal="right"/>
    </xf>
    <xf numFmtId="178" fontId="5" fillId="0" borderId="11" xfId="0" applyNumberFormat="1" applyFont="1" applyFill="1" applyBorder="1" applyAlignment="1" applyProtection="1">
      <alignment horizontal="right"/>
    </xf>
    <xf numFmtId="178" fontId="5" fillId="0" borderId="8" xfId="0" applyNumberFormat="1" applyFont="1" applyFill="1" applyBorder="1" applyAlignment="1" applyProtection="1">
      <alignment horizontal="right"/>
    </xf>
    <xf numFmtId="178" fontId="5" fillId="0" borderId="0" xfId="0" applyNumberFormat="1" applyFont="1" applyFill="1" applyBorder="1" applyAlignment="1" applyProtection="1">
      <alignment horizontal="right"/>
    </xf>
    <xf numFmtId="178" fontId="5" fillId="0" borderId="4" xfId="0" applyNumberFormat="1" applyFont="1" applyFill="1" applyBorder="1" applyAlignment="1" applyProtection="1">
      <alignment horizontal="right"/>
    </xf>
    <xf numFmtId="178" fontId="5" fillId="0" borderId="18" xfId="0" applyNumberFormat="1" applyFont="1" applyFill="1" applyBorder="1" applyAlignment="1" applyProtection="1">
      <alignment horizontal="right"/>
    </xf>
    <xf numFmtId="178" fontId="5" fillId="0" borderId="5" xfId="0" applyNumberFormat="1" applyFont="1" applyFill="1" applyBorder="1" applyAlignment="1" applyProtection="1">
      <alignment horizontal="right"/>
    </xf>
    <xf numFmtId="178" fontId="5" fillId="0" borderId="1" xfId="0" applyNumberFormat="1" applyFont="1" applyFill="1" applyBorder="1" applyAlignment="1" applyProtection="1">
      <alignment horizontal="righ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85" zoomScaleNormal="85" workbookViewId="0">
      <selection activeCell="P17" sqref="P17"/>
    </sheetView>
  </sheetViews>
  <sheetFormatPr defaultRowHeight="17.25"/>
  <cols>
    <col min="1" max="1" width="3" style="7" bestFit="1" customWidth="1"/>
    <col min="2" max="2" width="21.8984375" style="7" customWidth="1"/>
    <col min="3" max="10" width="9.19921875" style="7" customWidth="1"/>
  </cols>
  <sheetData>
    <row r="1" spans="1:10" ht="30" customHeight="1">
      <c r="A1" s="125" t="s">
        <v>23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30" customHeight="1" thickBot="1">
      <c r="A2" s="148" t="s">
        <v>24</v>
      </c>
      <c r="B2" s="148"/>
      <c r="C2" s="148"/>
      <c r="D2" s="148"/>
      <c r="E2" s="148"/>
      <c r="F2" s="148"/>
      <c r="G2" s="1"/>
      <c r="H2" s="2"/>
      <c r="I2" s="151" t="s">
        <v>163</v>
      </c>
      <c r="J2" s="151"/>
    </row>
    <row r="3" spans="1:10" ht="33.75" customHeight="1">
      <c r="A3" s="3"/>
      <c r="B3" s="4"/>
      <c r="C3" s="19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</row>
    <row r="4" spans="1:10" ht="33.75" customHeight="1">
      <c r="A4" s="141" t="s">
        <v>162</v>
      </c>
      <c r="B4" s="142"/>
      <c r="C4" s="17">
        <f t="shared" ref="C4:J4" si="0">SUM(C5:C18)-C5</f>
        <v>116</v>
      </c>
      <c r="D4" s="6">
        <f t="shared" si="0"/>
        <v>23</v>
      </c>
      <c r="E4" s="6">
        <f t="shared" si="0"/>
        <v>16</v>
      </c>
      <c r="F4" s="6">
        <f t="shared" si="0"/>
        <v>18</v>
      </c>
      <c r="G4" s="6">
        <f t="shared" si="0"/>
        <v>17</v>
      </c>
      <c r="H4" s="6">
        <f t="shared" si="0"/>
        <v>9</v>
      </c>
      <c r="I4" s="6">
        <f t="shared" si="0"/>
        <v>13</v>
      </c>
      <c r="J4" s="6">
        <f t="shared" si="0"/>
        <v>20</v>
      </c>
    </row>
    <row r="5" spans="1:10" ht="33.75" customHeight="1">
      <c r="A5" s="143" t="s">
        <v>14</v>
      </c>
      <c r="B5" s="9" t="s">
        <v>162</v>
      </c>
      <c r="C5" s="17">
        <f>+SUM(C6:C9)</f>
        <v>4</v>
      </c>
      <c r="D5" s="6">
        <f t="shared" ref="D5:J5" si="1">SUM(D6:D9)</f>
        <v>1</v>
      </c>
      <c r="E5" s="6">
        <f t="shared" si="1"/>
        <v>0</v>
      </c>
      <c r="F5" s="6">
        <f t="shared" si="1"/>
        <v>1</v>
      </c>
      <c r="G5" s="6">
        <f t="shared" si="1"/>
        <v>2</v>
      </c>
      <c r="H5" s="6">
        <f t="shared" si="1"/>
        <v>0</v>
      </c>
      <c r="I5" s="6">
        <f t="shared" si="1"/>
        <v>0</v>
      </c>
      <c r="J5" s="6">
        <f t="shared" si="1"/>
        <v>0</v>
      </c>
    </row>
    <row r="6" spans="1:10" ht="33.75" customHeight="1">
      <c r="A6" s="144"/>
      <c r="B6" s="21" t="s">
        <v>30</v>
      </c>
      <c r="C6" s="17">
        <f t="shared" ref="C6:C19" si="2">SUM(D6:J6)</f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ht="33.75" customHeight="1">
      <c r="A7" s="144"/>
      <c r="B7" s="10" t="s">
        <v>25</v>
      </c>
      <c r="C7" s="17">
        <f t="shared" si="2"/>
        <v>3</v>
      </c>
      <c r="D7" s="6">
        <v>0</v>
      </c>
      <c r="E7" s="6">
        <v>0</v>
      </c>
      <c r="F7" s="6">
        <v>1</v>
      </c>
      <c r="G7" s="6">
        <v>2</v>
      </c>
      <c r="H7" s="6">
        <v>0</v>
      </c>
      <c r="I7" s="6">
        <v>0</v>
      </c>
      <c r="J7" s="6">
        <v>0</v>
      </c>
    </row>
    <row r="8" spans="1:10" ht="33.75" customHeight="1">
      <c r="A8" s="144"/>
      <c r="B8" s="9" t="s">
        <v>26</v>
      </c>
      <c r="C8" s="17">
        <f t="shared" si="2"/>
        <v>1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33.75" customHeight="1">
      <c r="A9" s="145"/>
      <c r="B9" s="9" t="s">
        <v>13</v>
      </c>
      <c r="C9" s="17">
        <f t="shared" si="2"/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33.75" customHeight="1">
      <c r="A10" s="133" t="s">
        <v>27</v>
      </c>
      <c r="B10" s="134"/>
      <c r="C10" s="17">
        <f t="shared" si="2"/>
        <v>2</v>
      </c>
      <c r="D10" s="6">
        <v>1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33.75" customHeight="1">
      <c r="A11" s="133" t="s">
        <v>15</v>
      </c>
      <c r="B11" s="134"/>
      <c r="C11" s="17">
        <f t="shared" si="2"/>
        <v>2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</row>
    <row r="12" spans="1:10" ht="33.75" customHeight="1">
      <c r="A12" s="133" t="s">
        <v>16</v>
      </c>
      <c r="B12" s="134"/>
      <c r="C12" s="17">
        <f t="shared" si="2"/>
        <v>1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</row>
    <row r="13" spans="1:10" ht="33.75" customHeight="1">
      <c r="A13" s="137" t="s">
        <v>161</v>
      </c>
      <c r="B13" s="138"/>
      <c r="C13" s="17">
        <f t="shared" si="2"/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ht="33.75" customHeight="1">
      <c r="A14" s="139" t="s">
        <v>160</v>
      </c>
      <c r="B14" s="140"/>
      <c r="C14" s="17">
        <f t="shared" si="2"/>
        <v>3</v>
      </c>
      <c r="D14" s="6">
        <v>1</v>
      </c>
      <c r="E14" s="6">
        <v>0</v>
      </c>
      <c r="F14" s="6">
        <v>1</v>
      </c>
      <c r="G14" s="6">
        <v>1</v>
      </c>
      <c r="H14" s="6">
        <v>0</v>
      </c>
      <c r="I14" s="6">
        <v>0</v>
      </c>
      <c r="J14" s="6">
        <v>0</v>
      </c>
    </row>
    <row r="15" spans="1:10" ht="33.75" customHeight="1">
      <c r="A15" s="133" t="s">
        <v>17</v>
      </c>
      <c r="B15" s="134"/>
      <c r="C15" s="17">
        <f t="shared" si="2"/>
        <v>88</v>
      </c>
      <c r="D15" s="6">
        <v>17</v>
      </c>
      <c r="E15" s="6">
        <v>13</v>
      </c>
      <c r="F15" s="6">
        <v>9</v>
      </c>
      <c r="G15" s="6">
        <v>13</v>
      </c>
      <c r="H15" s="6">
        <v>8</v>
      </c>
      <c r="I15" s="6">
        <v>10</v>
      </c>
      <c r="J15" s="6">
        <v>18</v>
      </c>
    </row>
    <row r="16" spans="1:10" ht="33.75" customHeight="1">
      <c r="A16" s="135" t="s">
        <v>29</v>
      </c>
      <c r="B16" s="136"/>
      <c r="C16" s="17">
        <f t="shared" si="2"/>
        <v>6</v>
      </c>
      <c r="D16" s="6">
        <v>1</v>
      </c>
      <c r="E16" s="6">
        <v>2</v>
      </c>
      <c r="F16" s="6">
        <v>0</v>
      </c>
      <c r="G16" s="6">
        <v>0</v>
      </c>
      <c r="H16" s="6">
        <v>1</v>
      </c>
      <c r="I16" s="6">
        <v>2</v>
      </c>
      <c r="J16" s="6">
        <v>0</v>
      </c>
    </row>
    <row r="17" spans="1:10" ht="33.75" customHeight="1">
      <c r="A17" s="133" t="s">
        <v>18</v>
      </c>
      <c r="B17" s="134"/>
      <c r="C17" s="17">
        <f t="shared" si="2"/>
        <v>1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</row>
    <row r="18" spans="1:10" ht="33.75" customHeight="1">
      <c r="A18" s="133" t="s">
        <v>19</v>
      </c>
      <c r="B18" s="134"/>
      <c r="C18" s="17">
        <f t="shared" si="2"/>
        <v>9</v>
      </c>
      <c r="D18" s="6">
        <v>2</v>
      </c>
      <c r="E18" s="6">
        <v>0</v>
      </c>
      <c r="F18" s="6">
        <v>5</v>
      </c>
      <c r="G18" s="6">
        <v>0</v>
      </c>
      <c r="H18" s="6">
        <v>0</v>
      </c>
      <c r="I18" s="6">
        <v>1</v>
      </c>
      <c r="J18" s="6">
        <v>1</v>
      </c>
    </row>
    <row r="19" spans="1:10" ht="33.75" customHeight="1" thickBot="1">
      <c r="A19" s="128" t="s">
        <v>20</v>
      </c>
      <c r="B19" s="129"/>
      <c r="C19" s="20">
        <f t="shared" si="2"/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ht="35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30" customHeight="1" thickBot="1">
      <c r="A21" s="130" t="s">
        <v>22</v>
      </c>
      <c r="B21" s="130"/>
      <c r="C21" s="130"/>
      <c r="D21" s="130"/>
      <c r="E21" s="12"/>
      <c r="F21" s="12"/>
      <c r="G21" s="146" t="str">
        <f>+I2</f>
        <v>平成27年10月1日現在</v>
      </c>
      <c r="H21" s="146"/>
      <c r="I21" s="12"/>
      <c r="J21" s="12"/>
    </row>
    <row r="22" spans="1:10" ht="33.75" customHeight="1">
      <c r="A22" s="13"/>
      <c r="B22" s="14"/>
      <c r="C22" s="15" t="s">
        <v>21</v>
      </c>
      <c r="D22" s="16" t="s">
        <v>8</v>
      </c>
      <c r="E22" s="16" t="s">
        <v>9</v>
      </c>
      <c r="F22" s="16" t="s">
        <v>10</v>
      </c>
      <c r="G22" s="16" t="s">
        <v>11</v>
      </c>
      <c r="H22" s="16" t="s">
        <v>12</v>
      </c>
      <c r="I22" s="12"/>
      <c r="J22" s="12"/>
    </row>
    <row r="23" spans="1:10" ht="33.75" customHeight="1">
      <c r="A23" s="131" t="s">
        <v>0</v>
      </c>
      <c r="B23" s="132"/>
      <c r="C23" s="17">
        <f t="shared" ref="C23:H23" si="3">+SUM(C24:C30)</f>
        <v>21818</v>
      </c>
      <c r="D23" s="17">
        <f t="shared" si="3"/>
        <v>3973</v>
      </c>
      <c r="E23" s="17">
        <f t="shared" si="3"/>
        <v>58</v>
      </c>
      <c r="F23" s="17">
        <f t="shared" si="3"/>
        <v>8</v>
      </c>
      <c r="G23" s="17">
        <f t="shared" si="3"/>
        <v>4853</v>
      </c>
      <c r="H23" s="17">
        <f t="shared" si="3"/>
        <v>12926</v>
      </c>
      <c r="I23" s="12"/>
      <c r="J23" s="12"/>
    </row>
    <row r="24" spans="1:10" ht="33.75" customHeight="1">
      <c r="A24" s="126" t="s">
        <v>1</v>
      </c>
      <c r="B24" s="127"/>
      <c r="C24" s="6">
        <f t="shared" ref="C24:C30" si="4">+SUM(D24:H24)</f>
        <v>5723</v>
      </c>
      <c r="D24" s="6">
        <v>1232</v>
      </c>
      <c r="E24" s="6">
        <v>0</v>
      </c>
      <c r="F24" s="6">
        <v>0</v>
      </c>
      <c r="G24" s="6">
        <v>1463</v>
      </c>
      <c r="H24" s="6">
        <v>3028</v>
      </c>
      <c r="I24" s="12"/>
      <c r="J24" s="12"/>
    </row>
    <row r="25" spans="1:10" ht="33.75" customHeight="1">
      <c r="A25" s="126" t="s">
        <v>2</v>
      </c>
      <c r="B25" s="127"/>
      <c r="C25" s="6">
        <f t="shared" si="4"/>
        <v>2357</v>
      </c>
      <c r="D25" s="6">
        <v>0</v>
      </c>
      <c r="E25" s="6">
        <v>0</v>
      </c>
      <c r="F25" s="6">
        <v>4</v>
      </c>
      <c r="G25" s="6">
        <v>835</v>
      </c>
      <c r="H25" s="6">
        <v>1518</v>
      </c>
      <c r="I25" s="12"/>
      <c r="J25" s="12"/>
    </row>
    <row r="26" spans="1:10" ht="33.75" customHeight="1">
      <c r="A26" s="126" t="s">
        <v>3</v>
      </c>
      <c r="B26" s="127"/>
      <c r="C26" s="6">
        <f t="shared" si="4"/>
        <v>2837</v>
      </c>
      <c r="D26" s="6">
        <v>108</v>
      </c>
      <c r="E26" s="6">
        <v>0</v>
      </c>
      <c r="F26" s="6">
        <v>2</v>
      </c>
      <c r="G26" s="6">
        <v>305</v>
      </c>
      <c r="H26" s="6">
        <v>2422</v>
      </c>
      <c r="I26" s="12"/>
      <c r="J26" s="12"/>
    </row>
    <row r="27" spans="1:10" ht="33.75" customHeight="1">
      <c r="A27" s="126" t="s">
        <v>4</v>
      </c>
      <c r="B27" s="127"/>
      <c r="C27" s="6">
        <f t="shared" si="4"/>
        <v>3921</v>
      </c>
      <c r="D27" s="6">
        <v>1241</v>
      </c>
      <c r="E27" s="6">
        <v>0</v>
      </c>
      <c r="F27" s="6">
        <v>2</v>
      </c>
      <c r="G27" s="6">
        <v>324</v>
      </c>
      <c r="H27" s="6">
        <v>2354</v>
      </c>
      <c r="I27" s="12"/>
      <c r="J27" s="12"/>
    </row>
    <row r="28" spans="1:10" ht="33.75" customHeight="1">
      <c r="A28" s="126" t="s">
        <v>5</v>
      </c>
      <c r="B28" s="127"/>
      <c r="C28" s="6">
        <f t="shared" si="4"/>
        <v>1788</v>
      </c>
      <c r="D28" s="6">
        <v>208</v>
      </c>
      <c r="E28" s="6">
        <v>0</v>
      </c>
      <c r="F28" s="6">
        <v>0</v>
      </c>
      <c r="G28" s="6">
        <v>328</v>
      </c>
      <c r="H28" s="6">
        <v>1252</v>
      </c>
      <c r="I28" s="12"/>
      <c r="J28" s="12"/>
    </row>
    <row r="29" spans="1:10" ht="33.75" customHeight="1">
      <c r="A29" s="126" t="s">
        <v>6</v>
      </c>
      <c r="B29" s="127"/>
      <c r="C29" s="6">
        <f t="shared" si="4"/>
        <v>1672</v>
      </c>
      <c r="D29" s="6">
        <v>238</v>
      </c>
      <c r="E29" s="6">
        <v>0</v>
      </c>
      <c r="F29" s="6">
        <v>0</v>
      </c>
      <c r="G29" s="6">
        <v>425</v>
      </c>
      <c r="H29" s="6">
        <v>1009</v>
      </c>
      <c r="I29" s="12"/>
      <c r="J29" s="12"/>
    </row>
    <row r="30" spans="1:10" ht="33.75" customHeight="1" thickBot="1">
      <c r="A30" s="149" t="s">
        <v>7</v>
      </c>
      <c r="B30" s="150"/>
      <c r="C30" s="8">
        <f t="shared" si="4"/>
        <v>3520</v>
      </c>
      <c r="D30" s="11">
        <v>946</v>
      </c>
      <c r="E30" s="11">
        <v>58</v>
      </c>
      <c r="F30" s="11">
        <v>0</v>
      </c>
      <c r="G30" s="11">
        <v>1173</v>
      </c>
      <c r="H30" s="11">
        <v>1343</v>
      </c>
      <c r="I30" s="12"/>
      <c r="J30" s="12"/>
    </row>
    <row r="31" spans="1:10">
      <c r="A31" s="12"/>
      <c r="B31" s="12"/>
      <c r="C31" s="12"/>
      <c r="D31" s="12"/>
      <c r="E31" s="12"/>
      <c r="F31" s="12"/>
      <c r="G31" s="12"/>
      <c r="H31" s="18"/>
      <c r="I31" s="12"/>
      <c r="J31" s="12"/>
    </row>
    <row r="35" spans="9:10" ht="38.25" customHeight="1">
      <c r="I35" s="147" t="s">
        <v>28</v>
      </c>
      <c r="J35" s="147"/>
    </row>
  </sheetData>
  <mergeCells count="26">
    <mergeCell ref="G21:H21"/>
    <mergeCell ref="I35:J35"/>
    <mergeCell ref="A2:F2"/>
    <mergeCell ref="A29:B29"/>
    <mergeCell ref="A30:B30"/>
    <mergeCell ref="A28:B28"/>
    <mergeCell ref="A17:B17"/>
    <mergeCell ref="A18:B18"/>
    <mergeCell ref="A11:B11"/>
    <mergeCell ref="I2:J2"/>
    <mergeCell ref="A1:J1"/>
    <mergeCell ref="A25:B25"/>
    <mergeCell ref="A26:B26"/>
    <mergeCell ref="A27:B27"/>
    <mergeCell ref="A19:B19"/>
    <mergeCell ref="A21:D21"/>
    <mergeCell ref="A23:B23"/>
    <mergeCell ref="A24:B24"/>
    <mergeCell ref="A15:B15"/>
    <mergeCell ref="A16:B16"/>
    <mergeCell ref="A12:B12"/>
    <mergeCell ref="A13:B13"/>
    <mergeCell ref="A14:B14"/>
    <mergeCell ref="A4:B4"/>
    <mergeCell ref="A5:A9"/>
    <mergeCell ref="A10:B10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topLeftCell="A37" zoomScale="85" zoomScaleNormal="85" zoomScaleSheetLayoutView="100" workbookViewId="0">
      <selection activeCell="C39" sqref="C39:D39"/>
    </sheetView>
  </sheetViews>
  <sheetFormatPr defaultRowHeight="17.25"/>
  <cols>
    <col min="1" max="1" width="6" style="7" customWidth="1"/>
    <col min="2" max="2" width="4.796875" style="7" customWidth="1"/>
    <col min="3" max="3" width="4" style="7" customWidth="1"/>
    <col min="4" max="4" width="4.5" style="7" customWidth="1"/>
    <col min="5" max="6" width="4.796875" style="7" customWidth="1"/>
    <col min="7" max="7" width="2.59765625" style="7" customWidth="1"/>
    <col min="8" max="8" width="5.09765625" style="7" customWidth="1"/>
    <col min="9" max="9" width="4.09765625" style="7" customWidth="1"/>
    <col min="10" max="11" width="4.59765625" style="7" customWidth="1"/>
    <col min="12" max="12" width="4.296875" style="7" customWidth="1"/>
    <col min="13" max="13" width="4.09765625" style="7" customWidth="1"/>
    <col min="14" max="14" width="3.09765625" style="7" customWidth="1"/>
    <col min="15" max="15" width="5.69921875" style="7" customWidth="1"/>
    <col min="16" max="16" width="5.09765625" style="7" customWidth="1"/>
    <col min="17" max="17" width="5.796875" style="7" customWidth="1"/>
    <col min="18" max="19" width="5.09765625" style="7" customWidth="1"/>
    <col min="20" max="20" width="5.3984375" style="7" customWidth="1"/>
    <col min="21" max="22" width="4.59765625" style="7" customWidth="1"/>
  </cols>
  <sheetData>
    <row r="1" spans="1:22" ht="24.75" customHeight="1">
      <c r="A1" s="185" t="s">
        <v>31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22" ht="18" thickBot="1">
      <c r="S2" s="221" t="s">
        <v>184</v>
      </c>
      <c r="T2" s="221"/>
      <c r="U2" s="221"/>
      <c r="V2" s="221"/>
    </row>
    <row r="3" spans="1:22" ht="33" customHeight="1">
      <c r="A3" s="191"/>
      <c r="B3" s="192"/>
      <c r="C3" s="223" t="s">
        <v>183</v>
      </c>
      <c r="D3" s="224"/>
      <c r="E3" s="225" t="s">
        <v>182</v>
      </c>
      <c r="F3" s="224"/>
      <c r="G3" s="169" t="s">
        <v>166</v>
      </c>
      <c r="H3" s="170"/>
      <c r="I3" s="170"/>
      <c r="J3" s="222"/>
      <c r="K3" s="169" t="s">
        <v>32</v>
      </c>
      <c r="L3" s="170"/>
      <c r="M3" s="170"/>
      <c r="N3" s="169" t="s">
        <v>181</v>
      </c>
      <c r="O3" s="170"/>
      <c r="P3" s="170"/>
      <c r="Q3" s="169" t="s">
        <v>33</v>
      </c>
      <c r="R3" s="170"/>
      <c r="S3" s="170"/>
      <c r="T3" s="169" t="s">
        <v>180</v>
      </c>
      <c r="U3" s="170"/>
      <c r="V3" s="170"/>
    </row>
    <row r="4" spans="1:22" ht="20.25" customHeight="1">
      <c r="A4" s="226" t="s">
        <v>34</v>
      </c>
      <c r="B4" s="226"/>
      <c r="C4" s="196">
        <v>57</v>
      </c>
      <c r="D4" s="168"/>
      <c r="E4" s="168">
        <v>7638</v>
      </c>
      <c r="F4" s="168"/>
      <c r="G4" s="168">
        <v>2516007</v>
      </c>
      <c r="H4" s="168"/>
      <c r="I4" s="168"/>
      <c r="J4" s="168"/>
      <c r="K4" s="168">
        <v>36991</v>
      </c>
      <c r="L4" s="168"/>
      <c r="M4" s="168"/>
      <c r="N4" s="168">
        <v>36861</v>
      </c>
      <c r="O4" s="168"/>
      <c r="P4" s="168"/>
      <c r="Q4" s="168">
        <v>2115060</v>
      </c>
      <c r="R4" s="168"/>
      <c r="S4" s="168"/>
      <c r="T4" s="159" t="s">
        <v>35</v>
      </c>
      <c r="U4" s="171"/>
      <c r="V4" s="171"/>
    </row>
    <row r="5" spans="1:22" ht="6" customHeight="1">
      <c r="A5" s="110"/>
      <c r="B5" s="110"/>
      <c r="C5" s="111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4"/>
      <c r="U5" s="120"/>
      <c r="V5" s="120"/>
    </row>
    <row r="6" spans="1:22" ht="20.25" customHeight="1">
      <c r="A6" s="226" t="s">
        <v>36</v>
      </c>
      <c r="B6" s="226"/>
      <c r="C6" s="196">
        <v>72</v>
      </c>
      <c r="D6" s="168"/>
      <c r="E6" s="168">
        <v>9601</v>
      </c>
      <c r="F6" s="168"/>
      <c r="G6" s="168">
        <v>3000938</v>
      </c>
      <c r="H6" s="168"/>
      <c r="I6" s="168"/>
      <c r="J6" s="168"/>
      <c r="K6" s="168">
        <v>45992</v>
      </c>
      <c r="L6" s="168"/>
      <c r="M6" s="168"/>
      <c r="N6" s="168">
        <v>45509</v>
      </c>
      <c r="O6" s="168"/>
      <c r="P6" s="168"/>
      <c r="Q6" s="168">
        <v>2427978</v>
      </c>
      <c r="R6" s="168"/>
      <c r="S6" s="168"/>
      <c r="T6" s="159" t="s">
        <v>35</v>
      </c>
      <c r="U6" s="171"/>
      <c r="V6" s="171"/>
    </row>
    <row r="7" spans="1:22" ht="6" customHeight="1">
      <c r="A7" s="110"/>
      <c r="B7" s="110"/>
      <c r="C7" s="111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4"/>
      <c r="U7" s="120"/>
      <c r="V7" s="120"/>
    </row>
    <row r="8" spans="1:22" ht="20.25" customHeight="1">
      <c r="A8" s="226" t="s">
        <v>37</v>
      </c>
      <c r="B8" s="226"/>
      <c r="C8" s="196">
        <v>107</v>
      </c>
      <c r="D8" s="168"/>
      <c r="E8" s="168">
        <v>13014</v>
      </c>
      <c r="F8" s="168"/>
      <c r="G8" s="168">
        <v>3855455</v>
      </c>
      <c r="H8" s="168"/>
      <c r="I8" s="168"/>
      <c r="J8" s="168"/>
      <c r="K8" s="168">
        <v>65909</v>
      </c>
      <c r="L8" s="168"/>
      <c r="M8" s="168"/>
      <c r="N8" s="168">
        <v>65410</v>
      </c>
      <c r="O8" s="168"/>
      <c r="P8" s="168"/>
      <c r="Q8" s="168">
        <v>3458500</v>
      </c>
      <c r="R8" s="168"/>
      <c r="S8" s="168"/>
      <c r="T8" s="159" t="s">
        <v>35</v>
      </c>
      <c r="U8" s="171"/>
      <c r="V8" s="171"/>
    </row>
    <row r="9" spans="1:22" ht="6" customHeight="1">
      <c r="A9" s="110"/>
      <c r="B9" s="110"/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4"/>
      <c r="U9" s="120"/>
      <c r="V9" s="120"/>
    </row>
    <row r="10" spans="1:22" ht="20.25" customHeight="1">
      <c r="A10" s="226" t="s">
        <v>38</v>
      </c>
      <c r="B10" s="226"/>
      <c r="C10" s="196">
        <v>107</v>
      </c>
      <c r="D10" s="168"/>
      <c r="E10" s="168">
        <v>14461</v>
      </c>
      <c r="F10" s="168"/>
      <c r="G10" s="168">
        <v>4418963</v>
      </c>
      <c r="H10" s="168"/>
      <c r="I10" s="168"/>
      <c r="J10" s="168"/>
      <c r="K10" s="168">
        <v>80204</v>
      </c>
      <c r="L10" s="168"/>
      <c r="M10" s="168"/>
      <c r="N10" s="168">
        <v>79988</v>
      </c>
      <c r="O10" s="168"/>
      <c r="P10" s="168"/>
      <c r="Q10" s="168">
        <v>3929728</v>
      </c>
      <c r="R10" s="168"/>
      <c r="S10" s="168"/>
      <c r="T10" s="159" t="s">
        <v>35</v>
      </c>
      <c r="U10" s="171"/>
      <c r="V10" s="171"/>
    </row>
    <row r="11" spans="1:22" ht="6" customHeight="1">
      <c r="A11" s="110"/>
      <c r="B11" s="110"/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4"/>
      <c r="U11" s="120"/>
      <c r="V11" s="120"/>
    </row>
    <row r="12" spans="1:22" ht="20.25" customHeight="1">
      <c r="A12" s="226" t="s">
        <v>39</v>
      </c>
      <c r="B12" s="226"/>
      <c r="C12" s="196">
        <v>110</v>
      </c>
      <c r="D12" s="168"/>
      <c r="E12" s="168">
        <v>15543</v>
      </c>
      <c r="F12" s="168"/>
      <c r="G12" s="168">
        <v>5170346</v>
      </c>
      <c r="H12" s="168"/>
      <c r="I12" s="168"/>
      <c r="J12" s="168"/>
      <c r="K12" s="168">
        <v>95571</v>
      </c>
      <c r="L12" s="168"/>
      <c r="M12" s="168"/>
      <c r="N12" s="168">
        <v>95007</v>
      </c>
      <c r="O12" s="168"/>
      <c r="P12" s="168"/>
      <c r="Q12" s="168">
        <v>4129462</v>
      </c>
      <c r="R12" s="168"/>
      <c r="S12" s="168"/>
      <c r="T12" s="159" t="s">
        <v>35</v>
      </c>
      <c r="U12" s="171"/>
      <c r="V12" s="171"/>
    </row>
    <row r="13" spans="1:22" ht="6" customHeight="1">
      <c r="A13" s="110"/>
      <c r="B13" s="110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4"/>
      <c r="U13" s="120"/>
      <c r="V13" s="120"/>
    </row>
    <row r="14" spans="1:22" ht="20.25" customHeight="1">
      <c r="A14" s="226" t="s">
        <v>40</v>
      </c>
      <c r="B14" s="226"/>
      <c r="C14" s="196">
        <v>113</v>
      </c>
      <c r="D14" s="168"/>
      <c r="E14" s="168">
        <v>19122</v>
      </c>
      <c r="F14" s="168"/>
      <c r="G14" s="168">
        <v>6099458</v>
      </c>
      <c r="H14" s="168"/>
      <c r="I14" s="168"/>
      <c r="J14" s="168"/>
      <c r="K14" s="168">
        <v>114982</v>
      </c>
      <c r="L14" s="168"/>
      <c r="M14" s="168"/>
      <c r="N14" s="168">
        <v>114493</v>
      </c>
      <c r="O14" s="168"/>
      <c r="P14" s="168"/>
      <c r="Q14" s="168">
        <v>4656221</v>
      </c>
      <c r="R14" s="168"/>
      <c r="S14" s="168"/>
      <c r="T14" s="159" t="s">
        <v>35</v>
      </c>
      <c r="U14" s="171"/>
      <c r="V14" s="171"/>
    </row>
    <row r="15" spans="1:22" ht="6" customHeight="1">
      <c r="A15" s="110"/>
      <c r="B15" s="110"/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4"/>
      <c r="U15" s="120"/>
      <c r="V15" s="120"/>
    </row>
    <row r="16" spans="1:22" ht="20.25" customHeight="1">
      <c r="A16" s="226" t="s">
        <v>179</v>
      </c>
      <c r="B16" s="226"/>
      <c r="C16" s="196">
        <v>133</v>
      </c>
      <c r="D16" s="168"/>
      <c r="E16" s="168">
        <v>23551</v>
      </c>
      <c r="F16" s="168"/>
      <c r="G16" s="168">
        <v>7352931</v>
      </c>
      <c r="H16" s="168"/>
      <c r="I16" s="168"/>
      <c r="J16" s="168"/>
      <c r="K16" s="168">
        <v>134327</v>
      </c>
      <c r="L16" s="168"/>
      <c r="M16" s="168"/>
      <c r="N16" s="168">
        <v>134212</v>
      </c>
      <c r="O16" s="168"/>
      <c r="P16" s="168"/>
      <c r="Q16" s="168">
        <v>5914895</v>
      </c>
      <c r="R16" s="168"/>
      <c r="S16" s="168"/>
      <c r="T16" s="159">
        <v>86.3</v>
      </c>
      <c r="U16" s="171"/>
      <c r="V16" s="171"/>
    </row>
    <row r="17" spans="1:22" ht="20.25" customHeight="1">
      <c r="A17" s="226" t="s">
        <v>41</v>
      </c>
      <c r="B17" s="227"/>
      <c r="C17" s="196">
        <v>129</v>
      </c>
      <c r="D17" s="168"/>
      <c r="E17" s="168">
        <v>23330</v>
      </c>
      <c r="F17" s="168"/>
      <c r="G17" s="168">
        <v>7390959</v>
      </c>
      <c r="H17" s="168"/>
      <c r="I17" s="168"/>
      <c r="J17" s="168"/>
      <c r="K17" s="168">
        <v>144499</v>
      </c>
      <c r="L17" s="168"/>
      <c r="M17" s="168"/>
      <c r="N17" s="168">
        <v>144673</v>
      </c>
      <c r="O17" s="168"/>
      <c r="P17" s="168"/>
      <c r="Q17" s="168">
        <v>6244501</v>
      </c>
      <c r="R17" s="168"/>
      <c r="S17" s="168"/>
      <c r="T17" s="159">
        <v>86.5</v>
      </c>
      <c r="U17" s="159"/>
      <c r="V17" s="159"/>
    </row>
    <row r="18" spans="1:22" ht="20.25" customHeight="1">
      <c r="A18" s="226" t="s">
        <v>42</v>
      </c>
      <c r="B18" s="227"/>
      <c r="C18" s="196">
        <v>128</v>
      </c>
      <c r="D18" s="168"/>
      <c r="E18" s="168">
        <v>23272</v>
      </c>
      <c r="F18" s="168"/>
      <c r="G18" s="168">
        <v>7499836</v>
      </c>
      <c r="H18" s="168"/>
      <c r="I18" s="168"/>
      <c r="J18" s="168"/>
      <c r="K18" s="168">
        <v>149291</v>
      </c>
      <c r="L18" s="168"/>
      <c r="M18" s="168"/>
      <c r="N18" s="168">
        <v>149380</v>
      </c>
      <c r="O18" s="168"/>
      <c r="P18" s="168"/>
      <c r="Q18" s="168">
        <v>6323428</v>
      </c>
      <c r="R18" s="168"/>
      <c r="S18" s="168"/>
      <c r="T18" s="159">
        <v>88.3</v>
      </c>
      <c r="U18" s="159"/>
      <c r="V18" s="159"/>
    </row>
    <row r="19" spans="1:22" ht="20.25" customHeight="1">
      <c r="A19" s="226" t="s">
        <v>43</v>
      </c>
      <c r="B19" s="227"/>
      <c r="C19" s="196">
        <v>128</v>
      </c>
      <c r="D19" s="168"/>
      <c r="E19" s="168">
        <v>23384</v>
      </c>
      <c r="F19" s="168"/>
      <c r="G19" s="168">
        <v>7341339</v>
      </c>
      <c r="H19" s="168"/>
      <c r="I19" s="168"/>
      <c r="J19" s="168"/>
      <c r="K19" s="168">
        <v>149877</v>
      </c>
      <c r="L19" s="168"/>
      <c r="M19" s="168"/>
      <c r="N19" s="168">
        <v>149789</v>
      </c>
      <c r="O19" s="168"/>
      <c r="P19" s="168"/>
      <c r="Q19" s="168">
        <v>6455623</v>
      </c>
      <c r="R19" s="168"/>
      <c r="S19" s="168"/>
      <c r="T19" s="159">
        <v>86.2</v>
      </c>
      <c r="U19" s="159"/>
      <c r="V19" s="159"/>
    </row>
    <row r="20" spans="1:22" ht="20.25" customHeight="1">
      <c r="A20" s="226" t="s">
        <v>44</v>
      </c>
      <c r="B20" s="227"/>
      <c r="C20" s="196">
        <v>126</v>
      </c>
      <c r="D20" s="168"/>
      <c r="E20" s="168">
        <v>23309</v>
      </c>
      <c r="F20" s="168"/>
      <c r="G20" s="168">
        <v>7397821</v>
      </c>
      <c r="H20" s="168"/>
      <c r="I20" s="168"/>
      <c r="J20" s="168"/>
      <c r="K20" s="168">
        <v>157924</v>
      </c>
      <c r="L20" s="168"/>
      <c r="M20" s="168"/>
      <c r="N20" s="168">
        <v>157722</v>
      </c>
      <c r="O20" s="168"/>
      <c r="P20" s="168"/>
      <c r="Q20" s="168">
        <v>6608656</v>
      </c>
      <c r="R20" s="168"/>
      <c r="S20" s="168"/>
      <c r="T20" s="159">
        <v>86.9</v>
      </c>
      <c r="U20" s="159"/>
      <c r="V20" s="159"/>
    </row>
    <row r="21" spans="1:22" ht="20.25" customHeight="1">
      <c r="A21" s="226" t="s">
        <v>45</v>
      </c>
      <c r="B21" s="227"/>
      <c r="C21" s="196">
        <v>126</v>
      </c>
      <c r="D21" s="168"/>
      <c r="E21" s="168">
        <v>23231</v>
      </c>
      <c r="F21" s="168"/>
      <c r="G21" s="168">
        <v>7496779</v>
      </c>
      <c r="H21" s="168"/>
      <c r="I21" s="168"/>
      <c r="J21" s="168"/>
      <c r="K21" s="168">
        <v>160439</v>
      </c>
      <c r="L21" s="168"/>
      <c r="M21" s="168"/>
      <c r="N21" s="168">
        <v>160322</v>
      </c>
      <c r="O21" s="168"/>
      <c r="P21" s="168"/>
      <c r="Q21" s="168">
        <v>6732360</v>
      </c>
      <c r="R21" s="168"/>
      <c r="S21" s="168"/>
      <c r="T21" s="159">
        <v>88.1</v>
      </c>
      <c r="U21" s="159"/>
      <c r="V21" s="159"/>
    </row>
    <row r="22" spans="1:22" ht="20.25" customHeight="1">
      <c r="A22" s="226" t="s">
        <v>46</v>
      </c>
      <c r="B22" s="227"/>
      <c r="C22" s="196">
        <v>126</v>
      </c>
      <c r="D22" s="168"/>
      <c r="E22" s="168">
        <v>23202</v>
      </c>
      <c r="F22" s="168"/>
      <c r="G22" s="168">
        <v>7404431</v>
      </c>
      <c r="H22" s="168"/>
      <c r="I22" s="168"/>
      <c r="J22" s="168"/>
      <c r="K22" s="168">
        <v>162509</v>
      </c>
      <c r="L22" s="168"/>
      <c r="M22" s="168"/>
      <c r="N22" s="168">
        <v>162860</v>
      </c>
      <c r="O22" s="168"/>
      <c r="P22" s="168"/>
      <c r="Q22" s="168">
        <v>6629504</v>
      </c>
      <c r="R22" s="168"/>
      <c r="S22" s="168"/>
      <c r="T22" s="159">
        <v>87.4</v>
      </c>
      <c r="U22" s="159"/>
      <c r="V22" s="159"/>
    </row>
    <row r="23" spans="1:22" ht="20.25" customHeight="1">
      <c r="A23" s="226" t="s">
        <v>47</v>
      </c>
      <c r="B23" s="227"/>
      <c r="C23" s="196">
        <v>126</v>
      </c>
      <c r="D23" s="168"/>
      <c r="E23" s="168">
        <v>23077</v>
      </c>
      <c r="F23" s="168"/>
      <c r="G23" s="168">
        <v>7374345</v>
      </c>
      <c r="H23" s="168"/>
      <c r="I23" s="168"/>
      <c r="J23" s="168"/>
      <c r="K23" s="168">
        <v>169159</v>
      </c>
      <c r="L23" s="168"/>
      <c r="M23" s="168"/>
      <c r="N23" s="168">
        <v>169714</v>
      </c>
      <c r="O23" s="168"/>
      <c r="P23" s="168"/>
      <c r="Q23" s="168">
        <v>6777172</v>
      </c>
      <c r="R23" s="168"/>
      <c r="S23" s="168"/>
      <c r="T23" s="159">
        <v>86.9</v>
      </c>
      <c r="U23" s="159"/>
      <c r="V23" s="159"/>
    </row>
    <row r="24" spans="1:22" ht="20.25" customHeight="1">
      <c r="A24" s="226" t="s">
        <v>48</v>
      </c>
      <c r="B24" s="227"/>
      <c r="C24" s="196">
        <v>124</v>
      </c>
      <c r="D24" s="168"/>
      <c r="E24" s="168">
        <v>22748</v>
      </c>
      <c r="F24" s="168"/>
      <c r="G24" s="168">
        <v>7285016</v>
      </c>
      <c r="H24" s="168"/>
      <c r="I24" s="168"/>
      <c r="J24" s="168"/>
      <c r="K24" s="168">
        <v>174860</v>
      </c>
      <c r="L24" s="168"/>
      <c r="M24" s="168"/>
      <c r="N24" s="168">
        <v>174547</v>
      </c>
      <c r="O24" s="168"/>
      <c r="P24" s="168"/>
      <c r="Q24" s="168">
        <v>6812837</v>
      </c>
      <c r="R24" s="168"/>
      <c r="S24" s="168"/>
      <c r="T24" s="159">
        <v>87.7</v>
      </c>
      <c r="U24" s="159"/>
      <c r="V24" s="159"/>
    </row>
    <row r="25" spans="1:22" ht="20.25" customHeight="1">
      <c r="A25" s="226" t="s">
        <v>49</v>
      </c>
      <c r="B25" s="227"/>
      <c r="C25" s="196">
        <v>124</v>
      </c>
      <c r="D25" s="168"/>
      <c r="E25" s="168">
        <v>22732</v>
      </c>
      <c r="F25" s="168"/>
      <c r="G25" s="168">
        <v>7328492</v>
      </c>
      <c r="H25" s="168"/>
      <c r="I25" s="168"/>
      <c r="J25" s="168"/>
      <c r="K25" s="168">
        <v>179243</v>
      </c>
      <c r="L25" s="168"/>
      <c r="M25" s="168"/>
      <c r="N25" s="168">
        <v>179204</v>
      </c>
      <c r="O25" s="168"/>
      <c r="P25" s="168"/>
      <c r="Q25" s="168">
        <v>6934679</v>
      </c>
      <c r="R25" s="168"/>
      <c r="S25" s="168"/>
      <c r="T25" s="159">
        <v>88.1</v>
      </c>
      <c r="U25" s="159"/>
      <c r="V25" s="159"/>
    </row>
    <row r="26" spans="1:22" ht="20.25" customHeight="1">
      <c r="A26" s="226" t="s">
        <v>50</v>
      </c>
      <c r="B26" s="227"/>
      <c r="C26" s="196">
        <v>121</v>
      </c>
      <c r="D26" s="168"/>
      <c r="E26" s="168">
        <v>22468</v>
      </c>
      <c r="F26" s="168"/>
      <c r="G26" s="168">
        <v>7257401</v>
      </c>
      <c r="H26" s="168"/>
      <c r="I26" s="168"/>
      <c r="J26" s="168"/>
      <c r="K26" s="168">
        <v>182444</v>
      </c>
      <c r="L26" s="168"/>
      <c r="M26" s="168"/>
      <c r="N26" s="168">
        <v>182516</v>
      </c>
      <c r="O26" s="168"/>
      <c r="P26" s="168"/>
      <c r="Q26" s="168">
        <v>6934261</v>
      </c>
      <c r="R26" s="168"/>
      <c r="S26" s="168"/>
      <c r="T26" s="159">
        <v>88.3</v>
      </c>
      <c r="U26" s="159"/>
      <c r="V26" s="159"/>
    </row>
    <row r="27" spans="1:22" ht="20.25" customHeight="1">
      <c r="A27" s="226" t="s">
        <v>51</v>
      </c>
      <c r="B27" s="227"/>
      <c r="C27" s="196">
        <v>121</v>
      </c>
      <c r="D27" s="168"/>
      <c r="E27" s="168">
        <v>22447</v>
      </c>
      <c r="F27" s="168"/>
      <c r="G27" s="168">
        <v>7133835</v>
      </c>
      <c r="H27" s="168"/>
      <c r="I27" s="168"/>
      <c r="J27" s="168"/>
      <c r="K27" s="168">
        <v>190278</v>
      </c>
      <c r="L27" s="168"/>
      <c r="M27" s="168"/>
      <c r="N27" s="168">
        <v>190675</v>
      </c>
      <c r="O27" s="168"/>
      <c r="P27" s="168"/>
      <c r="Q27" s="168">
        <v>6768141</v>
      </c>
      <c r="R27" s="168"/>
      <c r="S27" s="168"/>
      <c r="T27" s="159">
        <v>87.1</v>
      </c>
      <c r="U27" s="159"/>
      <c r="V27" s="159"/>
    </row>
    <row r="28" spans="1:22" ht="20.25" customHeight="1">
      <c r="A28" s="226" t="s">
        <v>52</v>
      </c>
      <c r="B28" s="227"/>
      <c r="C28" s="196">
        <v>121</v>
      </c>
      <c r="D28" s="168"/>
      <c r="E28" s="168">
        <v>22290</v>
      </c>
      <c r="F28" s="168"/>
      <c r="G28" s="168">
        <v>7060898</v>
      </c>
      <c r="H28" s="168"/>
      <c r="I28" s="168"/>
      <c r="J28" s="168"/>
      <c r="K28" s="168">
        <v>199941</v>
      </c>
      <c r="L28" s="168"/>
      <c r="M28" s="168"/>
      <c r="N28" s="168">
        <v>200047</v>
      </c>
      <c r="O28" s="168"/>
      <c r="P28" s="168"/>
      <c r="Q28" s="168">
        <v>6474196</v>
      </c>
      <c r="R28" s="168"/>
      <c r="S28" s="168"/>
      <c r="T28" s="159">
        <v>86.8</v>
      </c>
      <c r="U28" s="159"/>
      <c r="V28" s="159"/>
    </row>
    <row r="29" spans="1:22" ht="20.25" customHeight="1">
      <c r="A29" s="226" t="s">
        <v>53</v>
      </c>
      <c r="B29" s="227"/>
      <c r="C29" s="196">
        <v>121</v>
      </c>
      <c r="D29" s="168"/>
      <c r="E29" s="168">
        <v>22240</v>
      </c>
      <c r="F29" s="168"/>
      <c r="G29" s="168">
        <v>7098093</v>
      </c>
      <c r="H29" s="168"/>
      <c r="I29" s="168"/>
      <c r="J29" s="168"/>
      <c r="K29" s="168">
        <v>203644</v>
      </c>
      <c r="L29" s="168"/>
      <c r="M29" s="168"/>
      <c r="N29" s="168">
        <v>203659</v>
      </c>
      <c r="O29" s="168"/>
      <c r="P29" s="168"/>
      <c r="Q29" s="168">
        <v>6517980</v>
      </c>
      <c r="R29" s="168"/>
      <c r="S29" s="168"/>
      <c r="T29" s="159">
        <v>87.2</v>
      </c>
      <c r="U29" s="159"/>
      <c r="V29" s="159"/>
    </row>
    <row r="30" spans="1:22" ht="20.25" customHeight="1">
      <c r="A30" s="226" t="s">
        <v>54</v>
      </c>
      <c r="B30" s="227"/>
      <c r="C30" s="196">
        <v>119</v>
      </c>
      <c r="D30" s="168"/>
      <c r="E30" s="157">
        <v>22204</v>
      </c>
      <c r="F30" s="157"/>
      <c r="G30" s="157">
        <v>7113488</v>
      </c>
      <c r="H30" s="157"/>
      <c r="I30" s="157"/>
      <c r="J30" s="157"/>
      <c r="K30" s="157">
        <v>211329</v>
      </c>
      <c r="L30" s="157"/>
      <c r="M30" s="157"/>
      <c r="N30" s="157">
        <v>211371</v>
      </c>
      <c r="O30" s="157"/>
      <c r="P30" s="157"/>
      <c r="Q30" s="157">
        <v>6420095</v>
      </c>
      <c r="R30" s="157"/>
      <c r="S30" s="157"/>
      <c r="T30" s="156">
        <v>87.5</v>
      </c>
      <c r="U30" s="156"/>
      <c r="V30" s="156"/>
    </row>
    <row r="31" spans="1:22" ht="20.25" customHeight="1">
      <c r="A31" s="226" t="s">
        <v>55</v>
      </c>
      <c r="B31" s="227"/>
      <c r="C31" s="196">
        <v>118</v>
      </c>
      <c r="D31" s="168"/>
      <c r="E31" s="157">
        <v>22157</v>
      </c>
      <c r="F31" s="157"/>
      <c r="G31" s="157">
        <v>6980934</v>
      </c>
      <c r="H31" s="157"/>
      <c r="I31" s="157"/>
      <c r="J31" s="157"/>
      <c r="K31" s="157">
        <v>214380</v>
      </c>
      <c r="L31" s="157"/>
      <c r="M31" s="157"/>
      <c r="N31" s="157">
        <v>214887</v>
      </c>
      <c r="O31" s="157"/>
      <c r="P31" s="157"/>
      <c r="Q31" s="197">
        <v>6333275</v>
      </c>
      <c r="R31" s="197"/>
      <c r="S31" s="197"/>
      <c r="T31" s="156">
        <f>+G31/(E31*365)*100</f>
        <v>86.31965778463902</v>
      </c>
      <c r="U31" s="156"/>
      <c r="V31" s="156"/>
    </row>
    <row r="32" spans="1:22" ht="20.25" customHeight="1">
      <c r="A32" s="226" t="s">
        <v>159</v>
      </c>
      <c r="B32" s="227"/>
      <c r="C32" s="196">
        <v>115</v>
      </c>
      <c r="D32" s="168"/>
      <c r="E32" s="157">
        <v>22070</v>
      </c>
      <c r="F32" s="157"/>
      <c r="G32" s="157">
        <v>6892945</v>
      </c>
      <c r="H32" s="157"/>
      <c r="I32" s="157"/>
      <c r="J32" s="157"/>
      <c r="K32" s="230">
        <v>213834</v>
      </c>
      <c r="L32" s="230"/>
      <c r="M32" s="230"/>
      <c r="N32" s="230">
        <v>213870</v>
      </c>
      <c r="O32" s="230"/>
      <c r="P32" s="230"/>
      <c r="Q32" s="160">
        <v>6242804</v>
      </c>
      <c r="R32" s="160"/>
      <c r="S32" s="160"/>
      <c r="T32" s="159">
        <v>85.6</v>
      </c>
      <c r="U32" s="159"/>
      <c r="V32" s="159"/>
    </row>
    <row r="33" spans="1:22" ht="20.25" customHeight="1">
      <c r="A33" s="226" t="s">
        <v>158</v>
      </c>
      <c r="B33" s="227"/>
      <c r="C33" s="196">
        <v>114</v>
      </c>
      <c r="D33" s="168"/>
      <c r="E33" s="157">
        <v>21881</v>
      </c>
      <c r="F33" s="157"/>
      <c r="G33" s="157">
        <v>6842135</v>
      </c>
      <c r="H33" s="157"/>
      <c r="I33" s="157"/>
      <c r="J33" s="157"/>
      <c r="K33" s="230">
        <v>214934</v>
      </c>
      <c r="L33" s="230"/>
      <c r="M33" s="230"/>
      <c r="N33" s="230">
        <v>215223</v>
      </c>
      <c r="O33" s="230"/>
      <c r="P33" s="230"/>
      <c r="Q33" s="160">
        <v>6117010</v>
      </c>
      <c r="R33" s="160"/>
      <c r="S33" s="160"/>
      <c r="T33" s="156">
        <f>+G33/(E33*366)*100</f>
        <v>85.436487927870147</v>
      </c>
      <c r="U33" s="156"/>
      <c r="V33" s="156"/>
    </row>
    <row r="34" spans="1:22" ht="23.25" customHeight="1">
      <c r="A34" s="226" t="s">
        <v>56</v>
      </c>
      <c r="B34" s="227"/>
      <c r="C34" s="196">
        <v>115</v>
      </c>
      <c r="D34" s="168"/>
      <c r="E34" s="231">
        <v>21869</v>
      </c>
      <c r="F34" s="231"/>
      <c r="G34" s="168">
        <v>6847810</v>
      </c>
      <c r="H34" s="168"/>
      <c r="I34" s="168"/>
      <c r="J34" s="168"/>
      <c r="K34" s="232">
        <v>219506</v>
      </c>
      <c r="L34" s="232"/>
      <c r="M34" s="232"/>
      <c r="N34" s="232">
        <v>219221</v>
      </c>
      <c r="O34" s="232"/>
      <c r="P34" s="232"/>
      <c r="Q34" s="168">
        <v>6108921</v>
      </c>
      <c r="R34" s="168"/>
      <c r="S34" s="168"/>
      <c r="T34" s="159">
        <v>85.8</v>
      </c>
      <c r="U34" s="159"/>
      <c r="V34" s="159"/>
    </row>
    <row r="35" spans="1:22" ht="23.25" customHeight="1">
      <c r="A35" s="226" t="s">
        <v>57</v>
      </c>
      <c r="B35" s="227"/>
      <c r="C35" s="196">
        <v>115</v>
      </c>
      <c r="D35" s="168"/>
      <c r="E35" s="231">
        <v>21861</v>
      </c>
      <c r="F35" s="231"/>
      <c r="G35" s="168">
        <v>6890067</v>
      </c>
      <c r="H35" s="168"/>
      <c r="I35" s="168"/>
      <c r="J35" s="168"/>
      <c r="K35" s="232">
        <v>227298</v>
      </c>
      <c r="L35" s="232"/>
      <c r="M35" s="232"/>
      <c r="N35" s="232">
        <v>227341</v>
      </c>
      <c r="O35" s="232"/>
      <c r="P35" s="232"/>
      <c r="Q35" s="168">
        <v>6165557</v>
      </c>
      <c r="R35" s="168"/>
      <c r="S35" s="168"/>
      <c r="T35" s="159">
        <v>86.34964498609834</v>
      </c>
      <c r="U35" s="159"/>
      <c r="V35" s="159"/>
    </row>
    <row r="36" spans="1:22" ht="23.25" customHeight="1">
      <c r="A36" s="226" t="s">
        <v>157</v>
      </c>
      <c r="B36" s="227"/>
      <c r="C36" s="196">
        <v>115</v>
      </c>
      <c r="D36" s="168"/>
      <c r="E36" s="231">
        <v>21834</v>
      </c>
      <c r="F36" s="231"/>
      <c r="G36" s="168">
        <v>6852277</v>
      </c>
      <c r="H36" s="168"/>
      <c r="I36" s="168"/>
      <c r="J36" s="168"/>
      <c r="K36" s="232">
        <v>230634</v>
      </c>
      <c r="L36" s="232"/>
      <c r="M36" s="232"/>
      <c r="N36" s="232">
        <v>230545</v>
      </c>
      <c r="O36" s="232"/>
      <c r="P36" s="232"/>
      <c r="Q36" s="168">
        <v>6167637</v>
      </c>
      <c r="R36" s="168"/>
      <c r="S36" s="168"/>
      <c r="T36" s="159">
        <v>85.982237079030938</v>
      </c>
      <c r="U36" s="159"/>
      <c r="V36" s="159"/>
    </row>
    <row r="37" spans="1:22" ht="23.25" customHeight="1">
      <c r="A37" s="226" t="s">
        <v>178</v>
      </c>
      <c r="B37" s="227"/>
      <c r="C37" s="152">
        <v>115</v>
      </c>
      <c r="D37" s="153"/>
      <c r="E37" s="154">
        <v>21764</v>
      </c>
      <c r="F37" s="154"/>
      <c r="G37" s="153">
        <v>6834641</v>
      </c>
      <c r="H37" s="153"/>
      <c r="I37" s="153"/>
      <c r="J37" s="153"/>
      <c r="K37" s="155">
        <v>238467</v>
      </c>
      <c r="L37" s="155"/>
      <c r="M37" s="155"/>
      <c r="N37" s="155">
        <v>238897</v>
      </c>
      <c r="O37" s="155"/>
      <c r="P37" s="155"/>
      <c r="Q37" s="153">
        <v>6222985</v>
      </c>
      <c r="R37" s="153"/>
      <c r="S37" s="153"/>
      <c r="T37" s="158">
        <f>+G37/(E37*365)*100</f>
        <v>86.036775572580581</v>
      </c>
      <c r="U37" s="158"/>
      <c r="V37" s="158"/>
    </row>
    <row r="38" spans="1:22" ht="23.25" customHeight="1">
      <c r="A38" s="228" t="s">
        <v>177</v>
      </c>
      <c r="B38" s="228"/>
      <c r="C38" s="152">
        <v>115</v>
      </c>
      <c r="D38" s="153"/>
      <c r="E38" s="154">
        <v>21706</v>
      </c>
      <c r="F38" s="154"/>
      <c r="G38" s="153">
        <v>6738852</v>
      </c>
      <c r="H38" s="153"/>
      <c r="I38" s="153"/>
      <c r="J38" s="153"/>
      <c r="K38" s="155">
        <v>241432</v>
      </c>
      <c r="L38" s="155"/>
      <c r="M38" s="155"/>
      <c r="N38" s="155">
        <v>241800</v>
      </c>
      <c r="O38" s="155"/>
      <c r="P38" s="155"/>
      <c r="Q38" s="153">
        <v>6187058</v>
      </c>
      <c r="R38" s="153"/>
      <c r="S38" s="153"/>
      <c r="T38" s="158">
        <v>85.1</v>
      </c>
      <c r="U38" s="158"/>
      <c r="V38" s="158"/>
    </row>
    <row r="39" spans="1:22" s="124" customFormat="1" ht="23.25" customHeight="1">
      <c r="A39" s="228" t="s">
        <v>176</v>
      </c>
      <c r="B39" s="228"/>
      <c r="C39" s="152">
        <v>114</v>
      </c>
      <c r="D39" s="153"/>
      <c r="E39" s="154">
        <v>21680</v>
      </c>
      <c r="F39" s="154"/>
      <c r="G39" s="153">
        <v>6699032</v>
      </c>
      <c r="H39" s="153"/>
      <c r="I39" s="153"/>
      <c r="J39" s="153"/>
      <c r="K39" s="155">
        <v>247045</v>
      </c>
      <c r="L39" s="155"/>
      <c r="M39" s="155"/>
      <c r="N39" s="155">
        <v>247068</v>
      </c>
      <c r="O39" s="155"/>
      <c r="P39" s="155"/>
      <c r="Q39" s="153">
        <v>6234186</v>
      </c>
      <c r="R39" s="153"/>
      <c r="S39" s="153"/>
      <c r="T39" s="158">
        <v>84.7</v>
      </c>
      <c r="U39" s="158"/>
      <c r="V39" s="158"/>
    </row>
    <row r="40" spans="1:22" ht="23.25" customHeight="1">
      <c r="A40" s="229" t="s">
        <v>175</v>
      </c>
      <c r="B40" s="229"/>
      <c r="C40" s="234">
        <v>116</v>
      </c>
      <c r="D40" s="235"/>
      <c r="E40" s="236">
        <f>SUM(E42:F45)</f>
        <v>21818</v>
      </c>
      <c r="F40" s="236"/>
      <c r="G40" s="235">
        <f>+SUM(G42:H45)</f>
        <v>6685815</v>
      </c>
      <c r="H40" s="235"/>
      <c r="I40" s="235"/>
      <c r="J40" s="235"/>
      <c r="K40" s="237">
        <f>+SUM(K42:L45)</f>
        <v>252078</v>
      </c>
      <c r="L40" s="237"/>
      <c r="M40" s="237"/>
      <c r="N40" s="237">
        <f>+SUM(N42:O45)</f>
        <v>252451</v>
      </c>
      <c r="O40" s="237"/>
      <c r="P40" s="237"/>
      <c r="Q40" s="235">
        <v>6288433</v>
      </c>
      <c r="R40" s="235"/>
      <c r="S40" s="235"/>
      <c r="T40" s="233">
        <f>+G40/(E40*365)*100</f>
        <v>83.954997570185228</v>
      </c>
      <c r="U40" s="233"/>
      <c r="V40" s="233"/>
    </row>
    <row r="41" spans="1:22" ht="9.75" customHeight="1">
      <c r="A41" s="118"/>
      <c r="B41" s="118"/>
      <c r="C41" s="119"/>
      <c r="D41" s="115"/>
      <c r="E41" s="116"/>
      <c r="F41" s="116"/>
      <c r="G41" s="115"/>
      <c r="H41" s="115"/>
      <c r="I41" s="115"/>
      <c r="J41" s="115"/>
      <c r="K41" s="117"/>
      <c r="L41" s="117"/>
      <c r="M41" s="117"/>
      <c r="N41" s="117"/>
      <c r="O41" s="117"/>
      <c r="P41" s="117"/>
      <c r="Q41" s="115"/>
      <c r="R41" s="115"/>
      <c r="S41" s="115"/>
      <c r="T41" s="121"/>
      <c r="U41" s="22"/>
      <c r="V41" s="22"/>
    </row>
    <row r="42" spans="1:22" ht="25.5" customHeight="1">
      <c r="A42" s="211" t="s">
        <v>58</v>
      </c>
      <c r="B42" s="211"/>
      <c r="C42" s="93">
        <v>13</v>
      </c>
      <c r="D42" s="24" t="s">
        <v>174</v>
      </c>
      <c r="E42" s="153">
        <v>3973</v>
      </c>
      <c r="F42" s="153"/>
      <c r="G42" s="153">
        <v>1286051</v>
      </c>
      <c r="H42" s="153"/>
      <c r="I42" s="153"/>
      <c r="J42" s="153"/>
      <c r="K42" s="153">
        <v>5015</v>
      </c>
      <c r="L42" s="153"/>
      <c r="M42" s="153"/>
      <c r="N42" s="153">
        <v>5045</v>
      </c>
      <c r="O42" s="153"/>
      <c r="P42" s="153"/>
      <c r="Q42" s="153" t="s">
        <v>59</v>
      </c>
      <c r="R42" s="153"/>
      <c r="S42" s="153"/>
      <c r="T42" s="158">
        <f>+G42/(E42*365)*100</f>
        <v>88.68430398339477</v>
      </c>
      <c r="U42" s="161"/>
      <c r="V42" s="161"/>
    </row>
    <row r="43" spans="1:22" ht="25.5" customHeight="1">
      <c r="A43" s="211" t="s">
        <v>60</v>
      </c>
      <c r="B43" s="211"/>
      <c r="C43" s="23">
        <v>0</v>
      </c>
      <c r="D43" s="25" t="s">
        <v>173</v>
      </c>
      <c r="E43" s="153">
        <v>58</v>
      </c>
      <c r="F43" s="153"/>
      <c r="G43" s="220">
        <v>7601</v>
      </c>
      <c r="H43" s="220"/>
      <c r="I43" s="220"/>
      <c r="J43" s="220"/>
      <c r="K43" s="153">
        <v>89</v>
      </c>
      <c r="L43" s="153"/>
      <c r="M43" s="153"/>
      <c r="N43" s="153">
        <v>89</v>
      </c>
      <c r="O43" s="153"/>
      <c r="P43" s="153"/>
      <c r="Q43" s="153" t="s">
        <v>59</v>
      </c>
      <c r="R43" s="153"/>
      <c r="S43" s="153"/>
      <c r="T43" s="158">
        <f>+G43/(E43*365)*100</f>
        <v>35.904581955597543</v>
      </c>
      <c r="U43" s="161"/>
      <c r="V43" s="161"/>
    </row>
    <row r="44" spans="1:22" ht="24.75" customHeight="1">
      <c r="A44" s="199" t="s">
        <v>61</v>
      </c>
      <c r="B44" s="199"/>
      <c r="C44" s="23">
        <v>0</v>
      </c>
      <c r="D44" s="25" t="s">
        <v>172</v>
      </c>
      <c r="E44" s="153">
        <v>8</v>
      </c>
      <c r="F44" s="153"/>
      <c r="G44" s="178">
        <v>4</v>
      </c>
      <c r="H44" s="178"/>
      <c r="I44" s="178"/>
      <c r="J44" s="178"/>
      <c r="K44" s="165">
        <v>1</v>
      </c>
      <c r="L44" s="165"/>
      <c r="M44" s="165"/>
      <c r="N44" s="165">
        <v>1</v>
      </c>
      <c r="O44" s="165"/>
      <c r="P44" s="165"/>
      <c r="Q44" s="153" t="s">
        <v>59</v>
      </c>
      <c r="R44" s="153"/>
      <c r="S44" s="153"/>
      <c r="T44" s="166">
        <f>+G44/(E44*365)*100</f>
        <v>0.13698630136986301</v>
      </c>
      <c r="U44" s="167"/>
      <c r="V44" s="167"/>
    </row>
    <row r="45" spans="1:22" ht="29.25" customHeight="1" thickBot="1">
      <c r="A45" s="200" t="s">
        <v>62</v>
      </c>
      <c r="B45" s="201"/>
      <c r="C45" s="92">
        <v>90</v>
      </c>
      <c r="D45" s="26" t="s">
        <v>171</v>
      </c>
      <c r="E45" s="162">
        <v>17779</v>
      </c>
      <c r="F45" s="164"/>
      <c r="G45" s="162">
        <v>5392159</v>
      </c>
      <c r="H45" s="162"/>
      <c r="I45" s="162"/>
      <c r="J45" s="162"/>
      <c r="K45" s="162">
        <v>246973</v>
      </c>
      <c r="L45" s="162"/>
      <c r="M45" s="162"/>
      <c r="N45" s="162">
        <v>247316</v>
      </c>
      <c r="O45" s="162"/>
      <c r="P45" s="162"/>
      <c r="Q45" s="162" t="s">
        <v>59</v>
      </c>
      <c r="R45" s="162"/>
      <c r="S45" s="162"/>
      <c r="T45" s="163">
        <f>+G45/(E45*365)*100</f>
        <v>83.092628135240361</v>
      </c>
      <c r="U45" s="164"/>
      <c r="V45" s="164"/>
    </row>
    <row r="46" spans="1:22" ht="9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>
      <c r="A47" s="181" t="s">
        <v>63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</row>
    <row r="48" spans="1:22">
      <c r="A48" s="207" t="s">
        <v>170</v>
      </c>
      <c r="B48" s="207"/>
      <c r="C48" s="207"/>
      <c r="D48" s="204" t="s">
        <v>64</v>
      </c>
      <c r="E48" s="204"/>
      <c r="F48" s="204"/>
      <c r="G48" s="204"/>
      <c r="H48" s="204"/>
      <c r="I48" s="204"/>
      <c r="J48" s="204"/>
      <c r="K48" s="204"/>
      <c r="L48" s="204"/>
      <c r="M48" s="193" t="s">
        <v>169</v>
      </c>
      <c r="N48" s="194"/>
      <c r="O48" s="12"/>
      <c r="P48" s="12"/>
      <c r="Q48" s="12"/>
      <c r="R48" s="12"/>
      <c r="S48" s="12"/>
      <c r="T48" s="12"/>
      <c r="U48" s="12"/>
      <c r="V48" s="12"/>
    </row>
    <row r="49" spans="1:22">
      <c r="A49" s="207"/>
      <c r="B49" s="207"/>
      <c r="C49" s="207"/>
      <c r="D49" s="210" t="s">
        <v>65</v>
      </c>
      <c r="E49" s="210"/>
      <c r="F49" s="210"/>
      <c r="G49" s="210"/>
      <c r="H49" s="210"/>
      <c r="I49" s="210"/>
      <c r="J49" s="210"/>
      <c r="K49" s="210"/>
      <c r="L49" s="210"/>
      <c r="M49" s="194"/>
      <c r="N49" s="194"/>
      <c r="O49" s="27"/>
      <c r="P49" s="27"/>
      <c r="Q49" s="12"/>
      <c r="R49" s="12"/>
      <c r="S49" s="12"/>
      <c r="T49" s="12"/>
      <c r="U49" s="12"/>
      <c r="V49" s="12"/>
    </row>
    <row r="50" spans="1:22">
      <c r="A50" s="193" t="s">
        <v>66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2"/>
    </row>
    <row r="51" spans="1:22" ht="1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12"/>
      <c r="N51" s="12"/>
      <c r="O51" s="12"/>
      <c r="P51" s="12"/>
      <c r="Q51" s="12"/>
      <c r="R51" s="12"/>
      <c r="S51" s="205" t="s">
        <v>67</v>
      </c>
      <c r="T51" s="205"/>
      <c r="U51" s="205"/>
      <c r="V51" s="205"/>
    </row>
    <row r="52" spans="1:22" ht="3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12"/>
      <c r="N52" s="12"/>
      <c r="O52" s="12"/>
      <c r="P52" s="12"/>
      <c r="Q52" s="12"/>
      <c r="R52" s="12"/>
      <c r="S52" s="113"/>
      <c r="T52" s="113"/>
      <c r="U52" s="113"/>
      <c r="V52" s="113"/>
    </row>
    <row r="53" spans="1:22" ht="18.75">
      <c r="A53" s="198" t="s">
        <v>68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2"/>
      <c r="R53" s="12"/>
      <c r="S53" s="12"/>
      <c r="T53" s="12"/>
      <c r="U53" s="12"/>
      <c r="V53" s="12"/>
    </row>
    <row r="54" spans="1:22" ht="21" customHeight="1" thickBot="1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06" t="s">
        <v>168</v>
      </c>
      <c r="T54" s="206"/>
      <c r="U54" s="206"/>
      <c r="V54" s="206"/>
    </row>
    <row r="55" spans="1:22" ht="57" customHeight="1">
      <c r="A55" s="186" t="s">
        <v>69</v>
      </c>
      <c r="B55" s="208" t="s">
        <v>70</v>
      </c>
      <c r="C55" s="172" t="s">
        <v>71</v>
      </c>
      <c r="D55" s="173"/>
      <c r="E55" s="172" t="s">
        <v>72</v>
      </c>
      <c r="F55" s="173"/>
      <c r="G55" s="173"/>
      <c r="H55" s="173"/>
      <c r="I55" s="173"/>
      <c r="J55" s="173"/>
      <c r="K55" s="173"/>
      <c r="L55" s="173"/>
      <c r="M55" s="173"/>
      <c r="N55" s="195"/>
      <c r="O55" s="202" t="s">
        <v>167</v>
      </c>
      <c r="P55" s="172" t="s">
        <v>73</v>
      </c>
      <c r="Q55" s="195"/>
      <c r="R55" s="172" t="s">
        <v>74</v>
      </c>
      <c r="S55" s="195"/>
      <c r="T55" s="218" t="s">
        <v>75</v>
      </c>
      <c r="U55" s="212" t="s">
        <v>76</v>
      </c>
      <c r="V55" s="213"/>
    </row>
    <row r="56" spans="1:22" ht="32.25" customHeight="1">
      <c r="A56" s="187"/>
      <c r="B56" s="209"/>
      <c r="C56" s="174"/>
      <c r="D56" s="175"/>
      <c r="E56" s="188" t="s">
        <v>166</v>
      </c>
      <c r="F56" s="190"/>
      <c r="G56" s="189"/>
      <c r="H56" s="188" t="s">
        <v>77</v>
      </c>
      <c r="I56" s="189"/>
      <c r="J56" s="188" t="s">
        <v>165</v>
      </c>
      <c r="K56" s="189"/>
      <c r="L56" s="188" t="s">
        <v>164</v>
      </c>
      <c r="M56" s="190"/>
      <c r="N56" s="189"/>
      <c r="O56" s="203"/>
      <c r="P56" s="29" t="s">
        <v>78</v>
      </c>
      <c r="Q56" s="29" t="s">
        <v>79</v>
      </c>
      <c r="R56" s="29" t="s">
        <v>78</v>
      </c>
      <c r="S56" s="29" t="s">
        <v>79</v>
      </c>
      <c r="T56" s="219"/>
      <c r="U56" s="214"/>
      <c r="V56" s="215"/>
    </row>
    <row r="57" spans="1:22" ht="30" customHeight="1">
      <c r="A57" s="30" t="s">
        <v>0</v>
      </c>
      <c r="B57" s="31">
        <f>SUM(B59:B62)</f>
        <v>9</v>
      </c>
      <c r="C57" s="176">
        <f>SUM(C59:C62)</f>
        <v>4262</v>
      </c>
      <c r="D57" s="176"/>
      <c r="E57" s="180">
        <f>SUM(E59:E62)</f>
        <v>1295351</v>
      </c>
      <c r="F57" s="180"/>
      <c r="G57" s="180"/>
      <c r="H57" s="176">
        <f>SUM(H59:H62)</f>
        <v>88077</v>
      </c>
      <c r="I57" s="176"/>
      <c r="J57" s="176">
        <f>SUM(J59:J62)</f>
        <v>88011</v>
      </c>
      <c r="K57" s="176"/>
      <c r="L57" s="180">
        <f>SUM(L59:L62)</f>
        <v>1625521</v>
      </c>
      <c r="M57" s="180"/>
      <c r="N57" s="180"/>
      <c r="O57" s="32">
        <f>+E57/(C57*365)*100</f>
        <v>83.268579289419719</v>
      </c>
      <c r="P57" s="91">
        <f>SUM(P59:P62)</f>
        <v>1154</v>
      </c>
      <c r="Q57" s="32">
        <f>+SUM(Q59:Q62)</f>
        <v>327.40000000000003</v>
      </c>
      <c r="R57" s="33">
        <f>SUM(R59:R62)</f>
        <v>147</v>
      </c>
      <c r="S57" s="32">
        <f>SUM(S59:S62)</f>
        <v>66.7</v>
      </c>
      <c r="T57" s="32">
        <f>SUM(T59:T62)</f>
        <v>227</v>
      </c>
      <c r="U57" s="216">
        <f>SUM(U59:U62)</f>
        <v>4197.2000000000007</v>
      </c>
      <c r="V57" s="216"/>
    </row>
    <row r="58" spans="1:22" ht="3.75" customHeight="1">
      <c r="A58" s="34"/>
      <c r="B58" s="35"/>
      <c r="C58" s="36"/>
      <c r="D58" s="37"/>
      <c r="E58" s="178"/>
      <c r="F58" s="179"/>
      <c r="G58" s="179"/>
      <c r="H58" s="36"/>
      <c r="I58" s="37"/>
      <c r="J58" s="36"/>
      <c r="K58" s="37"/>
      <c r="L58" s="178"/>
      <c r="M58" s="179"/>
      <c r="N58" s="179"/>
      <c r="O58" s="38"/>
      <c r="P58" s="39"/>
      <c r="Q58" s="38"/>
      <c r="R58" s="39"/>
      <c r="S58" s="38"/>
      <c r="T58" s="38"/>
      <c r="U58" s="40"/>
      <c r="V58" s="41"/>
    </row>
    <row r="59" spans="1:22" ht="26.25" customHeight="1">
      <c r="A59" s="42" t="s">
        <v>80</v>
      </c>
      <c r="B59" s="43">
        <v>4</v>
      </c>
      <c r="C59" s="177">
        <v>2748</v>
      </c>
      <c r="D59" s="177"/>
      <c r="E59" s="178">
        <v>841303</v>
      </c>
      <c r="F59" s="178"/>
      <c r="G59" s="178"/>
      <c r="H59" s="177">
        <v>52558</v>
      </c>
      <c r="I59" s="177"/>
      <c r="J59" s="177">
        <v>52511</v>
      </c>
      <c r="K59" s="177"/>
      <c r="L59" s="178">
        <v>1076222</v>
      </c>
      <c r="M59" s="179"/>
      <c r="N59" s="179"/>
      <c r="O59" s="38">
        <f>+E59/(C59*365)*100</f>
        <v>83.876991485713148</v>
      </c>
      <c r="P59" s="39">
        <v>672</v>
      </c>
      <c r="Q59" s="38">
        <v>315.10000000000002</v>
      </c>
      <c r="R59" s="39">
        <v>143</v>
      </c>
      <c r="S59" s="38">
        <v>66.7</v>
      </c>
      <c r="T59" s="38">
        <v>150</v>
      </c>
      <c r="U59" s="217">
        <v>2526.1</v>
      </c>
      <c r="V59" s="217"/>
    </row>
    <row r="60" spans="1:22" ht="26.25" customHeight="1">
      <c r="A60" s="44" t="s">
        <v>27</v>
      </c>
      <c r="B60" s="43">
        <v>2</v>
      </c>
      <c r="C60" s="177">
        <v>443</v>
      </c>
      <c r="D60" s="177"/>
      <c r="E60" s="178">
        <v>120313</v>
      </c>
      <c r="F60" s="179"/>
      <c r="G60" s="179"/>
      <c r="H60" s="177">
        <v>10193</v>
      </c>
      <c r="I60" s="177"/>
      <c r="J60" s="177">
        <v>10183</v>
      </c>
      <c r="K60" s="177"/>
      <c r="L60" s="178">
        <v>124476</v>
      </c>
      <c r="M60" s="179"/>
      <c r="N60" s="179"/>
      <c r="O60" s="38">
        <f>+E60/(C60*365)*100</f>
        <v>74.407371903893122</v>
      </c>
      <c r="P60" s="39">
        <v>156</v>
      </c>
      <c r="Q60" s="38">
        <v>6.8</v>
      </c>
      <c r="R60" s="39">
        <v>2</v>
      </c>
      <c r="S60" s="45">
        <v>0</v>
      </c>
      <c r="T60" s="38">
        <v>24</v>
      </c>
      <c r="U60" s="158">
        <v>571.20000000000005</v>
      </c>
      <c r="V60" s="158"/>
    </row>
    <row r="61" spans="1:22" ht="23.25" customHeight="1">
      <c r="A61" s="46" t="s">
        <v>15</v>
      </c>
      <c r="B61" s="43">
        <v>2</v>
      </c>
      <c r="C61" s="177">
        <v>691</v>
      </c>
      <c r="D61" s="177"/>
      <c r="E61" s="178">
        <v>212664</v>
      </c>
      <c r="F61" s="179"/>
      <c r="G61" s="179"/>
      <c r="H61" s="177">
        <v>13660</v>
      </c>
      <c r="I61" s="177"/>
      <c r="J61" s="177">
        <v>13645</v>
      </c>
      <c r="K61" s="177"/>
      <c r="L61" s="178">
        <v>272041</v>
      </c>
      <c r="M61" s="179"/>
      <c r="N61" s="179"/>
      <c r="O61" s="38">
        <f>+E61/(C61*365)*100</f>
        <v>84.318537755486389</v>
      </c>
      <c r="P61" s="39">
        <v>166</v>
      </c>
      <c r="Q61" s="38">
        <v>4.8</v>
      </c>
      <c r="R61" s="39">
        <v>2</v>
      </c>
      <c r="S61" s="45">
        <v>0</v>
      </c>
      <c r="T61" s="38">
        <v>31</v>
      </c>
      <c r="U61" s="158">
        <v>608.4</v>
      </c>
      <c r="V61" s="158"/>
    </row>
    <row r="62" spans="1:22" ht="22.5" customHeight="1" thickBot="1">
      <c r="A62" s="47" t="s">
        <v>16</v>
      </c>
      <c r="B62" s="48">
        <v>1</v>
      </c>
      <c r="C62" s="182">
        <v>380</v>
      </c>
      <c r="D62" s="182"/>
      <c r="E62" s="183">
        <v>121071</v>
      </c>
      <c r="F62" s="184"/>
      <c r="G62" s="184"/>
      <c r="H62" s="182">
        <v>11666</v>
      </c>
      <c r="I62" s="182"/>
      <c r="J62" s="182">
        <v>11672</v>
      </c>
      <c r="K62" s="182"/>
      <c r="L62" s="183">
        <v>152782</v>
      </c>
      <c r="M62" s="184"/>
      <c r="N62" s="184"/>
      <c r="O62" s="49">
        <f>+E62/(C62*365)*100</f>
        <v>87.289834174477292</v>
      </c>
      <c r="P62" s="50">
        <v>160</v>
      </c>
      <c r="Q62" s="49">
        <v>0.7</v>
      </c>
      <c r="R62" s="51">
        <v>0</v>
      </c>
      <c r="S62" s="51">
        <v>0</v>
      </c>
      <c r="T62" s="49">
        <v>22</v>
      </c>
      <c r="U62" s="163">
        <v>491.5</v>
      </c>
      <c r="V62" s="163"/>
    </row>
    <row r="63" spans="1:2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205" t="s">
        <v>67</v>
      </c>
      <c r="T63" s="205"/>
      <c r="U63" s="205"/>
      <c r="V63" s="205"/>
    </row>
  </sheetData>
  <mergeCells count="341">
    <mergeCell ref="C38:D38"/>
    <mergeCell ref="E38:F38"/>
    <mergeCell ref="G38:J38"/>
    <mergeCell ref="K38:M38"/>
    <mergeCell ref="N38:P38"/>
    <mergeCell ref="Q38:S38"/>
    <mergeCell ref="T40:V40"/>
    <mergeCell ref="C40:D40"/>
    <mergeCell ref="E40:F40"/>
    <mergeCell ref="G40:J40"/>
    <mergeCell ref="K40:M40"/>
    <mergeCell ref="N40:P40"/>
    <mergeCell ref="Q40:S40"/>
    <mergeCell ref="A4:B4"/>
    <mergeCell ref="A6:B6"/>
    <mergeCell ref="A8:B8"/>
    <mergeCell ref="A10:B10"/>
    <mergeCell ref="A12:B12"/>
    <mergeCell ref="A14:B14"/>
    <mergeCell ref="C34:D34"/>
    <mergeCell ref="E34:F34"/>
    <mergeCell ref="G34:J34"/>
    <mergeCell ref="E33:F33"/>
    <mergeCell ref="G33:J33"/>
    <mergeCell ref="A16:B16"/>
    <mergeCell ref="A17:B17"/>
    <mergeCell ref="A18:B18"/>
    <mergeCell ref="A19:B19"/>
    <mergeCell ref="A24:B24"/>
    <mergeCell ref="S63:V63"/>
    <mergeCell ref="N32:P32"/>
    <mergeCell ref="A21:B21"/>
    <mergeCell ref="A22:B22"/>
    <mergeCell ref="T34:V34"/>
    <mergeCell ref="K34:M34"/>
    <mergeCell ref="Q39:S39"/>
    <mergeCell ref="Q34:S34"/>
    <mergeCell ref="E39:F39"/>
    <mergeCell ref="N39:P39"/>
    <mergeCell ref="N34:P34"/>
    <mergeCell ref="G36:J36"/>
    <mergeCell ref="K32:M32"/>
    <mergeCell ref="G39:J39"/>
    <mergeCell ref="N33:P33"/>
    <mergeCell ref="K33:M33"/>
    <mergeCell ref="K35:M35"/>
    <mergeCell ref="C36:D36"/>
    <mergeCell ref="E36:F36"/>
    <mergeCell ref="A42:B42"/>
    <mergeCell ref="A30:B30"/>
    <mergeCell ref="A31:B31"/>
    <mergeCell ref="A32:B32"/>
    <mergeCell ref="A33:B33"/>
    <mergeCell ref="A34:B34"/>
    <mergeCell ref="A36:B36"/>
    <mergeCell ref="A37:B37"/>
    <mergeCell ref="A38:B38"/>
    <mergeCell ref="A40:B40"/>
    <mergeCell ref="A27:B27"/>
    <mergeCell ref="A28:B28"/>
    <mergeCell ref="A29:B29"/>
    <mergeCell ref="A39:B39"/>
    <mergeCell ref="A35:B35"/>
    <mergeCell ref="K19:M19"/>
    <mergeCell ref="C27:D27"/>
    <mergeCell ref="C25:D25"/>
    <mergeCell ref="K28:M28"/>
    <mergeCell ref="C21:D21"/>
    <mergeCell ref="A25:B25"/>
    <mergeCell ref="A26:B26"/>
    <mergeCell ref="E20:F20"/>
    <mergeCell ref="C24:D24"/>
    <mergeCell ref="E24:F24"/>
    <mergeCell ref="E26:F26"/>
    <mergeCell ref="E25:F25"/>
    <mergeCell ref="C26:D26"/>
    <mergeCell ref="A20:B20"/>
    <mergeCell ref="A23:B23"/>
    <mergeCell ref="C39:D39"/>
    <mergeCell ref="C35:D35"/>
    <mergeCell ref="E35:F35"/>
    <mergeCell ref="K36:M36"/>
    <mergeCell ref="C29:D29"/>
    <mergeCell ref="E29:F29"/>
    <mergeCell ref="G29:J29"/>
    <mergeCell ref="C19:D19"/>
    <mergeCell ref="E17:F17"/>
    <mergeCell ref="E19:F19"/>
    <mergeCell ref="K16:M16"/>
    <mergeCell ref="K17:M17"/>
    <mergeCell ref="K18:M18"/>
    <mergeCell ref="C23:D23"/>
    <mergeCell ref="C16:D16"/>
    <mergeCell ref="C20:D20"/>
    <mergeCell ref="N3:P3"/>
    <mergeCell ref="N4:P4"/>
    <mergeCell ref="N6:P6"/>
    <mergeCell ref="G8:J8"/>
    <mergeCell ref="K8:M8"/>
    <mergeCell ref="E12:F12"/>
    <mergeCell ref="G16:J16"/>
    <mergeCell ref="G18:J18"/>
    <mergeCell ref="E16:F16"/>
    <mergeCell ref="K6:M6"/>
    <mergeCell ref="K10:M10"/>
    <mergeCell ref="C3:D3"/>
    <mergeCell ref="E3:F3"/>
    <mergeCell ref="K3:M3"/>
    <mergeCell ref="E4:F4"/>
    <mergeCell ref="G4:J4"/>
    <mergeCell ref="K4:M4"/>
    <mergeCell ref="C4:D4"/>
    <mergeCell ref="K20:M20"/>
    <mergeCell ref="G14:J14"/>
    <mergeCell ref="E6:F6"/>
    <mergeCell ref="E8:F8"/>
    <mergeCell ref="G6:J6"/>
    <mergeCell ref="C6:D6"/>
    <mergeCell ref="C14:D14"/>
    <mergeCell ref="N14:P14"/>
    <mergeCell ref="N20:P20"/>
    <mergeCell ref="N19:P19"/>
    <mergeCell ref="N26:P26"/>
    <mergeCell ref="C8:D8"/>
    <mergeCell ref="N8:P8"/>
    <mergeCell ref="N23:P23"/>
    <mergeCell ref="N24:P24"/>
    <mergeCell ref="C10:D10"/>
    <mergeCell ref="E10:F10"/>
    <mergeCell ref="C17:D17"/>
    <mergeCell ref="N25:P25"/>
    <mergeCell ref="N12:P12"/>
    <mergeCell ref="N22:P22"/>
    <mergeCell ref="N16:P16"/>
    <mergeCell ref="N17:P17"/>
    <mergeCell ref="N18:P18"/>
    <mergeCell ref="K14:M14"/>
    <mergeCell ref="E14:F14"/>
    <mergeCell ref="C12:D12"/>
    <mergeCell ref="G27:J27"/>
    <mergeCell ref="G23:J23"/>
    <mergeCell ref="G24:J24"/>
    <mergeCell ref="K12:M12"/>
    <mergeCell ref="G10:J10"/>
    <mergeCell ref="G12:J12"/>
    <mergeCell ref="K21:M21"/>
    <mergeCell ref="C22:D22"/>
    <mergeCell ref="K22:M22"/>
    <mergeCell ref="G20:J20"/>
    <mergeCell ref="C18:D18"/>
    <mergeCell ref="E18:F18"/>
    <mergeCell ref="G19:J19"/>
    <mergeCell ref="E21:F21"/>
    <mergeCell ref="E23:F23"/>
    <mergeCell ref="G21:J21"/>
    <mergeCell ref="G22:J22"/>
    <mergeCell ref="E22:F22"/>
    <mergeCell ref="G35:J35"/>
    <mergeCell ref="S2:V2"/>
    <mergeCell ref="G3:J3"/>
    <mergeCell ref="G17:J17"/>
    <mergeCell ref="Q3:S3"/>
    <mergeCell ref="Q4:S4"/>
    <mergeCell ref="Q6:S6"/>
    <mergeCell ref="T8:V8"/>
    <mergeCell ref="T10:V10"/>
    <mergeCell ref="T12:V12"/>
    <mergeCell ref="N10:P10"/>
    <mergeCell ref="E32:F32"/>
    <mergeCell ref="G32:J32"/>
    <mergeCell ref="G25:J25"/>
    <mergeCell ref="G26:J26"/>
    <mergeCell ref="K27:M27"/>
    <mergeCell ref="K23:M23"/>
    <mergeCell ref="K24:M24"/>
    <mergeCell ref="K25:M25"/>
    <mergeCell ref="A43:B43"/>
    <mergeCell ref="L62:N62"/>
    <mergeCell ref="U55:V56"/>
    <mergeCell ref="U57:V57"/>
    <mergeCell ref="U59:V59"/>
    <mergeCell ref="U60:V60"/>
    <mergeCell ref="U61:V61"/>
    <mergeCell ref="U62:V62"/>
    <mergeCell ref="L60:N60"/>
    <mergeCell ref="T55:T56"/>
    <mergeCell ref="G43:J43"/>
    <mergeCell ref="K42:M42"/>
    <mergeCell ref="K44:M44"/>
    <mergeCell ref="K45:M45"/>
    <mergeCell ref="D49:L49"/>
    <mergeCell ref="G45:J45"/>
    <mergeCell ref="E45:F45"/>
    <mergeCell ref="E44:F44"/>
    <mergeCell ref="G44:J44"/>
    <mergeCell ref="E43:F43"/>
    <mergeCell ref="G42:J42"/>
    <mergeCell ref="E42:F42"/>
    <mergeCell ref="O55:O56"/>
    <mergeCell ref="D48:L48"/>
    <mergeCell ref="S51:V51"/>
    <mergeCell ref="S54:V54"/>
    <mergeCell ref="E56:G56"/>
    <mergeCell ref="A50:U50"/>
    <mergeCell ref="A48:C49"/>
    <mergeCell ref="B55:B56"/>
    <mergeCell ref="P55:Q55"/>
    <mergeCell ref="A1:N1"/>
    <mergeCell ref="A55:A56"/>
    <mergeCell ref="E60:G60"/>
    <mergeCell ref="H60:I60"/>
    <mergeCell ref="J56:K56"/>
    <mergeCell ref="J57:K57"/>
    <mergeCell ref="J59:K59"/>
    <mergeCell ref="J60:K60"/>
    <mergeCell ref="L56:N56"/>
    <mergeCell ref="A3:B3"/>
    <mergeCell ref="M48:N49"/>
    <mergeCell ref="L57:N57"/>
    <mergeCell ref="L58:N58"/>
    <mergeCell ref="H56:I56"/>
    <mergeCell ref="H57:I57"/>
    <mergeCell ref="H59:I59"/>
    <mergeCell ref="E55:N55"/>
    <mergeCell ref="C28:D28"/>
    <mergeCell ref="E27:F27"/>
    <mergeCell ref="N31:P31"/>
    <mergeCell ref="E28:F28"/>
    <mergeCell ref="G28:J28"/>
    <mergeCell ref="K26:M26"/>
    <mergeCell ref="N21:P21"/>
    <mergeCell ref="H61:I61"/>
    <mergeCell ref="H62:I62"/>
    <mergeCell ref="J61:K61"/>
    <mergeCell ref="J62:K62"/>
    <mergeCell ref="C60:D60"/>
    <mergeCell ref="C61:D61"/>
    <mergeCell ref="C62:D62"/>
    <mergeCell ref="E62:G62"/>
    <mergeCell ref="L61:N61"/>
    <mergeCell ref="E61:G61"/>
    <mergeCell ref="C55:D56"/>
    <mergeCell ref="C57:D57"/>
    <mergeCell ref="C59:D59"/>
    <mergeCell ref="L59:N59"/>
    <mergeCell ref="T22:V22"/>
    <mergeCell ref="Q23:S23"/>
    <mergeCell ref="E57:G57"/>
    <mergeCell ref="E59:G59"/>
    <mergeCell ref="E58:G58"/>
    <mergeCell ref="A47:V47"/>
    <mergeCell ref="Q31:S31"/>
    <mergeCell ref="T23:V23"/>
    <mergeCell ref="T24:V24"/>
    <mergeCell ref="N29:P29"/>
    <mergeCell ref="N27:P27"/>
    <mergeCell ref="N28:P28"/>
    <mergeCell ref="A53:P53"/>
    <mergeCell ref="K43:M43"/>
    <mergeCell ref="K39:M39"/>
    <mergeCell ref="A44:B44"/>
    <mergeCell ref="A45:B45"/>
    <mergeCell ref="N42:P42"/>
    <mergeCell ref="N43:P43"/>
    <mergeCell ref="R55:S55"/>
    <mergeCell ref="K29:M29"/>
    <mergeCell ref="Q27:S27"/>
    <mergeCell ref="Q28:S28"/>
    <mergeCell ref="Q29:S29"/>
    <mergeCell ref="T29:V29"/>
    <mergeCell ref="T25:V25"/>
    <mergeCell ref="T26:V26"/>
    <mergeCell ref="T27:V27"/>
    <mergeCell ref="T28:V28"/>
    <mergeCell ref="Q25:S25"/>
    <mergeCell ref="Q26:S26"/>
    <mergeCell ref="T3:V3"/>
    <mergeCell ref="T4:V4"/>
    <mergeCell ref="T6:V6"/>
    <mergeCell ref="Q20:S20"/>
    <mergeCell ref="Q21:S21"/>
    <mergeCell ref="Q22:S22"/>
    <mergeCell ref="Q8:S8"/>
    <mergeCell ref="Q17:S17"/>
    <mergeCell ref="Q18:S18"/>
    <mergeCell ref="Q24:S24"/>
    <mergeCell ref="Q19:S19"/>
    <mergeCell ref="Q10:S10"/>
    <mergeCell ref="Q12:S12"/>
    <mergeCell ref="Q14:S14"/>
    <mergeCell ref="Q16:S16"/>
    <mergeCell ref="T18:V18"/>
    <mergeCell ref="T19:V19"/>
    <mergeCell ref="T20:V20"/>
    <mergeCell ref="T14:V14"/>
    <mergeCell ref="T16:V16"/>
    <mergeCell ref="T17:V17"/>
    <mergeCell ref="T21:V21"/>
    <mergeCell ref="Q45:S45"/>
    <mergeCell ref="T45:V45"/>
    <mergeCell ref="N44:P44"/>
    <mergeCell ref="N45:P45"/>
    <mergeCell ref="T44:V44"/>
    <mergeCell ref="Q44:S44"/>
    <mergeCell ref="Q36:S36"/>
    <mergeCell ref="T36:V36"/>
    <mergeCell ref="T37:V37"/>
    <mergeCell ref="N36:P36"/>
    <mergeCell ref="T38:V38"/>
    <mergeCell ref="Q42:S42"/>
    <mergeCell ref="Q43:S43"/>
    <mergeCell ref="T31:V31"/>
    <mergeCell ref="T39:V39"/>
    <mergeCell ref="T32:V32"/>
    <mergeCell ref="Q33:S33"/>
    <mergeCell ref="T33:V33"/>
    <mergeCell ref="T42:V42"/>
    <mergeCell ref="T43:V43"/>
    <mergeCell ref="Q32:S32"/>
    <mergeCell ref="Q35:S35"/>
    <mergeCell ref="T35:V35"/>
    <mergeCell ref="C37:D37"/>
    <mergeCell ref="E37:F37"/>
    <mergeCell ref="G37:J37"/>
    <mergeCell ref="K37:M37"/>
    <mergeCell ref="N37:P37"/>
    <mergeCell ref="Q37:S37"/>
    <mergeCell ref="T30:V30"/>
    <mergeCell ref="E31:F31"/>
    <mergeCell ref="G31:J31"/>
    <mergeCell ref="K31:M31"/>
    <mergeCell ref="Q30:S30"/>
    <mergeCell ref="E30:F30"/>
    <mergeCell ref="G30:J30"/>
    <mergeCell ref="K30:M30"/>
    <mergeCell ref="N30:P30"/>
    <mergeCell ref="C33:D33"/>
    <mergeCell ref="C31:D31"/>
    <mergeCell ref="C32:D32"/>
    <mergeCell ref="C30:D30"/>
    <mergeCell ref="N35:P35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X15"/>
  <sheetViews>
    <sheetView showGridLines="0" topLeftCell="U1" zoomScale="85" zoomScaleNormal="85" zoomScaleSheetLayoutView="100" workbookViewId="0">
      <selection activeCell="Y19" sqref="Y19"/>
    </sheetView>
  </sheetViews>
  <sheetFormatPr defaultColWidth="8.796875" defaultRowHeight="17.25"/>
  <cols>
    <col min="1" max="1" width="3.69921875" customWidth="1"/>
    <col min="2" max="2" width="2" customWidth="1"/>
    <col min="3" max="3" width="2.796875" customWidth="1"/>
    <col min="4" max="41" width="4.8984375" customWidth="1"/>
    <col min="42" max="43" width="4.69921875" customWidth="1"/>
    <col min="44" max="44" width="4.8984375" customWidth="1"/>
    <col min="45" max="46" width="4.69921875" customWidth="1"/>
    <col min="47" max="47" width="4.8984375" customWidth="1"/>
    <col min="48" max="48" width="3" customWidth="1"/>
    <col min="49" max="49" width="2" customWidth="1"/>
    <col min="50" max="50" width="2.19921875" customWidth="1"/>
  </cols>
  <sheetData>
    <row r="1" spans="1:50" ht="30" customHeight="1" thickBot="1">
      <c r="A1" s="148" t="s">
        <v>81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251" t="s">
        <v>188</v>
      </c>
      <c r="AT1" s="251"/>
      <c r="AU1" s="251"/>
      <c r="AV1" s="251"/>
      <c r="AW1" s="251"/>
    </row>
    <row r="2" spans="1:50" ht="264" customHeight="1">
      <c r="A2" s="52"/>
      <c r="B2" s="53"/>
      <c r="C2" s="247" t="s">
        <v>0</v>
      </c>
      <c r="D2" s="248"/>
      <c r="E2" s="54" t="s">
        <v>82</v>
      </c>
      <c r="F2" s="54" t="s">
        <v>83</v>
      </c>
      <c r="G2" s="54" t="s">
        <v>84</v>
      </c>
      <c r="H2" s="55" t="s">
        <v>85</v>
      </c>
      <c r="I2" s="54" t="s">
        <v>86</v>
      </c>
      <c r="J2" s="54" t="s">
        <v>87</v>
      </c>
      <c r="K2" s="55" t="s">
        <v>88</v>
      </c>
      <c r="L2" s="54" t="s">
        <v>89</v>
      </c>
      <c r="M2" s="54" t="s">
        <v>90</v>
      </c>
      <c r="N2" s="54" t="s">
        <v>91</v>
      </c>
      <c r="O2" s="54" t="s">
        <v>92</v>
      </c>
      <c r="P2" s="54" t="s">
        <v>93</v>
      </c>
      <c r="Q2" s="54" t="s">
        <v>94</v>
      </c>
      <c r="R2" s="54" t="s">
        <v>95</v>
      </c>
      <c r="S2" s="54" t="s">
        <v>96</v>
      </c>
      <c r="T2" s="54" t="s">
        <v>97</v>
      </c>
      <c r="U2" s="56" t="s">
        <v>98</v>
      </c>
      <c r="V2" s="55" t="s">
        <v>99</v>
      </c>
      <c r="W2" s="54" t="s">
        <v>100</v>
      </c>
      <c r="X2" s="54" t="s">
        <v>101</v>
      </c>
      <c r="Y2" s="55" t="s">
        <v>102</v>
      </c>
      <c r="Z2" s="54" t="s">
        <v>103</v>
      </c>
      <c r="AA2" s="54" t="s">
        <v>104</v>
      </c>
      <c r="AB2" s="54" t="s">
        <v>105</v>
      </c>
      <c r="AC2" s="54" t="s">
        <v>106</v>
      </c>
      <c r="AD2" s="54" t="s">
        <v>107</v>
      </c>
      <c r="AE2" s="54" t="s">
        <v>108</v>
      </c>
      <c r="AF2" s="54" t="s">
        <v>109</v>
      </c>
      <c r="AG2" s="54" t="s">
        <v>110</v>
      </c>
      <c r="AH2" s="54" t="s">
        <v>111</v>
      </c>
      <c r="AI2" s="57" t="s">
        <v>112</v>
      </c>
      <c r="AJ2" s="54" t="s">
        <v>113</v>
      </c>
      <c r="AK2" s="54" t="s">
        <v>114</v>
      </c>
      <c r="AL2" s="54" t="s">
        <v>115</v>
      </c>
      <c r="AM2" s="54" t="s">
        <v>116</v>
      </c>
      <c r="AN2" s="54" t="s">
        <v>117</v>
      </c>
      <c r="AO2" s="54" t="s">
        <v>118</v>
      </c>
      <c r="AP2" s="58" t="s">
        <v>119</v>
      </c>
      <c r="AQ2" s="58" t="s">
        <v>120</v>
      </c>
      <c r="AR2" s="58" t="s">
        <v>121</v>
      </c>
      <c r="AS2" s="58" t="s">
        <v>122</v>
      </c>
      <c r="AT2" s="58" t="s">
        <v>123</v>
      </c>
      <c r="AU2" s="58" t="s">
        <v>124</v>
      </c>
      <c r="AV2" s="238"/>
      <c r="AW2" s="239"/>
      <c r="AX2" s="59"/>
    </row>
    <row r="3" spans="1:50" ht="24.95" customHeight="1">
      <c r="A3" s="258" t="s">
        <v>0</v>
      </c>
      <c r="B3" s="259"/>
      <c r="C3" s="249">
        <f>SUM(E3:AU3)</f>
        <v>1049</v>
      </c>
      <c r="D3" s="250"/>
      <c r="E3" s="60">
        <f>SUM(E4:E10)</f>
        <v>96</v>
      </c>
      <c r="F3" s="60">
        <f>SUM(F4:F10)</f>
        <v>37</v>
      </c>
      <c r="G3" s="60">
        <f>SUM(G4:G10)</f>
        <v>60</v>
      </c>
      <c r="H3" s="60">
        <f>SUM(H4:H10)</f>
        <v>55</v>
      </c>
      <c r="I3" s="60">
        <f>SUM(I4:I10)</f>
        <v>17</v>
      </c>
      <c r="J3" s="60">
        <f>SUM(J4:J10)</f>
        <v>35</v>
      </c>
      <c r="K3" s="60">
        <f>SUM(K4:K10)</f>
        <v>24</v>
      </c>
      <c r="L3" s="60">
        <f>SUM(L4:L10)</f>
        <v>9</v>
      </c>
      <c r="M3" s="60">
        <f>SUM(M4:M10)</f>
        <v>27</v>
      </c>
      <c r="N3" s="60">
        <f>SUM(N4:N10)</f>
        <v>10</v>
      </c>
      <c r="O3" s="60">
        <f>SUM(O4:O10)</f>
        <v>27</v>
      </c>
      <c r="P3" s="60">
        <f>SUM(P4:P10)</f>
        <v>8</v>
      </c>
      <c r="Q3" s="60">
        <f>SUM(Q4:Q10)</f>
        <v>17</v>
      </c>
      <c r="R3" s="60">
        <f>SUM(R4:R10)</f>
        <v>37</v>
      </c>
      <c r="S3" s="60">
        <f>SUM(S4:S10)</f>
        <v>19</v>
      </c>
      <c r="T3" s="60">
        <f>SUM(T4:T10)</f>
        <v>49</v>
      </c>
      <c r="U3" s="60">
        <f>SUM(U4:U10)</f>
        <v>15</v>
      </c>
      <c r="V3" s="60">
        <f>SUM(V4:V10)</f>
        <v>14</v>
      </c>
      <c r="W3" s="60">
        <f>SUM(W4:W10)</f>
        <v>13</v>
      </c>
      <c r="X3" s="60">
        <f>SUM(X4:X10)</f>
        <v>3</v>
      </c>
      <c r="Y3" s="60">
        <f>SUM(Y4:Y10)</f>
        <v>21</v>
      </c>
      <c r="Z3" s="60">
        <f>SUM(Z4:Z10)</f>
        <v>23</v>
      </c>
      <c r="AA3" s="60">
        <f>SUM(AA4:AA10)</f>
        <v>18</v>
      </c>
      <c r="AB3" s="60">
        <f>SUM(AB4:AB10)</f>
        <v>29</v>
      </c>
      <c r="AC3" s="60">
        <f>SUM(AC4:AC10)</f>
        <v>61</v>
      </c>
      <c r="AD3" s="60">
        <f>SUM(AD4:AD10)</f>
        <v>23</v>
      </c>
      <c r="AE3" s="60">
        <f>SUM(AE4:AE10)</f>
        <v>3</v>
      </c>
      <c r="AF3" s="60">
        <f>SUM(AF4:AF10)</f>
        <v>26</v>
      </c>
      <c r="AG3" s="60">
        <f>SUM(AG4:AG10)</f>
        <v>18</v>
      </c>
      <c r="AH3" s="60">
        <f>SUM(AH4:AH10)</f>
        <v>4</v>
      </c>
      <c r="AI3" s="60">
        <f>SUM(AI4:AI10)</f>
        <v>3</v>
      </c>
      <c r="AJ3" s="60">
        <f>SUM(AJ4:AJ10)</f>
        <v>8</v>
      </c>
      <c r="AK3" s="60">
        <f>SUM(AK4:AK10)</f>
        <v>15</v>
      </c>
      <c r="AL3" s="60">
        <f>SUM(AL4:AL10)</f>
        <v>75</v>
      </c>
      <c r="AM3" s="60">
        <f>SUM(AM4:AM10)</f>
        <v>41</v>
      </c>
      <c r="AN3" s="60">
        <f>SUM(AN4:AN10)</f>
        <v>41</v>
      </c>
      <c r="AO3" s="60">
        <f>SUM(AO4:AO10)</f>
        <v>15</v>
      </c>
      <c r="AP3" s="60">
        <f>SUM(AP4:AP10)</f>
        <v>3</v>
      </c>
      <c r="AQ3" s="60">
        <f>SUM(AQ4:AQ10)</f>
        <v>11</v>
      </c>
      <c r="AR3" s="60">
        <f>SUM(AR4:AR10)</f>
        <v>19</v>
      </c>
      <c r="AS3" s="60">
        <f>SUM(AS4:AS10)</f>
        <v>3</v>
      </c>
      <c r="AT3" s="60">
        <f>SUM(AT4:AT10)</f>
        <v>5</v>
      </c>
      <c r="AU3" s="60">
        <f>SUM(AU4:AU10)</f>
        <v>12</v>
      </c>
      <c r="AV3" s="262" t="s">
        <v>21</v>
      </c>
      <c r="AW3" s="263"/>
      <c r="AX3" s="59"/>
    </row>
    <row r="4" spans="1:50" ht="24.95" customHeight="1">
      <c r="A4" s="252" t="s">
        <v>1</v>
      </c>
      <c r="B4" s="253"/>
      <c r="C4" s="240">
        <f>SUM(E4:AU4)</f>
        <v>202</v>
      </c>
      <c r="D4" s="241"/>
      <c r="E4" s="61">
        <v>19</v>
      </c>
      <c r="F4" s="61">
        <v>7</v>
      </c>
      <c r="G4" s="61">
        <v>13</v>
      </c>
      <c r="H4" s="61">
        <v>6</v>
      </c>
      <c r="I4" s="61">
        <v>3</v>
      </c>
      <c r="J4" s="61">
        <v>10</v>
      </c>
      <c r="K4" s="61">
        <v>3</v>
      </c>
      <c r="L4" s="61">
        <v>2</v>
      </c>
      <c r="M4" s="61">
        <v>8</v>
      </c>
      <c r="N4" s="61">
        <v>1</v>
      </c>
      <c r="O4" s="61">
        <v>5</v>
      </c>
      <c r="P4" s="61">
        <v>1</v>
      </c>
      <c r="Q4" s="61">
        <v>2</v>
      </c>
      <c r="R4" s="61">
        <v>9</v>
      </c>
      <c r="S4" s="61">
        <v>5</v>
      </c>
      <c r="T4" s="61">
        <v>8</v>
      </c>
      <c r="U4" s="61">
        <v>2</v>
      </c>
      <c r="V4" s="61">
        <v>4</v>
      </c>
      <c r="W4" s="61">
        <v>1</v>
      </c>
      <c r="X4" s="61">
        <v>1</v>
      </c>
      <c r="Y4" s="61">
        <v>0</v>
      </c>
      <c r="Z4" s="61">
        <v>4</v>
      </c>
      <c r="AA4" s="61">
        <v>2</v>
      </c>
      <c r="AB4" s="61">
        <v>8</v>
      </c>
      <c r="AC4" s="61">
        <v>10</v>
      </c>
      <c r="AD4" s="61">
        <v>5</v>
      </c>
      <c r="AE4" s="61">
        <v>1</v>
      </c>
      <c r="AF4" s="61">
        <v>5</v>
      </c>
      <c r="AG4" s="61">
        <v>3</v>
      </c>
      <c r="AH4" s="61">
        <v>2</v>
      </c>
      <c r="AI4" s="61">
        <v>0</v>
      </c>
      <c r="AJ4" s="61">
        <v>2</v>
      </c>
      <c r="AK4" s="61">
        <v>3</v>
      </c>
      <c r="AL4" s="61">
        <v>16</v>
      </c>
      <c r="AM4" s="61">
        <v>8</v>
      </c>
      <c r="AN4" s="61">
        <v>8</v>
      </c>
      <c r="AO4" s="61">
        <v>2</v>
      </c>
      <c r="AP4" s="62">
        <v>0</v>
      </c>
      <c r="AQ4" s="63">
        <v>1</v>
      </c>
      <c r="AR4" s="63">
        <v>4</v>
      </c>
      <c r="AS4" s="63">
        <v>2</v>
      </c>
      <c r="AT4" s="63">
        <v>3</v>
      </c>
      <c r="AU4" s="63">
        <v>3</v>
      </c>
      <c r="AV4" s="242" t="s">
        <v>1</v>
      </c>
      <c r="AW4" s="243"/>
      <c r="AX4" s="59"/>
    </row>
    <row r="5" spans="1:50" ht="24.95" customHeight="1">
      <c r="A5" s="252" t="s">
        <v>2</v>
      </c>
      <c r="B5" s="253"/>
      <c r="C5" s="240">
        <f>SUM(E5:AU5)</f>
        <v>134</v>
      </c>
      <c r="D5" s="241"/>
      <c r="E5" s="61">
        <v>12</v>
      </c>
      <c r="F5" s="61">
        <v>4</v>
      </c>
      <c r="G5" s="61">
        <v>7</v>
      </c>
      <c r="H5" s="61">
        <v>9</v>
      </c>
      <c r="I5" s="61">
        <v>3</v>
      </c>
      <c r="J5" s="61">
        <v>4</v>
      </c>
      <c r="K5" s="61">
        <v>5</v>
      </c>
      <c r="L5" s="61">
        <v>0</v>
      </c>
      <c r="M5" s="61">
        <v>3</v>
      </c>
      <c r="N5" s="61">
        <v>1</v>
      </c>
      <c r="O5" s="61">
        <v>3</v>
      </c>
      <c r="P5" s="61">
        <v>2</v>
      </c>
      <c r="Q5" s="61">
        <v>1</v>
      </c>
      <c r="R5" s="61">
        <v>3</v>
      </c>
      <c r="S5" s="61">
        <v>0</v>
      </c>
      <c r="T5" s="61">
        <v>7</v>
      </c>
      <c r="U5" s="61">
        <v>1</v>
      </c>
      <c r="V5" s="61">
        <v>1</v>
      </c>
      <c r="W5" s="61">
        <v>1</v>
      </c>
      <c r="X5" s="61">
        <v>0</v>
      </c>
      <c r="Y5" s="61">
        <v>4</v>
      </c>
      <c r="Z5" s="61">
        <v>3</v>
      </c>
      <c r="AA5" s="61">
        <v>3</v>
      </c>
      <c r="AB5" s="61">
        <v>4</v>
      </c>
      <c r="AC5" s="61">
        <v>9</v>
      </c>
      <c r="AD5" s="61">
        <v>1</v>
      </c>
      <c r="AE5" s="61">
        <v>0</v>
      </c>
      <c r="AF5" s="61">
        <v>5</v>
      </c>
      <c r="AG5" s="61">
        <v>2</v>
      </c>
      <c r="AH5" s="61">
        <v>0</v>
      </c>
      <c r="AI5" s="61">
        <v>0</v>
      </c>
      <c r="AJ5" s="61">
        <v>1</v>
      </c>
      <c r="AK5" s="61">
        <v>2</v>
      </c>
      <c r="AL5" s="61">
        <v>12</v>
      </c>
      <c r="AM5" s="61">
        <v>8</v>
      </c>
      <c r="AN5" s="61">
        <v>6</v>
      </c>
      <c r="AO5" s="61">
        <v>2</v>
      </c>
      <c r="AP5" s="62">
        <v>0</v>
      </c>
      <c r="AQ5" s="63">
        <v>2</v>
      </c>
      <c r="AR5" s="63">
        <v>2</v>
      </c>
      <c r="AS5" s="63">
        <v>0</v>
      </c>
      <c r="AT5" s="63">
        <v>0</v>
      </c>
      <c r="AU5" s="63">
        <v>1</v>
      </c>
      <c r="AV5" s="242" t="s">
        <v>2</v>
      </c>
      <c r="AW5" s="243"/>
      <c r="AX5" s="59"/>
    </row>
    <row r="6" spans="1:50" ht="24.95" customHeight="1">
      <c r="A6" s="252" t="s">
        <v>3</v>
      </c>
      <c r="B6" s="253"/>
      <c r="C6" s="240">
        <f>SUM(E6:AU6)</f>
        <v>180</v>
      </c>
      <c r="D6" s="241"/>
      <c r="E6" s="61">
        <v>14</v>
      </c>
      <c r="F6" s="61">
        <v>8</v>
      </c>
      <c r="G6" s="61">
        <v>10</v>
      </c>
      <c r="H6" s="61">
        <v>11</v>
      </c>
      <c r="I6" s="61">
        <v>1</v>
      </c>
      <c r="J6" s="61">
        <v>4</v>
      </c>
      <c r="K6" s="61">
        <v>3</v>
      </c>
      <c r="L6" s="61">
        <v>1</v>
      </c>
      <c r="M6" s="61">
        <v>4</v>
      </c>
      <c r="N6" s="61">
        <v>3</v>
      </c>
      <c r="O6" s="61">
        <v>3</v>
      </c>
      <c r="P6" s="61">
        <v>0</v>
      </c>
      <c r="Q6" s="61">
        <v>4</v>
      </c>
      <c r="R6" s="61">
        <v>4</v>
      </c>
      <c r="S6" s="61">
        <v>3</v>
      </c>
      <c r="T6" s="61">
        <v>10</v>
      </c>
      <c r="U6" s="61">
        <v>5</v>
      </c>
      <c r="V6" s="61">
        <v>3</v>
      </c>
      <c r="W6" s="61">
        <v>5</v>
      </c>
      <c r="X6" s="61">
        <v>1</v>
      </c>
      <c r="Y6" s="61">
        <v>4</v>
      </c>
      <c r="Z6" s="61">
        <v>4</v>
      </c>
      <c r="AA6" s="61">
        <v>2</v>
      </c>
      <c r="AB6" s="61">
        <v>6</v>
      </c>
      <c r="AC6" s="61">
        <v>10</v>
      </c>
      <c r="AD6" s="61">
        <v>4</v>
      </c>
      <c r="AE6" s="61">
        <v>0</v>
      </c>
      <c r="AF6" s="61">
        <v>4</v>
      </c>
      <c r="AG6" s="61">
        <v>4</v>
      </c>
      <c r="AH6" s="61">
        <v>1</v>
      </c>
      <c r="AI6" s="61">
        <v>1</v>
      </c>
      <c r="AJ6" s="61">
        <v>3</v>
      </c>
      <c r="AK6" s="61">
        <v>4</v>
      </c>
      <c r="AL6" s="61">
        <v>9</v>
      </c>
      <c r="AM6" s="61">
        <v>8</v>
      </c>
      <c r="AN6" s="61">
        <v>9</v>
      </c>
      <c r="AO6" s="61">
        <v>3</v>
      </c>
      <c r="AP6" s="62">
        <v>0</v>
      </c>
      <c r="AQ6" s="63">
        <v>3</v>
      </c>
      <c r="AR6" s="63">
        <v>3</v>
      </c>
      <c r="AS6" s="63">
        <v>0</v>
      </c>
      <c r="AT6" s="63">
        <v>0</v>
      </c>
      <c r="AU6" s="63">
        <v>1</v>
      </c>
      <c r="AV6" s="242" t="s">
        <v>3</v>
      </c>
      <c r="AW6" s="243"/>
      <c r="AX6" s="59"/>
    </row>
    <row r="7" spans="1:50" ht="24.95" customHeight="1">
      <c r="A7" s="252" t="s">
        <v>4</v>
      </c>
      <c r="B7" s="253"/>
      <c r="C7" s="240">
        <f>SUM(E7:AU7)</f>
        <v>156</v>
      </c>
      <c r="D7" s="241"/>
      <c r="E7" s="61">
        <v>14</v>
      </c>
      <c r="F7" s="61">
        <v>5</v>
      </c>
      <c r="G7" s="61">
        <v>9</v>
      </c>
      <c r="H7" s="61">
        <v>8</v>
      </c>
      <c r="I7" s="61">
        <v>2</v>
      </c>
      <c r="J7" s="61">
        <v>3</v>
      </c>
      <c r="K7" s="61">
        <v>2</v>
      </c>
      <c r="L7" s="61">
        <v>3</v>
      </c>
      <c r="M7" s="61">
        <v>5</v>
      </c>
      <c r="N7" s="61">
        <v>1</v>
      </c>
      <c r="O7" s="61">
        <v>4</v>
      </c>
      <c r="P7" s="61">
        <v>2</v>
      </c>
      <c r="Q7" s="61">
        <v>4</v>
      </c>
      <c r="R7" s="61">
        <v>9</v>
      </c>
      <c r="S7" s="61">
        <v>4</v>
      </c>
      <c r="T7" s="61">
        <v>6</v>
      </c>
      <c r="U7" s="61">
        <v>2</v>
      </c>
      <c r="V7" s="61">
        <v>2</v>
      </c>
      <c r="W7" s="61">
        <v>3</v>
      </c>
      <c r="X7" s="61">
        <v>1</v>
      </c>
      <c r="Y7" s="61">
        <v>3</v>
      </c>
      <c r="Z7" s="61">
        <v>4</v>
      </c>
      <c r="AA7" s="61">
        <v>1</v>
      </c>
      <c r="AB7" s="61">
        <v>3</v>
      </c>
      <c r="AC7" s="61">
        <v>7</v>
      </c>
      <c r="AD7" s="61">
        <v>3</v>
      </c>
      <c r="AE7" s="61">
        <v>0</v>
      </c>
      <c r="AF7" s="61">
        <v>4</v>
      </c>
      <c r="AG7" s="61">
        <v>4</v>
      </c>
      <c r="AH7" s="61">
        <v>0</v>
      </c>
      <c r="AI7" s="61">
        <v>1</v>
      </c>
      <c r="AJ7" s="61">
        <v>0</v>
      </c>
      <c r="AK7" s="61">
        <v>2</v>
      </c>
      <c r="AL7" s="61">
        <v>11</v>
      </c>
      <c r="AM7" s="61">
        <v>6</v>
      </c>
      <c r="AN7" s="61">
        <v>6</v>
      </c>
      <c r="AO7" s="61">
        <v>3</v>
      </c>
      <c r="AP7" s="62">
        <v>0</v>
      </c>
      <c r="AQ7" s="63">
        <v>1</v>
      </c>
      <c r="AR7" s="63">
        <v>4</v>
      </c>
      <c r="AS7" s="63">
        <v>0</v>
      </c>
      <c r="AT7" s="63">
        <v>1</v>
      </c>
      <c r="AU7" s="63">
        <v>3</v>
      </c>
      <c r="AV7" s="242" t="s">
        <v>4</v>
      </c>
      <c r="AW7" s="243"/>
      <c r="AX7" s="59"/>
    </row>
    <row r="8" spans="1:50" ht="24.95" customHeight="1">
      <c r="A8" s="252" t="s">
        <v>5</v>
      </c>
      <c r="B8" s="253"/>
      <c r="C8" s="240">
        <f>SUM(E8:AU8)</f>
        <v>82</v>
      </c>
      <c r="D8" s="241"/>
      <c r="E8" s="61">
        <v>7</v>
      </c>
      <c r="F8" s="61">
        <v>3</v>
      </c>
      <c r="G8" s="61">
        <v>5</v>
      </c>
      <c r="H8" s="61">
        <v>4</v>
      </c>
      <c r="I8" s="61">
        <v>1</v>
      </c>
      <c r="J8" s="61">
        <v>3</v>
      </c>
      <c r="K8" s="61">
        <v>2</v>
      </c>
      <c r="L8" s="61">
        <v>0</v>
      </c>
      <c r="M8" s="61">
        <v>2</v>
      </c>
      <c r="N8" s="61">
        <v>1</v>
      </c>
      <c r="O8" s="61">
        <v>4</v>
      </c>
      <c r="P8" s="61">
        <v>0</v>
      </c>
      <c r="Q8" s="61">
        <v>2</v>
      </c>
      <c r="R8" s="61">
        <v>2</v>
      </c>
      <c r="S8" s="61">
        <v>2</v>
      </c>
      <c r="T8" s="61">
        <v>4</v>
      </c>
      <c r="U8" s="61">
        <v>1</v>
      </c>
      <c r="V8" s="61">
        <v>1</v>
      </c>
      <c r="W8" s="61">
        <v>0</v>
      </c>
      <c r="X8" s="61">
        <v>0</v>
      </c>
      <c r="Y8" s="61">
        <v>2</v>
      </c>
      <c r="Z8" s="61">
        <v>2</v>
      </c>
      <c r="AA8" s="61">
        <v>1</v>
      </c>
      <c r="AB8" s="61">
        <v>3</v>
      </c>
      <c r="AC8" s="61">
        <v>7</v>
      </c>
      <c r="AD8" s="61">
        <v>3</v>
      </c>
      <c r="AE8" s="61">
        <v>1</v>
      </c>
      <c r="AF8" s="61">
        <v>1</v>
      </c>
      <c r="AG8" s="61">
        <v>1</v>
      </c>
      <c r="AH8" s="61">
        <v>1</v>
      </c>
      <c r="AI8" s="61">
        <v>1</v>
      </c>
      <c r="AJ8" s="61">
        <v>0</v>
      </c>
      <c r="AK8" s="61">
        <v>1</v>
      </c>
      <c r="AL8" s="61">
        <v>6</v>
      </c>
      <c r="AM8" s="61">
        <v>2</v>
      </c>
      <c r="AN8" s="61">
        <v>2</v>
      </c>
      <c r="AO8" s="61">
        <v>1</v>
      </c>
      <c r="AP8" s="62">
        <v>0</v>
      </c>
      <c r="AQ8" s="63">
        <v>1</v>
      </c>
      <c r="AR8" s="63">
        <v>1</v>
      </c>
      <c r="AS8" s="63">
        <v>0</v>
      </c>
      <c r="AT8" s="63">
        <v>0</v>
      </c>
      <c r="AU8" s="63">
        <v>1</v>
      </c>
      <c r="AV8" s="242" t="s">
        <v>5</v>
      </c>
      <c r="AW8" s="243"/>
      <c r="AX8" s="59"/>
    </row>
    <row r="9" spans="1:50" ht="24.95" customHeight="1">
      <c r="A9" s="252" t="s">
        <v>6</v>
      </c>
      <c r="B9" s="253"/>
      <c r="C9" s="240">
        <f>SUM(E9:AU9)</f>
        <v>141</v>
      </c>
      <c r="D9" s="241"/>
      <c r="E9" s="61">
        <v>12</v>
      </c>
      <c r="F9" s="61">
        <v>5</v>
      </c>
      <c r="G9" s="61">
        <v>7</v>
      </c>
      <c r="H9" s="61">
        <v>7</v>
      </c>
      <c r="I9" s="61">
        <v>3</v>
      </c>
      <c r="J9" s="61">
        <v>5</v>
      </c>
      <c r="K9" s="61">
        <v>5</v>
      </c>
      <c r="L9" s="61">
        <v>2</v>
      </c>
      <c r="M9" s="61">
        <v>2</v>
      </c>
      <c r="N9" s="61">
        <v>1</v>
      </c>
      <c r="O9" s="61">
        <v>3</v>
      </c>
      <c r="P9" s="61">
        <v>2</v>
      </c>
      <c r="Q9" s="61">
        <v>4</v>
      </c>
      <c r="R9" s="61">
        <v>2</v>
      </c>
      <c r="S9" s="61">
        <v>2</v>
      </c>
      <c r="T9" s="61">
        <v>7</v>
      </c>
      <c r="U9" s="61">
        <v>3</v>
      </c>
      <c r="V9" s="61">
        <v>1</v>
      </c>
      <c r="W9" s="61">
        <v>2</v>
      </c>
      <c r="X9" s="61">
        <v>0</v>
      </c>
      <c r="Y9" s="61">
        <v>5</v>
      </c>
      <c r="Z9" s="61">
        <v>4</v>
      </c>
      <c r="AA9" s="61">
        <v>4</v>
      </c>
      <c r="AB9" s="61">
        <v>2</v>
      </c>
      <c r="AC9" s="61">
        <v>8</v>
      </c>
      <c r="AD9" s="61">
        <v>3</v>
      </c>
      <c r="AE9" s="61">
        <v>1</v>
      </c>
      <c r="AF9" s="61">
        <v>4</v>
      </c>
      <c r="AG9" s="61">
        <v>3</v>
      </c>
      <c r="AH9" s="61">
        <v>0</v>
      </c>
      <c r="AI9" s="61">
        <v>0</v>
      </c>
      <c r="AJ9" s="61">
        <v>2</v>
      </c>
      <c r="AK9" s="61">
        <v>2</v>
      </c>
      <c r="AL9" s="61">
        <v>7</v>
      </c>
      <c r="AM9" s="61">
        <v>5</v>
      </c>
      <c r="AN9" s="61">
        <v>4</v>
      </c>
      <c r="AO9" s="61">
        <v>3</v>
      </c>
      <c r="AP9" s="61">
        <v>2</v>
      </c>
      <c r="AQ9" s="63">
        <v>1</v>
      </c>
      <c r="AR9" s="63">
        <v>2</v>
      </c>
      <c r="AS9" s="63">
        <v>1</v>
      </c>
      <c r="AT9" s="63">
        <v>1</v>
      </c>
      <c r="AU9" s="63">
        <v>2</v>
      </c>
      <c r="AV9" s="242" t="s">
        <v>6</v>
      </c>
      <c r="AW9" s="243"/>
      <c r="AX9" s="59"/>
    </row>
    <row r="10" spans="1:50" ht="24.95" customHeight="1" thickBot="1">
      <c r="A10" s="256" t="s">
        <v>7</v>
      </c>
      <c r="B10" s="257"/>
      <c r="C10" s="245">
        <f>SUM(E10:AU10)</f>
        <v>154</v>
      </c>
      <c r="D10" s="246"/>
      <c r="E10" s="64">
        <v>18</v>
      </c>
      <c r="F10" s="64">
        <v>5</v>
      </c>
      <c r="G10" s="64">
        <v>9</v>
      </c>
      <c r="H10" s="64">
        <v>10</v>
      </c>
      <c r="I10" s="64">
        <v>4</v>
      </c>
      <c r="J10" s="64">
        <v>6</v>
      </c>
      <c r="K10" s="64">
        <v>4</v>
      </c>
      <c r="L10" s="64">
        <v>1</v>
      </c>
      <c r="M10" s="64">
        <v>3</v>
      </c>
      <c r="N10" s="64">
        <v>2</v>
      </c>
      <c r="O10" s="64">
        <v>5</v>
      </c>
      <c r="P10" s="64">
        <v>1</v>
      </c>
      <c r="Q10" s="64">
        <v>0</v>
      </c>
      <c r="R10" s="64">
        <v>8</v>
      </c>
      <c r="S10" s="64">
        <v>3</v>
      </c>
      <c r="T10" s="64">
        <v>7</v>
      </c>
      <c r="U10" s="64">
        <v>1</v>
      </c>
      <c r="V10" s="64">
        <v>2</v>
      </c>
      <c r="W10" s="64">
        <v>1</v>
      </c>
      <c r="X10" s="64">
        <v>0</v>
      </c>
      <c r="Y10" s="64">
        <v>3</v>
      </c>
      <c r="Z10" s="64">
        <v>2</v>
      </c>
      <c r="AA10" s="64">
        <v>5</v>
      </c>
      <c r="AB10" s="64">
        <v>3</v>
      </c>
      <c r="AC10" s="65">
        <v>10</v>
      </c>
      <c r="AD10" s="64">
        <v>4</v>
      </c>
      <c r="AE10" s="64">
        <v>0</v>
      </c>
      <c r="AF10" s="64">
        <v>3</v>
      </c>
      <c r="AG10" s="64">
        <v>1</v>
      </c>
      <c r="AH10" s="64">
        <v>0</v>
      </c>
      <c r="AI10" s="64">
        <v>0</v>
      </c>
      <c r="AJ10" s="64">
        <v>0</v>
      </c>
      <c r="AK10" s="64">
        <v>1</v>
      </c>
      <c r="AL10" s="64">
        <v>14</v>
      </c>
      <c r="AM10" s="64">
        <v>4</v>
      </c>
      <c r="AN10" s="64">
        <v>6</v>
      </c>
      <c r="AO10" s="64">
        <v>1</v>
      </c>
      <c r="AP10" s="64">
        <v>1</v>
      </c>
      <c r="AQ10" s="65">
        <v>2</v>
      </c>
      <c r="AR10" s="65">
        <v>3</v>
      </c>
      <c r="AS10" s="65">
        <v>0</v>
      </c>
      <c r="AT10" s="65">
        <v>0</v>
      </c>
      <c r="AU10" s="65">
        <v>1</v>
      </c>
      <c r="AV10" s="260" t="s">
        <v>7</v>
      </c>
      <c r="AW10" s="261"/>
      <c r="AX10" s="59"/>
    </row>
    <row r="11" spans="1:50">
      <c r="A11" s="59" t="s">
        <v>187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254"/>
      <c r="AO11" s="254"/>
      <c r="AP11" s="254"/>
      <c r="AQ11" s="59"/>
      <c r="AR11" s="59"/>
      <c r="AS11" s="66" t="s">
        <v>186</v>
      </c>
    </row>
    <row r="12" spans="1:50" ht="33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50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7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5"/>
      <c r="AM13" s="255"/>
      <c r="AN13" s="255"/>
      <c r="AO13" s="255"/>
      <c r="AP13" s="255"/>
    </row>
    <row r="14" spans="1:50">
      <c r="A14" s="59"/>
      <c r="B14" s="59"/>
      <c r="C14" s="244" t="s">
        <v>185</v>
      </c>
      <c r="D14" s="244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</row>
    <row r="15" spans="1:50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</sheetData>
  <mergeCells count="31">
    <mergeCell ref="AV2:AW2"/>
    <mergeCell ref="C8:D8"/>
    <mergeCell ref="AV4:AW4"/>
    <mergeCell ref="AV5:AW5"/>
    <mergeCell ref="AV6:AW6"/>
    <mergeCell ref="AV8:AW8"/>
    <mergeCell ref="A9:B9"/>
    <mergeCell ref="A10:B10"/>
    <mergeCell ref="C5:D5"/>
    <mergeCell ref="A3:B3"/>
    <mergeCell ref="C6:D6"/>
    <mergeCell ref="AV10:AW10"/>
    <mergeCell ref="AV3:AW3"/>
    <mergeCell ref="AV7:AW7"/>
    <mergeCell ref="C14:D14"/>
    <mergeCell ref="C9:D9"/>
    <mergeCell ref="C10:D10"/>
    <mergeCell ref="C7:D7"/>
    <mergeCell ref="C2:D2"/>
    <mergeCell ref="C3:D3"/>
    <mergeCell ref="C4:D4"/>
    <mergeCell ref="AS1:AW1"/>
    <mergeCell ref="A6:B6"/>
    <mergeCell ref="AN11:AP11"/>
    <mergeCell ref="AL13:AP13"/>
    <mergeCell ref="A4:B4"/>
    <mergeCell ref="A5:B5"/>
    <mergeCell ref="A7:B7"/>
    <mergeCell ref="A8:B8"/>
    <mergeCell ref="A1:P1"/>
    <mergeCell ref="AV9:AW9"/>
  </mergeCells>
  <phoneticPr fontId="2"/>
  <printOptions horizontalCentered="1"/>
  <pageMargins left="0.19685039370078741" right="0.19685039370078741" top="0.59055118110236227" bottom="0.78740157480314965" header="0.51181102362204722" footer="0.39370078740157483"/>
  <pageSetup paperSize="8" scale="72" firstPageNumber="78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P30"/>
  <sheetViews>
    <sheetView showGridLines="0" tabSelected="1" view="pageBreakPreview" topLeftCell="A2" zoomScaleNormal="85" workbookViewId="0">
      <pane xSplit="3" ySplit="3" topLeftCell="D23" activePane="bottomRight" state="frozen"/>
      <selection activeCell="A2" sqref="A2"/>
      <selection pane="topRight" activeCell="D2" sqref="D2"/>
      <selection pane="bottomLeft" activeCell="A5" sqref="A5"/>
      <selection pane="bottomRight" activeCell="AS2" sqref="AQ1:AS1048576"/>
    </sheetView>
  </sheetViews>
  <sheetFormatPr defaultColWidth="8.796875" defaultRowHeight="17.25"/>
  <cols>
    <col min="1" max="1" width="3.69921875" style="7" customWidth="1"/>
    <col min="2" max="2" width="2" style="7" customWidth="1"/>
    <col min="3" max="3" width="2.796875" style="7" customWidth="1"/>
    <col min="4" max="4" width="2.09765625" style="7" customWidth="1"/>
    <col min="5" max="5" width="4.8984375" style="7" customWidth="1"/>
    <col min="6" max="12" width="5.3984375" style="7" customWidth="1"/>
    <col min="13" max="15" width="6.19921875" style="7" customWidth="1"/>
    <col min="16" max="19" width="5.3984375" style="7" customWidth="1"/>
    <col min="20" max="20" width="5" style="7" customWidth="1"/>
    <col min="21" max="24" width="5.3984375" style="7" customWidth="1"/>
    <col min="25" max="25" width="6.5" style="7" customWidth="1"/>
    <col min="26" max="26" width="5.796875" style="7" customWidth="1"/>
    <col min="27" max="36" width="5.3984375" style="7" customWidth="1"/>
    <col min="37" max="37" width="6.19921875" style="7" customWidth="1"/>
    <col min="38" max="38" width="5.3984375" style="7" customWidth="1"/>
    <col min="39" max="39" width="4.796875" style="7" customWidth="1"/>
    <col min="40" max="40" width="4.3984375" style="7" customWidth="1"/>
    <col min="41" max="41" width="4" style="7" customWidth="1"/>
    <col min="42" max="42" width="8.69921875" customWidth="1"/>
  </cols>
  <sheetData>
    <row r="1" spans="1:42" ht="33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59"/>
    </row>
    <row r="2" spans="1:42" ht="19.5" thickBot="1">
      <c r="A2" s="148" t="s">
        <v>125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00" t="s">
        <v>192</v>
      </c>
      <c r="AL2" s="300"/>
      <c r="AM2" s="300"/>
      <c r="AN2" s="300"/>
      <c r="AO2" s="300"/>
      <c r="AP2" s="59"/>
    </row>
    <row r="3" spans="1:42" ht="17.25" customHeight="1">
      <c r="A3" s="69"/>
      <c r="B3" s="69"/>
      <c r="C3" s="70"/>
      <c r="D3" s="296" t="s">
        <v>0</v>
      </c>
      <c r="E3" s="297"/>
      <c r="F3" s="290" t="s">
        <v>73</v>
      </c>
      <c r="G3" s="291"/>
      <c r="H3" s="290" t="s">
        <v>74</v>
      </c>
      <c r="I3" s="291"/>
      <c r="J3" s="292" t="s">
        <v>75</v>
      </c>
      <c r="K3" s="292" t="s">
        <v>126</v>
      </c>
      <c r="L3" s="292" t="s">
        <v>127</v>
      </c>
      <c r="M3" s="292" t="s">
        <v>128</v>
      </c>
      <c r="N3" s="292" t="s">
        <v>129</v>
      </c>
      <c r="O3" s="292" t="s">
        <v>130</v>
      </c>
      <c r="P3" s="292" t="s">
        <v>131</v>
      </c>
      <c r="Q3" s="292" t="s">
        <v>132</v>
      </c>
      <c r="R3" s="292" t="s">
        <v>133</v>
      </c>
      <c r="S3" s="292" t="s">
        <v>134</v>
      </c>
      <c r="T3" s="292" t="s">
        <v>135</v>
      </c>
      <c r="U3" s="292" t="s">
        <v>136</v>
      </c>
      <c r="V3" s="292" t="s">
        <v>137</v>
      </c>
      <c r="W3" s="292" t="s">
        <v>138</v>
      </c>
      <c r="X3" s="294" t="s">
        <v>139</v>
      </c>
      <c r="Y3" s="290" t="s">
        <v>140</v>
      </c>
      <c r="Z3" s="291"/>
      <c r="AA3" s="288" t="s">
        <v>141</v>
      </c>
      <c r="AB3" s="288" t="s">
        <v>191</v>
      </c>
      <c r="AC3" s="288" t="s">
        <v>142</v>
      </c>
      <c r="AD3" s="288" t="s">
        <v>143</v>
      </c>
      <c r="AE3" s="288" t="s">
        <v>144</v>
      </c>
      <c r="AF3" s="288" t="s">
        <v>145</v>
      </c>
      <c r="AG3" s="288" t="s">
        <v>146</v>
      </c>
      <c r="AH3" s="288" t="s">
        <v>147</v>
      </c>
      <c r="AI3" s="288" t="s">
        <v>148</v>
      </c>
      <c r="AJ3" s="288" t="s">
        <v>190</v>
      </c>
      <c r="AK3" s="288" t="s">
        <v>149</v>
      </c>
      <c r="AL3" s="286" t="s">
        <v>150</v>
      </c>
      <c r="AM3" s="71"/>
      <c r="AN3" s="69"/>
      <c r="AO3" s="69"/>
      <c r="AP3" s="315"/>
    </row>
    <row r="4" spans="1:42" ht="116.25" customHeight="1">
      <c r="A4" s="72"/>
      <c r="B4" s="72"/>
      <c r="C4" s="73"/>
      <c r="D4" s="298"/>
      <c r="E4" s="299"/>
      <c r="F4" s="123" t="s">
        <v>78</v>
      </c>
      <c r="G4" s="74" t="s">
        <v>189</v>
      </c>
      <c r="H4" s="123" t="s">
        <v>78</v>
      </c>
      <c r="I4" s="74" t="s">
        <v>189</v>
      </c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5"/>
      <c r="Y4" s="123" t="s">
        <v>151</v>
      </c>
      <c r="Z4" s="123" t="s">
        <v>152</v>
      </c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7"/>
      <c r="AM4" s="75"/>
      <c r="AN4" s="72"/>
      <c r="AO4" s="72"/>
      <c r="AP4" s="314"/>
    </row>
    <row r="5" spans="1:42" ht="21" customHeight="1">
      <c r="A5" s="277" t="s">
        <v>153</v>
      </c>
      <c r="B5" s="278" t="s">
        <v>0</v>
      </c>
      <c r="C5" s="279"/>
      <c r="D5" s="282">
        <f>SUM(F5:AL5)</f>
        <v>32721.900000000005</v>
      </c>
      <c r="E5" s="283"/>
      <c r="F5" s="76">
        <f>SUM(F6:F12)</f>
        <v>3096</v>
      </c>
      <c r="G5" s="77">
        <f>SUM(G6:G12)</f>
        <v>641.20000000000005</v>
      </c>
      <c r="H5" s="76">
        <f>SUM(H6:H12)</f>
        <v>408</v>
      </c>
      <c r="I5" s="77">
        <f>SUM(I6:I12)</f>
        <v>81.3</v>
      </c>
      <c r="J5" s="77">
        <f>SUM(J6:J12)</f>
        <v>746.4</v>
      </c>
      <c r="K5" s="77">
        <f>SUM(K6:K12)</f>
        <v>44.3</v>
      </c>
      <c r="L5" s="77">
        <f>SUM(L6:L12)</f>
        <v>253.70000000000002</v>
      </c>
      <c r="M5" s="78">
        <f>SUM(M6:M12)</f>
        <v>13376</v>
      </c>
      <c r="N5" s="77">
        <f>SUM(N6:N12)</f>
        <v>1643</v>
      </c>
      <c r="O5" s="77">
        <f>SUM(O6:O12)</f>
        <v>2255</v>
      </c>
      <c r="P5" s="78">
        <f>SUM(P6:P12)</f>
        <v>1278.3</v>
      </c>
      <c r="Q5" s="77">
        <f>SUM(Q6:Q12)</f>
        <v>837.7</v>
      </c>
      <c r="R5" s="77">
        <f>SUM(R6:R12)</f>
        <v>84.7</v>
      </c>
      <c r="S5" s="77">
        <f>SUM(S6:S12)</f>
        <v>271.10000000000002</v>
      </c>
      <c r="T5" s="79">
        <f>SUM(T6:T12)</f>
        <v>0</v>
      </c>
      <c r="U5" s="77">
        <v>96.3</v>
      </c>
      <c r="V5" s="77">
        <f>SUM(V6:V12)</f>
        <v>14</v>
      </c>
      <c r="W5" s="77">
        <f>SUM(W6:W12)</f>
        <v>628.79999999999995</v>
      </c>
      <c r="X5" s="80">
        <f>SUM(X6:X12)</f>
        <v>0</v>
      </c>
      <c r="Y5" s="80">
        <f>SUM(Y6:Y12)</f>
        <v>792.9000000000002</v>
      </c>
      <c r="Z5" s="80">
        <f>SUM(Z6:Z12)</f>
        <v>2</v>
      </c>
      <c r="AA5" s="77">
        <f>SUM(AA6:AA12)</f>
        <v>246</v>
      </c>
      <c r="AB5" s="77">
        <f>SUM(AB6:AB12)</f>
        <v>8.9</v>
      </c>
      <c r="AC5" s="85">
        <v>0</v>
      </c>
      <c r="AD5" s="77">
        <f>SUM(AD6:AD12)</f>
        <v>297.60000000000002</v>
      </c>
      <c r="AE5" s="77">
        <f>SUM(AE6:AE12)</f>
        <v>61.4</v>
      </c>
      <c r="AF5" s="77">
        <f>SUM(AF6:AF12)</f>
        <v>121.4</v>
      </c>
      <c r="AG5" s="77">
        <f>SUM(AG6:AG12)</f>
        <v>180</v>
      </c>
      <c r="AH5" s="77">
        <f>SUM(AH6:AH12)</f>
        <v>736.9</v>
      </c>
      <c r="AI5" s="77">
        <f>SUM(AI6:AI12)</f>
        <v>250.7</v>
      </c>
      <c r="AJ5" s="77">
        <f>SUM(AJ6:AJ12)</f>
        <v>82.5</v>
      </c>
      <c r="AK5" s="77">
        <f>SUM(AK6:AK12)</f>
        <v>3215.7000000000003</v>
      </c>
      <c r="AL5" s="86">
        <f>SUM(AL6:AL12)</f>
        <v>970.09999999999991</v>
      </c>
      <c r="AM5" s="306" t="s">
        <v>21</v>
      </c>
      <c r="AN5" s="306"/>
      <c r="AO5" s="302" t="s">
        <v>153</v>
      </c>
      <c r="AP5" s="313"/>
    </row>
    <row r="6" spans="1:42" ht="21" customHeight="1">
      <c r="A6" s="277"/>
      <c r="B6" s="278" t="s">
        <v>1</v>
      </c>
      <c r="C6" s="279"/>
      <c r="D6" s="272">
        <f>SUM(F6:AL6)</f>
        <v>8717.1000000000022</v>
      </c>
      <c r="E6" s="273">
        <f>SUM(F6:AL6)</f>
        <v>8717.1000000000022</v>
      </c>
      <c r="F6" s="81">
        <v>792</v>
      </c>
      <c r="G6" s="82">
        <v>264.39999999999998</v>
      </c>
      <c r="H6" s="81">
        <v>150</v>
      </c>
      <c r="I6" s="82">
        <v>62.1</v>
      </c>
      <c r="J6" s="82">
        <v>197.3</v>
      </c>
      <c r="K6" s="82">
        <v>11</v>
      </c>
      <c r="L6" s="82">
        <v>64</v>
      </c>
      <c r="M6" s="82">
        <v>3470.9</v>
      </c>
      <c r="N6" s="82">
        <v>439.3</v>
      </c>
      <c r="O6" s="82">
        <v>452.7</v>
      </c>
      <c r="P6" s="82">
        <v>349.1</v>
      </c>
      <c r="Q6" s="82">
        <v>244.1</v>
      </c>
      <c r="R6" s="82">
        <v>13.8</v>
      </c>
      <c r="S6" s="82">
        <v>79</v>
      </c>
      <c r="T6" s="83">
        <v>0</v>
      </c>
      <c r="U6" s="82">
        <v>29.6</v>
      </c>
      <c r="V6" s="82">
        <v>8</v>
      </c>
      <c r="W6" s="82">
        <v>155.30000000000001</v>
      </c>
      <c r="X6" s="84">
        <v>0</v>
      </c>
      <c r="Y6" s="84">
        <v>194.3</v>
      </c>
      <c r="Z6" s="84">
        <v>2</v>
      </c>
      <c r="AA6" s="82">
        <v>72</v>
      </c>
      <c r="AB6" s="82">
        <v>2</v>
      </c>
      <c r="AC6" s="85">
        <v>0</v>
      </c>
      <c r="AD6" s="82">
        <v>58</v>
      </c>
      <c r="AE6" s="82">
        <v>5</v>
      </c>
      <c r="AF6" s="82">
        <v>50</v>
      </c>
      <c r="AG6" s="82">
        <v>55</v>
      </c>
      <c r="AH6" s="82">
        <v>251.1</v>
      </c>
      <c r="AI6" s="82">
        <v>62.3</v>
      </c>
      <c r="AJ6" s="82">
        <v>11.3</v>
      </c>
      <c r="AK6" s="82">
        <v>880.2</v>
      </c>
      <c r="AL6" s="86">
        <v>291.3</v>
      </c>
      <c r="AM6" s="276" t="s">
        <v>1</v>
      </c>
      <c r="AN6" s="276"/>
      <c r="AO6" s="303"/>
      <c r="AP6" s="313"/>
    </row>
    <row r="7" spans="1:42" ht="21" customHeight="1">
      <c r="A7" s="277"/>
      <c r="B7" s="278" t="s">
        <v>2</v>
      </c>
      <c r="C7" s="279"/>
      <c r="D7" s="272">
        <f>SUM(F7:AL7)</f>
        <v>3466.2999999999997</v>
      </c>
      <c r="E7" s="273">
        <f>SUM(F7:AL7)</f>
        <v>3466.2999999999997</v>
      </c>
      <c r="F7" s="81">
        <v>263</v>
      </c>
      <c r="G7" s="82">
        <v>60.2</v>
      </c>
      <c r="H7" s="81">
        <v>3</v>
      </c>
      <c r="I7" s="82">
        <v>0.2</v>
      </c>
      <c r="J7" s="82">
        <v>72.2</v>
      </c>
      <c r="K7" s="82">
        <v>12.3</v>
      </c>
      <c r="L7" s="82">
        <v>10.7</v>
      </c>
      <c r="M7" s="82">
        <v>1406.6</v>
      </c>
      <c r="N7" s="82">
        <v>185.3</v>
      </c>
      <c r="O7" s="82">
        <v>271</v>
      </c>
      <c r="P7" s="82">
        <v>136.69999999999999</v>
      </c>
      <c r="Q7" s="82">
        <v>53.7</v>
      </c>
      <c r="R7" s="82">
        <v>41</v>
      </c>
      <c r="S7" s="82">
        <v>23.8</v>
      </c>
      <c r="T7" s="83">
        <v>0</v>
      </c>
      <c r="U7" s="82">
        <v>5</v>
      </c>
      <c r="V7" s="85">
        <v>0</v>
      </c>
      <c r="W7" s="82">
        <v>72.2</v>
      </c>
      <c r="X7" s="84">
        <v>0</v>
      </c>
      <c r="Y7" s="84">
        <v>91.3</v>
      </c>
      <c r="Z7" s="84">
        <v>0</v>
      </c>
      <c r="AA7" s="82">
        <v>32</v>
      </c>
      <c r="AB7" s="82">
        <v>2</v>
      </c>
      <c r="AC7" s="85">
        <v>0</v>
      </c>
      <c r="AD7" s="82">
        <v>46</v>
      </c>
      <c r="AE7" s="82">
        <v>12</v>
      </c>
      <c r="AF7" s="85">
        <v>0</v>
      </c>
      <c r="AG7" s="82">
        <v>24</v>
      </c>
      <c r="AH7" s="82">
        <v>125</v>
      </c>
      <c r="AI7" s="82">
        <v>24.9</v>
      </c>
      <c r="AJ7" s="82">
        <v>10.6</v>
      </c>
      <c r="AK7" s="82">
        <v>375.4</v>
      </c>
      <c r="AL7" s="86">
        <v>106.2</v>
      </c>
      <c r="AM7" s="276" t="s">
        <v>2</v>
      </c>
      <c r="AN7" s="276"/>
      <c r="AO7" s="303"/>
      <c r="AP7" s="313"/>
    </row>
    <row r="8" spans="1:42" ht="21" customHeight="1">
      <c r="A8" s="277"/>
      <c r="B8" s="278" t="s">
        <v>3</v>
      </c>
      <c r="C8" s="279"/>
      <c r="D8" s="272">
        <f>SUM(F8:AL8)</f>
        <v>4725.5999999999995</v>
      </c>
      <c r="E8" s="273">
        <f>SUM(F8:AL8)</f>
        <v>4725.5999999999995</v>
      </c>
      <c r="F8" s="81">
        <v>547</v>
      </c>
      <c r="G8" s="82">
        <v>129.30000000000001</v>
      </c>
      <c r="H8" s="81">
        <v>2</v>
      </c>
      <c r="I8" s="82">
        <v>6.7</v>
      </c>
      <c r="J8" s="82">
        <v>119.5</v>
      </c>
      <c r="K8" s="82">
        <v>5</v>
      </c>
      <c r="L8" s="82">
        <v>76.400000000000006</v>
      </c>
      <c r="M8" s="82">
        <v>2262.9</v>
      </c>
      <c r="N8" s="82">
        <v>114.8</v>
      </c>
      <c r="O8" s="82">
        <v>225.5</v>
      </c>
      <c r="P8" s="82">
        <v>138.1</v>
      </c>
      <c r="Q8" s="82">
        <v>72.2</v>
      </c>
      <c r="R8" s="82">
        <v>5.6</v>
      </c>
      <c r="S8" s="82">
        <v>34.4</v>
      </c>
      <c r="T8" s="84">
        <v>0</v>
      </c>
      <c r="U8" s="82">
        <v>7.5</v>
      </c>
      <c r="V8" s="85">
        <v>0</v>
      </c>
      <c r="W8" s="82">
        <v>113</v>
      </c>
      <c r="X8" s="84">
        <v>0</v>
      </c>
      <c r="Y8" s="84">
        <v>139.6</v>
      </c>
      <c r="Z8" s="84">
        <v>0</v>
      </c>
      <c r="AA8" s="82">
        <v>35</v>
      </c>
      <c r="AB8" s="82">
        <v>0.3</v>
      </c>
      <c r="AC8" s="85">
        <v>0</v>
      </c>
      <c r="AD8" s="82">
        <v>47.3</v>
      </c>
      <c r="AE8" s="82">
        <v>13.9</v>
      </c>
      <c r="AF8" s="82">
        <v>2</v>
      </c>
      <c r="AG8" s="82">
        <v>23</v>
      </c>
      <c r="AH8" s="82">
        <v>40</v>
      </c>
      <c r="AI8" s="82">
        <v>9</v>
      </c>
      <c r="AJ8" s="82">
        <v>13.2</v>
      </c>
      <c r="AK8" s="87">
        <v>468.7</v>
      </c>
      <c r="AL8" s="86">
        <v>73.7</v>
      </c>
      <c r="AM8" s="276" t="s">
        <v>3</v>
      </c>
      <c r="AN8" s="276"/>
      <c r="AO8" s="303"/>
      <c r="AP8" s="313"/>
    </row>
    <row r="9" spans="1:42" ht="21" customHeight="1">
      <c r="A9" s="277"/>
      <c r="B9" s="278" t="s">
        <v>4</v>
      </c>
      <c r="C9" s="279"/>
      <c r="D9" s="272">
        <f>SUM(F9:AL9)</f>
        <v>5371.4000000000005</v>
      </c>
      <c r="E9" s="273">
        <f>SUM(F9:AL9)</f>
        <v>5371.4000000000005</v>
      </c>
      <c r="F9" s="81">
        <v>468</v>
      </c>
      <c r="G9" s="82">
        <v>64.2</v>
      </c>
      <c r="H9" s="81">
        <v>10</v>
      </c>
      <c r="I9" s="82">
        <v>1.6</v>
      </c>
      <c r="J9" s="82">
        <v>128.1</v>
      </c>
      <c r="K9" s="82">
        <v>3</v>
      </c>
      <c r="L9" s="82">
        <v>30</v>
      </c>
      <c r="M9" s="82">
        <v>2419.4</v>
      </c>
      <c r="N9" s="82">
        <v>283</v>
      </c>
      <c r="O9" s="82">
        <v>420.2</v>
      </c>
      <c r="P9" s="82">
        <v>147</v>
      </c>
      <c r="Q9" s="82">
        <v>132.1</v>
      </c>
      <c r="R9" s="82">
        <v>1</v>
      </c>
      <c r="S9" s="82">
        <v>27</v>
      </c>
      <c r="T9" s="84">
        <v>0</v>
      </c>
      <c r="U9" s="82">
        <v>8.4</v>
      </c>
      <c r="V9" s="82">
        <v>1</v>
      </c>
      <c r="W9" s="82">
        <v>95</v>
      </c>
      <c r="X9" s="84">
        <v>0</v>
      </c>
      <c r="Y9" s="84">
        <v>132.6</v>
      </c>
      <c r="Z9" s="84">
        <v>0</v>
      </c>
      <c r="AA9" s="82">
        <v>38</v>
      </c>
      <c r="AB9" s="85">
        <v>0</v>
      </c>
      <c r="AC9" s="85">
        <v>0</v>
      </c>
      <c r="AD9" s="82">
        <v>47.5</v>
      </c>
      <c r="AE9" s="82">
        <v>17.5</v>
      </c>
      <c r="AF9" s="82">
        <v>36</v>
      </c>
      <c r="AG9" s="82">
        <v>23</v>
      </c>
      <c r="AH9" s="82">
        <v>49</v>
      </c>
      <c r="AI9" s="82">
        <v>55.6</v>
      </c>
      <c r="AJ9" s="82">
        <v>7</v>
      </c>
      <c r="AK9" s="87">
        <v>491.5</v>
      </c>
      <c r="AL9" s="86">
        <v>234.7</v>
      </c>
      <c r="AM9" s="276" t="s">
        <v>4</v>
      </c>
      <c r="AN9" s="276"/>
      <c r="AO9" s="303"/>
      <c r="AP9" s="313"/>
    </row>
    <row r="10" spans="1:42" ht="21" customHeight="1">
      <c r="A10" s="277"/>
      <c r="B10" s="278" t="s">
        <v>5</v>
      </c>
      <c r="C10" s="279"/>
      <c r="D10" s="272">
        <f>SUM(F10:AL10)</f>
        <v>3123.900000000001</v>
      </c>
      <c r="E10" s="273">
        <f>SUM(F10:AL10)</f>
        <v>3123.900000000001</v>
      </c>
      <c r="F10" s="81">
        <v>563</v>
      </c>
      <c r="G10" s="82">
        <v>31.6</v>
      </c>
      <c r="H10" s="81">
        <v>10</v>
      </c>
      <c r="I10" s="82">
        <v>1</v>
      </c>
      <c r="J10" s="82">
        <v>73.900000000000006</v>
      </c>
      <c r="K10" s="88">
        <v>0</v>
      </c>
      <c r="L10" s="82">
        <v>43</v>
      </c>
      <c r="M10" s="82">
        <v>1319</v>
      </c>
      <c r="N10" s="82">
        <v>102.3</v>
      </c>
      <c r="O10" s="82">
        <v>202.9</v>
      </c>
      <c r="P10" s="82">
        <v>103.9</v>
      </c>
      <c r="Q10" s="82">
        <v>58.8</v>
      </c>
      <c r="R10" s="82">
        <v>4</v>
      </c>
      <c r="S10" s="82">
        <v>25.8</v>
      </c>
      <c r="T10" s="84">
        <v>0</v>
      </c>
      <c r="U10" s="82">
        <v>2.8</v>
      </c>
      <c r="V10" s="82">
        <v>1</v>
      </c>
      <c r="W10" s="82">
        <v>63.1</v>
      </c>
      <c r="X10" s="84">
        <v>0</v>
      </c>
      <c r="Y10" s="84">
        <v>82.2</v>
      </c>
      <c r="Z10" s="84">
        <v>0</v>
      </c>
      <c r="AA10" s="82">
        <v>19</v>
      </c>
      <c r="AB10" s="82">
        <v>1</v>
      </c>
      <c r="AC10" s="85">
        <v>0</v>
      </c>
      <c r="AD10" s="82">
        <v>26.4</v>
      </c>
      <c r="AE10" s="82">
        <v>1</v>
      </c>
      <c r="AF10" s="82">
        <v>6</v>
      </c>
      <c r="AG10" s="82">
        <v>12</v>
      </c>
      <c r="AH10" s="82">
        <v>43.4</v>
      </c>
      <c r="AI10" s="82">
        <v>26</v>
      </c>
      <c r="AJ10" s="82">
        <v>12</v>
      </c>
      <c r="AK10" s="82">
        <v>239.5</v>
      </c>
      <c r="AL10" s="86">
        <v>49.3</v>
      </c>
      <c r="AM10" s="276" t="s">
        <v>5</v>
      </c>
      <c r="AN10" s="276"/>
      <c r="AO10" s="303"/>
      <c r="AP10" s="313"/>
    </row>
    <row r="11" spans="1:42" ht="21" customHeight="1">
      <c r="A11" s="277"/>
      <c r="B11" s="278" t="s">
        <v>6</v>
      </c>
      <c r="C11" s="279"/>
      <c r="D11" s="272">
        <f>SUM(F11:AL11)</f>
        <v>3126.6</v>
      </c>
      <c r="E11" s="273">
        <f>SUM(F11:AL11)</f>
        <v>3126.6</v>
      </c>
      <c r="F11" s="81">
        <v>250</v>
      </c>
      <c r="G11" s="82">
        <v>31.6</v>
      </c>
      <c r="H11" s="81">
        <v>230</v>
      </c>
      <c r="I11" s="82">
        <v>7.3</v>
      </c>
      <c r="J11" s="82">
        <v>72.099999999999994</v>
      </c>
      <c r="K11" s="82">
        <v>12</v>
      </c>
      <c r="L11" s="82">
        <v>29.6</v>
      </c>
      <c r="M11" s="82">
        <v>1054.5</v>
      </c>
      <c r="N11" s="82">
        <v>164</v>
      </c>
      <c r="O11" s="82">
        <v>228.2</v>
      </c>
      <c r="P11" s="82">
        <v>138</v>
      </c>
      <c r="Q11" s="82">
        <v>90</v>
      </c>
      <c r="R11" s="82">
        <v>14.3</v>
      </c>
      <c r="S11" s="82">
        <v>29.6</v>
      </c>
      <c r="T11" s="84">
        <v>0</v>
      </c>
      <c r="U11" s="82">
        <v>34</v>
      </c>
      <c r="V11" s="82">
        <v>4</v>
      </c>
      <c r="W11" s="82">
        <v>69.400000000000006</v>
      </c>
      <c r="X11" s="84">
        <v>0</v>
      </c>
      <c r="Y11" s="84">
        <v>85.7</v>
      </c>
      <c r="Z11" s="84">
        <v>0</v>
      </c>
      <c r="AA11" s="82">
        <v>29</v>
      </c>
      <c r="AB11" s="82">
        <v>2</v>
      </c>
      <c r="AC11" s="85">
        <v>0</v>
      </c>
      <c r="AD11" s="82">
        <v>31.4</v>
      </c>
      <c r="AE11" s="82">
        <v>8</v>
      </c>
      <c r="AF11" s="82">
        <v>10</v>
      </c>
      <c r="AG11" s="82">
        <v>15</v>
      </c>
      <c r="AH11" s="82">
        <v>36.5</v>
      </c>
      <c r="AI11" s="82">
        <v>35.9</v>
      </c>
      <c r="AJ11" s="82">
        <v>4</v>
      </c>
      <c r="AK11" s="82">
        <v>341.5</v>
      </c>
      <c r="AL11" s="86">
        <v>69</v>
      </c>
      <c r="AM11" s="276" t="s">
        <v>6</v>
      </c>
      <c r="AN11" s="276"/>
      <c r="AO11" s="303"/>
      <c r="AP11" s="313"/>
    </row>
    <row r="12" spans="1:42" ht="21" customHeight="1">
      <c r="A12" s="277"/>
      <c r="B12" s="280" t="s">
        <v>7</v>
      </c>
      <c r="C12" s="281"/>
      <c r="D12" s="272">
        <f>SUM(F12:AL12)</f>
        <v>4191</v>
      </c>
      <c r="E12" s="273">
        <f>SUM(F12:AL12)</f>
        <v>4191</v>
      </c>
      <c r="F12" s="81">
        <v>213</v>
      </c>
      <c r="G12" s="82">
        <v>59.9</v>
      </c>
      <c r="H12" s="81">
        <v>3</v>
      </c>
      <c r="I12" s="82">
        <v>2.4</v>
      </c>
      <c r="J12" s="82">
        <v>83.3</v>
      </c>
      <c r="K12" s="82">
        <v>1</v>
      </c>
      <c r="L12" s="85">
        <v>0</v>
      </c>
      <c r="M12" s="82">
        <v>1442.7</v>
      </c>
      <c r="N12" s="89">
        <v>354.3</v>
      </c>
      <c r="O12" s="87">
        <v>454.5</v>
      </c>
      <c r="P12" s="82">
        <v>265.5</v>
      </c>
      <c r="Q12" s="82">
        <v>186.8</v>
      </c>
      <c r="R12" s="82">
        <v>5</v>
      </c>
      <c r="S12" s="82">
        <v>51.5</v>
      </c>
      <c r="T12" s="84">
        <v>0</v>
      </c>
      <c r="U12" s="82">
        <v>9</v>
      </c>
      <c r="V12" s="85">
        <v>0</v>
      </c>
      <c r="W12" s="82">
        <v>60.8</v>
      </c>
      <c r="X12" s="84">
        <v>0</v>
      </c>
      <c r="Y12" s="84">
        <v>67.2</v>
      </c>
      <c r="Z12" s="84">
        <v>0</v>
      </c>
      <c r="AA12" s="82">
        <v>21</v>
      </c>
      <c r="AB12" s="82">
        <v>1.6</v>
      </c>
      <c r="AC12" s="85">
        <v>0</v>
      </c>
      <c r="AD12" s="82">
        <v>41</v>
      </c>
      <c r="AE12" s="82">
        <v>4</v>
      </c>
      <c r="AF12" s="82">
        <v>17.399999999999999</v>
      </c>
      <c r="AG12" s="82">
        <v>28</v>
      </c>
      <c r="AH12" s="82">
        <v>191.9</v>
      </c>
      <c r="AI12" s="82">
        <v>37</v>
      </c>
      <c r="AJ12" s="82">
        <v>24.4</v>
      </c>
      <c r="AK12" s="87">
        <v>418.9</v>
      </c>
      <c r="AL12" s="86">
        <v>145.9</v>
      </c>
      <c r="AM12" s="276" t="s">
        <v>7</v>
      </c>
      <c r="AN12" s="276"/>
      <c r="AO12" s="303"/>
      <c r="AP12" s="313"/>
    </row>
    <row r="13" spans="1:42" s="94" customFormat="1" ht="21" customHeight="1">
      <c r="A13" s="274" t="s">
        <v>154</v>
      </c>
      <c r="B13" s="270" t="s">
        <v>0</v>
      </c>
      <c r="C13" s="271"/>
      <c r="D13" s="316">
        <v>282.08534482758625</v>
      </c>
      <c r="E13" s="317"/>
      <c r="F13" s="106">
        <v>26.689655172413794</v>
      </c>
      <c r="G13" s="106">
        <v>5.5275862068965518</v>
      </c>
      <c r="H13" s="106">
        <v>3.5172413793103448</v>
      </c>
      <c r="I13" s="106">
        <v>0.70086206896551717</v>
      </c>
      <c r="J13" s="106">
        <v>6.4344827586206899</v>
      </c>
      <c r="K13" s="106">
        <v>0.38189655172413789</v>
      </c>
      <c r="L13" s="106">
        <v>2.1870689655172417</v>
      </c>
      <c r="M13" s="106">
        <v>115.31034482758621</v>
      </c>
      <c r="N13" s="106">
        <v>14.163793103448276</v>
      </c>
      <c r="O13" s="106">
        <v>19.439655172413794</v>
      </c>
      <c r="P13" s="106">
        <v>11.019827586206896</v>
      </c>
      <c r="Q13" s="106">
        <v>7.2215517241379317</v>
      </c>
      <c r="R13" s="106">
        <v>0.73017241379310349</v>
      </c>
      <c r="S13" s="106">
        <v>2.3370689655172416</v>
      </c>
      <c r="T13" s="109">
        <v>0</v>
      </c>
      <c r="U13" s="106">
        <v>0.83017241379310347</v>
      </c>
      <c r="V13" s="106">
        <v>0.1206896551724138</v>
      </c>
      <c r="W13" s="106">
        <v>5.4206896551724135</v>
      </c>
      <c r="X13" s="108">
        <v>0</v>
      </c>
      <c r="Y13" s="108">
        <v>6.8353448275862085</v>
      </c>
      <c r="Z13" s="108">
        <v>1.7241379310344827E-2</v>
      </c>
      <c r="AA13" s="106">
        <v>2.1206896551724137</v>
      </c>
      <c r="AB13" s="106">
        <v>7.6724137931034483E-2</v>
      </c>
      <c r="AC13" s="107">
        <v>0</v>
      </c>
      <c r="AD13" s="106">
        <v>2.5655172413793106</v>
      </c>
      <c r="AE13" s="106">
        <v>0.52931034482758621</v>
      </c>
      <c r="AF13" s="106">
        <v>1.0465517241379312</v>
      </c>
      <c r="AG13" s="106">
        <v>1.5517241379310345</v>
      </c>
      <c r="AH13" s="106">
        <v>6.352586206896552</v>
      </c>
      <c r="AI13" s="106">
        <v>2.1612068965517239</v>
      </c>
      <c r="AJ13" s="106">
        <v>0.71120689655172409</v>
      </c>
      <c r="AK13" s="106">
        <v>27.721551724137932</v>
      </c>
      <c r="AL13" s="105">
        <v>8.3629310344827577</v>
      </c>
      <c r="AM13" s="301" t="s">
        <v>21</v>
      </c>
      <c r="AN13" s="301"/>
      <c r="AO13" s="312" t="s">
        <v>154</v>
      </c>
      <c r="AP13" s="66"/>
    </row>
    <row r="14" spans="1:42" s="94" customFormat="1" ht="21" customHeight="1">
      <c r="A14" s="275"/>
      <c r="B14" s="270" t="s">
        <v>1</v>
      </c>
      <c r="C14" s="271"/>
      <c r="D14" s="318">
        <v>379.00434782608704</v>
      </c>
      <c r="E14" s="319"/>
      <c r="F14" s="82">
        <v>34.434782608695649</v>
      </c>
      <c r="G14" s="82">
        <v>11.495652173913042</v>
      </c>
      <c r="H14" s="82">
        <v>6.5217391304347823</v>
      </c>
      <c r="I14" s="82">
        <v>2.7</v>
      </c>
      <c r="J14" s="82">
        <v>8.5782608695652183</v>
      </c>
      <c r="K14" s="82">
        <v>0.47826086956521741</v>
      </c>
      <c r="L14" s="82">
        <v>2.7826086956521738</v>
      </c>
      <c r="M14" s="82">
        <v>150.90869565217392</v>
      </c>
      <c r="N14" s="82">
        <v>19.100000000000001</v>
      </c>
      <c r="O14" s="82">
        <v>19.682608695652174</v>
      </c>
      <c r="P14" s="82">
        <v>15.178260869565218</v>
      </c>
      <c r="Q14" s="82">
        <v>10.613043478260868</v>
      </c>
      <c r="R14" s="82">
        <v>0.6</v>
      </c>
      <c r="S14" s="82">
        <v>3.4347826086956523</v>
      </c>
      <c r="T14" s="83">
        <v>0</v>
      </c>
      <c r="U14" s="82">
        <v>1.2869565217391306</v>
      </c>
      <c r="V14" s="82">
        <v>0.34782608695652173</v>
      </c>
      <c r="W14" s="82">
        <v>6.752173913043479</v>
      </c>
      <c r="X14" s="84">
        <v>0</v>
      </c>
      <c r="Y14" s="84">
        <v>8.4478260869565229</v>
      </c>
      <c r="Z14" s="84">
        <v>8.6956521739130432E-2</v>
      </c>
      <c r="AA14" s="82">
        <v>3.1304347826086958</v>
      </c>
      <c r="AB14" s="82">
        <v>8.6956521739130432E-2</v>
      </c>
      <c r="AC14" s="85">
        <v>0</v>
      </c>
      <c r="AD14" s="82">
        <v>2.5217391304347827</v>
      </c>
      <c r="AE14" s="82">
        <v>0.21739130434782608</v>
      </c>
      <c r="AF14" s="82">
        <v>2.1739130434782608</v>
      </c>
      <c r="AG14" s="82">
        <v>2.3913043478260869</v>
      </c>
      <c r="AH14" s="82">
        <v>10.917391304347825</v>
      </c>
      <c r="AI14" s="82">
        <v>2.7086956521739127</v>
      </c>
      <c r="AJ14" s="82">
        <v>0.49130434782608701</v>
      </c>
      <c r="AK14" s="82">
        <v>38.269565217391303</v>
      </c>
      <c r="AL14" s="86">
        <v>12.665217391304349</v>
      </c>
      <c r="AM14" s="276" t="s">
        <v>1</v>
      </c>
      <c r="AN14" s="276"/>
      <c r="AO14" s="311"/>
      <c r="AP14" s="66"/>
    </row>
    <row r="15" spans="1:42" s="94" customFormat="1" ht="21" customHeight="1">
      <c r="A15" s="275"/>
      <c r="B15" s="270" t="s">
        <v>2</v>
      </c>
      <c r="C15" s="271"/>
      <c r="D15" s="318">
        <v>216.64374999999998</v>
      </c>
      <c r="E15" s="319"/>
      <c r="F15" s="82">
        <v>16.4375</v>
      </c>
      <c r="G15" s="82">
        <v>3.7625000000000002</v>
      </c>
      <c r="H15" s="82">
        <v>0.1875</v>
      </c>
      <c r="I15" s="82">
        <v>1.2500000000000001E-2</v>
      </c>
      <c r="J15" s="82">
        <v>4.5125000000000002</v>
      </c>
      <c r="K15" s="82">
        <v>0.76875000000000004</v>
      </c>
      <c r="L15" s="82">
        <v>0.66874999999999996</v>
      </c>
      <c r="M15" s="82">
        <v>87.912499999999994</v>
      </c>
      <c r="N15" s="82">
        <v>11.581250000000001</v>
      </c>
      <c r="O15" s="82">
        <v>16.9375</v>
      </c>
      <c r="P15" s="82">
        <v>8.5437499999999993</v>
      </c>
      <c r="Q15" s="82">
        <v>3.3562500000000002</v>
      </c>
      <c r="R15" s="82">
        <v>2.5625</v>
      </c>
      <c r="S15" s="82">
        <v>1.4875</v>
      </c>
      <c r="T15" s="83">
        <v>0</v>
      </c>
      <c r="U15" s="82">
        <v>0.3125</v>
      </c>
      <c r="V15" s="85">
        <v>0</v>
      </c>
      <c r="W15" s="82">
        <v>4.5125000000000002</v>
      </c>
      <c r="X15" s="84">
        <v>0</v>
      </c>
      <c r="Y15" s="84">
        <v>5.7062499999999998</v>
      </c>
      <c r="Z15" s="84">
        <v>0</v>
      </c>
      <c r="AA15" s="82">
        <v>2</v>
      </c>
      <c r="AB15" s="82">
        <v>0.125</v>
      </c>
      <c r="AC15" s="85">
        <v>0</v>
      </c>
      <c r="AD15" s="82">
        <v>2.875</v>
      </c>
      <c r="AE15" s="82">
        <v>0.75</v>
      </c>
      <c r="AF15" s="85">
        <v>0</v>
      </c>
      <c r="AG15" s="82">
        <v>1.5</v>
      </c>
      <c r="AH15" s="82">
        <v>7.8125</v>
      </c>
      <c r="AI15" s="82">
        <v>1.5562499999999999</v>
      </c>
      <c r="AJ15" s="82">
        <v>0.66249999999999998</v>
      </c>
      <c r="AK15" s="82">
        <v>23.462499999999999</v>
      </c>
      <c r="AL15" s="86">
        <v>6.6375000000000002</v>
      </c>
      <c r="AM15" s="276" t="s">
        <v>2</v>
      </c>
      <c r="AN15" s="276"/>
      <c r="AO15" s="311"/>
      <c r="AP15" s="66"/>
    </row>
    <row r="16" spans="1:42" s="94" customFormat="1" ht="21" customHeight="1">
      <c r="A16" s="275"/>
      <c r="B16" s="270" t="s">
        <v>3</v>
      </c>
      <c r="C16" s="271"/>
      <c r="D16" s="318">
        <v>262.5333333333333</v>
      </c>
      <c r="E16" s="319"/>
      <c r="F16" s="82">
        <v>30.388888888888889</v>
      </c>
      <c r="G16" s="82">
        <v>7.1833333333333336</v>
      </c>
      <c r="H16" s="82">
        <v>0.1111111111111111</v>
      </c>
      <c r="I16" s="82">
        <v>0.37222222222222223</v>
      </c>
      <c r="J16" s="82">
        <v>6.6388888888888893</v>
      </c>
      <c r="K16" s="82">
        <v>0.27777777777777779</v>
      </c>
      <c r="L16" s="82">
        <v>4.2444444444444445</v>
      </c>
      <c r="M16" s="82">
        <v>125.71666666666667</v>
      </c>
      <c r="N16" s="82">
        <v>6.3777777777777773</v>
      </c>
      <c r="O16" s="82">
        <v>12.527777777777779</v>
      </c>
      <c r="P16" s="82">
        <v>7.6722222222222216</v>
      </c>
      <c r="Q16" s="82">
        <v>4.0111111111111111</v>
      </c>
      <c r="R16" s="82">
        <v>0.31111111111111112</v>
      </c>
      <c r="S16" s="82">
        <v>1.911111111111111</v>
      </c>
      <c r="T16" s="83">
        <v>0</v>
      </c>
      <c r="U16" s="82">
        <v>0.41666666666666669</v>
      </c>
      <c r="V16" s="85">
        <v>0</v>
      </c>
      <c r="W16" s="82">
        <v>6.2777777777777777</v>
      </c>
      <c r="X16" s="84">
        <v>0</v>
      </c>
      <c r="Y16" s="84">
        <v>7.7555555555555555</v>
      </c>
      <c r="Z16" s="84">
        <v>0</v>
      </c>
      <c r="AA16" s="82">
        <v>1.9444444444444444</v>
      </c>
      <c r="AB16" s="82">
        <v>1.6666666666666666E-2</v>
      </c>
      <c r="AC16" s="85">
        <v>0</v>
      </c>
      <c r="AD16" s="82">
        <v>2.6277777777777778</v>
      </c>
      <c r="AE16" s="82">
        <v>0.77222222222222225</v>
      </c>
      <c r="AF16" s="82">
        <v>0.1111111111111111</v>
      </c>
      <c r="AG16" s="82">
        <v>1.2777777777777777</v>
      </c>
      <c r="AH16" s="82">
        <v>2.2222222222222223</v>
      </c>
      <c r="AI16" s="82">
        <v>0.5</v>
      </c>
      <c r="AJ16" s="82">
        <v>0.73333333333333328</v>
      </c>
      <c r="AK16" s="82">
        <v>26.038888888888888</v>
      </c>
      <c r="AL16" s="86">
        <v>4.094444444444445</v>
      </c>
      <c r="AM16" s="276" t="s">
        <v>3</v>
      </c>
      <c r="AN16" s="276"/>
      <c r="AO16" s="311"/>
      <c r="AP16" s="66"/>
    </row>
    <row r="17" spans="1:42" s="94" customFormat="1" ht="21" customHeight="1">
      <c r="A17" s="275"/>
      <c r="B17" s="270" t="s">
        <v>4</v>
      </c>
      <c r="C17" s="271"/>
      <c r="D17" s="318">
        <v>315.96470588235297</v>
      </c>
      <c r="E17" s="319"/>
      <c r="F17" s="82">
        <v>27.529411764705884</v>
      </c>
      <c r="G17" s="82">
        <v>3.7764705882352945</v>
      </c>
      <c r="H17" s="82">
        <v>0.58823529411764708</v>
      </c>
      <c r="I17" s="82">
        <v>9.4117647058823528E-2</v>
      </c>
      <c r="J17" s="82">
        <v>7.5352941176470587</v>
      </c>
      <c r="K17" s="82">
        <v>0.17647058823529413</v>
      </c>
      <c r="L17" s="82">
        <v>1.7647058823529411</v>
      </c>
      <c r="M17" s="82">
        <v>142.31764705882352</v>
      </c>
      <c r="N17" s="82">
        <v>16.647058823529413</v>
      </c>
      <c r="O17" s="82">
        <v>24.71764705882353</v>
      </c>
      <c r="P17" s="82">
        <v>8.6470588235294112</v>
      </c>
      <c r="Q17" s="82">
        <v>7.7705882352941176</v>
      </c>
      <c r="R17" s="82">
        <v>5.8823529411764705E-2</v>
      </c>
      <c r="S17" s="82">
        <v>1.588235294117647</v>
      </c>
      <c r="T17" s="83">
        <v>0</v>
      </c>
      <c r="U17" s="82">
        <v>0.49411764705882355</v>
      </c>
      <c r="V17" s="82">
        <v>5.8823529411764705E-2</v>
      </c>
      <c r="W17" s="82">
        <v>5.5882352941176467</v>
      </c>
      <c r="X17" s="84">
        <v>0</v>
      </c>
      <c r="Y17" s="84">
        <v>7.8</v>
      </c>
      <c r="Z17" s="84">
        <v>0</v>
      </c>
      <c r="AA17" s="82">
        <v>2.2352941176470589</v>
      </c>
      <c r="AB17" s="85">
        <v>0</v>
      </c>
      <c r="AC17" s="85">
        <v>0</v>
      </c>
      <c r="AD17" s="82">
        <v>2.7941176470588234</v>
      </c>
      <c r="AE17" s="82">
        <v>1.0294117647058822</v>
      </c>
      <c r="AF17" s="82">
        <v>2.1176470588235294</v>
      </c>
      <c r="AG17" s="82">
        <v>1.3529411764705883</v>
      </c>
      <c r="AH17" s="82">
        <v>2.8823529411764706</v>
      </c>
      <c r="AI17" s="82">
        <v>3.2705882352941176</v>
      </c>
      <c r="AJ17" s="82">
        <v>0.41176470588235292</v>
      </c>
      <c r="AK17" s="82">
        <v>28.911764705882351</v>
      </c>
      <c r="AL17" s="86">
        <v>13.805882352941175</v>
      </c>
      <c r="AM17" s="276" t="s">
        <v>4</v>
      </c>
      <c r="AN17" s="276"/>
      <c r="AO17" s="311"/>
      <c r="AP17" s="66"/>
    </row>
    <row r="18" spans="1:42" s="94" customFormat="1" ht="21" customHeight="1">
      <c r="A18" s="275"/>
      <c r="B18" s="270" t="s">
        <v>5</v>
      </c>
      <c r="C18" s="271"/>
      <c r="D18" s="318">
        <v>347.10000000000014</v>
      </c>
      <c r="E18" s="319"/>
      <c r="F18" s="82">
        <v>62.555555555555557</v>
      </c>
      <c r="G18" s="82">
        <v>3.5111111111111111</v>
      </c>
      <c r="H18" s="82">
        <v>1.1111111111111112</v>
      </c>
      <c r="I18" s="82">
        <v>0.1111111111111111</v>
      </c>
      <c r="J18" s="82">
        <v>8.2111111111111121</v>
      </c>
      <c r="K18" s="85">
        <v>0</v>
      </c>
      <c r="L18" s="82">
        <v>4.7777777777777777</v>
      </c>
      <c r="M18" s="82">
        <v>146.55555555555554</v>
      </c>
      <c r="N18" s="82">
        <v>11.366666666666667</v>
      </c>
      <c r="O18" s="82">
        <v>22.544444444444444</v>
      </c>
      <c r="P18" s="82">
        <v>11.544444444444444</v>
      </c>
      <c r="Q18" s="82">
        <v>6.5333333333333332</v>
      </c>
      <c r="R18" s="82">
        <v>0.44444444444444442</v>
      </c>
      <c r="S18" s="82">
        <v>2.8666666666666667</v>
      </c>
      <c r="T18" s="83">
        <v>0</v>
      </c>
      <c r="U18" s="82">
        <v>0.31111111111111112</v>
      </c>
      <c r="V18" s="82">
        <v>0.1111111111111111</v>
      </c>
      <c r="W18" s="82">
        <v>7.0111111111111111</v>
      </c>
      <c r="X18" s="84">
        <v>0</v>
      </c>
      <c r="Y18" s="84">
        <v>9.1333333333333329</v>
      </c>
      <c r="Z18" s="84">
        <v>0</v>
      </c>
      <c r="AA18" s="82">
        <v>2.1111111111111112</v>
      </c>
      <c r="AB18" s="82">
        <v>0.1111111111111111</v>
      </c>
      <c r="AC18" s="85">
        <v>0</v>
      </c>
      <c r="AD18" s="82">
        <v>2.9333333333333331</v>
      </c>
      <c r="AE18" s="82">
        <v>0.1111111111111111</v>
      </c>
      <c r="AF18" s="82">
        <v>0.66666666666666663</v>
      </c>
      <c r="AG18" s="82">
        <v>1.3333333333333333</v>
      </c>
      <c r="AH18" s="82">
        <v>4.822222222222222</v>
      </c>
      <c r="AI18" s="82">
        <v>2.8888888888888888</v>
      </c>
      <c r="AJ18" s="82">
        <v>1.3333333333333333</v>
      </c>
      <c r="AK18" s="82">
        <v>26.611111111111111</v>
      </c>
      <c r="AL18" s="86">
        <v>5.4777777777777779</v>
      </c>
      <c r="AM18" s="276" t="s">
        <v>5</v>
      </c>
      <c r="AN18" s="276"/>
      <c r="AO18" s="311"/>
      <c r="AP18" s="66"/>
    </row>
    <row r="19" spans="1:42" s="94" customFormat="1" ht="21" customHeight="1">
      <c r="A19" s="275"/>
      <c r="B19" s="270" t="s">
        <v>6</v>
      </c>
      <c r="C19" s="271"/>
      <c r="D19" s="318">
        <v>240.50769230769231</v>
      </c>
      <c r="E19" s="319"/>
      <c r="F19" s="82">
        <v>19.23076923076923</v>
      </c>
      <c r="G19" s="82">
        <v>2.430769230769231</v>
      </c>
      <c r="H19" s="82">
        <v>17.692307692307693</v>
      </c>
      <c r="I19" s="82">
        <v>0.56153846153846154</v>
      </c>
      <c r="J19" s="82">
        <v>5.546153846153846</v>
      </c>
      <c r="K19" s="82">
        <v>0.92307692307692313</v>
      </c>
      <c r="L19" s="82">
        <v>2.2769230769230768</v>
      </c>
      <c r="M19" s="82">
        <v>81.115384615384613</v>
      </c>
      <c r="N19" s="82">
        <v>12.615384615384615</v>
      </c>
      <c r="O19" s="82">
        <v>17.553846153846152</v>
      </c>
      <c r="P19" s="82">
        <v>10.615384615384615</v>
      </c>
      <c r="Q19" s="82">
        <v>6.9230769230769234</v>
      </c>
      <c r="R19" s="82">
        <v>1.1000000000000001</v>
      </c>
      <c r="S19" s="82">
        <v>2.2769230769230768</v>
      </c>
      <c r="T19" s="83">
        <v>0</v>
      </c>
      <c r="U19" s="82">
        <v>2.6153846153846154</v>
      </c>
      <c r="V19" s="82">
        <v>0.30769230769230771</v>
      </c>
      <c r="W19" s="82">
        <v>5.338461538461539</v>
      </c>
      <c r="X19" s="84">
        <v>0</v>
      </c>
      <c r="Y19" s="84">
        <v>6.5923076923076929</v>
      </c>
      <c r="Z19" s="84">
        <v>0</v>
      </c>
      <c r="AA19" s="82">
        <v>2.2307692307692308</v>
      </c>
      <c r="AB19" s="82">
        <v>0.15384615384615385</v>
      </c>
      <c r="AC19" s="85">
        <v>0</v>
      </c>
      <c r="AD19" s="82">
        <v>2.4153846153846152</v>
      </c>
      <c r="AE19" s="82">
        <v>0.61538461538461542</v>
      </c>
      <c r="AF19" s="82">
        <v>0.76923076923076927</v>
      </c>
      <c r="AG19" s="82">
        <v>1.1538461538461537</v>
      </c>
      <c r="AH19" s="82">
        <v>2.8076923076923075</v>
      </c>
      <c r="AI19" s="82">
        <v>2.7615384615384615</v>
      </c>
      <c r="AJ19" s="82">
        <v>0.30769230769230771</v>
      </c>
      <c r="AK19" s="82">
        <v>26.26923076923077</v>
      </c>
      <c r="AL19" s="86">
        <v>5.3076923076923075</v>
      </c>
      <c r="AM19" s="276" t="s">
        <v>6</v>
      </c>
      <c r="AN19" s="276"/>
      <c r="AO19" s="311"/>
      <c r="AP19" s="66"/>
    </row>
    <row r="20" spans="1:42" s="94" customFormat="1" ht="21" customHeight="1">
      <c r="A20" s="275"/>
      <c r="B20" s="284" t="s">
        <v>7</v>
      </c>
      <c r="C20" s="285"/>
      <c r="D20" s="320">
        <v>209.55</v>
      </c>
      <c r="E20" s="321"/>
      <c r="F20" s="102">
        <v>10.65</v>
      </c>
      <c r="G20" s="102">
        <v>2.9950000000000001</v>
      </c>
      <c r="H20" s="102">
        <v>0.15</v>
      </c>
      <c r="I20" s="102">
        <v>0.12</v>
      </c>
      <c r="J20" s="102">
        <v>4.165</v>
      </c>
      <c r="K20" s="102">
        <v>0.05</v>
      </c>
      <c r="L20" s="97">
        <v>0</v>
      </c>
      <c r="M20" s="102">
        <v>72.135000000000005</v>
      </c>
      <c r="N20" s="102">
        <v>17.715</v>
      </c>
      <c r="O20" s="102">
        <v>22.725000000000001</v>
      </c>
      <c r="P20" s="102">
        <v>13.275</v>
      </c>
      <c r="Q20" s="102">
        <v>9.34</v>
      </c>
      <c r="R20" s="102">
        <v>0.25</v>
      </c>
      <c r="S20" s="102">
        <v>2.5750000000000002</v>
      </c>
      <c r="T20" s="104">
        <v>0</v>
      </c>
      <c r="U20" s="102">
        <v>0.45</v>
      </c>
      <c r="V20" s="97">
        <v>0</v>
      </c>
      <c r="W20" s="102">
        <v>3.04</v>
      </c>
      <c r="X20" s="103">
        <v>0</v>
      </c>
      <c r="Y20" s="103">
        <v>3.3600000000000003</v>
      </c>
      <c r="Z20" s="103">
        <v>0</v>
      </c>
      <c r="AA20" s="102">
        <v>1.05</v>
      </c>
      <c r="AB20" s="102">
        <v>0.08</v>
      </c>
      <c r="AC20" s="97">
        <v>0</v>
      </c>
      <c r="AD20" s="102">
        <v>2.0499999999999998</v>
      </c>
      <c r="AE20" s="102">
        <v>0.2</v>
      </c>
      <c r="AF20" s="102">
        <v>0.86999999999999988</v>
      </c>
      <c r="AG20" s="102">
        <v>1.4</v>
      </c>
      <c r="AH20" s="102">
        <v>9.5950000000000006</v>
      </c>
      <c r="AI20" s="102">
        <v>1.85</v>
      </c>
      <c r="AJ20" s="102">
        <v>1.22</v>
      </c>
      <c r="AK20" s="102">
        <v>20.945</v>
      </c>
      <c r="AL20" s="101">
        <v>7.2949999999999999</v>
      </c>
      <c r="AM20" s="276" t="s">
        <v>7</v>
      </c>
      <c r="AN20" s="276"/>
      <c r="AO20" s="311"/>
      <c r="AP20" s="66"/>
    </row>
    <row r="21" spans="1:42" s="94" customFormat="1" ht="19.5" customHeight="1">
      <c r="A21" s="266">
        <v>100</v>
      </c>
      <c r="B21" s="270" t="s">
        <v>0</v>
      </c>
      <c r="C21" s="271"/>
      <c r="D21" s="316">
        <v>150.0453961848863</v>
      </c>
      <c r="E21" s="317"/>
      <c r="F21" s="82">
        <v>14.196625091709464</v>
      </c>
      <c r="G21" s="82">
        <v>2.9402054292002937</v>
      </c>
      <c r="H21" s="82">
        <v>1.8708730741012474</v>
      </c>
      <c r="I21" s="82">
        <v>0.37279897285399849</v>
      </c>
      <c r="J21" s="82">
        <v>3.4225972120322816</v>
      </c>
      <c r="K21" s="82">
        <v>0.2031364636830521</v>
      </c>
      <c r="L21" s="82">
        <v>1.1633345561261923</v>
      </c>
      <c r="M21" s="82">
        <v>61.335289801907557</v>
      </c>
      <c r="N21" s="82">
        <v>7.5339325018341894</v>
      </c>
      <c r="O21" s="82">
        <v>10.34024211298606</v>
      </c>
      <c r="P21" s="82">
        <v>5.8616104181951574</v>
      </c>
      <c r="Q21" s="82">
        <v>3.8412509170946443</v>
      </c>
      <c r="R21" s="82">
        <v>0.38838958180484229</v>
      </c>
      <c r="S21" s="82">
        <v>1.2431217901687455</v>
      </c>
      <c r="T21" s="83">
        <v>0</v>
      </c>
      <c r="U21" s="82">
        <v>0.44158107116654438</v>
      </c>
      <c r="V21" s="82">
        <v>6.4196625091709467E-2</v>
      </c>
      <c r="W21" s="82">
        <v>2.8833455612619221</v>
      </c>
      <c r="X21" s="84">
        <v>0</v>
      </c>
      <c r="Y21" s="84">
        <v>3.6358217168011748</v>
      </c>
      <c r="Z21" s="84">
        <v>9.1709464416727809E-3</v>
      </c>
      <c r="AA21" s="82">
        <v>1.128026412325752</v>
      </c>
      <c r="AB21" s="82">
        <v>4.081071166544388E-2</v>
      </c>
      <c r="AC21" s="85">
        <v>0</v>
      </c>
      <c r="AD21" s="82">
        <v>1.3646368305209098</v>
      </c>
      <c r="AE21" s="82">
        <v>0.28154805575935438</v>
      </c>
      <c r="AF21" s="82">
        <v>0.55667644900953783</v>
      </c>
      <c r="AG21" s="82">
        <v>0.82538517975055026</v>
      </c>
      <c r="AH21" s="82">
        <v>3.3790352164343362</v>
      </c>
      <c r="AI21" s="82">
        <v>1.149578136463683</v>
      </c>
      <c r="AJ21" s="82">
        <v>0.37830154071900218</v>
      </c>
      <c r="AK21" s="82">
        <v>14.745506236243584</v>
      </c>
      <c r="AL21" s="86">
        <v>4.4483675715333817</v>
      </c>
      <c r="AM21" s="301" t="s">
        <v>21</v>
      </c>
      <c r="AN21" s="301"/>
      <c r="AO21" s="310">
        <v>100</v>
      </c>
      <c r="AP21" s="66"/>
    </row>
    <row r="22" spans="1:42" s="94" customFormat="1" ht="21" customHeight="1">
      <c r="A22" s="267"/>
      <c r="B22" s="270" t="s">
        <v>1</v>
      </c>
      <c r="C22" s="271"/>
      <c r="D22" s="318">
        <v>152.31696662589556</v>
      </c>
      <c r="E22" s="319"/>
      <c r="F22" s="82">
        <v>13.838895684081775</v>
      </c>
      <c r="G22" s="82">
        <v>4.6199545692818447</v>
      </c>
      <c r="H22" s="82">
        <v>2.6210029704700331</v>
      </c>
      <c r="I22" s="82">
        <v>1.0850952297745937</v>
      </c>
      <c r="J22" s="82">
        <v>3.4474925738249174</v>
      </c>
      <c r="K22" s="82">
        <v>0.19220688450113577</v>
      </c>
      <c r="L22" s="82">
        <v>1.1182946007338808</v>
      </c>
      <c r="M22" s="82">
        <v>60.648261401362923</v>
      </c>
      <c r="N22" s="82">
        <v>7.6760440328499051</v>
      </c>
      <c r="O22" s="82">
        <v>7.9101869648785597</v>
      </c>
      <c r="P22" s="82">
        <v>6.0999475799405909</v>
      </c>
      <c r="Q22" s="82">
        <v>4.2652455006115666</v>
      </c>
      <c r="R22" s="82">
        <v>0.24113227328324305</v>
      </c>
      <c r="S22" s="82">
        <v>1.380394897780884</v>
      </c>
      <c r="T22" s="83">
        <v>0</v>
      </c>
      <c r="U22" s="82">
        <v>0.51721125283941993</v>
      </c>
      <c r="V22" s="82">
        <v>0.1397868250917351</v>
      </c>
      <c r="W22" s="82">
        <v>2.7136117420933079</v>
      </c>
      <c r="X22" s="84">
        <v>0</v>
      </c>
      <c r="Y22" s="84">
        <v>3.3950725144155167</v>
      </c>
      <c r="Z22" s="84">
        <v>3.4946706272933774E-2</v>
      </c>
      <c r="AA22" s="82">
        <v>1.2580814258256159</v>
      </c>
      <c r="AB22" s="82">
        <v>3.4946706272933774E-2</v>
      </c>
      <c r="AC22" s="85">
        <v>0</v>
      </c>
      <c r="AD22" s="82">
        <v>1.0134544819150795</v>
      </c>
      <c r="AE22" s="82">
        <v>8.7366765682334438E-2</v>
      </c>
      <c r="AF22" s="82">
        <v>0.87366765682334435</v>
      </c>
      <c r="AG22" s="82">
        <v>0.96103442250567894</v>
      </c>
      <c r="AH22" s="82">
        <v>4.3875589725668354</v>
      </c>
      <c r="AI22" s="82">
        <v>1.0885899004018871</v>
      </c>
      <c r="AJ22" s="82">
        <v>0.19744889044207584</v>
      </c>
      <c r="AK22" s="82">
        <v>15.380045430718155</v>
      </c>
      <c r="AL22" s="86">
        <v>5.0899877686528043</v>
      </c>
      <c r="AM22" s="276" t="s">
        <v>1</v>
      </c>
      <c r="AN22" s="276"/>
      <c r="AO22" s="309"/>
      <c r="AP22" s="66"/>
    </row>
    <row r="23" spans="1:42" s="94" customFormat="1" ht="21" customHeight="1">
      <c r="A23" s="264" t="s">
        <v>155</v>
      </c>
      <c r="B23" s="270" t="s">
        <v>2</v>
      </c>
      <c r="C23" s="271"/>
      <c r="D23" s="318">
        <v>147.06406448875688</v>
      </c>
      <c r="E23" s="319"/>
      <c r="F23" s="82">
        <v>11.158252015273654</v>
      </c>
      <c r="G23" s="82">
        <v>2.5540941875265171</v>
      </c>
      <c r="H23" s="82">
        <v>0.12728044123886295</v>
      </c>
      <c r="I23" s="82">
        <v>8.4853627492575308E-3</v>
      </c>
      <c r="J23" s="82">
        <v>3.0632159524819689</v>
      </c>
      <c r="K23" s="82">
        <v>0.5218498090793382</v>
      </c>
      <c r="L23" s="82">
        <v>0.45396690708527793</v>
      </c>
      <c r="M23" s="82">
        <v>59.677556215528206</v>
      </c>
      <c r="N23" s="82">
        <v>7.8616885871871034</v>
      </c>
      <c r="O23" s="82">
        <v>11.497666525243954</v>
      </c>
      <c r="P23" s="82">
        <v>5.7997454391175225</v>
      </c>
      <c r="Q23" s="82">
        <v>2.2783198981756474</v>
      </c>
      <c r="R23" s="82">
        <v>1.7394993635977938</v>
      </c>
      <c r="S23" s="82">
        <v>1.0097581671616462</v>
      </c>
      <c r="T23" s="83">
        <v>0</v>
      </c>
      <c r="U23" s="82">
        <v>0.21213406873143828</v>
      </c>
      <c r="V23" s="85">
        <v>0</v>
      </c>
      <c r="W23" s="82">
        <v>3.0632159524819689</v>
      </c>
      <c r="X23" s="84">
        <v>0</v>
      </c>
      <c r="Y23" s="84">
        <v>3.8735680950360627</v>
      </c>
      <c r="Z23" s="84">
        <v>0</v>
      </c>
      <c r="AA23" s="82">
        <v>1.3576580398812048</v>
      </c>
      <c r="AB23" s="82">
        <v>8.4853627492575301E-2</v>
      </c>
      <c r="AC23" s="85">
        <v>0</v>
      </c>
      <c r="AD23" s="82">
        <v>1.9516334323292319</v>
      </c>
      <c r="AE23" s="82">
        <v>0.50912176495545181</v>
      </c>
      <c r="AF23" s="85">
        <v>0</v>
      </c>
      <c r="AG23" s="82">
        <v>1.0182435299109036</v>
      </c>
      <c r="AH23" s="82">
        <v>5.3033517182859571</v>
      </c>
      <c r="AI23" s="82">
        <v>1.0564276622825626</v>
      </c>
      <c r="AJ23" s="82">
        <v>0.44972422571064907</v>
      </c>
      <c r="AK23" s="82">
        <v>15.927025880356386</v>
      </c>
      <c r="AL23" s="86">
        <v>4.5057276198557492</v>
      </c>
      <c r="AM23" s="276" t="s">
        <v>2</v>
      </c>
      <c r="AN23" s="276"/>
      <c r="AO23" s="308" t="s">
        <v>155</v>
      </c>
      <c r="AP23" s="66"/>
    </row>
    <row r="24" spans="1:42" s="94" customFormat="1" ht="21" customHeight="1">
      <c r="A24" s="264"/>
      <c r="B24" s="270" t="s">
        <v>3</v>
      </c>
      <c r="C24" s="271"/>
      <c r="D24" s="318">
        <v>166.57032076136761</v>
      </c>
      <c r="E24" s="319"/>
      <c r="F24" s="82">
        <v>19.280930560451182</v>
      </c>
      <c r="G24" s="82">
        <v>4.5576313006697218</v>
      </c>
      <c r="H24" s="82">
        <v>7.0497003877335207E-2</v>
      </c>
      <c r="I24" s="82">
        <v>0.23616496298907297</v>
      </c>
      <c r="J24" s="82">
        <v>4.2121959816707788</v>
      </c>
      <c r="K24" s="82">
        <v>0.17624250969333805</v>
      </c>
      <c r="L24" s="82">
        <v>2.6929855481142053</v>
      </c>
      <c r="M24" s="82">
        <v>79.763835037010935</v>
      </c>
      <c r="N24" s="82">
        <v>4.0465280225590412</v>
      </c>
      <c r="O24" s="82">
        <v>7.9485371871695447</v>
      </c>
      <c r="P24" s="82">
        <v>4.8678181177299962</v>
      </c>
      <c r="Q24" s="82">
        <v>2.5449418399718016</v>
      </c>
      <c r="R24" s="82">
        <v>0.19739161085653859</v>
      </c>
      <c r="S24" s="82">
        <v>1.2125484666901656</v>
      </c>
      <c r="T24" s="83">
        <v>0</v>
      </c>
      <c r="U24" s="82">
        <v>0.26436376454000704</v>
      </c>
      <c r="V24" s="85">
        <v>0</v>
      </c>
      <c r="W24" s="82">
        <v>3.9830807190694393</v>
      </c>
      <c r="X24" s="84">
        <v>0</v>
      </c>
      <c r="Y24" s="84">
        <v>4.9206908706379977</v>
      </c>
      <c r="Z24" s="84">
        <v>0</v>
      </c>
      <c r="AA24" s="82">
        <v>1.2336975678533662</v>
      </c>
      <c r="AB24" s="82">
        <v>1.057455058160028E-2</v>
      </c>
      <c r="AC24" s="85">
        <v>0</v>
      </c>
      <c r="AD24" s="82">
        <v>1.6672541416989779</v>
      </c>
      <c r="AE24" s="82">
        <v>0.48995417694747978</v>
      </c>
      <c r="AF24" s="82">
        <v>5.1137816415239075E-2</v>
      </c>
      <c r="AG24" s="82">
        <v>0.81071554458935491</v>
      </c>
      <c r="AH24" s="82">
        <v>1.4099400775467044</v>
      </c>
      <c r="AI24" s="82">
        <v>0.31723651744800846</v>
      </c>
      <c r="AJ24" s="82">
        <v>0.46528022559041238</v>
      </c>
      <c r="AK24" s="82">
        <v>16.520972858653508</v>
      </c>
      <c r="AL24" s="86">
        <v>2.5978145928798027</v>
      </c>
      <c r="AM24" s="276" t="s">
        <v>3</v>
      </c>
      <c r="AN24" s="276"/>
      <c r="AO24" s="308"/>
      <c r="AP24" s="66"/>
    </row>
    <row r="25" spans="1:42" s="94" customFormat="1" ht="21" customHeight="1">
      <c r="A25" s="264"/>
      <c r="B25" s="270" t="s">
        <v>4</v>
      </c>
      <c r="C25" s="271"/>
      <c r="D25" s="318">
        <v>137.34083354640759</v>
      </c>
      <c r="E25" s="319"/>
      <c r="F25" s="82">
        <v>11.966249041165943</v>
      </c>
      <c r="G25" s="82">
        <v>1.641523906929174</v>
      </c>
      <c r="H25" s="82">
        <v>0.25568908207619534</v>
      </c>
      <c r="I25" s="82">
        <v>4.0910253132191259E-2</v>
      </c>
      <c r="J25" s="82">
        <v>3.2753771413960622</v>
      </c>
      <c r="K25" s="82">
        <v>7.6706724622858602E-2</v>
      </c>
      <c r="L25" s="82">
        <v>0.76706724622858602</v>
      </c>
      <c r="M25" s="82">
        <v>61.861416517514698</v>
      </c>
      <c r="N25" s="82">
        <v>7.2360010227563274</v>
      </c>
      <c r="O25" s="82">
        <v>10.744055228841729</v>
      </c>
      <c r="P25" s="82">
        <v>3.7586295065200717</v>
      </c>
      <c r="Q25" s="82">
        <v>3.3776527742265401</v>
      </c>
      <c r="R25" s="82">
        <v>2.5568908207619537E-2</v>
      </c>
      <c r="S25" s="82">
        <v>0.69036052160572747</v>
      </c>
      <c r="T25" s="83">
        <v>0</v>
      </c>
      <c r="U25" s="82">
        <v>0.21477882894400407</v>
      </c>
      <c r="V25" s="82">
        <v>2.5568908207619537E-2</v>
      </c>
      <c r="W25" s="82">
        <v>2.4290462797238557</v>
      </c>
      <c r="X25" s="84">
        <v>0</v>
      </c>
      <c r="Y25" s="84">
        <v>3.3904372283303501</v>
      </c>
      <c r="Z25" s="84">
        <v>0</v>
      </c>
      <c r="AA25" s="82">
        <v>0.9716185118895424</v>
      </c>
      <c r="AB25" s="85">
        <v>0</v>
      </c>
      <c r="AC25" s="85">
        <v>0</v>
      </c>
      <c r="AD25" s="82">
        <v>1.2145231398619278</v>
      </c>
      <c r="AE25" s="82">
        <v>0.44745589363334187</v>
      </c>
      <c r="AF25" s="82">
        <v>0.92048069547430322</v>
      </c>
      <c r="AG25" s="82">
        <v>0.58808488877524934</v>
      </c>
      <c r="AH25" s="82">
        <v>1.2528765021733572</v>
      </c>
      <c r="AI25" s="82">
        <v>1.4216312963436462</v>
      </c>
      <c r="AJ25" s="82">
        <v>0.17898235745333674</v>
      </c>
      <c r="AK25" s="82">
        <v>12.567118384045001</v>
      </c>
      <c r="AL25" s="86">
        <v>6.0010227563283047</v>
      </c>
      <c r="AM25" s="276" t="s">
        <v>4</v>
      </c>
      <c r="AN25" s="276"/>
      <c r="AO25" s="308"/>
      <c r="AP25" s="66"/>
    </row>
    <row r="26" spans="1:42" s="94" customFormat="1" ht="21" customHeight="1">
      <c r="A26" s="264"/>
      <c r="B26" s="270" t="s">
        <v>5</v>
      </c>
      <c r="C26" s="271"/>
      <c r="D26" s="318">
        <v>174.7147651006712</v>
      </c>
      <c r="E26" s="319"/>
      <c r="F26" s="82">
        <v>31.487695749440714</v>
      </c>
      <c r="G26" s="82">
        <v>1.7673378076062642</v>
      </c>
      <c r="H26" s="82">
        <v>0.5592841163310962</v>
      </c>
      <c r="I26" s="82">
        <v>5.5928411633109618E-2</v>
      </c>
      <c r="J26" s="82">
        <v>4.1331096196868016</v>
      </c>
      <c r="K26" s="85">
        <v>0</v>
      </c>
      <c r="L26" s="82">
        <v>2.4049217002237135</v>
      </c>
      <c r="M26" s="82">
        <v>73.769574944071593</v>
      </c>
      <c r="N26" s="82">
        <v>5.7214765100671139</v>
      </c>
      <c r="O26" s="82">
        <v>11.347874720357943</v>
      </c>
      <c r="P26" s="82">
        <v>5.8109619686800897</v>
      </c>
      <c r="Q26" s="82">
        <v>3.2885906040268456</v>
      </c>
      <c r="R26" s="82">
        <v>0.22371364653243847</v>
      </c>
      <c r="S26" s="82">
        <v>1.4429530201342282</v>
      </c>
      <c r="T26" s="83">
        <v>0</v>
      </c>
      <c r="U26" s="82">
        <v>0.15659955257270691</v>
      </c>
      <c r="V26" s="82">
        <v>5.5928411633109618E-2</v>
      </c>
      <c r="W26" s="82">
        <v>3.529082774049217</v>
      </c>
      <c r="X26" s="84">
        <v>0</v>
      </c>
      <c r="Y26" s="84">
        <v>4.5973154362416109</v>
      </c>
      <c r="Z26" s="84">
        <v>0</v>
      </c>
      <c r="AA26" s="82">
        <v>1.0626398210290828</v>
      </c>
      <c r="AB26" s="82">
        <v>5.5928411633109618E-2</v>
      </c>
      <c r="AC26" s="85">
        <v>0</v>
      </c>
      <c r="AD26" s="82">
        <v>1.476510067114094</v>
      </c>
      <c r="AE26" s="82">
        <v>5.5928411633109618E-2</v>
      </c>
      <c r="AF26" s="82">
        <v>0.33557046979865773</v>
      </c>
      <c r="AG26" s="82">
        <v>0.67114093959731547</v>
      </c>
      <c r="AH26" s="82">
        <v>2.4272930648769573</v>
      </c>
      <c r="AI26" s="82">
        <v>1.4541387024608501</v>
      </c>
      <c r="AJ26" s="82">
        <v>0.67114093959731547</v>
      </c>
      <c r="AK26" s="82">
        <v>13.394854586129753</v>
      </c>
      <c r="AL26" s="86">
        <v>2.7572706935123041</v>
      </c>
      <c r="AM26" s="276" t="s">
        <v>5</v>
      </c>
      <c r="AN26" s="276"/>
      <c r="AO26" s="308"/>
      <c r="AP26" s="66"/>
    </row>
    <row r="27" spans="1:42" s="94" customFormat="1" ht="21" customHeight="1">
      <c r="A27" s="264"/>
      <c r="B27" s="270" t="s">
        <v>6</v>
      </c>
      <c r="C27" s="271"/>
      <c r="D27" s="318">
        <v>186.99760765550241</v>
      </c>
      <c r="E27" s="319"/>
      <c r="F27" s="82">
        <v>14.952153110047847</v>
      </c>
      <c r="G27" s="82">
        <v>1.8899521531100478</v>
      </c>
      <c r="H27" s="82">
        <v>13.755980861244019</v>
      </c>
      <c r="I27" s="82">
        <v>0.4366028708133971</v>
      </c>
      <c r="J27" s="82">
        <v>4.3122009569377981</v>
      </c>
      <c r="K27" s="82">
        <v>0.71770334928229662</v>
      </c>
      <c r="L27" s="82">
        <v>1.7703349282296652</v>
      </c>
      <c r="M27" s="82">
        <v>63.06818181818182</v>
      </c>
      <c r="N27" s="82">
        <v>9.8086124401913874</v>
      </c>
      <c r="O27" s="82">
        <v>13.648325358851674</v>
      </c>
      <c r="P27" s="82">
        <v>8.2535885167464116</v>
      </c>
      <c r="Q27" s="82">
        <v>5.3827751196172251</v>
      </c>
      <c r="R27" s="82">
        <v>0.85526315789473695</v>
      </c>
      <c r="S27" s="82">
        <v>1.7703349282296652</v>
      </c>
      <c r="T27" s="83">
        <v>0</v>
      </c>
      <c r="U27" s="82">
        <v>2.0334928229665072</v>
      </c>
      <c r="V27" s="82">
        <v>0.23923444976076555</v>
      </c>
      <c r="W27" s="82">
        <v>4.150717703349283</v>
      </c>
      <c r="X27" s="84">
        <v>0</v>
      </c>
      <c r="Y27" s="84">
        <v>5.1255980861244019</v>
      </c>
      <c r="Z27" s="84">
        <v>0</v>
      </c>
      <c r="AA27" s="82">
        <v>1.7344497607655502</v>
      </c>
      <c r="AB27" s="82">
        <v>0.11961722488038277</v>
      </c>
      <c r="AC27" s="85">
        <v>0</v>
      </c>
      <c r="AD27" s="82">
        <v>1.8779904306220094</v>
      </c>
      <c r="AE27" s="82">
        <v>0.4784688995215311</v>
      </c>
      <c r="AF27" s="82">
        <v>0.59808612440191389</v>
      </c>
      <c r="AG27" s="82">
        <v>0.89712918660287078</v>
      </c>
      <c r="AH27" s="82">
        <v>2.1830143540669855</v>
      </c>
      <c r="AI27" s="82">
        <v>2.1471291866028706</v>
      </c>
      <c r="AJ27" s="82">
        <v>0.23923444976076555</v>
      </c>
      <c r="AK27" s="82">
        <v>20.42464114832536</v>
      </c>
      <c r="AL27" s="86">
        <v>4.1267942583732058</v>
      </c>
      <c r="AM27" s="276" t="s">
        <v>6</v>
      </c>
      <c r="AN27" s="276"/>
      <c r="AO27" s="308"/>
      <c r="AP27" s="66"/>
    </row>
    <row r="28" spans="1:42" s="94" customFormat="1" ht="22.5" customHeight="1" thickBot="1">
      <c r="A28" s="265"/>
      <c r="B28" s="268" t="s">
        <v>7</v>
      </c>
      <c r="C28" s="269"/>
      <c r="D28" s="322">
        <v>119.0625</v>
      </c>
      <c r="E28" s="323"/>
      <c r="F28" s="96">
        <v>6.0511363636363633</v>
      </c>
      <c r="G28" s="96">
        <v>1.7017045454545454</v>
      </c>
      <c r="H28" s="96">
        <v>8.5227272727272721E-2</v>
      </c>
      <c r="I28" s="96">
        <v>6.8181818181818177E-2</v>
      </c>
      <c r="J28" s="96">
        <v>2.3664772727272725</v>
      </c>
      <c r="K28" s="96">
        <v>2.8409090909090908E-2</v>
      </c>
      <c r="L28" s="99">
        <v>0</v>
      </c>
      <c r="M28" s="96">
        <v>40.985795454545453</v>
      </c>
      <c r="N28" s="82">
        <v>10.06534090909091</v>
      </c>
      <c r="O28" s="96">
        <v>12.911931818181818</v>
      </c>
      <c r="P28" s="96">
        <v>7.5426136363636358</v>
      </c>
      <c r="Q28" s="96">
        <v>5.3068181818181817</v>
      </c>
      <c r="R28" s="96">
        <v>0.14204545454545456</v>
      </c>
      <c r="S28" s="96">
        <v>1.4630681818181819</v>
      </c>
      <c r="T28" s="100">
        <v>0</v>
      </c>
      <c r="U28" s="96">
        <v>0.25568181818181818</v>
      </c>
      <c r="V28" s="99">
        <v>0</v>
      </c>
      <c r="W28" s="96">
        <v>1.7272727272727273</v>
      </c>
      <c r="X28" s="84">
        <v>0</v>
      </c>
      <c r="Y28" s="98">
        <v>1.9090909090909092</v>
      </c>
      <c r="Z28" s="98">
        <v>0</v>
      </c>
      <c r="AA28" s="96">
        <v>0.59659090909090917</v>
      </c>
      <c r="AB28" s="96">
        <v>4.5454545454545456E-2</v>
      </c>
      <c r="AC28" s="97">
        <v>0</v>
      </c>
      <c r="AD28" s="96">
        <v>1.1647727272727273</v>
      </c>
      <c r="AE28" s="96">
        <v>0.11363636363636363</v>
      </c>
      <c r="AF28" s="96">
        <v>0.49431818181818177</v>
      </c>
      <c r="AG28" s="96">
        <v>0.79545454545454541</v>
      </c>
      <c r="AH28" s="96">
        <v>5.4517045454545459</v>
      </c>
      <c r="AI28" s="96">
        <v>1.0511363636363635</v>
      </c>
      <c r="AJ28" s="96">
        <v>0.69318181818181812</v>
      </c>
      <c r="AK28" s="96">
        <v>11.900568181818182</v>
      </c>
      <c r="AL28" s="95">
        <v>4.1448863636363642</v>
      </c>
      <c r="AM28" s="305" t="s">
        <v>7</v>
      </c>
      <c r="AN28" s="305"/>
      <c r="AO28" s="307"/>
      <c r="AP28" s="66"/>
    </row>
    <row r="29" spans="1:42">
      <c r="A29" s="69"/>
      <c r="B29" s="69"/>
      <c r="C29" s="69"/>
      <c r="D29" s="68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90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304" t="s">
        <v>156</v>
      </c>
      <c r="AL29" s="304"/>
      <c r="AM29" s="304"/>
      <c r="AN29" s="304"/>
      <c r="AO29" s="304"/>
    </row>
    <row r="30" spans="1:4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</row>
  </sheetData>
  <mergeCells count="114">
    <mergeCell ref="A23:A28"/>
    <mergeCell ref="A21:A22"/>
    <mergeCell ref="D28:E28"/>
    <mergeCell ref="D24:E24"/>
    <mergeCell ref="D25:E25"/>
    <mergeCell ref="B28:C28"/>
    <mergeCell ref="D27:E27"/>
    <mergeCell ref="D26:E26"/>
    <mergeCell ref="B22:C22"/>
    <mergeCell ref="D22:E22"/>
    <mergeCell ref="D23:E23"/>
    <mergeCell ref="D11:E11"/>
    <mergeCell ref="D12:E12"/>
    <mergeCell ref="D13:E13"/>
    <mergeCell ref="D14:E14"/>
    <mergeCell ref="D15:E15"/>
    <mergeCell ref="D16:E16"/>
    <mergeCell ref="D19:E19"/>
    <mergeCell ref="B17:C17"/>
    <mergeCell ref="B18:C18"/>
    <mergeCell ref="B19:C19"/>
    <mergeCell ref="D20:E20"/>
    <mergeCell ref="D21:E21"/>
    <mergeCell ref="D3:E4"/>
    <mergeCell ref="D5:E5"/>
    <mergeCell ref="D6:E6"/>
    <mergeCell ref="D7:E7"/>
    <mergeCell ref="D8:E8"/>
    <mergeCell ref="D9:E9"/>
    <mergeCell ref="B5:C5"/>
    <mergeCell ref="B6:C6"/>
    <mergeCell ref="B7:C7"/>
    <mergeCell ref="B8:C8"/>
    <mergeCell ref="B12:C12"/>
    <mergeCell ref="B9:C9"/>
    <mergeCell ref="B10:C10"/>
    <mergeCell ref="B11:C11"/>
    <mergeCell ref="A13:A20"/>
    <mergeCell ref="AM6:AN6"/>
    <mergeCell ref="AM7:AN7"/>
    <mergeCell ref="AM8:AN8"/>
    <mergeCell ref="AM9:AN9"/>
    <mergeCell ref="A5:A12"/>
    <mergeCell ref="AM17:AN17"/>
    <mergeCell ref="B14:C14"/>
    <mergeCell ref="AM16:AN16"/>
    <mergeCell ref="D10:E10"/>
    <mergeCell ref="B27:C27"/>
    <mergeCell ref="B23:C23"/>
    <mergeCell ref="B24:C24"/>
    <mergeCell ref="B25:C25"/>
    <mergeCell ref="B26:C26"/>
    <mergeCell ref="B20:C20"/>
    <mergeCell ref="B21:C21"/>
    <mergeCell ref="AM20:AN20"/>
    <mergeCell ref="AM18:AN18"/>
    <mergeCell ref="AM19:AN19"/>
    <mergeCell ref="AM14:AN14"/>
    <mergeCell ref="AM15:AN15"/>
    <mergeCell ref="B13:C13"/>
    <mergeCell ref="B16:C16"/>
    <mergeCell ref="B15:C15"/>
    <mergeCell ref="D17:E17"/>
    <mergeCell ref="D18:E18"/>
    <mergeCell ref="F3:G3"/>
    <mergeCell ref="AB3:AB4"/>
    <mergeCell ref="AA3:AA4"/>
    <mergeCell ref="Y3:Z3"/>
    <mergeCell ref="V3:V4"/>
    <mergeCell ref="N3:N4"/>
    <mergeCell ref="O3:O4"/>
    <mergeCell ref="J3:J4"/>
    <mergeCell ref="M3:M4"/>
    <mergeCell ref="X3:X4"/>
    <mergeCell ref="A2:P2"/>
    <mergeCell ref="AL3:AL4"/>
    <mergeCell ref="AK3:AK4"/>
    <mergeCell ref="AJ3:AJ4"/>
    <mergeCell ref="AI3:AI4"/>
    <mergeCell ref="AH3:AH4"/>
    <mergeCell ref="AG3:AG4"/>
    <mergeCell ref="AC3:AC4"/>
    <mergeCell ref="AF3:AF4"/>
    <mergeCell ref="AE3:AE4"/>
    <mergeCell ref="AM25:AN25"/>
    <mergeCell ref="AK2:AO2"/>
    <mergeCell ref="Q3:Q4"/>
    <mergeCell ref="AO21:AO22"/>
    <mergeCell ref="AO23:AO28"/>
    <mergeCell ref="AM26:AN26"/>
    <mergeCell ref="AD3:AD4"/>
    <mergeCell ref="AO5:AO12"/>
    <mergeCell ref="AO13:AO20"/>
    <mergeCell ref="AM10:AN10"/>
    <mergeCell ref="P3:P4"/>
    <mergeCell ref="U3:U4"/>
    <mergeCell ref="AM22:AN22"/>
    <mergeCell ref="AM21:AN21"/>
    <mergeCell ref="H3:I3"/>
    <mergeCell ref="K3:K4"/>
    <mergeCell ref="L3:L4"/>
    <mergeCell ref="AM11:AN11"/>
    <mergeCell ref="AM12:AN12"/>
    <mergeCell ref="AM13:AN13"/>
    <mergeCell ref="AK29:AO29"/>
    <mergeCell ref="T3:T4"/>
    <mergeCell ref="S3:S4"/>
    <mergeCell ref="R3:R4"/>
    <mergeCell ref="AM27:AN27"/>
    <mergeCell ref="AM28:AN28"/>
    <mergeCell ref="AM5:AN5"/>
    <mergeCell ref="W3:W4"/>
    <mergeCell ref="AM23:AN23"/>
    <mergeCell ref="AM24:AN24"/>
  </mergeCells>
  <phoneticPr fontId="2"/>
  <printOptions horizontalCentered="1"/>
  <pageMargins left="0.19685039370078741" right="0.19685039370078741" top="0.59055118110236227" bottom="0.78740157480314965" header="0.51181102362204722" footer="0.39370078740157483"/>
  <pageSetup paperSize="8" scale="77" firstPageNumber="7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68</vt:lpstr>
      <vt:lpstr>69</vt:lpstr>
      <vt:lpstr>70.71</vt:lpstr>
      <vt:lpstr>72.73</vt:lpstr>
      <vt:lpstr>'68'!Print_Area</vt:lpstr>
      <vt:lpstr>'70.71'!Print_Area</vt:lpstr>
      <vt:lpstr>'72.73'!Print_Area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2013-02-21T05:05:03Z</cp:lastPrinted>
  <dcterms:created xsi:type="dcterms:W3CDTF">2004-04-03T08:21:44Z</dcterms:created>
  <dcterms:modified xsi:type="dcterms:W3CDTF">2017-05-02T12:38:12Z</dcterms:modified>
</cp:coreProperties>
</file>