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請求書 (インボイス対応参考様式)" sheetId="11" r:id="rId1"/>
    <sheet name="請求明細つづき" sheetId="13" r:id="rId2"/>
  </sheets>
  <definedNames>
    <definedName name="_xlnm.Print_Area" localSheetId="0">'請求書 (インボイス対応参考様式)'!$B$1:$AP$61</definedName>
    <definedName name="_xlnm.Print_Area" localSheetId="1">請求明細つづき!$B$1:$AG$54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1" l="1"/>
  <c r="AH6" i="11"/>
  <c r="AF6" i="11"/>
  <c r="AD6" i="11"/>
  <c r="CA46" i="11" l="1"/>
  <c r="BZ46" i="11"/>
  <c r="BY46" i="11"/>
  <c r="BX46" i="11"/>
  <c r="BW46" i="11"/>
  <c r="AM47" i="11" s="1"/>
  <c r="BV46" i="11"/>
  <c r="AK47" i="11" s="1"/>
  <c r="BU46" i="11"/>
  <c r="AJ47" i="11" s="1"/>
  <c r="BT46" i="11"/>
  <c r="AH47" i="11" s="1"/>
  <c r="BS46" i="11"/>
  <c r="AF47" i="11" s="1"/>
  <c r="BR46" i="11"/>
  <c r="AE47" i="11" s="1"/>
  <c r="BQ46" i="11"/>
  <c r="AD47" i="11" s="1"/>
  <c r="BP46" i="11"/>
  <c r="AB47" i="11" s="1"/>
  <c r="BO46" i="11"/>
  <c r="Z47" i="11" s="1"/>
  <c r="BN46" i="11"/>
  <c r="Y47" i="11" s="1"/>
  <c r="BM46" i="11"/>
  <c r="W47" i="11" s="1"/>
  <c r="BL46" i="11"/>
  <c r="U47" i="11" s="1"/>
  <c r="BK46" i="11"/>
  <c r="S47" i="11" s="1"/>
  <c r="BJ46" i="11"/>
  <c r="Q47" i="11" s="1"/>
  <c r="BI46" i="11"/>
  <c r="O47" i="11" s="1"/>
  <c r="BH46" i="11"/>
  <c r="AM46" i="11" s="1"/>
  <c r="BG46" i="11"/>
  <c r="AK46" i="11" s="1"/>
  <c r="BF46" i="11"/>
  <c r="AJ46" i="11" s="1"/>
  <c r="BE46" i="11"/>
  <c r="AH46" i="11" s="1"/>
  <c r="BD46" i="11"/>
  <c r="AF46" i="11" s="1"/>
  <c r="BC46" i="11"/>
  <c r="AE46" i="11" s="1"/>
  <c r="BB46" i="11"/>
  <c r="AD46" i="11" s="1"/>
  <c r="BA46" i="11"/>
  <c r="AB46" i="11" s="1"/>
  <c r="AZ46" i="11"/>
  <c r="Z46" i="11" s="1"/>
  <c r="AY46" i="11"/>
  <c r="Y46" i="11" s="1"/>
  <c r="AX46" i="11"/>
  <c r="W46" i="11" s="1"/>
  <c r="AW46" i="11"/>
  <c r="U46" i="11" s="1"/>
  <c r="AV46" i="11"/>
  <c r="S46" i="11" s="1"/>
  <c r="AU46" i="11"/>
  <c r="Q46" i="11" s="1"/>
  <c r="AT46" i="11"/>
  <c r="O46" i="11" s="1"/>
  <c r="BD8" i="11"/>
  <c r="BC8" i="11"/>
  <c r="BB8" i="11"/>
  <c r="AE6" i="11" s="1"/>
  <c r="BA8" i="11"/>
  <c r="AC6" i="11" s="1"/>
  <c r="AZ8" i="11"/>
  <c r="Z6" i="11" s="1"/>
  <c r="AY8" i="11"/>
  <c r="AX8" i="11"/>
  <c r="U6" i="11" s="1"/>
  <c r="AW8" i="11"/>
  <c r="AV8" i="11"/>
  <c r="O6" i="11" s="1"/>
  <c r="AU8" i="11"/>
  <c r="L6" i="11" s="1"/>
  <c r="AT8" i="11"/>
  <c r="I6" i="11" s="1"/>
  <c r="G6" i="11" s="1"/>
  <c r="AG6" i="11" l="1"/>
  <c r="AB6" i="11"/>
  <c r="R6" i="11"/>
  <c r="X6" i="11"/>
</calcChain>
</file>

<file path=xl/sharedStrings.xml><?xml version="1.0" encoding="utf-8"?>
<sst xmlns="http://schemas.openxmlformats.org/spreadsheetml/2006/main" count="133" uniqueCount="95">
  <si>
    <t>請　　　求　　　書</t>
    <rPh sb="0" eb="1">
      <t>ショウ</t>
    </rPh>
    <rPh sb="4" eb="5">
      <t>モトム</t>
    </rPh>
    <rPh sb="8" eb="9">
      <t>ショ</t>
    </rPh>
    <phoneticPr fontId="7"/>
  </si>
  <si>
    <t>（注：金額の記載は,アラビア数字を用いその頭部に「￥」を記入してください。）</t>
    <rPh sb="1" eb="2">
      <t>チュウ</t>
    </rPh>
    <rPh sb="3" eb="5">
      <t>キンガク</t>
    </rPh>
    <rPh sb="6" eb="8">
      <t>キサイ</t>
    </rPh>
    <rPh sb="14" eb="16">
      <t>スウジ</t>
    </rPh>
    <rPh sb="17" eb="18">
      <t>モチ</t>
    </rPh>
    <rPh sb="21" eb="23">
      <t>トウブ</t>
    </rPh>
    <rPh sb="28" eb="30">
      <t>キニュウ</t>
    </rPh>
    <phoneticPr fontId="7"/>
  </si>
  <si>
    <t>事業者の種別</t>
    <rPh sb="4" eb="6">
      <t>シュベツ</t>
    </rPh>
    <phoneticPr fontId="7"/>
  </si>
  <si>
    <t>課税事業者（適格請求書発行事業者　登録済）</t>
    <phoneticPr fontId="7"/>
  </si>
  <si>
    <r>
      <t xml:space="preserve">適格請求書発行事業者の
</t>
    </r>
    <r>
      <rPr>
        <sz val="12"/>
        <rFont val="ＭＳ Ｐ明朝"/>
        <family val="1"/>
        <charset val="128"/>
      </rPr>
      <t>氏名または名称　</t>
    </r>
    <r>
      <rPr>
        <sz val="9"/>
        <rFont val="ＭＳ Ｐ明朝"/>
        <family val="1"/>
        <charset val="128"/>
      </rPr>
      <t>　　　　　　         　　　　　　         　　　　　　　　　　　　　　　　　</t>
    </r>
    <rPh sb="12" eb="14">
      <t>シメイ</t>
    </rPh>
    <phoneticPr fontId="7"/>
  </si>
  <si>
    <t>）</t>
    <phoneticPr fontId="7"/>
  </si>
  <si>
    <t>登録番号（T</t>
    <rPh sb="0" eb="4">
      <t>トウロクバンゴウ</t>
    </rPh>
    <phoneticPr fontId="7"/>
  </si>
  <si>
    <t>課税事業者（適格請求書発行事業者　登録未了）</t>
    <rPh sb="0" eb="5">
      <t>カゼイジギョウシャ</t>
    </rPh>
    <phoneticPr fontId="7"/>
  </si>
  <si>
    <t>免税事業者</t>
    <phoneticPr fontId="7"/>
  </si>
  <si>
    <t>取引日付</t>
    <rPh sb="0" eb="2">
      <t>トリヒキ</t>
    </rPh>
    <rPh sb="2" eb="4">
      <t>ヒヅケ</t>
    </rPh>
    <phoneticPr fontId="7"/>
  </si>
  <si>
    <t>取引内容（品名）</t>
    <rPh sb="0" eb="4">
      <t>トリヒキナイヨウ</t>
    </rPh>
    <rPh sb="5" eb="7">
      <t>シナメイ</t>
    </rPh>
    <phoneticPr fontId="7"/>
  </si>
  <si>
    <t>１０％対象</t>
    <rPh sb="3" eb="5">
      <t>タイショウ</t>
    </rPh>
    <phoneticPr fontId="7"/>
  </si>
  <si>
    <t>支払方法</t>
    <phoneticPr fontId="7"/>
  </si>
  <si>
    <t>（支払方法が口座振替の場合で2つ以上口座を登録している方のみ記入してください。）</t>
    <rPh sb="1" eb="3">
      <t>シハライ</t>
    </rPh>
    <rPh sb="3" eb="5">
      <t>ホウホウ</t>
    </rPh>
    <rPh sb="6" eb="8">
      <t>コウザ</t>
    </rPh>
    <rPh sb="8" eb="10">
      <t>フリカエ</t>
    </rPh>
    <rPh sb="11" eb="13">
      <t>バアイ</t>
    </rPh>
    <rPh sb="16" eb="18">
      <t>イジョウ</t>
    </rPh>
    <rPh sb="18" eb="20">
      <t>コウザ</t>
    </rPh>
    <rPh sb="21" eb="23">
      <t>トウロク</t>
    </rPh>
    <rPh sb="27" eb="28">
      <t>カタ</t>
    </rPh>
    <rPh sb="30" eb="32">
      <t>キニュウ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</si>
  <si>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</si>
  <si>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銀行</t>
    <phoneticPr fontId="7"/>
  </si>
  <si>
    <t>本</t>
    <rPh sb="0" eb="1">
      <t>ホン</t>
    </rPh>
    <phoneticPr fontId="7"/>
  </si>
  <si>
    <t>店</t>
    <rPh sb="0" eb="1">
      <t>テン</t>
    </rPh>
    <phoneticPr fontId="7"/>
  </si>
  <si>
    <t>支</t>
    <rPh sb="0" eb="1">
      <t>シ</t>
    </rPh>
    <phoneticPr fontId="7"/>
  </si>
  <si>
    <t>預金種別</t>
    <rPh sb="0" eb="2">
      <t>ヨキン</t>
    </rPh>
    <rPh sb="2" eb="4">
      <t>シュベツ</t>
    </rPh>
    <phoneticPr fontId="7"/>
  </si>
  <si>
    <t>口座番号</t>
    <phoneticPr fontId="7"/>
  </si>
  <si>
    <t>普　 通 ・ 当 　座　</t>
    <phoneticPr fontId="7"/>
  </si>
  <si>
    <t>　上記の金額を請求します｡</t>
    <rPh sb="1" eb="3">
      <t>ジョウキ</t>
    </rPh>
    <rPh sb="4" eb="6">
      <t>キンガク</t>
    </rPh>
    <rPh sb="7" eb="9">
      <t>セイキュウ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</si>
  <si>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</si>
  <si>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</si>
  <si>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</si>
  <si>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住所</t>
    <phoneticPr fontId="7"/>
  </si>
  <si>
    <t>氏名</t>
    <phoneticPr fontId="7"/>
  </si>
  <si>
    <t>請求明細つづき</t>
    <rPh sb="0" eb="2">
      <t>セイキュウ</t>
    </rPh>
    <rPh sb="2" eb="4">
      <t>メイサイ</t>
    </rPh>
    <phoneticPr fontId="1"/>
  </si>
  <si>
    <t>請求明細</t>
    <rPh sb="0" eb="2">
      <t>セイキュウ</t>
    </rPh>
    <rPh sb="2" eb="4">
      <t>メイサイ</t>
    </rPh>
    <phoneticPr fontId="1"/>
  </si>
  <si>
    <t>(宛先)  福岡市長</t>
    <rPh sb="1" eb="2">
      <t>アテ</t>
    </rPh>
    <rPh sb="2" eb="3">
      <t>サキ</t>
    </rPh>
    <rPh sb="6" eb="9">
      <t>フクオカシ</t>
    </rPh>
    <phoneticPr fontId="7"/>
  </si>
  <si>
    <t>８％対象（旧税率）</t>
    <rPh sb="2" eb="4">
      <t>タイショウ</t>
    </rPh>
    <rPh sb="5" eb="8">
      <t>キュウゼイリツ</t>
    </rPh>
    <phoneticPr fontId="7"/>
  </si>
  <si>
    <t>円</t>
    <rPh sb="0" eb="1">
      <t>エン</t>
    </rPh>
    <phoneticPr fontId="1"/>
  </si>
  <si>
    <t>８％対象(軽減税率）</t>
    <rPh sb="2" eb="4">
      <t>タイショウ</t>
    </rPh>
    <rPh sb="5" eb="7">
      <t>ケイゲン</t>
    </rPh>
    <rPh sb="7" eb="9">
      <t>ゼイリツ</t>
    </rPh>
    <phoneticPr fontId="7"/>
  </si>
  <si>
    <t>消費税額</t>
    <rPh sb="0" eb="3">
      <t>ショウヒゼイ</t>
    </rPh>
    <rPh sb="3" eb="4">
      <t>ガク</t>
    </rPh>
    <phoneticPr fontId="7"/>
  </si>
  <si>
    <t>金　　額
（税　込）</t>
    <phoneticPr fontId="1"/>
  </si>
  <si>
    <t>　　　税抜金額　　　　　　　税込金額</t>
    <phoneticPr fontId="7"/>
  </si>
  <si>
    <t>円</t>
    <rPh sb="0" eb="1">
      <t>エン</t>
    </rPh>
    <phoneticPr fontId="1"/>
  </si>
  <si>
    <t>口座名義
（フリガナ）</t>
    <rPh sb="0" eb="2">
      <t>コウザ</t>
    </rPh>
    <rPh sb="2" eb="4">
      <t>メイギ</t>
    </rPh>
    <phoneticPr fontId="1"/>
  </si>
  <si>
    <t>軽減税率対象には「※」、旧税率（８％）対象には「○」を取引内容（品名）に記載のこと。</t>
    <rPh sb="0" eb="2">
      <t>ケイゲン</t>
    </rPh>
    <rPh sb="12" eb="15">
      <t>キュウゼイリツ</t>
    </rPh>
    <rPh sb="19" eb="21">
      <t>タイショウ</t>
    </rPh>
    <rPh sb="27" eb="31">
      <t>トリヒキナイヨウ</t>
    </rPh>
    <rPh sb="32" eb="34">
      <t>シナメイ</t>
    </rPh>
    <rPh sb="36" eb="38">
      <t>キサイ</t>
    </rPh>
    <phoneticPr fontId="7"/>
  </si>
  <si>
    <t>軽減税率対象には「※」、旧税率（８％）対象には「○」を取引内容（品名）に記載のこと。</t>
    <phoneticPr fontId="1"/>
  </si>
  <si>
    <t>（</t>
    <phoneticPr fontId="1"/>
  </si>
  <si>
    <t>税抜金額　　　　税込金額</t>
    <phoneticPr fontId="7"/>
  </si>
  <si>
    <t>円</t>
    <rPh sb="0" eb="1">
      <t>エン</t>
    </rPh>
    <phoneticPr fontId="1"/>
  </si>
  <si>
    <t xml:space="preserve"> 　１ ： 口座振込　　　 　　２ ： 現金払　 　　 　３ ： 隔地払</t>
    <rPh sb="6" eb="8">
      <t>コウザ</t>
    </rPh>
    <rPh sb="8" eb="10">
      <t>フリコミ</t>
    </rPh>
    <rPh sb="20" eb="22">
      <t>ゲンキン</t>
    </rPh>
    <rPh sb="22" eb="23">
      <t>ハラ</t>
    </rPh>
    <rPh sb="33" eb="34">
      <t>カク</t>
    </rPh>
    <rPh sb="34" eb="35">
      <t>チ</t>
    </rPh>
    <rPh sb="35" eb="36">
      <t>ハラ</t>
    </rPh>
    <phoneticPr fontId="7"/>
  </si>
  <si>
    <t>下のセルに直接金額を入力していただきますと、</t>
    <rPh sb="0" eb="1">
      <t>シタ</t>
    </rPh>
    <rPh sb="5" eb="7">
      <t>チョクセツ</t>
    </rPh>
    <rPh sb="7" eb="9">
      <t>キンガク</t>
    </rPh>
    <rPh sb="10" eb="12">
      <t>ニュウリョク</t>
    </rPh>
    <phoneticPr fontId="7"/>
  </si>
  <si>
    <r>
      <t>一桁ずつ</t>
    </r>
    <r>
      <rPr>
        <b/>
        <sz val="10"/>
        <color rgb="FFFF0000"/>
        <rFont val="ＭＳ ゴシック"/>
        <family val="3"/>
        <charset val="128"/>
      </rPr>
      <t>金額</t>
    </r>
    <r>
      <rPr>
        <sz val="10"/>
        <color rgb="FFFF0000"/>
        <rFont val="ＭＳ 明朝"/>
        <family val="1"/>
        <charset val="128"/>
      </rPr>
      <t>欄に転記されます。</t>
    </r>
    <rPh sb="0" eb="2">
      <t>ヒトケタ</t>
    </rPh>
    <rPh sb="4" eb="7">
      <t>キンガクラン</t>
    </rPh>
    <rPh sb="8" eb="10">
      <t>テンキ</t>
    </rPh>
    <phoneticPr fontId="7"/>
  </si>
  <si>
    <t>下のセルに口座名義（カナ）を入力していただきますと、一マスずつ口座名義（カナ）欄に転記されます。
※全角カナで入力してください。</t>
    <phoneticPr fontId="1"/>
  </si>
  <si>
    <t>10</t>
  </si>
  <si>
    <t>10000000000</t>
    <phoneticPr fontId="7"/>
  </si>
  <si>
    <t>1000000000</t>
    <phoneticPr fontId="7"/>
  </si>
  <si>
    <t>100000000</t>
    <phoneticPr fontId="7"/>
  </si>
  <si>
    <t>10000000</t>
    <phoneticPr fontId="7"/>
  </si>
  <si>
    <t>1000000</t>
    <phoneticPr fontId="7"/>
  </si>
  <si>
    <t>100000</t>
    <phoneticPr fontId="7"/>
  </si>
  <si>
    <t>10000</t>
    <phoneticPr fontId="7"/>
  </si>
  <si>
    <t>1000</t>
    <phoneticPr fontId="7"/>
  </si>
  <si>
    <t>100</t>
    <phoneticPr fontId="7"/>
  </si>
  <si>
    <t>10</t>
    <phoneticPr fontId="7"/>
  </si>
  <si>
    <t>1</t>
    <phoneticPr fontId="7"/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</si>
  <si>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</si>
  <si>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</si>
  <si>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</si>
  <si>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</si>
  <si>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</si>
  <si>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</si>
  <si>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</si>
  <si>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</si>
  <si>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</si>
  <si>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</si>
  <si>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</si>
  <si>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</si>
  <si>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</si>
  <si>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</si>
  <si>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</si>
  <si>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</si>
  <si>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</si>
  <si>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</si>
  <si>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</si>
  <si>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</si>
  <si>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</si>
  <si>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</si>
  <si>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</si>
  <si>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</si>
  <si>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</si>
  <si>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</si>
  <si>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</si>
  <si>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</si>
  <si>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</si>
  <si>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</si>
  <si>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</si>
  <si>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</t>
    <phoneticPr fontId="27"/>
  </si>
  <si>
    <t>2</t>
    <phoneticPr fontId="27"/>
  </si>
  <si>
    <t>令和</t>
    <rPh sb="0" eb="2">
      <t>レイワ</t>
    </rPh>
    <phoneticPr fontId="1"/>
  </si>
  <si>
    <t>カ）フクオカシ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</si>
</sst>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3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2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.55"/>
      <name val="ＭＳ Ｐ明朝"/>
      <family val="1"/>
      <charset val="128"/>
    </font>
    <font>
      <sz val="12.5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15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2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325">
    <xf numFmtId="0" fontId="0" fillId="0" borderId="0" xfId="0"/>
    <xf numFmtId="0" fontId="3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vertical="center"/>
    </xf>
    <xf numFmtId="0" fontId="3" fillId="0" borderId="11" xfId="1" applyFont="1" applyBorder="1" applyAlignment="1" applyProtection="1">
      <alignment vertical="center"/>
    </xf>
    <xf numFmtId="0" fontId="3" fillId="0" borderId="12" xfId="1" applyFont="1" applyBorder="1" applyAlignment="1" applyProtection="1">
      <alignment vertical="center"/>
    </xf>
    <xf numFmtId="0" fontId="3" fillId="0" borderId="13" xfId="1" applyFont="1" applyBorder="1" applyAlignment="1" applyProtection="1">
      <alignment vertical="center"/>
    </xf>
    <xf numFmtId="0" fontId="3" fillId="0" borderId="14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distributed" vertical="center"/>
    </xf>
    <xf numFmtId="0" fontId="4" fillId="0" borderId="14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4" fillId="0" borderId="23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13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center" vertical="center" textRotation="255"/>
    </xf>
    <xf numFmtId="0" fontId="13" fillId="0" borderId="10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14" xfId="1" applyFont="1" applyBorder="1" applyAlignment="1" applyProtection="1">
      <alignment horizontal="center" vertical="center" textRotation="255"/>
    </xf>
    <xf numFmtId="0" fontId="4" fillId="0" borderId="15" xfId="1" applyFont="1" applyBorder="1" applyAlignment="1" applyProtection="1">
      <alignment vertical="center"/>
    </xf>
    <xf numFmtId="0" fontId="3" fillId="0" borderId="47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15" fillId="0" borderId="12" xfId="1" applyFont="1" applyBorder="1" applyAlignment="1" applyProtection="1"/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/>
    </xf>
    <xf numFmtId="0" fontId="3" fillId="0" borderId="46" xfId="1" applyFont="1" applyBorder="1" applyAlignment="1" applyProtection="1">
      <alignment vertical="center"/>
    </xf>
    <xf numFmtId="0" fontId="9" fillId="0" borderId="0" xfId="1" applyFont="1" applyBorder="1" applyAlignment="1" applyProtection="1"/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vertical="center"/>
      <protection locked="0"/>
    </xf>
    <xf numFmtId="0" fontId="4" fillId="0" borderId="29" xfId="2" applyFont="1" applyBorder="1" applyAlignment="1">
      <alignment vertical="center"/>
    </xf>
    <xf numFmtId="0" fontId="4" fillId="0" borderId="29" xfId="2" applyFont="1" applyBorder="1" applyAlignment="1">
      <alignment horizontal="center" vertical="center"/>
    </xf>
    <xf numFmtId="0" fontId="4" fillId="0" borderId="29" xfId="2" applyFont="1" applyBorder="1" applyAlignment="1">
      <alignment horizontal="left" vertical="center"/>
    </xf>
    <xf numFmtId="0" fontId="4" fillId="0" borderId="29" xfId="2" applyFont="1" applyBorder="1" applyAlignment="1">
      <alignment horizontal="left" vertical="center" wrapText="1"/>
    </xf>
    <xf numFmtId="0" fontId="4" fillId="0" borderId="45" xfId="1" applyFont="1" applyBorder="1" applyAlignment="1" applyProtection="1">
      <alignment horizontal="center" vertical="center" textRotation="255"/>
    </xf>
    <xf numFmtId="0" fontId="3" fillId="0" borderId="0" xfId="1" applyFont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distributed"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12" xfId="1" applyFont="1" applyBorder="1" applyAlignment="1" applyProtection="1">
      <alignment horizontal="center" vertical="center" textRotation="255"/>
    </xf>
    <xf numFmtId="0" fontId="3" fillId="0" borderId="0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0" fillId="0" borderId="0" xfId="2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71" xfId="1" applyFont="1" applyFill="1" applyBorder="1" applyAlignment="1">
      <alignment horizontal="left" vertical="center"/>
    </xf>
    <xf numFmtId="0" fontId="4" fillId="0" borderId="29" xfId="2" applyFont="1" applyFill="1" applyBorder="1" applyAlignment="1">
      <alignment vertical="center"/>
    </xf>
    <xf numFmtId="0" fontId="3" fillId="0" borderId="72" xfId="1" applyFont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 applyProtection="1">
      <alignment horizontal="right" vertical="center"/>
    </xf>
    <xf numFmtId="49" fontId="23" fillId="0" borderId="77" xfId="1" applyNumberFormat="1" applyFont="1" applyBorder="1"/>
    <xf numFmtId="49" fontId="23" fillId="0" borderId="78" xfId="1" applyNumberFormat="1" applyFont="1" applyBorder="1"/>
    <xf numFmtId="176" fontId="25" fillId="0" borderId="78" xfId="1" applyNumberFormat="1" applyFont="1" applyBorder="1"/>
    <xf numFmtId="49" fontId="23" fillId="0" borderId="0" xfId="1" applyNumberFormat="1" applyFont="1" applyBorder="1"/>
    <xf numFmtId="0" fontId="29" fillId="0" borderId="0" xfId="1" applyFont="1" applyBorder="1" applyAlignment="1" applyProtection="1">
      <alignment vertical="top"/>
    </xf>
    <xf numFmtId="177" fontId="30" fillId="2" borderId="0" xfId="1" applyNumberFormat="1" applyFont="1" applyFill="1"/>
    <xf numFmtId="0" fontId="28" fillId="2" borderId="0" xfId="1" applyNumberFormat="1" applyFont="1" applyFill="1"/>
    <xf numFmtId="0" fontId="12" fillId="0" borderId="69" xfId="1" applyFont="1" applyBorder="1" applyAlignment="1">
      <alignment horizontal="center" vertical="center"/>
    </xf>
    <xf numFmtId="0" fontId="12" fillId="0" borderId="0" xfId="1" applyFont="1" applyBorder="1" applyAlignment="1" applyProtection="1">
      <alignment vertical="center"/>
    </xf>
    <xf numFmtId="176" fontId="21" fillId="0" borderId="40" xfId="1" applyNumberFormat="1" applyFont="1" applyBorder="1" applyAlignment="1">
      <alignment horizontal="right" vertical="center" indent="1"/>
    </xf>
    <xf numFmtId="176" fontId="21" fillId="0" borderId="39" xfId="1" applyNumberFormat="1" applyFont="1" applyBorder="1" applyAlignment="1">
      <alignment horizontal="right" vertical="center" indent="1"/>
    </xf>
    <xf numFmtId="49" fontId="26" fillId="0" borderId="0" xfId="1" applyNumberFormat="1" applyFont="1" applyBorder="1" applyAlignment="1">
      <alignment horizontal="right" vertical="center"/>
    </xf>
    <xf numFmtId="0" fontId="23" fillId="0" borderId="79" xfId="1" applyFont="1" applyBorder="1" applyAlignment="1" applyProtection="1">
      <alignment vertical="center" wrapText="1"/>
    </xf>
    <xf numFmtId="0" fontId="29" fillId="0" borderId="79" xfId="1" applyFont="1" applyBorder="1" applyAlignment="1" applyProtection="1">
      <alignment vertical="top" wrapText="1"/>
    </xf>
    <xf numFmtId="0" fontId="12" fillId="0" borderId="0" xfId="1" applyFont="1" applyBorder="1" applyAlignment="1" applyProtection="1">
      <alignment horizontal="right" vertical="center"/>
    </xf>
    <xf numFmtId="49" fontId="4" fillId="0" borderId="0" xfId="1" applyNumberFormat="1" applyFont="1" applyAlignment="1">
      <alignment horizontal="center" vertical="center"/>
    </xf>
    <xf numFmtId="0" fontId="31" fillId="0" borderId="5" xfId="1" applyNumberFormat="1" applyFont="1" applyBorder="1" applyAlignment="1" applyProtection="1">
      <alignment horizontal="center" vertical="center" wrapText="1"/>
    </xf>
    <xf numFmtId="0" fontId="31" fillId="0" borderId="16" xfId="1" applyNumberFormat="1" applyFont="1" applyBorder="1" applyAlignment="1" applyProtection="1">
      <alignment horizontal="center" vertical="center" wrapText="1"/>
    </xf>
    <xf numFmtId="0" fontId="31" fillId="0" borderId="7" xfId="1" applyNumberFormat="1" applyFont="1" applyBorder="1" applyAlignment="1" applyProtection="1">
      <alignment horizontal="center" vertical="center" wrapText="1"/>
    </xf>
    <xf numFmtId="0" fontId="31" fillId="0" borderId="15" xfId="1" applyNumberFormat="1" applyFont="1" applyBorder="1" applyAlignment="1" applyProtection="1">
      <alignment horizontal="center" vertical="center" wrapText="1"/>
    </xf>
    <xf numFmtId="0" fontId="31" fillId="0" borderId="9" xfId="1" applyNumberFormat="1" applyFont="1" applyBorder="1" applyAlignment="1" applyProtection="1">
      <alignment horizontal="center" vertical="center" wrapText="1"/>
    </xf>
    <xf numFmtId="0" fontId="31" fillId="0" borderId="18" xfId="1" applyNumberFormat="1" applyFont="1" applyBorder="1" applyAlignment="1" applyProtection="1">
      <alignment horizontal="center" vertical="center" wrapText="1"/>
    </xf>
    <xf numFmtId="0" fontId="4" fillId="0" borderId="3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14" fontId="12" fillId="0" borderId="34" xfId="2" applyNumberFormat="1" applyFont="1" applyFill="1" applyBorder="1" applyAlignment="1">
      <alignment horizontal="center" vertical="center"/>
    </xf>
    <xf numFmtId="14" fontId="12" fillId="0" borderId="35" xfId="2" applyNumberFormat="1" applyFont="1" applyFill="1" applyBorder="1" applyAlignment="1">
      <alignment horizontal="center" vertical="center"/>
    </xf>
    <xf numFmtId="14" fontId="12" fillId="0" borderId="66" xfId="2" applyNumberFormat="1" applyFont="1" applyFill="1" applyBorder="1" applyAlignment="1">
      <alignment horizontal="center" vertical="center"/>
    </xf>
    <xf numFmtId="14" fontId="12" fillId="0" borderId="38" xfId="2" applyNumberFormat="1" applyFont="1" applyFill="1" applyBorder="1" applyAlignment="1">
      <alignment horizontal="center" vertical="center"/>
    </xf>
    <xf numFmtId="14" fontId="12" fillId="0" borderId="39" xfId="2" applyNumberFormat="1" applyFont="1" applyFill="1" applyBorder="1" applyAlignment="1">
      <alignment horizontal="center" vertical="center"/>
    </xf>
    <xf numFmtId="14" fontId="12" fillId="0" borderId="54" xfId="2" applyNumberFormat="1" applyFont="1" applyFill="1" applyBorder="1" applyAlignment="1">
      <alignment horizontal="center" vertical="center"/>
    </xf>
    <xf numFmtId="14" fontId="12" fillId="0" borderId="73" xfId="2" applyNumberFormat="1" applyFont="1" applyFill="1" applyBorder="1" applyAlignment="1">
      <alignment horizontal="center" vertical="center"/>
    </xf>
    <xf numFmtId="14" fontId="12" fillId="0" borderId="64" xfId="2" applyNumberFormat="1" applyFont="1" applyFill="1" applyBorder="1" applyAlignment="1">
      <alignment horizontal="center" vertical="center"/>
    </xf>
    <xf numFmtId="14" fontId="12" fillId="0" borderId="67" xfId="2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/>
    </xf>
    <xf numFmtId="0" fontId="3" fillId="0" borderId="42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/>
    </xf>
    <xf numFmtId="0" fontId="3" fillId="0" borderId="44" xfId="1" applyFont="1" applyFill="1" applyBorder="1" applyAlignment="1">
      <alignment horizontal="left" vertical="center"/>
    </xf>
    <xf numFmtId="176" fontId="21" fillId="0" borderId="63" xfId="1" applyNumberFormat="1" applyFont="1" applyBorder="1" applyAlignment="1">
      <alignment horizontal="right" vertical="center" indent="1"/>
    </xf>
    <xf numFmtId="176" fontId="21" fillId="0" borderId="64" xfId="1" applyNumberFormat="1" applyFont="1" applyBorder="1" applyAlignment="1">
      <alignment horizontal="right" vertical="center" indent="1"/>
    </xf>
    <xf numFmtId="0" fontId="31" fillId="0" borderId="61" xfId="1" applyFont="1" applyBorder="1" applyAlignment="1">
      <alignment horizontal="center" vertical="center"/>
    </xf>
    <xf numFmtId="0" fontId="31" fillId="0" borderId="61" xfId="1" applyFont="1" applyBorder="1" applyAlignment="1" applyProtection="1">
      <alignment horizontal="center" vertical="center"/>
      <protection locked="0"/>
    </xf>
    <xf numFmtId="0" fontId="31" fillId="0" borderId="62" xfId="1" applyFont="1" applyBorder="1" applyAlignment="1" applyProtection="1">
      <alignment horizontal="center" vertical="center"/>
      <protection locked="0"/>
    </xf>
    <xf numFmtId="0" fontId="31" fillId="0" borderId="60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16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5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18" xfId="1" applyFont="1" applyBorder="1" applyAlignment="1">
      <alignment horizontal="center" vertical="center"/>
    </xf>
    <xf numFmtId="0" fontId="31" fillId="0" borderId="17" xfId="1" applyFont="1" applyBorder="1" applyAlignment="1" applyProtection="1">
      <alignment horizontal="center" vertical="center"/>
      <protection locked="0"/>
    </xf>
    <xf numFmtId="0" fontId="31" fillId="0" borderId="4" xfId="1" applyFont="1" applyBorder="1" applyAlignment="1" applyProtection="1">
      <alignment horizontal="center" vertical="center"/>
      <protection locked="0"/>
    </xf>
    <xf numFmtId="0" fontId="31" fillId="0" borderId="16" xfId="1" applyFont="1" applyBorder="1" applyAlignment="1" applyProtection="1">
      <alignment horizontal="center" vertical="center"/>
      <protection locked="0"/>
    </xf>
    <xf numFmtId="0" fontId="31" fillId="0" borderId="14" xfId="1" applyFont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center" vertical="center"/>
      <protection locked="0"/>
    </xf>
    <xf numFmtId="0" fontId="31" fillId="0" borderId="15" xfId="1" applyFont="1" applyBorder="1" applyAlignment="1" applyProtection="1">
      <alignment horizontal="center" vertical="center"/>
      <protection locked="0"/>
    </xf>
    <xf numFmtId="0" fontId="31" fillId="0" borderId="19" xfId="1" applyFont="1" applyBorder="1" applyAlignment="1" applyProtection="1">
      <alignment horizontal="center" vertical="center"/>
      <protection locked="0"/>
    </xf>
    <xf numFmtId="0" fontId="31" fillId="0" borderId="10" xfId="1" applyFont="1" applyBorder="1" applyAlignment="1" applyProtection="1">
      <alignment horizontal="center" vertical="center"/>
      <protection locked="0"/>
    </xf>
    <xf numFmtId="0" fontId="31" fillId="0" borderId="18" xfId="1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33" xfId="2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distributed" vertical="center"/>
    </xf>
    <xf numFmtId="0" fontId="3" fillId="0" borderId="0" xfId="1" applyFont="1" applyAlignment="1">
      <alignment horizontal="distributed" vertical="center"/>
    </xf>
    <xf numFmtId="0" fontId="3" fillId="0" borderId="15" xfId="1" applyFont="1" applyBorder="1" applyAlignment="1">
      <alignment horizontal="distributed" vertical="center"/>
    </xf>
    <xf numFmtId="0" fontId="4" fillId="0" borderId="0" xfId="1" applyFont="1" applyBorder="1" applyAlignment="1" applyProtection="1">
      <alignment horizontal="distributed" vertical="center"/>
    </xf>
    <xf numFmtId="0" fontId="6" fillId="0" borderId="14" xfId="1" applyFont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4" fillId="0" borderId="20" xfId="2" applyFont="1" applyFill="1" applyBorder="1" applyAlignment="1">
      <alignment horizontal="left" vertical="center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7" xfId="1" applyFont="1" applyBorder="1" applyAlignment="1">
      <alignment vertical="center"/>
    </xf>
    <xf numFmtId="0" fontId="4" fillId="0" borderId="29" xfId="2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13" fillId="0" borderId="56" xfId="2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31" fillId="0" borderId="61" xfId="1" applyNumberFormat="1" applyFont="1" applyBorder="1" applyAlignment="1">
      <alignment horizontal="center" vertical="center"/>
    </xf>
    <xf numFmtId="0" fontId="31" fillId="0" borderId="60" xfId="1" applyFont="1" applyBorder="1" applyAlignment="1" applyProtection="1">
      <alignment horizontal="center" vertical="center"/>
      <protection locked="0"/>
    </xf>
    <xf numFmtId="0" fontId="31" fillId="0" borderId="61" xfId="1" applyFont="1" applyBorder="1" applyAlignment="1" applyProtection="1">
      <alignment horizontal="center" vertical="center"/>
    </xf>
    <xf numFmtId="0" fontId="31" fillId="0" borderId="62" xfId="1" applyFont="1" applyBorder="1" applyAlignment="1" applyProtection="1">
      <alignment horizontal="center" vertical="center"/>
    </xf>
    <xf numFmtId="0" fontId="31" fillId="0" borderId="62" xfId="1" applyNumberFormat="1" applyFont="1" applyBorder="1" applyAlignment="1">
      <alignment horizontal="center" vertical="center"/>
    </xf>
    <xf numFmtId="0" fontId="31" fillId="0" borderId="60" xfId="1" applyFont="1" applyBorder="1" applyAlignment="1" applyProtection="1">
      <alignment horizontal="center" vertical="center"/>
    </xf>
    <xf numFmtId="176" fontId="21" fillId="0" borderId="36" xfId="1" applyNumberFormat="1" applyFont="1" applyBorder="1" applyAlignment="1">
      <alignment horizontal="right" vertical="center" indent="1"/>
    </xf>
    <xf numFmtId="176" fontId="21" fillId="0" borderId="35" xfId="1" applyNumberFormat="1" applyFont="1" applyBorder="1" applyAlignment="1">
      <alignment horizontal="right" vertical="center" indent="1"/>
    </xf>
    <xf numFmtId="176" fontId="12" fillId="0" borderId="43" xfId="1" applyNumberFormat="1" applyFont="1" applyFill="1" applyBorder="1" applyAlignment="1">
      <alignment horizontal="right" vertical="center" indent="1"/>
    </xf>
    <xf numFmtId="176" fontId="12" fillId="0" borderId="24" xfId="1" applyNumberFormat="1" applyFont="1" applyFill="1" applyBorder="1" applyAlignment="1">
      <alignment horizontal="right" vertical="center" indent="1"/>
    </xf>
    <xf numFmtId="176" fontId="12" fillId="0" borderId="59" xfId="1" applyNumberFormat="1" applyFont="1" applyFill="1" applyBorder="1" applyAlignment="1">
      <alignment horizontal="right" vertical="center" indent="1"/>
    </xf>
    <xf numFmtId="176" fontId="12" fillId="0" borderId="29" xfId="1" applyNumberFormat="1" applyFont="1" applyFill="1" applyBorder="1" applyAlignment="1">
      <alignment horizontal="right" vertical="center" indent="1"/>
    </xf>
    <xf numFmtId="0" fontId="12" fillId="0" borderId="0" xfId="1" applyFont="1" applyBorder="1" applyAlignment="1" applyProtection="1">
      <alignment horizontal="left" vertical="top"/>
    </xf>
    <xf numFmtId="0" fontId="12" fillId="0" borderId="0" xfId="1" applyFont="1" applyAlignment="1">
      <alignment horizontal="left" vertical="top"/>
    </xf>
    <xf numFmtId="0" fontId="14" fillId="0" borderId="45" xfId="1" applyFont="1" applyBorder="1" applyAlignment="1" applyProtection="1">
      <alignment horizontal="distributed" vertical="center"/>
    </xf>
    <xf numFmtId="0" fontId="3" fillId="0" borderId="4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12" xfId="1" applyFont="1" applyBorder="1" applyAlignment="1" applyProtection="1">
      <alignment horizontal="center" vertical="center" textRotation="255"/>
    </xf>
    <xf numFmtId="0" fontId="3" fillId="0" borderId="0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13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13" fillId="0" borderId="14" xfId="1" applyFont="1" applyBorder="1" applyAlignment="1" applyProtection="1">
      <alignment horizontal="center" vertical="center"/>
    </xf>
    <xf numFmtId="49" fontId="20" fillId="0" borderId="11" xfId="1" applyNumberFormat="1" applyFont="1" applyBorder="1" applyAlignment="1">
      <alignment horizontal="center" vertical="center"/>
    </xf>
    <xf numFmtId="49" fontId="20" fillId="0" borderId="12" xfId="1" applyNumberFormat="1" applyFont="1" applyBorder="1" applyAlignment="1">
      <alignment horizontal="center" vertical="center"/>
    </xf>
    <xf numFmtId="49" fontId="20" fillId="0" borderId="13" xfId="1" applyNumberFormat="1" applyFont="1" applyBorder="1" applyAlignment="1">
      <alignment horizontal="center" vertical="center"/>
    </xf>
    <xf numFmtId="49" fontId="20" fillId="0" borderId="14" xfId="1" applyNumberFormat="1" applyFont="1" applyBorder="1" applyAlignment="1">
      <alignment horizontal="center" vertical="center"/>
    </xf>
    <xf numFmtId="49" fontId="20" fillId="0" borderId="0" xfId="1" applyNumberFormat="1" applyFont="1" applyBorder="1" applyAlignment="1">
      <alignment horizontal="center" vertical="center"/>
    </xf>
    <xf numFmtId="49" fontId="20" fillId="0" borderId="15" xfId="1" applyNumberFormat="1" applyFont="1" applyBorder="1" applyAlignment="1">
      <alignment horizontal="center" vertical="center"/>
    </xf>
    <xf numFmtId="49" fontId="20" fillId="0" borderId="46" xfId="1" applyNumberFormat="1" applyFont="1" applyBorder="1" applyAlignment="1">
      <alignment horizontal="center" vertical="center"/>
    </xf>
    <xf numFmtId="49" fontId="20" fillId="0" borderId="45" xfId="1" applyNumberFormat="1" applyFont="1" applyBorder="1" applyAlignment="1">
      <alignment horizontal="center" vertical="center"/>
    </xf>
    <xf numFmtId="49" fontId="20" fillId="0" borderId="47" xfId="1" applyNumberFormat="1" applyFont="1" applyBorder="1" applyAlignment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46" xfId="1" applyFont="1" applyBorder="1" applyAlignment="1" applyProtection="1">
      <alignment horizontal="center" vertical="center"/>
    </xf>
    <xf numFmtId="0" fontId="13" fillId="0" borderId="45" xfId="1" applyFont="1" applyBorder="1" applyAlignment="1" applyProtection="1">
      <alignment horizontal="center" vertical="center"/>
    </xf>
    <xf numFmtId="0" fontId="13" fillId="0" borderId="47" xfId="1" applyFont="1" applyBorder="1" applyAlignment="1" applyProtection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13" fillId="0" borderId="47" xfId="1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/>
    </xf>
    <xf numFmtId="0" fontId="3" fillId="0" borderId="31" xfId="2" applyFont="1" applyFill="1" applyBorder="1" applyAlignment="1">
      <alignment horizontal="left" vertical="center"/>
    </xf>
    <xf numFmtId="0" fontId="3" fillId="0" borderId="24" xfId="2" applyFont="1" applyFill="1" applyBorder="1" applyAlignment="1">
      <alignment horizontal="left" vertical="center"/>
    </xf>
    <xf numFmtId="0" fontId="3" fillId="0" borderId="70" xfId="2" applyFont="1" applyFill="1" applyBorder="1" applyAlignment="1">
      <alignment horizontal="left" vertical="center"/>
    </xf>
    <xf numFmtId="0" fontId="3" fillId="0" borderId="14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15" xfId="2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176" fontId="22" fillId="0" borderId="43" xfId="0" applyNumberFormat="1" applyFont="1" applyBorder="1" applyAlignment="1">
      <alignment horizontal="right" vertical="center" wrapText="1" indent="1"/>
    </xf>
    <xf numFmtId="176" fontId="22" fillId="0" borderId="24" xfId="0" applyNumberFormat="1" applyFont="1" applyBorder="1" applyAlignment="1">
      <alignment horizontal="right" vertical="center" wrapText="1" indent="1"/>
    </xf>
    <xf numFmtId="176" fontId="22" fillId="0" borderId="59" xfId="0" applyNumberFormat="1" applyFont="1" applyBorder="1" applyAlignment="1">
      <alignment horizontal="right" vertical="center" wrapText="1" indent="1"/>
    </xf>
    <xf numFmtId="176" fontId="22" fillId="0" borderId="29" xfId="0" applyNumberFormat="1" applyFont="1" applyBorder="1" applyAlignment="1">
      <alignment horizontal="right" vertical="center" wrapText="1" indent="1"/>
    </xf>
    <xf numFmtId="0" fontId="17" fillId="0" borderId="2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6" fontId="21" fillId="0" borderId="24" xfId="1" applyNumberFormat="1" applyFont="1" applyFill="1" applyBorder="1" applyAlignment="1">
      <alignment horizontal="right" vertical="center" indent="1"/>
    </xf>
    <xf numFmtId="176" fontId="21" fillId="0" borderId="29" xfId="1" applyNumberFormat="1" applyFont="1" applyFill="1" applyBorder="1" applyAlignment="1">
      <alignment horizontal="right" vertical="center" indent="1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4" fillId="0" borderId="23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left" vertical="center"/>
    </xf>
    <xf numFmtId="0" fontId="4" fillId="0" borderId="28" xfId="2" applyFont="1" applyFill="1" applyBorder="1" applyAlignment="1">
      <alignment horizontal="left" vertical="center"/>
    </xf>
    <xf numFmtId="0" fontId="4" fillId="0" borderId="29" xfId="2" applyFont="1" applyFill="1" applyBorder="1" applyAlignment="1">
      <alignment horizontal="left" vertical="center"/>
    </xf>
    <xf numFmtId="0" fontId="4" fillId="0" borderId="44" xfId="2" applyFont="1" applyFill="1" applyBorder="1" applyAlignment="1">
      <alignment horizontal="left" vertical="center"/>
    </xf>
    <xf numFmtId="0" fontId="12" fillId="0" borderId="0" xfId="1" applyFont="1" applyBorder="1" applyAlignment="1" applyProtection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35" xfId="2" applyFont="1" applyFill="1" applyBorder="1" applyAlignment="1">
      <alignment horizontal="center" vertical="center"/>
    </xf>
    <xf numFmtId="0" fontId="12" fillId="0" borderId="66" xfId="2" applyFont="1" applyFill="1" applyBorder="1" applyAlignment="1">
      <alignment horizontal="center" vertical="center"/>
    </xf>
    <xf numFmtId="0" fontId="12" fillId="0" borderId="40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63" xfId="2" applyFont="1" applyFill="1" applyBorder="1" applyAlignment="1">
      <alignment horizontal="center" vertical="center"/>
    </xf>
    <xf numFmtId="0" fontId="12" fillId="0" borderId="64" xfId="2" applyFont="1" applyFill="1" applyBorder="1" applyAlignment="1">
      <alignment horizontal="center" vertical="center"/>
    </xf>
    <xf numFmtId="0" fontId="12" fillId="0" borderId="67" xfId="2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14" fontId="12" fillId="0" borderId="39" xfId="1" applyNumberFormat="1" applyFont="1" applyBorder="1" applyAlignment="1">
      <alignment horizontal="center" vertical="center"/>
    </xf>
    <xf numFmtId="14" fontId="12" fillId="0" borderId="54" xfId="1" applyNumberFormat="1" applyFont="1" applyBorder="1" applyAlignment="1">
      <alignment horizontal="center" vertical="center"/>
    </xf>
    <xf numFmtId="14" fontId="19" fillId="0" borderId="38" xfId="0" applyNumberFormat="1" applyFont="1" applyBorder="1" applyAlignment="1">
      <alignment horizontal="center"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4" xfId="0" applyNumberFormat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176" fontId="21" fillId="0" borderId="74" xfId="2" applyNumberFormat="1" applyFont="1" applyBorder="1" applyAlignment="1">
      <alignment horizontal="right" vertical="center" indent="1"/>
    </xf>
    <xf numFmtId="176" fontId="21" fillId="0" borderId="75" xfId="2" applyNumberFormat="1" applyFont="1" applyBorder="1" applyAlignment="1">
      <alignment horizontal="right" vertical="center" indent="1"/>
    </xf>
    <xf numFmtId="176" fontId="21" fillId="0" borderId="50" xfId="2" applyNumberFormat="1" applyFont="1" applyBorder="1" applyAlignment="1">
      <alignment horizontal="right" vertical="center" indent="1"/>
    </xf>
    <xf numFmtId="176" fontId="21" fillId="0" borderId="49" xfId="2" applyNumberFormat="1" applyFont="1" applyBorder="1" applyAlignment="1">
      <alignment horizontal="right" vertical="center" indent="1"/>
    </xf>
    <xf numFmtId="0" fontId="3" fillId="0" borderId="76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14" fontId="12" fillId="0" borderId="26" xfId="2" applyNumberFormat="1" applyFont="1" applyFill="1" applyBorder="1" applyAlignment="1">
      <alignment horizontal="center" vertical="center"/>
    </xf>
    <xf numFmtId="14" fontId="12" fillId="0" borderId="0" xfId="1" applyNumberFormat="1" applyFont="1" applyBorder="1" applyAlignment="1">
      <alignment horizontal="center" vertical="center"/>
    </xf>
    <xf numFmtId="14" fontId="12" fillId="0" borderId="8" xfId="1" applyNumberFormat="1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4" fontId="19" fillId="0" borderId="49" xfId="0" applyNumberFormat="1" applyFont="1" applyBorder="1" applyAlignment="1">
      <alignment horizontal="center" vertical="center"/>
    </xf>
    <xf numFmtId="14" fontId="19" fillId="0" borderId="55" xfId="0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14" fontId="12" fillId="0" borderId="52" xfId="2" applyNumberFormat="1" applyFont="1" applyFill="1" applyBorder="1" applyAlignment="1">
      <alignment horizontal="center" vertical="center"/>
    </xf>
    <xf numFmtId="14" fontId="12" fillId="0" borderId="4" xfId="1" applyNumberFormat="1" applyFont="1" applyBorder="1" applyAlignment="1">
      <alignment horizontal="center" vertical="center"/>
    </xf>
    <xf numFmtId="14" fontId="12" fillId="0" borderId="6" xfId="1" applyNumberFormat="1" applyFont="1" applyBorder="1" applyAlignment="1">
      <alignment horizontal="center" vertical="center"/>
    </xf>
    <xf numFmtId="14" fontId="19" fillId="0" borderId="26" xfId="0" applyNumberFormat="1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76" fontId="21" fillId="0" borderId="5" xfId="2" applyNumberFormat="1" applyFont="1" applyBorder="1" applyAlignment="1">
      <alignment horizontal="right" vertical="center" indent="1"/>
    </xf>
    <xf numFmtId="176" fontId="21" fillId="0" borderId="4" xfId="2" applyNumberFormat="1" applyFont="1" applyBorder="1" applyAlignment="1">
      <alignment horizontal="right" vertical="center" indent="1"/>
    </xf>
    <xf numFmtId="0" fontId="3" fillId="0" borderId="53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104775</xdr:colOff>
          <xdr:row>12</xdr:row>
          <xdr:rowOff>238125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18</xdr:row>
          <xdr:rowOff>0</xdr:rowOff>
        </xdr:from>
        <xdr:to>
          <xdr:col>29</xdr:col>
          <xdr:colOff>180975</xdr:colOff>
          <xdr:row>18</xdr:row>
          <xdr:rowOff>238125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</xdr:rowOff>
        </xdr:from>
        <xdr:to>
          <xdr:col>5</xdr:col>
          <xdr:colOff>95250</xdr:colOff>
          <xdr:row>15</xdr:row>
          <xdr:rowOff>171450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5</xdr:col>
          <xdr:colOff>95250</xdr:colOff>
          <xdr:row>14</xdr:row>
          <xdr:rowOff>219075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18</xdr:row>
          <xdr:rowOff>9525</xdr:rowOff>
        </xdr:from>
        <xdr:to>
          <xdr:col>35</xdr:col>
          <xdr:colOff>161925</xdr:colOff>
          <xdr:row>19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952501</xdr:colOff>
      <xdr:row>31</xdr:row>
      <xdr:rowOff>95250</xdr:rowOff>
    </xdr:from>
    <xdr:to>
      <xdr:col>44</xdr:col>
      <xdr:colOff>1323976</xdr:colOff>
      <xdr:row>33</xdr:row>
      <xdr:rowOff>219075</xdr:rowOff>
    </xdr:to>
    <xdr:sp macro="" textlink="">
      <xdr:nvSpPr>
        <xdr:cNvPr id="7" name="楕円 6"/>
        <xdr:cNvSpPr/>
      </xdr:nvSpPr>
      <xdr:spPr>
        <a:xfrm>
          <a:off x="9858376" y="7867650"/>
          <a:ext cx="371475" cy="3714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971551</xdr:colOff>
      <xdr:row>34</xdr:row>
      <xdr:rowOff>76200</xdr:rowOff>
    </xdr:from>
    <xdr:to>
      <xdr:col>44</xdr:col>
      <xdr:colOff>1285876</xdr:colOff>
      <xdr:row>36</xdr:row>
      <xdr:rowOff>28575</xdr:rowOff>
    </xdr:to>
    <xdr:sp macro="" textlink="">
      <xdr:nvSpPr>
        <xdr:cNvPr id="8" name="楕円 7"/>
        <xdr:cNvSpPr/>
      </xdr:nvSpPr>
      <xdr:spPr>
        <a:xfrm>
          <a:off x="9877426" y="8343900"/>
          <a:ext cx="314325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952500</xdr:colOff>
      <xdr:row>36</xdr:row>
      <xdr:rowOff>76200</xdr:rowOff>
    </xdr:from>
    <xdr:to>
      <xdr:col>44</xdr:col>
      <xdr:colOff>1666875</xdr:colOff>
      <xdr:row>38</xdr:row>
      <xdr:rowOff>76200</xdr:rowOff>
    </xdr:to>
    <xdr:sp macro="" textlink="">
      <xdr:nvSpPr>
        <xdr:cNvPr id="9" name="楕円 8"/>
        <xdr:cNvSpPr/>
      </xdr:nvSpPr>
      <xdr:spPr>
        <a:xfrm>
          <a:off x="9858375" y="8705850"/>
          <a:ext cx="714375" cy="3714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</xdr:row>
          <xdr:rowOff>0</xdr:rowOff>
        </xdr:from>
        <xdr:to>
          <xdr:col>29</xdr:col>
          <xdr:colOff>390525</xdr:colOff>
          <xdr:row>3</xdr:row>
          <xdr:rowOff>238125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295275</xdr:colOff>
          <xdr:row>3</xdr:row>
          <xdr:rowOff>0</xdr:rowOff>
        </xdr:from>
        <xdr:to>
          <xdr:col>26</xdr:col>
          <xdr:colOff>285750</xdr:colOff>
          <xdr:row>3</xdr:row>
          <xdr:rowOff>238125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A92"/>
  <sheetViews>
    <sheetView tabSelected="1" zoomScaleNormal="100" zoomScaleSheetLayoutView="100" workbookViewId="0">
      <selection activeCell="AS9" sqref="AS9"/>
    </sheetView>
  </sheetViews>
  <sheetFormatPr defaultRowHeight="13.5" x14ac:dyDescent="0.4"/>
  <cols>
    <col min="1" max="1" width="3.5" style="5" customWidth="1"/>
    <col min="2" max="2" width="1.875" style="5" customWidth="1"/>
    <col min="3" max="3" width="3.25" style="5" customWidth="1"/>
    <col min="4" max="4" width="4.625" style="5" customWidth="1"/>
    <col min="5" max="5" width="2.625" style="5" customWidth="1"/>
    <col min="6" max="7" width="4.25" style="5" customWidth="1"/>
    <col min="8" max="8" width="2.125" style="5" customWidth="1"/>
    <col min="9" max="24" width="2.25" style="5" customWidth="1"/>
    <col min="25" max="25" width="4" style="5" customWidth="1"/>
    <col min="26" max="29" width="2.125" style="5" customWidth="1"/>
    <col min="30" max="31" width="4.25" style="5" customWidth="1"/>
    <col min="32" max="35" width="2.125" style="5" customWidth="1"/>
    <col min="36" max="36" width="4.25" style="5" customWidth="1"/>
    <col min="37" max="41" width="2.125" style="5" customWidth="1"/>
    <col min="42" max="42" width="2" style="5" customWidth="1"/>
    <col min="43" max="44" width="4" style="5" customWidth="1"/>
    <col min="45" max="45" width="46.875" style="5" customWidth="1"/>
    <col min="46" max="54" width="9.875" style="5" hidden="1" customWidth="1"/>
    <col min="55" max="55" width="11.625" style="5" hidden="1" customWidth="1"/>
    <col min="56" max="56" width="12.75" style="5" hidden="1" customWidth="1"/>
    <col min="57" max="79" width="0" style="5" hidden="1" customWidth="1"/>
    <col min="80" max="16384" width="9" style="5"/>
  </cols>
  <sheetData>
    <row r="1" spans="2:56" ht="8.25" customHeight="1" x14ac:dyDescent="0.4">
      <c r="B1" s="1"/>
      <c r="C1" s="1"/>
      <c r="D1" s="1"/>
      <c r="E1" s="1"/>
      <c r="F1" s="2"/>
      <c r="G1" s="3"/>
      <c r="H1" s="3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2"/>
      <c r="T1" s="4"/>
      <c r="U1" s="49"/>
      <c r="V1" s="49"/>
      <c r="W1" s="2"/>
      <c r="X1" s="2"/>
      <c r="Y1" s="3"/>
      <c r="Z1" s="3"/>
      <c r="AA1" s="3"/>
      <c r="AB1" s="3"/>
      <c r="AC1" s="3"/>
      <c r="AD1" s="4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2:56" ht="18" customHeight="1" x14ac:dyDescent="0.4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2:56" ht="13.5" customHeight="1" x14ac:dyDescent="0.4">
      <c r="B3" s="1"/>
      <c r="C3" s="146" t="s">
        <v>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62"/>
      <c r="AN3" s="62"/>
      <c r="AO3" s="10"/>
    </row>
    <row r="4" spans="2:56" ht="18.75" customHeight="1" x14ac:dyDescent="0.4">
      <c r="B4" s="1"/>
      <c r="C4" s="148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62"/>
      <c r="AN4" s="62"/>
      <c r="AO4" s="10"/>
    </row>
    <row r="5" spans="2:56" ht="7.5" customHeight="1" x14ac:dyDescent="0.4">
      <c r="B5" s="1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0"/>
    </row>
    <row r="6" spans="2:56" ht="13.5" customHeight="1" x14ac:dyDescent="0.15">
      <c r="B6" s="1"/>
      <c r="C6" s="167" t="s">
        <v>35</v>
      </c>
      <c r="D6" s="168"/>
      <c r="E6" s="168"/>
      <c r="F6" s="168"/>
      <c r="G6" s="86" t="str">
        <f>IF(I6="","",IF(I6="\","","\"))</f>
        <v>\</v>
      </c>
      <c r="H6" s="87"/>
      <c r="I6" s="170" t="str">
        <f>IF(AT8&gt;0,RIGHT(AT8),IF(AU8&gt;0,"\",""))</f>
        <v>1</v>
      </c>
      <c r="J6" s="170"/>
      <c r="K6" s="170"/>
      <c r="L6" s="170" t="str">
        <f>IF(AU8&gt;0,RIGHT(AU8),IF(AV8&gt;0,"\",""))</f>
        <v>2</v>
      </c>
      <c r="M6" s="170"/>
      <c r="N6" s="174"/>
      <c r="O6" s="175" t="str">
        <f>IF(AV8&gt;0,RIGHT(AV8),IF(AW8&gt;0,"\",""))</f>
        <v>3</v>
      </c>
      <c r="P6" s="172"/>
      <c r="Q6" s="172"/>
      <c r="R6" s="112" t="str">
        <f>IF(AW8&gt;0,RIGHT(AW8),IF(AX8&gt;0,"\",""))</f>
        <v>4</v>
      </c>
      <c r="S6" s="112"/>
      <c r="T6" s="112"/>
      <c r="U6" s="113" t="str">
        <f>IF(AX8&gt;0,RIGHT(AX8),IF(AY8&gt;0,"\",""))</f>
        <v>5</v>
      </c>
      <c r="V6" s="113"/>
      <c r="W6" s="114"/>
      <c r="X6" s="115" t="str">
        <f>IF(AY8&gt;0,RIGHT(AY8),IF(AZ8&gt;0,"\",""))</f>
        <v>6</v>
      </c>
      <c r="Y6" s="112"/>
      <c r="Z6" s="116" t="str">
        <f>IF(AZ8&gt;0,RIGHT(AZ8),IF(BA8&gt;0,"\",""))</f>
        <v>7</v>
      </c>
      <c r="AA6" s="117"/>
      <c r="AB6" s="118" t="str">
        <f t="shared" ref="AB6" si="0">IF(BC8&gt;0,RIGHT(BC8),IF(BD8&gt;0,"\",""))</f>
        <v>0</v>
      </c>
      <c r="AC6" s="113" t="str">
        <f>IF(BA8&gt;0,RIGHT(BA8),IF(BB8&gt;0,"\",""))</f>
        <v>8</v>
      </c>
      <c r="AD6" s="114" t="str">
        <f t="shared" ref="AD6" si="1">IF(BE8&gt;0,RIGHT(BE8),IF(BF8&gt;0,"\",""))</f>
        <v/>
      </c>
      <c r="AE6" s="171" t="str">
        <f>IF(BB8&gt;0,RIGHT(BB8),IF(BC8&gt;0,"\",""))</f>
        <v>9</v>
      </c>
      <c r="AF6" s="113" t="str">
        <f t="shared" ref="AF6" si="2">IF(BG8&gt;0,RIGHT(BG8),IF(BH8&gt;0,"\",""))</f>
        <v/>
      </c>
      <c r="AG6" s="125" t="str">
        <f>IF(BC8&gt;0,RIGHT(BC8),IF(BD8&gt;0,"\",""))</f>
        <v>0</v>
      </c>
      <c r="AH6" s="126" t="str">
        <f t="shared" ref="AH6" si="3">IF(BI8&gt;0,RIGHT(BI8),IF(BJ8&gt;0,"\",""))</f>
        <v/>
      </c>
      <c r="AI6" s="127"/>
      <c r="AJ6" s="172" t="str">
        <f>RIGHT($AS$8,1)</f>
        <v>0</v>
      </c>
      <c r="AK6" s="173"/>
      <c r="AL6" s="1"/>
      <c r="AM6" s="1"/>
      <c r="AN6" s="1"/>
      <c r="AO6" s="10"/>
      <c r="AS6" s="70" t="s">
        <v>45</v>
      </c>
    </row>
    <row r="7" spans="2:56" ht="13.5" customHeight="1" x14ac:dyDescent="0.15">
      <c r="B7" s="1"/>
      <c r="C7" s="169"/>
      <c r="D7" s="168"/>
      <c r="E7" s="168"/>
      <c r="F7" s="168"/>
      <c r="G7" s="88"/>
      <c r="H7" s="89"/>
      <c r="I7" s="170"/>
      <c r="J7" s="170"/>
      <c r="K7" s="170"/>
      <c r="L7" s="170"/>
      <c r="M7" s="170"/>
      <c r="N7" s="174"/>
      <c r="O7" s="175"/>
      <c r="P7" s="172"/>
      <c r="Q7" s="172"/>
      <c r="R7" s="112"/>
      <c r="S7" s="112"/>
      <c r="T7" s="112"/>
      <c r="U7" s="113"/>
      <c r="V7" s="113"/>
      <c r="W7" s="114"/>
      <c r="X7" s="115"/>
      <c r="Y7" s="112"/>
      <c r="Z7" s="119"/>
      <c r="AA7" s="120"/>
      <c r="AB7" s="121"/>
      <c r="AC7" s="113"/>
      <c r="AD7" s="114"/>
      <c r="AE7" s="171"/>
      <c r="AF7" s="113"/>
      <c r="AG7" s="128"/>
      <c r="AH7" s="129"/>
      <c r="AI7" s="130"/>
      <c r="AJ7" s="172"/>
      <c r="AK7" s="173"/>
      <c r="AL7" s="1"/>
      <c r="AM7" s="1"/>
      <c r="AN7" s="1"/>
      <c r="AO7" s="10"/>
      <c r="AS7" s="71" t="s">
        <v>46</v>
      </c>
      <c r="AT7" s="75" t="s">
        <v>49</v>
      </c>
      <c r="AU7" s="75" t="s">
        <v>50</v>
      </c>
      <c r="AV7" s="75" t="s">
        <v>51</v>
      </c>
      <c r="AW7" s="75" t="s">
        <v>52</v>
      </c>
      <c r="AX7" s="75" t="s">
        <v>53</v>
      </c>
      <c r="AY7" s="75" t="s">
        <v>54</v>
      </c>
      <c r="AZ7" s="75" t="s">
        <v>55</v>
      </c>
      <c r="BA7" s="75" t="s">
        <v>56</v>
      </c>
      <c r="BB7" s="75" t="s">
        <v>57</v>
      </c>
      <c r="BC7" s="75" t="s">
        <v>58</v>
      </c>
      <c r="BD7" s="75" t="s">
        <v>59</v>
      </c>
    </row>
    <row r="8" spans="2:56" ht="24.75" customHeight="1" x14ac:dyDescent="0.2">
      <c r="B8" s="1"/>
      <c r="C8" s="169"/>
      <c r="D8" s="168"/>
      <c r="E8" s="168"/>
      <c r="F8" s="168"/>
      <c r="G8" s="90"/>
      <c r="H8" s="91"/>
      <c r="I8" s="170"/>
      <c r="J8" s="170"/>
      <c r="K8" s="170"/>
      <c r="L8" s="170"/>
      <c r="M8" s="170"/>
      <c r="N8" s="174"/>
      <c r="O8" s="175"/>
      <c r="P8" s="172"/>
      <c r="Q8" s="172"/>
      <c r="R8" s="112"/>
      <c r="S8" s="112"/>
      <c r="T8" s="112"/>
      <c r="U8" s="113"/>
      <c r="V8" s="113"/>
      <c r="W8" s="114"/>
      <c r="X8" s="115"/>
      <c r="Y8" s="112"/>
      <c r="Z8" s="122"/>
      <c r="AA8" s="123"/>
      <c r="AB8" s="124"/>
      <c r="AC8" s="113"/>
      <c r="AD8" s="114"/>
      <c r="AE8" s="171"/>
      <c r="AF8" s="113"/>
      <c r="AG8" s="131"/>
      <c r="AH8" s="132"/>
      <c r="AI8" s="133"/>
      <c r="AJ8" s="172"/>
      <c r="AK8" s="173"/>
      <c r="AL8" s="1"/>
      <c r="AM8" s="1"/>
      <c r="AN8" s="1"/>
      <c r="AO8" s="10"/>
      <c r="AS8" s="72">
        <v>12345678900</v>
      </c>
      <c r="AT8" s="5">
        <f t="shared" ref="AT8:BC8" si="4">ROUNDDOWN($AS$8/AT7,0)</f>
        <v>1</v>
      </c>
      <c r="AU8" s="5">
        <f t="shared" si="4"/>
        <v>12</v>
      </c>
      <c r="AV8" s="5">
        <f t="shared" si="4"/>
        <v>123</v>
      </c>
      <c r="AW8" s="5">
        <f t="shared" si="4"/>
        <v>1234</v>
      </c>
      <c r="AX8" s="5">
        <f t="shared" si="4"/>
        <v>12345</v>
      </c>
      <c r="AY8" s="5">
        <f t="shared" si="4"/>
        <v>123456</v>
      </c>
      <c r="AZ8" s="5">
        <f t="shared" si="4"/>
        <v>1234567</v>
      </c>
      <c r="BA8" s="5">
        <f t="shared" si="4"/>
        <v>12345678</v>
      </c>
      <c r="BB8" s="5">
        <f t="shared" si="4"/>
        <v>123456789</v>
      </c>
      <c r="BC8" s="5">
        <f t="shared" si="4"/>
        <v>1234567890</v>
      </c>
      <c r="BD8" s="5">
        <f>$AS$8/BD7</f>
        <v>12345678900</v>
      </c>
    </row>
    <row r="9" spans="2:56" ht="8.25" customHeight="1" x14ac:dyDescent="0.4">
      <c r="B9" s="1"/>
      <c r="C9" s="9"/>
      <c r="D9" s="1"/>
      <c r="E9" s="1"/>
      <c r="F9" s="1"/>
      <c r="G9" s="54"/>
      <c r="H9" s="54"/>
      <c r="I9" s="54"/>
      <c r="J9" s="54"/>
      <c r="K9" s="54"/>
      <c r="L9" s="54"/>
      <c r="M9" s="58"/>
      <c r="N9" s="58"/>
      <c r="O9" s="58"/>
      <c r="P9" s="58"/>
      <c r="Q9" s="58"/>
      <c r="R9" s="58"/>
      <c r="S9" s="11"/>
      <c r="T9" s="54"/>
      <c r="U9" s="12"/>
      <c r="V9" s="54"/>
      <c r="W9" s="13"/>
      <c r="X9" s="58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"/>
      <c r="AK9" s="1"/>
      <c r="AL9" s="1"/>
      <c r="AM9" s="1"/>
      <c r="AN9" s="1"/>
      <c r="AO9" s="10"/>
    </row>
    <row r="10" spans="2:56" ht="15" customHeight="1" x14ac:dyDescent="0.4">
      <c r="B10" s="1"/>
      <c r="C10" s="14"/>
      <c r="D10" s="47"/>
      <c r="E10" s="142" t="s">
        <v>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</row>
    <row r="11" spans="2:56" ht="6" customHeight="1" thickBot="1" x14ac:dyDescent="0.45">
      <c r="B11" s="1"/>
      <c r="C11" s="14"/>
      <c r="D11" s="47"/>
      <c r="E11" s="47"/>
      <c r="F11" s="47"/>
      <c r="G11" s="47"/>
      <c r="H11" s="47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10"/>
    </row>
    <row r="12" spans="2:56" s="63" customFormat="1" ht="17.25" customHeight="1" thickBot="1" x14ac:dyDescent="0.45">
      <c r="C12" s="15"/>
      <c r="D12" s="16"/>
      <c r="E12" s="149" t="s">
        <v>2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1"/>
      <c r="AR12" s="17"/>
      <c r="AS12" s="17"/>
    </row>
    <row r="13" spans="2:56" s="63" customFormat="1" ht="19.5" customHeight="1" x14ac:dyDescent="0.4">
      <c r="C13" s="15"/>
      <c r="D13" s="16"/>
      <c r="E13" s="18"/>
      <c r="F13" s="152" t="s">
        <v>3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4"/>
      <c r="AR13" s="17"/>
      <c r="AS13" s="17"/>
    </row>
    <row r="14" spans="2:56" s="63" customFormat="1" ht="32.25" customHeight="1" x14ac:dyDescent="0.4">
      <c r="C14" s="15"/>
      <c r="D14" s="16"/>
      <c r="E14" s="19"/>
      <c r="F14" s="260" t="s">
        <v>4</v>
      </c>
      <c r="G14" s="260"/>
      <c r="H14" s="260"/>
      <c r="I14" s="260"/>
      <c r="J14" s="260"/>
      <c r="K14" s="260"/>
      <c r="L14" s="260"/>
      <c r="M14" s="48" t="s">
        <v>41</v>
      </c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48" t="s">
        <v>5</v>
      </c>
      <c r="Z14" s="48"/>
      <c r="AA14" s="155" t="s">
        <v>6</v>
      </c>
      <c r="AB14" s="155"/>
      <c r="AC14" s="155"/>
      <c r="AD14" s="156"/>
      <c r="AE14" s="156"/>
      <c r="AF14" s="85"/>
      <c r="AG14" s="85"/>
      <c r="AH14" s="85"/>
      <c r="AI14" s="85"/>
      <c r="AJ14" s="85"/>
      <c r="AK14" s="85"/>
      <c r="AL14" s="85"/>
      <c r="AM14" s="85"/>
      <c r="AN14" s="85"/>
      <c r="AO14" s="20" t="s">
        <v>5</v>
      </c>
    </row>
    <row r="15" spans="2:56" s="63" customFormat="1" ht="18" customHeight="1" x14ac:dyDescent="0.4">
      <c r="C15" s="15"/>
      <c r="D15" s="16"/>
      <c r="E15" s="19"/>
      <c r="F15" s="157" t="s">
        <v>7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9"/>
    </row>
    <row r="16" spans="2:56" s="63" customFormat="1" ht="18" customHeight="1" thickBot="1" x14ac:dyDescent="0.45">
      <c r="C16" s="15"/>
      <c r="D16" s="16"/>
      <c r="E16" s="21"/>
      <c r="F16" s="160" t="s">
        <v>8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2"/>
    </row>
    <row r="17" spans="2:56" ht="11.25" customHeight="1" thickBot="1" x14ac:dyDescent="0.45">
      <c r="B17" s="1"/>
      <c r="C17" s="9"/>
      <c r="D17" s="1"/>
      <c r="E17" s="1"/>
      <c r="F17" s="1"/>
      <c r="G17" s="1"/>
      <c r="H17" s="1"/>
      <c r="I17" s="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40"/>
      <c r="AK17" s="40"/>
      <c r="AL17" s="1"/>
      <c r="AM17" s="1"/>
      <c r="AN17" s="1"/>
      <c r="AO17" s="10"/>
    </row>
    <row r="18" spans="2:56" s="63" customFormat="1" ht="17.25" customHeight="1" x14ac:dyDescent="0.4">
      <c r="C18" s="163" t="s">
        <v>29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5"/>
      <c r="AN18" s="165"/>
      <c r="AO18" s="166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2:56" s="63" customFormat="1" ht="20.100000000000001" customHeight="1" x14ac:dyDescent="0.4">
      <c r="C19" s="92" t="s">
        <v>9</v>
      </c>
      <c r="D19" s="93"/>
      <c r="E19" s="93"/>
      <c r="F19" s="93"/>
      <c r="G19" s="93"/>
      <c r="H19" s="94"/>
      <c r="I19" s="261" t="s">
        <v>10</v>
      </c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3"/>
      <c r="AC19" s="134" t="s">
        <v>36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6"/>
      <c r="AP19" s="58"/>
      <c r="AQ19" s="16"/>
    </row>
    <row r="20" spans="2:56" s="63" customFormat="1" ht="39" customHeight="1" x14ac:dyDescent="0.4">
      <c r="C20" s="95"/>
      <c r="D20" s="96"/>
      <c r="E20" s="96"/>
      <c r="F20" s="96"/>
      <c r="G20" s="96"/>
      <c r="H20" s="97"/>
      <c r="I20" s="264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6"/>
      <c r="AC20" s="176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37" t="s">
        <v>37</v>
      </c>
      <c r="AO20" s="138"/>
      <c r="AP20" s="58"/>
      <c r="AQ20" s="16"/>
    </row>
    <row r="21" spans="2:56" s="63" customFormat="1" ht="39" customHeight="1" x14ac:dyDescent="0.4">
      <c r="C21" s="98"/>
      <c r="D21" s="99"/>
      <c r="E21" s="99"/>
      <c r="F21" s="99"/>
      <c r="G21" s="99"/>
      <c r="H21" s="100"/>
      <c r="I21" s="267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9"/>
      <c r="AC21" s="79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140" t="s">
        <v>37</v>
      </c>
      <c r="AO21" s="141"/>
      <c r="AP21" s="58"/>
      <c r="AQ21" s="16"/>
    </row>
    <row r="22" spans="2:56" s="63" customFormat="1" ht="39" customHeight="1" x14ac:dyDescent="0.4">
      <c r="C22" s="98"/>
      <c r="D22" s="99"/>
      <c r="E22" s="99"/>
      <c r="F22" s="99"/>
      <c r="G22" s="99"/>
      <c r="H22" s="100"/>
      <c r="I22" s="267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9"/>
      <c r="AC22" s="79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140" t="s">
        <v>37</v>
      </c>
      <c r="AO22" s="141"/>
      <c r="AP22" s="58"/>
      <c r="AQ22" s="16"/>
    </row>
    <row r="23" spans="2:56" s="63" customFormat="1" ht="39" customHeight="1" x14ac:dyDescent="0.4">
      <c r="C23" s="98"/>
      <c r="D23" s="99"/>
      <c r="E23" s="99"/>
      <c r="F23" s="99"/>
      <c r="G23" s="99"/>
      <c r="H23" s="100"/>
      <c r="I23" s="267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  <c r="AC23" s="79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140" t="s">
        <v>37</v>
      </c>
      <c r="AO23" s="141"/>
      <c r="AP23" s="58"/>
      <c r="AQ23" s="16"/>
    </row>
    <row r="24" spans="2:56" s="63" customFormat="1" ht="39" customHeight="1" x14ac:dyDescent="0.4">
      <c r="C24" s="98"/>
      <c r="D24" s="99"/>
      <c r="E24" s="99"/>
      <c r="F24" s="99"/>
      <c r="G24" s="99"/>
      <c r="H24" s="100"/>
      <c r="I24" s="267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9"/>
      <c r="AC24" s="79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140" t="s">
        <v>37</v>
      </c>
      <c r="AO24" s="141"/>
      <c r="AP24" s="58"/>
      <c r="AQ24" s="16"/>
    </row>
    <row r="25" spans="2:56" s="63" customFormat="1" ht="39" customHeight="1" thickBot="1" x14ac:dyDescent="0.45">
      <c r="C25" s="101"/>
      <c r="D25" s="102"/>
      <c r="E25" s="102"/>
      <c r="F25" s="102"/>
      <c r="G25" s="102"/>
      <c r="H25" s="103"/>
      <c r="I25" s="270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2"/>
      <c r="AC25" s="110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257" t="s">
        <v>37</v>
      </c>
      <c r="AO25" s="258"/>
      <c r="AP25" s="58"/>
      <c r="AQ25" s="16"/>
    </row>
    <row r="26" spans="2:56" s="63" customFormat="1" ht="9.9499999999999993" customHeight="1" x14ac:dyDescent="0.4">
      <c r="C26" s="227" t="s">
        <v>39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9"/>
      <c r="AP26" s="58"/>
      <c r="AQ26" s="16"/>
      <c r="AR26" s="226"/>
      <c r="AS26" s="61"/>
      <c r="AT26" s="16"/>
    </row>
    <row r="27" spans="2:56" s="63" customFormat="1" ht="9.9499999999999993" customHeight="1" x14ac:dyDescent="0.4">
      <c r="C27" s="230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2"/>
      <c r="AP27" s="58"/>
      <c r="AQ27" s="16"/>
      <c r="AR27" s="226"/>
      <c r="AS27" s="61"/>
      <c r="AT27" s="16"/>
    </row>
    <row r="28" spans="2:56" s="63" customFormat="1" ht="9.75" customHeight="1" thickBot="1" x14ac:dyDescent="0.45">
      <c r="B28" s="16"/>
      <c r="C28" s="64"/>
      <c r="D28" s="50"/>
      <c r="E28" s="50"/>
      <c r="F28" s="50"/>
      <c r="G28" s="65"/>
      <c r="H28" s="6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4"/>
      <c r="T28" s="234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50"/>
      <c r="AN28" s="50"/>
      <c r="AO28" s="66"/>
      <c r="AP28" s="58"/>
      <c r="AQ28" s="16"/>
      <c r="AR28" s="61"/>
      <c r="AS28" s="61"/>
      <c r="AT28" s="16"/>
    </row>
    <row r="29" spans="2:56" s="63" customFormat="1" ht="19.5" customHeight="1" x14ac:dyDescent="0.4">
      <c r="C29" s="104" t="s">
        <v>33</v>
      </c>
      <c r="D29" s="105"/>
      <c r="E29" s="105"/>
      <c r="F29" s="105"/>
      <c r="G29" s="105"/>
      <c r="H29" s="106"/>
      <c r="I29" s="236"/>
      <c r="J29" s="237"/>
      <c r="K29" s="237"/>
      <c r="L29" s="237"/>
      <c r="M29" s="237"/>
      <c r="N29" s="237"/>
      <c r="O29" s="237"/>
      <c r="P29" s="237"/>
      <c r="Q29" s="237"/>
      <c r="R29" s="237"/>
      <c r="S29" s="240" t="s">
        <v>32</v>
      </c>
      <c r="T29" s="241"/>
      <c r="U29" s="273" t="s">
        <v>34</v>
      </c>
      <c r="V29" s="274"/>
      <c r="W29" s="274"/>
      <c r="X29" s="274"/>
      <c r="Y29" s="274"/>
      <c r="Z29" s="274"/>
      <c r="AA29" s="274"/>
      <c r="AB29" s="275"/>
      <c r="AC29" s="178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246" t="s">
        <v>32</v>
      </c>
      <c r="AO29" s="247"/>
      <c r="AP29" s="58"/>
      <c r="AQ29" s="16"/>
      <c r="AR29" s="226"/>
      <c r="AS29" s="61"/>
      <c r="AT29" s="16"/>
    </row>
    <row r="30" spans="2:56" s="63" customFormat="1" ht="9.9499999999999993" customHeight="1" thickBot="1" x14ac:dyDescent="0.45">
      <c r="C30" s="107"/>
      <c r="D30" s="108"/>
      <c r="E30" s="108"/>
      <c r="F30" s="108"/>
      <c r="G30" s="108"/>
      <c r="H30" s="109"/>
      <c r="I30" s="238"/>
      <c r="J30" s="239"/>
      <c r="K30" s="239"/>
      <c r="L30" s="239"/>
      <c r="M30" s="239"/>
      <c r="N30" s="239"/>
      <c r="O30" s="239"/>
      <c r="P30" s="239"/>
      <c r="Q30" s="239"/>
      <c r="R30" s="239"/>
      <c r="S30" s="242"/>
      <c r="T30" s="243"/>
      <c r="U30" s="276"/>
      <c r="V30" s="233"/>
      <c r="W30" s="233"/>
      <c r="X30" s="233"/>
      <c r="Y30" s="233"/>
      <c r="Z30" s="233"/>
      <c r="AA30" s="233"/>
      <c r="AB30" s="277"/>
      <c r="AC30" s="180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248"/>
      <c r="AO30" s="249"/>
      <c r="AP30" s="58"/>
      <c r="AQ30" s="16"/>
      <c r="AR30" s="226"/>
      <c r="AS30" s="61"/>
      <c r="AT30" s="16"/>
    </row>
    <row r="31" spans="2:56" s="63" customFormat="1" ht="19.5" customHeight="1" x14ac:dyDescent="0.4">
      <c r="C31" s="250" t="s">
        <v>31</v>
      </c>
      <c r="D31" s="251"/>
      <c r="E31" s="251"/>
      <c r="F31" s="251"/>
      <c r="G31" s="251"/>
      <c r="H31" s="252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0" t="s">
        <v>32</v>
      </c>
      <c r="T31" s="241"/>
      <c r="U31" s="273" t="s">
        <v>34</v>
      </c>
      <c r="V31" s="274"/>
      <c r="W31" s="274"/>
      <c r="X31" s="274"/>
      <c r="Y31" s="274"/>
      <c r="Z31" s="274"/>
      <c r="AA31" s="274"/>
      <c r="AB31" s="275"/>
      <c r="AC31" s="178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246" t="s">
        <v>32</v>
      </c>
      <c r="AO31" s="247"/>
      <c r="AP31" s="58"/>
      <c r="AQ31" s="16"/>
      <c r="AR31" s="61"/>
      <c r="AS31" s="61"/>
      <c r="AT31" s="16"/>
    </row>
    <row r="32" spans="2:56" s="63" customFormat="1" ht="9.9499999999999993" customHeight="1" thickBot="1" x14ac:dyDescent="0.45">
      <c r="C32" s="253"/>
      <c r="D32" s="254"/>
      <c r="E32" s="254"/>
      <c r="F32" s="254"/>
      <c r="G32" s="254"/>
      <c r="H32" s="25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2"/>
      <c r="T32" s="243"/>
      <c r="U32" s="276"/>
      <c r="V32" s="233"/>
      <c r="W32" s="233"/>
      <c r="X32" s="233"/>
      <c r="Y32" s="233"/>
      <c r="Z32" s="233"/>
      <c r="AA32" s="233"/>
      <c r="AB32" s="277"/>
      <c r="AC32" s="180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248"/>
      <c r="AO32" s="249"/>
      <c r="AP32" s="58"/>
      <c r="AQ32" s="16"/>
      <c r="AR32" s="226"/>
      <c r="AS32" s="61"/>
      <c r="AT32" s="16"/>
    </row>
    <row r="33" spans="2:79" s="63" customFormat="1" ht="9.9499999999999993" customHeight="1" x14ac:dyDescent="0.4">
      <c r="C33" s="104" t="s">
        <v>11</v>
      </c>
      <c r="D33" s="105"/>
      <c r="E33" s="105"/>
      <c r="F33" s="105"/>
      <c r="G33" s="105"/>
      <c r="H33" s="106"/>
      <c r="I33" s="236"/>
      <c r="J33" s="237"/>
      <c r="K33" s="237"/>
      <c r="L33" s="237"/>
      <c r="M33" s="237"/>
      <c r="N33" s="237"/>
      <c r="O33" s="237"/>
      <c r="P33" s="237"/>
      <c r="Q33" s="237"/>
      <c r="R33" s="237"/>
      <c r="S33" s="240" t="s">
        <v>32</v>
      </c>
      <c r="T33" s="241"/>
      <c r="U33" s="273" t="s">
        <v>34</v>
      </c>
      <c r="V33" s="274"/>
      <c r="W33" s="274"/>
      <c r="X33" s="274"/>
      <c r="Y33" s="274"/>
      <c r="Z33" s="274"/>
      <c r="AA33" s="274"/>
      <c r="AB33" s="275"/>
      <c r="AC33" s="178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246" t="s">
        <v>32</v>
      </c>
      <c r="AO33" s="247"/>
      <c r="AP33" s="58"/>
      <c r="AQ33" s="16"/>
      <c r="AR33" s="226"/>
      <c r="AS33" s="61"/>
      <c r="AT33" s="16"/>
    </row>
    <row r="34" spans="2:79" s="63" customFormat="1" ht="19.5" customHeight="1" thickBot="1" x14ac:dyDescent="0.45">
      <c r="C34" s="107"/>
      <c r="D34" s="108"/>
      <c r="E34" s="108"/>
      <c r="F34" s="108"/>
      <c r="G34" s="108"/>
      <c r="H34" s="109"/>
      <c r="I34" s="238"/>
      <c r="J34" s="239"/>
      <c r="K34" s="239"/>
      <c r="L34" s="239"/>
      <c r="M34" s="239"/>
      <c r="N34" s="239"/>
      <c r="O34" s="239"/>
      <c r="P34" s="239"/>
      <c r="Q34" s="239"/>
      <c r="R34" s="239"/>
      <c r="S34" s="242"/>
      <c r="T34" s="243"/>
      <c r="U34" s="276"/>
      <c r="V34" s="233"/>
      <c r="W34" s="233"/>
      <c r="X34" s="233"/>
      <c r="Y34" s="233"/>
      <c r="Z34" s="233"/>
      <c r="AA34" s="233"/>
      <c r="AB34" s="277"/>
      <c r="AC34" s="180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248"/>
      <c r="AO34" s="249"/>
      <c r="AP34" s="58"/>
      <c r="AQ34" s="16"/>
      <c r="AR34" s="61"/>
      <c r="AS34" s="61"/>
      <c r="AT34" s="16"/>
    </row>
    <row r="35" spans="2:79" s="63" customFormat="1" ht="9.75" customHeight="1" x14ac:dyDescent="0.4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58"/>
      <c r="AB35" s="58"/>
      <c r="AC35" s="58"/>
      <c r="AD35" s="58"/>
      <c r="AE35" s="68"/>
      <c r="AF35" s="68"/>
      <c r="AG35" s="68"/>
      <c r="AH35" s="58"/>
      <c r="AI35" s="58"/>
      <c r="AJ35" s="58"/>
      <c r="AK35" s="58"/>
      <c r="AL35" s="58"/>
      <c r="AM35" s="58"/>
      <c r="AN35" s="58"/>
      <c r="AO35" s="59"/>
      <c r="AP35" s="58"/>
      <c r="AQ35" s="16"/>
      <c r="AR35" s="61"/>
      <c r="AS35" s="61"/>
      <c r="AT35" s="16"/>
    </row>
    <row r="36" spans="2:79" ht="18.75" customHeight="1" x14ac:dyDescent="0.4">
      <c r="B36" s="1"/>
      <c r="C36" s="9"/>
      <c r="D36" s="23" t="s">
        <v>12</v>
      </c>
      <c r="E36" s="24"/>
      <c r="F36" s="60"/>
      <c r="G36" s="1"/>
      <c r="H36" s="1"/>
      <c r="I36" s="25" t="s">
        <v>44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1"/>
      <c r="AK36" s="1"/>
      <c r="AL36" s="1"/>
      <c r="AM36" s="1"/>
      <c r="AN36" s="1"/>
      <c r="AO36" s="10"/>
    </row>
    <row r="37" spans="2:79" ht="13.5" customHeight="1" x14ac:dyDescent="0.4">
      <c r="B37" s="46"/>
      <c r="C37" s="27"/>
      <c r="D37" s="56"/>
      <c r="E37" s="5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0"/>
    </row>
    <row r="38" spans="2:79" ht="15.95" customHeight="1" x14ac:dyDescent="0.15">
      <c r="B38" s="46"/>
      <c r="C38" s="27"/>
      <c r="D38" s="184" t="s">
        <v>13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6"/>
      <c r="AL38" s="186"/>
      <c r="AM38" s="54"/>
      <c r="AN38" s="54"/>
      <c r="AO38" s="10"/>
      <c r="AS38" s="73"/>
    </row>
    <row r="39" spans="2:79" ht="11.25" customHeight="1" x14ac:dyDescent="0.15">
      <c r="B39" s="46"/>
      <c r="C39" s="27"/>
      <c r="D39" s="199" t="s">
        <v>14</v>
      </c>
      <c r="E39" s="193"/>
      <c r="F39" s="193"/>
      <c r="G39" s="193"/>
      <c r="H39" s="214"/>
      <c r="I39" s="187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93" t="s">
        <v>15</v>
      </c>
      <c r="U39" s="194"/>
      <c r="V39" s="194"/>
      <c r="W39" s="194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6" t="s">
        <v>16</v>
      </c>
      <c r="AK39" s="55"/>
      <c r="AL39" s="7"/>
      <c r="AM39" s="7"/>
      <c r="AN39" s="8"/>
      <c r="AO39" s="10"/>
      <c r="AS39" s="73"/>
    </row>
    <row r="40" spans="2:79" ht="11.25" customHeight="1" x14ac:dyDescent="0.4">
      <c r="B40" s="46"/>
      <c r="C40" s="27"/>
      <c r="D40" s="204"/>
      <c r="E40" s="215"/>
      <c r="F40" s="215"/>
      <c r="G40" s="215"/>
      <c r="H40" s="216"/>
      <c r="I40" s="189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5"/>
      <c r="U40" s="195"/>
      <c r="V40" s="195"/>
      <c r="W40" s="195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7"/>
      <c r="AK40" s="56"/>
      <c r="AL40" s="2" t="s">
        <v>17</v>
      </c>
      <c r="AM40" s="2"/>
      <c r="AN40" s="28"/>
      <c r="AO40" s="10"/>
      <c r="AS40" s="81"/>
    </row>
    <row r="41" spans="2:79" ht="11.25" customHeight="1" x14ac:dyDescent="0.4">
      <c r="B41" s="1"/>
      <c r="C41" s="9"/>
      <c r="D41" s="204"/>
      <c r="E41" s="215"/>
      <c r="F41" s="215"/>
      <c r="G41" s="215"/>
      <c r="H41" s="216"/>
      <c r="I41" s="189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5"/>
      <c r="U41" s="195"/>
      <c r="V41" s="195"/>
      <c r="W41" s="195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8" t="s">
        <v>18</v>
      </c>
      <c r="AK41" s="57"/>
      <c r="AL41" s="1"/>
      <c r="AM41" s="1"/>
      <c r="AN41" s="10"/>
      <c r="AO41" s="10"/>
      <c r="AS41" s="81"/>
    </row>
    <row r="42" spans="2:79" ht="11.25" customHeight="1" x14ac:dyDescent="0.4">
      <c r="B42" s="1"/>
      <c r="C42" s="9"/>
      <c r="D42" s="217"/>
      <c r="E42" s="218"/>
      <c r="F42" s="218"/>
      <c r="G42" s="218"/>
      <c r="H42" s="219"/>
      <c r="I42" s="191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5"/>
      <c r="U42" s="195"/>
      <c r="V42" s="195"/>
      <c r="W42" s="195"/>
      <c r="X42" s="192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8"/>
      <c r="AK42" s="45"/>
      <c r="AL42" s="30"/>
      <c r="AM42" s="30"/>
      <c r="AN42" s="29"/>
      <c r="AO42" s="10"/>
      <c r="AS42" s="82" t="s">
        <v>47</v>
      </c>
    </row>
    <row r="43" spans="2:79" ht="11.25" customHeight="1" x14ac:dyDescent="0.4">
      <c r="B43" s="1"/>
      <c r="C43" s="9"/>
      <c r="D43" s="199" t="s">
        <v>19</v>
      </c>
      <c r="E43" s="193"/>
      <c r="F43" s="193"/>
      <c r="G43" s="193"/>
      <c r="H43" s="214"/>
      <c r="I43" s="51"/>
      <c r="J43" s="52"/>
      <c r="K43" s="52"/>
      <c r="L43" s="52"/>
      <c r="M43" s="7"/>
      <c r="N43" s="7"/>
      <c r="O43" s="7"/>
      <c r="P43" s="7"/>
      <c r="Q43" s="7"/>
      <c r="R43" s="7"/>
      <c r="S43" s="199" t="s">
        <v>20</v>
      </c>
      <c r="T43" s="200"/>
      <c r="U43" s="200"/>
      <c r="V43" s="200"/>
      <c r="W43" s="200"/>
      <c r="X43" s="201"/>
      <c r="Y43" s="205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7"/>
      <c r="AO43" s="10"/>
      <c r="AS43" s="82"/>
    </row>
    <row r="44" spans="2:79" ht="18.75" customHeight="1" x14ac:dyDescent="0.4">
      <c r="B44" s="1"/>
      <c r="C44" s="9"/>
      <c r="D44" s="204"/>
      <c r="E44" s="215"/>
      <c r="F44" s="215"/>
      <c r="G44" s="215"/>
      <c r="H44" s="216"/>
      <c r="I44" s="204" t="s">
        <v>21</v>
      </c>
      <c r="J44" s="186"/>
      <c r="K44" s="186"/>
      <c r="L44" s="186"/>
      <c r="M44" s="186"/>
      <c r="N44" s="186"/>
      <c r="O44" s="186"/>
      <c r="P44" s="186"/>
      <c r="Q44" s="186"/>
      <c r="R44" s="186"/>
      <c r="S44" s="202"/>
      <c r="T44" s="186"/>
      <c r="U44" s="186"/>
      <c r="V44" s="186"/>
      <c r="W44" s="186"/>
      <c r="X44" s="203"/>
      <c r="Y44" s="208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10"/>
      <c r="AO44" s="10"/>
      <c r="AS44" s="82"/>
    </row>
    <row r="45" spans="2:79" ht="8.1" customHeight="1" x14ac:dyDescent="0.4">
      <c r="B45" s="1"/>
      <c r="C45" s="9"/>
      <c r="D45" s="217"/>
      <c r="E45" s="218"/>
      <c r="F45" s="218"/>
      <c r="G45" s="218"/>
      <c r="H45" s="219"/>
      <c r="I45" s="53"/>
      <c r="J45" s="54"/>
      <c r="K45" s="54"/>
      <c r="L45" s="54"/>
      <c r="M45" s="1"/>
      <c r="N45" s="1"/>
      <c r="O45" s="1"/>
      <c r="P45" s="1"/>
      <c r="Q45" s="1"/>
      <c r="R45" s="1"/>
      <c r="S45" s="202"/>
      <c r="T45" s="186"/>
      <c r="U45" s="186"/>
      <c r="V45" s="186"/>
      <c r="W45" s="186"/>
      <c r="X45" s="203"/>
      <c r="Y45" s="211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3"/>
      <c r="AO45" s="10"/>
      <c r="AS45" s="83" t="s">
        <v>94</v>
      </c>
    </row>
    <row r="46" spans="2:79" ht="30" customHeight="1" x14ac:dyDescent="0.15">
      <c r="B46" s="1"/>
      <c r="C46" s="9"/>
      <c r="D46" s="220" t="s">
        <v>38</v>
      </c>
      <c r="E46" s="221"/>
      <c r="F46" s="221"/>
      <c r="G46" s="221"/>
      <c r="H46" s="221"/>
      <c r="I46" s="221"/>
      <c r="J46" s="221"/>
      <c r="K46" s="221"/>
      <c r="L46" s="221"/>
      <c r="M46" s="221"/>
      <c r="N46" s="222"/>
      <c r="O46" s="139" t="str">
        <f>IF(AT46&lt;&gt;"",AT46,"")</f>
        <v>カ</v>
      </c>
      <c r="P46" s="139"/>
      <c r="Q46" s="139" t="str">
        <f>IF(AU46&lt;&gt;"",AU46,"")</f>
        <v>）</v>
      </c>
      <c r="R46" s="139"/>
      <c r="S46" s="139" t="str">
        <f>IF(AV46&lt;&gt;"",AV46,"")</f>
        <v>フ</v>
      </c>
      <c r="T46" s="139"/>
      <c r="U46" s="139" t="str">
        <f>IF(AW46&lt;&gt;"",AW46,"")</f>
        <v>ク</v>
      </c>
      <c r="V46" s="139"/>
      <c r="W46" s="139" t="str">
        <f>IF(AX46&lt;&gt;"",AX46,"")</f>
        <v>オ</v>
      </c>
      <c r="X46" s="139"/>
      <c r="Y46" s="77" t="str">
        <f>IF(AY46&lt;&gt;"",AY46,"")</f>
        <v>カ</v>
      </c>
      <c r="Z46" s="139" t="str">
        <f>IF(AZ46&lt;&gt;"",AZ46,"")</f>
        <v>シ</v>
      </c>
      <c r="AA46" s="139"/>
      <c r="AB46" s="139" t="str">
        <f>IF(BA46&lt;&gt;"",BA46,"")</f>
        <v/>
      </c>
      <c r="AC46" s="139"/>
      <c r="AD46" s="77" t="str">
        <f>IF(BB46&lt;&gt;"",BB46,"")</f>
        <v/>
      </c>
      <c r="AE46" s="77" t="str">
        <f>IF(BC46&lt;&gt;"",BC46,"")</f>
        <v/>
      </c>
      <c r="AF46" s="139" t="str">
        <f>IF(BD46&lt;&gt;"",BD46,"")</f>
        <v/>
      </c>
      <c r="AG46" s="139"/>
      <c r="AH46" s="139" t="str">
        <f>IF(BE46&lt;&gt;"",BE46,"")</f>
        <v/>
      </c>
      <c r="AI46" s="139"/>
      <c r="AJ46" s="77" t="str">
        <f>IF(BF46&lt;&gt;"",BF46,"")</f>
        <v/>
      </c>
      <c r="AK46" s="139" t="str">
        <f>IF(BG46&lt;&gt;"",BG46,"")</f>
        <v/>
      </c>
      <c r="AL46" s="139"/>
      <c r="AM46" s="139" t="str">
        <f>IF(BH46&lt;&gt;"",BH46,"")</f>
        <v/>
      </c>
      <c r="AN46" s="139"/>
      <c r="AO46" s="10"/>
      <c r="AS46" s="83"/>
      <c r="AT46" s="76" t="str">
        <f>MID($AS45,1,1)</f>
        <v>カ</v>
      </c>
      <c r="AU46" s="76" t="str">
        <f>MID($AS45,2,1)</f>
        <v>）</v>
      </c>
      <c r="AV46" s="76" t="str">
        <f>MID($AS45,3,1)</f>
        <v>フ</v>
      </c>
      <c r="AW46" s="76" t="str">
        <f>MID($AS45,4,1)</f>
        <v>ク</v>
      </c>
      <c r="AX46" s="76" t="str">
        <f>MID($AS45,5,1)</f>
        <v>オ</v>
      </c>
      <c r="AY46" s="76" t="str">
        <f>MID($AS45,6,1)</f>
        <v>カ</v>
      </c>
      <c r="AZ46" s="76" t="str">
        <f>MID($AS45,7,1)</f>
        <v>シ</v>
      </c>
      <c r="BA46" s="76" t="str">
        <f>MID($AS45,8,1)</f>
        <v/>
      </c>
      <c r="BB46" s="76" t="str">
        <f>MID($AS45,9,1)</f>
        <v/>
      </c>
      <c r="BC46" s="76" t="str">
        <f>MID($AS45,10,1)</f>
        <v/>
      </c>
      <c r="BD46" s="76" t="str">
        <f>MID($AS45,11,1)</f>
        <v/>
      </c>
      <c r="BE46" s="76" t="str">
        <f>MID($AS45,12,1)</f>
        <v/>
      </c>
      <c r="BF46" s="76" t="str">
        <f>MID($AS45,13,1)</f>
        <v/>
      </c>
      <c r="BG46" s="76" t="str">
        <f>MID($AS45,14,1)</f>
        <v/>
      </c>
      <c r="BH46" s="76" t="str">
        <f>MID($AS45,15,1)</f>
        <v/>
      </c>
      <c r="BI46" s="76" t="str">
        <f>MID($AS45,16,1)</f>
        <v/>
      </c>
      <c r="BJ46" s="76" t="str">
        <f>MID($AS45,17,1)</f>
        <v/>
      </c>
      <c r="BK46" s="76" t="str">
        <f>MID($AS45,18,1)</f>
        <v/>
      </c>
      <c r="BL46" s="76" t="str">
        <f>MID($AS45,19,1)</f>
        <v/>
      </c>
      <c r="BM46" s="76" t="str">
        <f>MID($AS45,20,1)</f>
        <v/>
      </c>
      <c r="BN46" s="76" t="str">
        <f>MID($AS45,21,1)</f>
        <v/>
      </c>
      <c r="BO46" s="76" t="str">
        <f>MID($AS45,22,1)</f>
        <v/>
      </c>
      <c r="BP46" s="76" t="str">
        <f>MID($AS45,23,1)</f>
        <v/>
      </c>
      <c r="BQ46" s="76" t="str">
        <f>MID($AS45,24,1)</f>
        <v/>
      </c>
      <c r="BR46" s="76" t="str">
        <f>MID($AS45,25,1)</f>
        <v/>
      </c>
      <c r="BS46" s="76" t="str">
        <f>MID($AS45,26,1)</f>
        <v/>
      </c>
      <c r="BT46" s="76" t="str">
        <f>MID($AS45,27,1)</f>
        <v/>
      </c>
      <c r="BU46" s="76" t="str">
        <f>MID($AS45,28,1)</f>
        <v/>
      </c>
      <c r="BV46" s="76" t="str">
        <f>MID($AS45,29,1)</f>
        <v/>
      </c>
      <c r="BW46" s="76" t="str">
        <f>MID($AS45,30,1)</f>
        <v/>
      </c>
      <c r="BX46" s="76" t="str">
        <f>MID($AS45,31,1)</f>
        <v/>
      </c>
      <c r="BY46" s="76" t="str">
        <f>MID($AS45,32,1)</f>
        <v/>
      </c>
      <c r="BZ46" s="76" t="str">
        <f>MID($AS45,33,1)</f>
        <v/>
      </c>
      <c r="CA46" s="76" t="str">
        <f>MID($AS45,34,1)</f>
        <v/>
      </c>
    </row>
    <row r="47" spans="2:79" ht="30" customHeight="1" x14ac:dyDescent="0.15">
      <c r="B47" s="1"/>
      <c r="C47" s="9"/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5"/>
      <c r="O47" s="139" t="str">
        <f>IF(BI46&lt;&gt;"",BI46,"")</f>
        <v/>
      </c>
      <c r="P47" s="139"/>
      <c r="Q47" s="139" t="str">
        <f>IF(BJ46&lt;&gt;"",BJ46,"")</f>
        <v/>
      </c>
      <c r="R47" s="139"/>
      <c r="S47" s="139" t="str">
        <f>IF(BK46&lt;&gt;"",BK46,"")</f>
        <v/>
      </c>
      <c r="T47" s="139"/>
      <c r="U47" s="139" t="str">
        <f>IF(BL46&lt;&gt;"",BL46,"")</f>
        <v/>
      </c>
      <c r="V47" s="139"/>
      <c r="W47" s="139" t="str">
        <f>IF(BM46&lt;&gt;"",BM46,"")</f>
        <v/>
      </c>
      <c r="X47" s="139"/>
      <c r="Y47" s="77" t="str">
        <f>IF(BN46&lt;&gt;"",BN46,"")</f>
        <v/>
      </c>
      <c r="Z47" s="139" t="str">
        <f>IF(BO46&lt;&gt;"",BO46,"")</f>
        <v/>
      </c>
      <c r="AA47" s="139"/>
      <c r="AB47" s="139" t="str">
        <f>IF(BP46&lt;&gt;"",BP46,"")</f>
        <v/>
      </c>
      <c r="AC47" s="139"/>
      <c r="AD47" s="77" t="str">
        <f>IF(BQ46&lt;&gt;"",BQ46,"")</f>
        <v/>
      </c>
      <c r="AE47" s="77" t="str">
        <f>IF(BR46&lt;&gt;"",BR46,"")</f>
        <v/>
      </c>
      <c r="AF47" s="139" t="str">
        <f>IF(BS46&lt;&gt;"",BS46,"")</f>
        <v/>
      </c>
      <c r="AG47" s="139"/>
      <c r="AH47" s="139" t="str">
        <f>IF(BT46&lt;&gt;"",BT46,"")</f>
        <v/>
      </c>
      <c r="AI47" s="139"/>
      <c r="AJ47" s="77" t="str">
        <f>IF(BU46&lt;&gt;"",BU46,"")</f>
        <v/>
      </c>
      <c r="AK47" s="139" t="str">
        <f>IF(BV46&lt;&gt;"",BV46,"")</f>
        <v/>
      </c>
      <c r="AL47" s="139"/>
      <c r="AM47" s="139" t="str">
        <f>IF(BW46&lt;&gt;"",BW46,"")</f>
        <v/>
      </c>
      <c r="AN47" s="139"/>
      <c r="AO47" s="10"/>
      <c r="AS47" s="83"/>
      <c r="AT47" s="76" t="s">
        <v>91</v>
      </c>
      <c r="AU47" s="76" t="s">
        <v>92</v>
      </c>
      <c r="AV47" s="76" t="s">
        <v>60</v>
      </c>
      <c r="AW47" s="76" t="s">
        <v>61</v>
      </c>
      <c r="AX47" s="76" t="s">
        <v>62</v>
      </c>
      <c r="AY47" s="76" t="s">
        <v>63</v>
      </c>
      <c r="AZ47" s="76" t="s">
        <v>64</v>
      </c>
      <c r="BA47" s="76" t="s">
        <v>65</v>
      </c>
      <c r="BB47" s="76" t="s">
        <v>66</v>
      </c>
      <c r="BC47" s="76" t="s">
        <v>48</v>
      </c>
      <c r="BD47" s="76" t="s">
        <v>67</v>
      </c>
      <c r="BE47" s="76" t="s">
        <v>68</v>
      </c>
      <c r="BF47" s="76" t="s">
        <v>69</v>
      </c>
      <c r="BG47" s="76" t="s">
        <v>70</v>
      </c>
      <c r="BH47" s="76" t="s">
        <v>71</v>
      </c>
      <c r="BI47" s="76" t="s">
        <v>72</v>
      </c>
      <c r="BJ47" s="76" t="s">
        <v>73</v>
      </c>
      <c r="BK47" s="76" t="s">
        <v>74</v>
      </c>
      <c r="BL47" s="76" t="s">
        <v>75</v>
      </c>
      <c r="BM47" s="76" t="s">
        <v>76</v>
      </c>
      <c r="BN47" s="76" t="s">
        <v>77</v>
      </c>
      <c r="BO47" s="76" t="s">
        <v>78</v>
      </c>
      <c r="BP47" s="76" t="s">
        <v>79</v>
      </c>
      <c r="BQ47" s="76" t="s">
        <v>80</v>
      </c>
      <c r="BR47" s="76" t="s">
        <v>81</v>
      </c>
      <c r="BS47" s="76" t="s">
        <v>82</v>
      </c>
      <c r="BT47" s="76" t="s">
        <v>83</v>
      </c>
      <c r="BU47" s="76" t="s">
        <v>84</v>
      </c>
      <c r="BV47" s="76" t="s">
        <v>85</v>
      </c>
      <c r="BW47" s="76" t="s">
        <v>86</v>
      </c>
      <c r="BX47" s="76" t="s">
        <v>87</v>
      </c>
      <c r="BY47" s="76" t="s">
        <v>88</v>
      </c>
      <c r="BZ47" s="76" t="s">
        <v>89</v>
      </c>
      <c r="CA47" s="76" t="s">
        <v>90</v>
      </c>
    </row>
    <row r="48" spans="2:79" ht="14.25" customHeight="1" x14ac:dyDescent="0.4"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0"/>
      <c r="AS48" s="74"/>
    </row>
    <row r="49" spans="2:48" ht="24" customHeight="1" x14ac:dyDescent="0.15">
      <c r="B49" s="1"/>
      <c r="C49" s="6"/>
      <c r="D49" s="31" t="s">
        <v>22</v>
      </c>
      <c r="E49" s="7"/>
      <c r="F49" s="3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2"/>
      <c r="AP49" s="33"/>
      <c r="AQ49" s="33"/>
      <c r="AR49" s="33"/>
      <c r="AS49" s="74"/>
      <c r="AT49" s="33"/>
      <c r="AU49" s="33"/>
      <c r="AV49" s="33"/>
    </row>
    <row r="50" spans="2:48" ht="15" customHeight="1" x14ac:dyDescent="0.4"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34"/>
      <c r="AP50" s="33"/>
      <c r="AQ50" s="33"/>
      <c r="AR50" s="33"/>
      <c r="AS50" s="33"/>
      <c r="AT50" s="33"/>
      <c r="AU50" s="33"/>
      <c r="AV50" s="33"/>
    </row>
    <row r="51" spans="2:48" ht="15" customHeight="1" x14ac:dyDescent="0.4"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8"/>
      <c r="X51" s="69" t="s">
        <v>93</v>
      </c>
      <c r="Y51" s="256"/>
      <c r="Z51" s="256"/>
      <c r="AA51" s="3" t="s">
        <v>23</v>
      </c>
      <c r="AB51" s="84"/>
      <c r="AC51" s="84"/>
      <c r="AD51" s="84"/>
      <c r="AE51" s="3" t="s">
        <v>24</v>
      </c>
      <c r="AF51" s="84"/>
      <c r="AG51" s="84"/>
      <c r="AH51" s="84"/>
      <c r="AI51" s="3" t="s">
        <v>25</v>
      </c>
      <c r="AJ51" s="1"/>
      <c r="AK51" s="1"/>
      <c r="AL51" s="1"/>
      <c r="AM51" s="1"/>
      <c r="AN51" s="1"/>
      <c r="AO51" s="34"/>
      <c r="AP51" s="33"/>
      <c r="AQ51" s="33"/>
      <c r="AR51" s="33"/>
      <c r="AS51" s="33"/>
      <c r="AT51" s="33"/>
      <c r="AU51" s="33"/>
      <c r="AV51" s="33"/>
    </row>
    <row r="52" spans="2:48" x14ac:dyDescent="0.4"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0"/>
    </row>
    <row r="53" spans="2:48" ht="23.25" customHeight="1" x14ac:dyDescent="0.4">
      <c r="B53" s="1"/>
      <c r="C53" s="9"/>
      <c r="D53" s="35" t="s">
        <v>26</v>
      </c>
      <c r="E53" s="1"/>
      <c r="F53" s="182"/>
      <c r="G53" s="182"/>
      <c r="H53" s="182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"/>
      <c r="AK53" s="1"/>
      <c r="AL53" s="1"/>
      <c r="AM53" s="1"/>
      <c r="AN53" s="1"/>
      <c r="AO53" s="10"/>
    </row>
    <row r="54" spans="2:48" x14ac:dyDescent="0.4">
      <c r="B54" s="1"/>
      <c r="C54" s="9"/>
      <c r="D54" s="1"/>
      <c r="E54" s="1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"/>
      <c r="AK54" s="1"/>
      <c r="AL54" s="1"/>
      <c r="AM54" s="1"/>
      <c r="AN54" s="1"/>
      <c r="AO54" s="10"/>
    </row>
    <row r="55" spans="2:48" ht="11.25" customHeight="1" x14ac:dyDescent="0.4">
      <c r="B55" s="1"/>
      <c r="C55" s="9"/>
      <c r="D55" s="1"/>
      <c r="E55" s="1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"/>
      <c r="AK55" s="1"/>
      <c r="AL55" s="1"/>
      <c r="AM55" s="1"/>
      <c r="AN55" s="1"/>
      <c r="AO55" s="10"/>
    </row>
    <row r="56" spans="2:48" ht="15" x14ac:dyDescent="0.4">
      <c r="B56" s="1"/>
      <c r="C56" s="9"/>
      <c r="D56" s="35" t="s">
        <v>27</v>
      </c>
      <c r="E56" s="1"/>
      <c r="F56" s="182"/>
      <c r="G56" s="182"/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"/>
      <c r="AK56" s="1"/>
      <c r="AL56" s="1"/>
      <c r="AM56" s="1"/>
      <c r="AN56" s="1"/>
      <c r="AO56" s="10"/>
    </row>
    <row r="57" spans="2:48" ht="24.95" customHeight="1" x14ac:dyDescent="0.4">
      <c r="B57" s="1"/>
      <c r="C57" s="9"/>
      <c r="D57" s="1"/>
      <c r="E57" s="1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"/>
      <c r="AK57" s="1"/>
      <c r="AL57" s="1"/>
      <c r="AM57" s="1"/>
      <c r="AN57" s="1"/>
      <c r="AO57" s="10"/>
    </row>
    <row r="58" spans="2:48" ht="5.25" customHeight="1" x14ac:dyDescent="0.4"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0"/>
    </row>
    <row r="59" spans="2:48" ht="18.75" customHeight="1" x14ac:dyDescent="0.4">
      <c r="B59" s="1"/>
      <c r="C59" s="9"/>
      <c r="D59" s="36" t="s">
        <v>30</v>
      </c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0"/>
    </row>
    <row r="60" spans="2:48" ht="6" customHeight="1" x14ac:dyDescent="0.4">
      <c r="B60" s="1"/>
      <c r="C60" s="37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29"/>
    </row>
    <row r="61" spans="2:48" ht="15.75" customHeight="1" x14ac:dyDescent="0.15">
      <c r="B61" s="1"/>
      <c r="C61" s="1"/>
      <c r="D61" s="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38"/>
      <c r="AI61" s="1"/>
      <c r="AJ61" s="39"/>
      <c r="AK61" s="39"/>
      <c r="AL61" s="7"/>
      <c r="AM61" s="1"/>
      <c r="AN61" s="1"/>
    </row>
    <row r="62" spans="2:48" ht="6" hidden="1" customHeight="1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:48" ht="24" customHeight="1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:48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2" ht="20.100000000000001" customHeight="1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2" hidden="1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2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2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2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2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2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2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2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2:42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2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2:42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2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2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2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x14ac:dyDescent="0.4">
      <c r="B89" s="1"/>
      <c r="C89" s="1"/>
      <c r="D89" s="1"/>
      <c r="AL89" s="1"/>
      <c r="AM89" s="1"/>
      <c r="AN89" s="1"/>
    </row>
    <row r="90" spans="2:40" x14ac:dyDescent="0.4">
      <c r="B90" s="1"/>
      <c r="C90" s="1"/>
      <c r="D90" s="1"/>
      <c r="AL90" s="1"/>
      <c r="AM90" s="1"/>
      <c r="AN90" s="1"/>
    </row>
    <row r="91" spans="2:40" x14ac:dyDescent="0.4">
      <c r="B91" s="1"/>
      <c r="C91" s="1"/>
      <c r="D91" s="1"/>
      <c r="AL91" s="1"/>
      <c r="AM91" s="1"/>
      <c r="AN91" s="1"/>
    </row>
    <row r="92" spans="2:40" x14ac:dyDescent="0.4">
      <c r="B92" s="1"/>
      <c r="C92" s="1"/>
      <c r="D92" s="1"/>
      <c r="AL92" s="1"/>
      <c r="AM92" s="1"/>
      <c r="AN92" s="1"/>
    </row>
  </sheetData>
  <mergeCells count="120">
    <mergeCell ref="Y51:Z51"/>
    <mergeCell ref="AN25:AO25"/>
    <mergeCell ref="AM47:AN47"/>
    <mergeCell ref="N14:X14"/>
    <mergeCell ref="F14:L14"/>
    <mergeCell ref="O46:P46"/>
    <mergeCell ref="Q46:R46"/>
    <mergeCell ref="S46:T46"/>
    <mergeCell ref="U46:V46"/>
    <mergeCell ref="W46:X46"/>
    <mergeCell ref="I19:AB19"/>
    <mergeCell ref="I20:AB20"/>
    <mergeCell ref="I21:AB21"/>
    <mergeCell ref="I22:AB22"/>
    <mergeCell ref="I23:AB23"/>
    <mergeCell ref="I24:AB24"/>
    <mergeCell ref="I25:AB25"/>
    <mergeCell ref="U29:AB30"/>
    <mergeCell ref="U31:AB32"/>
    <mergeCell ref="U33:AB34"/>
    <mergeCell ref="AN23:AO23"/>
    <mergeCell ref="AN24:AO24"/>
    <mergeCell ref="Q47:R47"/>
    <mergeCell ref="AB46:AC46"/>
    <mergeCell ref="AH46:AI46"/>
    <mergeCell ref="W47:X47"/>
    <mergeCell ref="AR32:AR33"/>
    <mergeCell ref="AK46:AL46"/>
    <mergeCell ref="AM46:AN46"/>
    <mergeCell ref="AR26:AR27"/>
    <mergeCell ref="C26:AO27"/>
    <mergeCell ref="AR29:AR30"/>
    <mergeCell ref="U28:AD28"/>
    <mergeCell ref="AE28:AL28"/>
    <mergeCell ref="S28:T28"/>
    <mergeCell ref="I28:R28"/>
    <mergeCell ref="I33:R34"/>
    <mergeCell ref="S33:T34"/>
    <mergeCell ref="I29:R30"/>
    <mergeCell ref="S29:T30"/>
    <mergeCell ref="I31:R32"/>
    <mergeCell ref="S31:T32"/>
    <mergeCell ref="AN29:AO30"/>
    <mergeCell ref="AN31:AO32"/>
    <mergeCell ref="AN33:AO34"/>
    <mergeCell ref="C31:H32"/>
    <mergeCell ref="C33:H34"/>
    <mergeCell ref="AC29:AM30"/>
    <mergeCell ref="AC31:AM32"/>
    <mergeCell ref="AC33:AM34"/>
    <mergeCell ref="F56:AI57"/>
    <mergeCell ref="D38:AL38"/>
    <mergeCell ref="I39:S42"/>
    <mergeCell ref="T39:W42"/>
    <mergeCell ref="X39:AI42"/>
    <mergeCell ref="AJ39:AJ40"/>
    <mergeCell ref="AJ41:AJ42"/>
    <mergeCell ref="S43:X45"/>
    <mergeCell ref="I44:R44"/>
    <mergeCell ref="F53:AI55"/>
    <mergeCell ref="AF46:AG46"/>
    <mergeCell ref="O47:P47"/>
    <mergeCell ref="Y43:AN45"/>
    <mergeCell ref="Z47:AA47"/>
    <mergeCell ref="AB47:AC47"/>
    <mergeCell ref="AF47:AG47"/>
    <mergeCell ref="AH47:AI47"/>
    <mergeCell ref="Z46:AA46"/>
    <mergeCell ref="D39:H42"/>
    <mergeCell ref="D43:H45"/>
    <mergeCell ref="D46:N47"/>
    <mergeCell ref="S47:T47"/>
    <mergeCell ref="U47:V47"/>
    <mergeCell ref="AN21:AO21"/>
    <mergeCell ref="AN22:AO22"/>
    <mergeCell ref="AK47:AL47"/>
    <mergeCell ref="E10:AO10"/>
    <mergeCell ref="I1:R1"/>
    <mergeCell ref="C3:AL4"/>
    <mergeCell ref="E12:AO12"/>
    <mergeCell ref="F13:AO13"/>
    <mergeCell ref="AA14:AE14"/>
    <mergeCell ref="F15:AO15"/>
    <mergeCell ref="F16:AO16"/>
    <mergeCell ref="C18:AO18"/>
    <mergeCell ref="C6:F8"/>
    <mergeCell ref="I6:K8"/>
    <mergeCell ref="AC6:AD8"/>
    <mergeCell ref="AE6:AF8"/>
    <mergeCell ref="AJ6:AK8"/>
    <mergeCell ref="L6:N8"/>
    <mergeCell ref="O6:Q8"/>
    <mergeCell ref="AC20:AM20"/>
    <mergeCell ref="AC21:AM21"/>
    <mergeCell ref="AC22:AM22"/>
    <mergeCell ref="AC23:AM23"/>
    <mergeCell ref="AC24:AM24"/>
    <mergeCell ref="AS40:AS41"/>
    <mergeCell ref="AS42:AS44"/>
    <mergeCell ref="AS45:AS47"/>
    <mergeCell ref="AB51:AD51"/>
    <mergeCell ref="AF51:AH51"/>
    <mergeCell ref="AF14:AN14"/>
    <mergeCell ref="G6:H8"/>
    <mergeCell ref="C19:H19"/>
    <mergeCell ref="C20:H20"/>
    <mergeCell ref="C21:H21"/>
    <mergeCell ref="C22:H22"/>
    <mergeCell ref="C23:H23"/>
    <mergeCell ref="C24:H24"/>
    <mergeCell ref="C25:H25"/>
    <mergeCell ref="C29:H30"/>
    <mergeCell ref="AC25:AM25"/>
    <mergeCell ref="R6:T8"/>
    <mergeCell ref="U6:W8"/>
    <mergeCell ref="X6:Y8"/>
    <mergeCell ref="Z6:AB8"/>
    <mergeCell ref="AG6:AI8"/>
    <mergeCell ref="AC19:AO19"/>
    <mergeCell ref="AN20:AO20"/>
  </mergeCells>
  <phoneticPr fontId="1"/>
  <dataValidations count="3">
    <dataValidation allowBlank="1" showInputMessage="1" showErrorMessage="1" sqref="WWU12:WWV13 KE12:KF13 UA12:UB13 ADW12:ADX13 ANS12:ANT13 AXO12:AXP13 BHK12:BHL13 BRG12:BRH13 CBC12:CBD13 CKY12:CKZ13 CUU12:CUV13 DEQ12:DER13 DOM12:DON13 DYI12:DYJ13 EIE12:EIF13 ESA12:ESB13 FBW12:FBX13 FLS12:FLT13 FVO12:FVP13 GFK12:GFL13 GPG12:GPH13 GZC12:GZD13 HIY12:HIZ13 HSU12:HSV13 ICQ12:ICR13 IMM12:IMN13 IWI12:IWJ13 JGE12:JGF13 JQA12:JQB13 JZW12:JZX13 KJS12:KJT13 KTO12:KTP13 LDK12:LDL13 LNG12:LNH13 LXC12:LXD13 MGY12:MGZ13 MQU12:MQV13 NAQ12:NAR13 NKM12:NKN13 NUI12:NUJ13 OEE12:OEF13 OOA12:OOB13 OXW12:OXX13 PHS12:PHT13 PRO12:PRP13 QBK12:QBL13 QLG12:QLH13 QVC12:QVD13 REY12:REZ13 ROU12:ROV13 RYQ12:RYR13 SIM12:SIN13 SSI12:SSJ13 TCE12:TCF13 TMA12:TMB13 TVW12:TVX13 UFS12:UFT13 UPO12:UPP13 UZK12:UZL13 VJG12:VJH13 VTC12:VTD13 WCY12:WCZ13 WMU12:WMV13 WWQ12:WWR13 KI12:KJ13 UE12:UF13 AEA12:AEB13 ANW12:ANX13 AXS12:AXT13 BHO12:BHP13 BRK12:BRL13 CBG12:CBH13 CLC12:CLD13 CUY12:CUZ13 DEU12:DEV13 DOQ12:DOR13 DYM12:DYN13 EII12:EIJ13 ESE12:ESF13 FCA12:FCB13 FLW12:FLX13 FVS12:FVT13 GFO12:GFP13 GPK12:GPL13 GZG12:GZH13 HJC12:HJD13 HSY12:HSZ13 ICU12:ICV13 IMQ12:IMR13 IWM12:IWN13 JGI12:JGJ13 JQE12:JQF13 KAA12:KAB13 KJW12:KJX13 KTS12:KTT13 LDO12:LDP13 LNK12:LNL13 LXG12:LXH13 MHC12:MHD13 MQY12:MQZ13 NAU12:NAV13 NKQ12:NKR13 NUM12:NUN13 OEI12:OEJ13 OOE12:OOF13 OYA12:OYB13 PHW12:PHX13 PRS12:PRT13 QBO12:QBP13 QLK12:QLL13 QVG12:QVH13 RFC12:RFD13 ROY12:ROZ13 RYU12:RYV13 SIQ12:SIR13 SSM12:SSN13 TCI12:TCJ13 TME12:TMF13 TWA12:TWB13 UFW12:UFX13 UPS12:UPT13 UZO12:UZP13 VJK12:VJL13 VTG12:VTH13 WDC12:WDD13 WMY12:WMZ13 I19 WWE14:WWF16 JO14:JP16 TK14:TL16 ADG14:ADH16 ANC14:AND16 AWY14:AWZ16 BGU14:BGV16 BQQ14:BQR16 CAM14:CAN16 CKI14:CKJ16 CUE14:CUF16 DEA14:DEB16 DNW14:DNX16 DXS14:DXT16 EHO14:EHP16 ERK14:ERL16 FBG14:FBH16 FLC14:FLD16 FUY14:FUZ16 GEU14:GEV16 GOQ14:GOR16 GYM14:GYN16 HII14:HIJ16 HSE14:HSF16 ICA14:ICB16 ILW14:ILX16 IVS14:IVT16 JFO14:JFP16 JPK14:JPL16 JZG14:JZH16 KJC14:KJD16 KSY14:KSZ16 LCU14:LCV16 LMQ14:LMR16 LWM14:LWN16 MGI14:MGJ16 MQE14:MQF16 NAA14:NAB16 NJW14:NJX16 NTS14:NTT16 ODO14:ODP16 ONK14:ONL16 OXG14:OXH16 PHC14:PHD16 PQY14:PQZ16 QAU14:QAV16 QKQ14:QKR16 QUM14:QUN16 REI14:REJ16 ROE14:ROF16 RYA14:RYB16 SHW14:SHX16 SRS14:SRT16 TBO14:TBP16 TLK14:TLL16 TVG14:TVH16 UFC14:UFD16 UOY14:UOZ16 UYU14:UYV16 VIQ14:VIR16 VSM14:VSN16 WCI14:WCJ16 WME14:WMF16 WWA14:WWB16 JS14:JT16 TO14:TP16 ADK14:ADL16 ANG14:ANH16 AXC14:AXD16 BGY14:BGZ16 BQU14:BQV16 CAQ14:CAR16 CKM14:CKN16 CUI14:CUJ16 DEE14:DEF16 DOA14:DOB16 DXW14:DXX16 EHS14:EHT16 ERO14:ERP16 FBK14:FBL16 FLG14:FLH16 FVC14:FVD16 GEY14:GEZ16 GOU14:GOV16 GYQ14:GYR16 HIM14:HIN16 HSI14:HSJ16 ICE14:ICF16 IMA14:IMB16 IVW14:IVX16 JFS14:JFT16 JPO14:JPP16 JZK14:JZL16 KJG14:KJH16 KTC14:KTD16 LCY14:LCZ16 LMU14:LMV16 LWQ14:LWR16 MGM14:MGN16 MQI14:MQJ16 NAE14:NAF16 NKA14:NKB16 NTW14:NTX16 ODS14:ODT16 ONO14:ONP16 OXK14:OXL16 PHG14:PHH16 PRC14:PRD16 QAY14:QAZ16 QKU14:QKV16 QUQ14:QUR16 REM14:REN16 ROI14:ROJ16 RYE14:RYF16 SIA14:SIB16 SRW14:SRX16 TBS14:TBT16 TLO14:TLP16 TVK14:TVL16 UFG14:UFH16 UPC14:UPD16 UYY14:UYZ16 VIU14:VIV16 VSQ14:VSR16 WCM14:WCN16 WMI14:WMJ16 JV26:KC35 TR26:TY35 ADN26:ADU35 ANJ26:ANQ35 AXF26:AXM35 BHB26:BHI35 BQX26:BRE35 CAT26:CBA35 CKP26:CKW35 CUL26:CUS35 DEH26:DEO35 DOD26:DOK35 DXZ26:DYG35 EHV26:EIC35 ERR26:ERY35 FBN26:FBU35 FLJ26:FLQ35 FVF26:FVM35 GFB26:GFI35 GOX26:GPE35 GYT26:GZA35 HIP26:HIW35 HSL26:HSS35 ICH26:ICO35 IMD26:IMK35 IVZ26:IWG35 JFV26:JGC35 JPR26:JPY35 JZN26:JZU35 KJJ26:KJQ35 KTF26:KTM35 LDB26:LDI35 LMX26:LNE35 LWT26:LXA35 MGP26:MGW35 MQL26:MQS35 NAH26:NAO35 NKD26:NKK35 NTZ26:NUG35 ODV26:OEC35 ONR26:ONY35 OXN26:OXU35 PHJ26:PHQ35 PRF26:PRM35 QBB26:QBI35 QKX26:QLE35 QUT26:QVA35 REP26:REW35 ROL26:ROS35 RYH26:RYO35 SID26:SIK35 SRZ26:SSG35 TBV26:TCC35 TLR26:TLY35 TVN26:TVU35 UFJ26:UFQ35 UPF26:UPM35 UZB26:UZI35 VIX26:VJE35 VST26:VTA35 WCP26:WCW35 WML26:WMS35 WWH26:WWO35 WLV19:WML25 WBZ19:WCP25 VSD19:VST25 VIH19:VIX25 UYL19:UZB25 UOP19:UPF25 UET19:UFJ25 TUX19:TVN25 TLB19:TLR25 TBF19:TBV25 SRJ19:SRZ25 SHN19:SID25 RXR19:RYH25 RNV19:ROL25 RDZ19:REP25 QUD19:QUT25 QKH19:QKX25 QAL19:QBB25 PQP19:PRF25 PGT19:PHJ25 OWX19:OXN25 ONB19:ONR25 ODF19:ODV25 NTJ19:NTZ25 NJN19:NKD25 MZR19:NAH25 MPV19:MQL25 MFZ19:MGP25 LWD19:LWT25 LMH19:LMX25 LCL19:LDB25 KSP19:KTF25 KIT19:KJJ25 JYX19:JZN25 JPB19:JPR25 JFF19:JFV25 IVJ19:IVZ25 ILN19:IMD25 IBR19:ICH25 HRV19:HSL25 HHZ19:HIP25 GYD19:GYT25 GOH19:GOX25 GEL19:GFB25 FUP19:FVF25 FKT19:FLJ25 FAX19:FBN25 ERB19:ERR25 EHF19:EHV25 DXJ19:DXZ25 DNN19:DOD25 DDR19:DEH25 CTV19:CUL25 CJZ19:CKP25 CAD19:CAT25 BQH19:BQX25 BGL19:BHB25 AWP19:AXF25 AMT19:ANJ25 ACX19:ADN25 TB19:TR25 JF19:JV25 WUR19:WVG25 WKV19:WLK25 WAZ19:WBO25 VRD19:VRS25 VHH19:VHW25 UXL19:UYA25 UNP19:UOE25 UDT19:UEI25 TTX19:TUM25 TKB19:TKQ25 TAF19:TAU25 SQJ19:SQY25 SGN19:SHC25 RWR19:RXG25 RMV19:RNK25 RCZ19:RDO25 QTD19:QTS25 QJH19:QJW25 PZL19:QAA25 PPP19:PQE25 PFT19:PGI25 OVX19:OWM25 OMB19:OMQ25 OCF19:OCU25 NSJ19:NSY25 NIN19:NJC25 MYR19:MZG25 MOV19:MPK25 MEZ19:MFO25 LVD19:LVS25 LLH19:LLW25 LBL19:LCA25 KRP19:KSE25 KHT19:KII25 JXX19:JYM25 JOB19:JOQ25 JEF19:JEU25 IUJ19:IUY25 IKN19:ILC25 IAR19:IBG25 HQV19:HRK25 HGZ19:HHO25 GXD19:GXS25 GNH19:GNW25 GDL19:GEA25 FTP19:FUE25 FJT19:FKI25 EZX19:FAM25 EQB19:EQQ25 EGF19:EGU25 DWJ19:DWY25 DMN19:DNC25 DCR19:DDG25 CSV19:CTK25 CIZ19:CJO25 BZD19:BZS25 BPH19:BPW25 BFL19:BGA25 AVP19:AWE25 ALT19:AMI25 ABX19:ACM25 SB19:SQ25 IF19:IU25 WVR19:WWH25"/>
    <dataValidation allowBlank="1" showInputMessage="1" showErrorMessage="1" prompt="軽減税率（8％）の対象となるものは品名に「※」をつけてください。_x000a_旧税率対象（8％）となるもにには品名に「〇」をつけてください。" sqref="I20:I25"/>
    <dataValidation allowBlank="1" showErrorMessage="1" sqref="AC20:AC25"/>
  </dataValidations>
  <printOptions horizontalCentered="1" verticalCentered="1"/>
  <pageMargins left="0.31496062992125984" right="0.19685039370078741" top="0.39370078740157483" bottom="0.31496062992125984" header="0" footer="0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28</xdr:col>
                    <xdr:colOff>47625</xdr:colOff>
                    <xdr:row>18</xdr:row>
                    <xdr:rowOff>0</xdr:rowOff>
                  </from>
                  <to>
                    <xdr:col>29</xdr:col>
                    <xdr:colOff>180975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</xdr:rowOff>
                  </from>
                  <to>
                    <xdr:col>5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5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Check Box 7">
              <controlPr defaultSize="0" autoFill="0" autoLine="0" autoPict="0">
                <anchor moveWithCells="1">
                  <from>
                    <xdr:col>34</xdr:col>
                    <xdr:colOff>28575</xdr:colOff>
                    <xdr:row>18</xdr:row>
                    <xdr:rowOff>9525</xdr:rowOff>
                  </from>
                  <to>
                    <xdr:col>35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U82"/>
  <sheetViews>
    <sheetView view="pageBreakPreview" zoomScaleNormal="100" zoomScaleSheetLayoutView="100" workbookViewId="0">
      <selection activeCell="C5" sqref="C5:G6"/>
    </sheetView>
  </sheetViews>
  <sheetFormatPr defaultRowHeight="13.5" x14ac:dyDescent="0.4"/>
  <cols>
    <col min="1" max="1" width="3" style="5" customWidth="1"/>
    <col min="2" max="2" width="1.875" style="5" customWidth="1"/>
    <col min="3" max="3" width="3.25" style="5" customWidth="1"/>
    <col min="4" max="4" width="4.625" style="5" customWidth="1"/>
    <col min="5" max="5" width="2.625" style="5" customWidth="1"/>
    <col min="6" max="6" width="4.25" style="5" customWidth="1"/>
    <col min="7" max="7" width="7" style="5" customWidth="1"/>
    <col min="8" max="12" width="2.5" style="5" customWidth="1"/>
    <col min="13" max="13" width="2.125" style="5" customWidth="1"/>
    <col min="14" max="14" width="2.5" style="5" customWidth="1"/>
    <col min="15" max="15" width="2.125" style="5" customWidth="1"/>
    <col min="16" max="16" width="2.5" style="5" customWidth="1"/>
    <col min="17" max="17" width="2.125" style="5" customWidth="1"/>
    <col min="18" max="18" width="2.5" style="5" customWidth="1"/>
    <col min="19" max="19" width="2.125" style="5" customWidth="1"/>
    <col min="20" max="20" width="2.5" style="5" customWidth="1"/>
    <col min="21" max="21" width="2.125" style="5" customWidth="1"/>
    <col min="22" max="22" width="2.5" style="5" customWidth="1"/>
    <col min="23" max="23" width="2.125" style="5" customWidth="1"/>
    <col min="24" max="29" width="4" style="5" customWidth="1"/>
    <col min="30" max="30" width="5.25" style="5" customWidth="1"/>
    <col min="31" max="31" width="6.25" style="5" customWidth="1"/>
    <col min="32" max="32" width="5.375" style="5" customWidth="1"/>
    <col min="33" max="33" width="2" style="5" customWidth="1"/>
    <col min="34" max="40" width="4" style="5" customWidth="1"/>
    <col min="41" max="42" width="2.625" style="5" customWidth="1"/>
    <col min="43" max="16384" width="9" style="5"/>
  </cols>
  <sheetData>
    <row r="1" spans="2:47" ht="8.25" customHeight="1" x14ac:dyDescent="0.4">
      <c r="B1" s="1"/>
      <c r="C1" s="1"/>
      <c r="D1" s="1"/>
      <c r="E1" s="1"/>
      <c r="F1" s="2"/>
      <c r="G1" s="3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2"/>
      <c r="S1" s="4"/>
      <c r="T1" s="49"/>
      <c r="U1" s="49"/>
      <c r="V1" s="2"/>
      <c r="W1" s="2"/>
      <c r="X1" s="3"/>
      <c r="Y1" s="3"/>
      <c r="Z1" s="4"/>
      <c r="AA1" s="49"/>
      <c r="AB1" s="49"/>
      <c r="AC1" s="49"/>
      <c r="AD1" s="49"/>
      <c r="AE1" s="49"/>
      <c r="AF1" s="49"/>
      <c r="AG1" s="49"/>
    </row>
    <row r="2" spans="2:47" ht="21" customHeight="1" x14ac:dyDescent="0.4">
      <c r="B2" s="1"/>
      <c r="C2" s="23" t="s">
        <v>28</v>
      </c>
      <c r="D2" s="1"/>
      <c r="E2" s="1"/>
      <c r="F2" s="1"/>
      <c r="G2" s="1"/>
      <c r="H2" s="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4"/>
      <c r="W2" s="54"/>
      <c r="X2" s="54"/>
      <c r="Y2" s="54"/>
      <c r="Z2" s="54"/>
      <c r="AA2" s="54"/>
      <c r="AB2" s="54"/>
      <c r="AC2" s="54"/>
      <c r="AD2" s="40"/>
      <c r="AE2" s="1"/>
      <c r="AF2" s="1"/>
    </row>
    <row r="3" spans="2:47" s="63" customFormat="1" ht="8.25" customHeight="1" thickBot="1" x14ac:dyDescent="0.4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1"/>
      <c r="Q3" s="41"/>
      <c r="R3" s="41"/>
      <c r="S3" s="41"/>
      <c r="T3" s="41"/>
      <c r="U3" s="43"/>
      <c r="V3" s="43"/>
      <c r="W3" s="43"/>
      <c r="X3" s="44"/>
      <c r="Y3" s="44"/>
      <c r="Z3" s="44"/>
      <c r="AA3" s="44"/>
      <c r="AB3" s="44"/>
      <c r="AC3" s="44"/>
      <c r="AD3" s="44"/>
      <c r="AE3" s="44"/>
      <c r="AF3" s="44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2:47" s="63" customFormat="1" ht="20.100000000000001" customHeight="1" x14ac:dyDescent="0.4">
      <c r="C4" s="92" t="s">
        <v>9</v>
      </c>
      <c r="D4" s="307"/>
      <c r="E4" s="307"/>
      <c r="F4" s="307"/>
      <c r="G4" s="307"/>
      <c r="H4" s="261" t="s">
        <v>10</v>
      </c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8"/>
      <c r="AA4" s="262" t="s">
        <v>42</v>
      </c>
      <c r="AB4" s="307"/>
      <c r="AC4" s="307"/>
      <c r="AD4" s="307"/>
      <c r="AE4" s="307"/>
      <c r="AF4" s="309"/>
      <c r="AG4" s="58"/>
      <c r="AH4" s="16"/>
    </row>
    <row r="5" spans="2:47" s="63" customFormat="1" ht="19.5" customHeight="1" x14ac:dyDescent="0.4">
      <c r="C5" s="310"/>
      <c r="D5" s="311"/>
      <c r="E5" s="311"/>
      <c r="F5" s="311"/>
      <c r="G5" s="312"/>
      <c r="H5" s="316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8"/>
      <c r="AA5" s="322"/>
      <c r="AB5" s="323"/>
      <c r="AC5" s="323"/>
      <c r="AD5" s="323"/>
      <c r="AE5" s="323"/>
      <c r="AF5" s="324" t="s">
        <v>43</v>
      </c>
      <c r="AG5" s="58"/>
      <c r="AH5" s="16"/>
    </row>
    <row r="6" spans="2:47" s="63" customFormat="1" ht="20.100000000000001" customHeight="1" x14ac:dyDescent="0.4">
      <c r="C6" s="313"/>
      <c r="D6" s="314"/>
      <c r="E6" s="314"/>
      <c r="F6" s="314"/>
      <c r="G6" s="315"/>
      <c r="H6" s="319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1"/>
      <c r="AA6" s="297"/>
      <c r="AB6" s="298"/>
      <c r="AC6" s="298"/>
      <c r="AD6" s="298"/>
      <c r="AE6" s="298"/>
      <c r="AF6" s="300"/>
      <c r="AG6" s="58"/>
      <c r="AH6" s="16"/>
    </row>
    <row r="7" spans="2:47" s="63" customFormat="1" ht="19.5" customHeight="1" x14ac:dyDescent="0.4">
      <c r="C7" s="98"/>
      <c r="D7" s="285"/>
      <c r="E7" s="285"/>
      <c r="F7" s="285"/>
      <c r="G7" s="286"/>
      <c r="H7" s="267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1"/>
      <c r="AA7" s="295"/>
      <c r="AB7" s="296"/>
      <c r="AC7" s="296"/>
      <c r="AD7" s="296"/>
      <c r="AE7" s="296"/>
      <c r="AF7" s="299" t="s">
        <v>43</v>
      </c>
      <c r="AG7" s="58"/>
      <c r="AH7" s="16"/>
    </row>
    <row r="8" spans="2:47" s="63" customFormat="1" ht="20.100000000000001" customHeight="1" x14ac:dyDescent="0.4">
      <c r="C8" s="287"/>
      <c r="D8" s="288"/>
      <c r="E8" s="288"/>
      <c r="F8" s="288"/>
      <c r="G8" s="289"/>
      <c r="H8" s="292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4"/>
      <c r="AA8" s="297"/>
      <c r="AB8" s="298"/>
      <c r="AC8" s="298"/>
      <c r="AD8" s="298"/>
      <c r="AE8" s="298"/>
      <c r="AF8" s="300"/>
      <c r="AG8" s="58"/>
      <c r="AH8" s="16"/>
    </row>
    <row r="9" spans="2:47" s="63" customFormat="1" ht="19.5" customHeight="1" x14ac:dyDescent="0.4">
      <c r="C9" s="98"/>
      <c r="D9" s="285"/>
      <c r="E9" s="285"/>
      <c r="F9" s="285"/>
      <c r="G9" s="286"/>
      <c r="H9" s="267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1"/>
      <c r="AA9" s="295"/>
      <c r="AB9" s="296"/>
      <c r="AC9" s="296"/>
      <c r="AD9" s="296"/>
      <c r="AE9" s="296"/>
      <c r="AF9" s="299" t="s">
        <v>43</v>
      </c>
      <c r="AG9" s="58"/>
      <c r="AH9" s="16"/>
    </row>
    <row r="10" spans="2:47" s="63" customFormat="1" ht="20.100000000000001" customHeight="1" x14ac:dyDescent="0.4">
      <c r="C10" s="287"/>
      <c r="D10" s="288"/>
      <c r="E10" s="288"/>
      <c r="F10" s="288"/>
      <c r="G10" s="289"/>
      <c r="H10" s="292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4"/>
      <c r="AA10" s="297"/>
      <c r="AB10" s="298"/>
      <c r="AC10" s="298"/>
      <c r="AD10" s="298"/>
      <c r="AE10" s="298"/>
      <c r="AF10" s="300"/>
      <c r="AG10" s="58"/>
      <c r="AH10" s="16"/>
    </row>
    <row r="11" spans="2:47" s="63" customFormat="1" ht="19.5" customHeight="1" x14ac:dyDescent="0.4">
      <c r="C11" s="98"/>
      <c r="D11" s="285"/>
      <c r="E11" s="285"/>
      <c r="F11" s="285"/>
      <c r="G11" s="286"/>
      <c r="H11" s="267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1"/>
      <c r="AA11" s="295"/>
      <c r="AB11" s="296"/>
      <c r="AC11" s="296"/>
      <c r="AD11" s="296"/>
      <c r="AE11" s="296"/>
      <c r="AF11" s="299" t="s">
        <v>43</v>
      </c>
      <c r="AG11" s="58"/>
      <c r="AH11" s="16"/>
    </row>
    <row r="12" spans="2:47" s="63" customFormat="1" ht="20.100000000000001" customHeight="1" x14ac:dyDescent="0.4">
      <c r="C12" s="287"/>
      <c r="D12" s="288"/>
      <c r="E12" s="288"/>
      <c r="F12" s="288"/>
      <c r="G12" s="289"/>
      <c r="H12" s="292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4"/>
      <c r="AA12" s="297"/>
      <c r="AB12" s="298"/>
      <c r="AC12" s="298"/>
      <c r="AD12" s="298"/>
      <c r="AE12" s="298"/>
      <c r="AF12" s="300"/>
      <c r="AG12" s="58"/>
      <c r="AH12" s="16"/>
    </row>
    <row r="13" spans="2:47" s="63" customFormat="1" ht="19.5" customHeight="1" x14ac:dyDescent="0.4">
      <c r="C13" s="98"/>
      <c r="D13" s="285"/>
      <c r="E13" s="285"/>
      <c r="F13" s="285"/>
      <c r="G13" s="286"/>
      <c r="H13" s="267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1"/>
      <c r="AA13" s="295"/>
      <c r="AB13" s="296"/>
      <c r="AC13" s="296"/>
      <c r="AD13" s="296"/>
      <c r="AE13" s="296"/>
      <c r="AF13" s="299" t="s">
        <v>43</v>
      </c>
      <c r="AG13" s="58"/>
      <c r="AH13" s="16"/>
    </row>
    <row r="14" spans="2:47" s="63" customFormat="1" ht="20.100000000000001" customHeight="1" x14ac:dyDescent="0.4">
      <c r="C14" s="287"/>
      <c r="D14" s="288"/>
      <c r="E14" s="288"/>
      <c r="F14" s="288"/>
      <c r="G14" s="289"/>
      <c r="H14" s="292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  <c r="AA14" s="297"/>
      <c r="AB14" s="298"/>
      <c r="AC14" s="298"/>
      <c r="AD14" s="298"/>
      <c r="AE14" s="298"/>
      <c r="AF14" s="300"/>
      <c r="AG14" s="58"/>
      <c r="AH14" s="16"/>
    </row>
    <row r="15" spans="2:47" s="63" customFormat="1" ht="19.5" customHeight="1" x14ac:dyDescent="0.4">
      <c r="C15" s="98"/>
      <c r="D15" s="285"/>
      <c r="E15" s="285"/>
      <c r="F15" s="285"/>
      <c r="G15" s="286"/>
      <c r="H15" s="267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1"/>
      <c r="AA15" s="295"/>
      <c r="AB15" s="296"/>
      <c r="AC15" s="296"/>
      <c r="AD15" s="296"/>
      <c r="AE15" s="296"/>
      <c r="AF15" s="299" t="s">
        <v>43</v>
      </c>
      <c r="AG15" s="58"/>
      <c r="AH15" s="16"/>
    </row>
    <row r="16" spans="2:47" s="63" customFormat="1" ht="20.100000000000001" customHeight="1" x14ac:dyDescent="0.4">
      <c r="C16" s="287"/>
      <c r="D16" s="288"/>
      <c r="E16" s="288"/>
      <c r="F16" s="288"/>
      <c r="G16" s="289"/>
      <c r="H16" s="292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4"/>
      <c r="AA16" s="297"/>
      <c r="AB16" s="298"/>
      <c r="AC16" s="298"/>
      <c r="AD16" s="298"/>
      <c r="AE16" s="298"/>
      <c r="AF16" s="300"/>
      <c r="AG16" s="58"/>
      <c r="AH16" s="16"/>
    </row>
    <row r="17" spans="3:34" s="63" customFormat="1" ht="19.5" customHeight="1" x14ac:dyDescent="0.4">
      <c r="C17" s="98"/>
      <c r="D17" s="285"/>
      <c r="E17" s="285"/>
      <c r="F17" s="285"/>
      <c r="G17" s="286"/>
      <c r="H17" s="267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1"/>
      <c r="AA17" s="295"/>
      <c r="AB17" s="296"/>
      <c r="AC17" s="296"/>
      <c r="AD17" s="296"/>
      <c r="AE17" s="296"/>
      <c r="AF17" s="299" t="s">
        <v>43</v>
      </c>
      <c r="AG17" s="58"/>
      <c r="AH17" s="16"/>
    </row>
    <row r="18" spans="3:34" s="63" customFormat="1" ht="20.100000000000001" customHeight="1" x14ac:dyDescent="0.4">
      <c r="C18" s="287"/>
      <c r="D18" s="288"/>
      <c r="E18" s="288"/>
      <c r="F18" s="288"/>
      <c r="G18" s="289"/>
      <c r="H18" s="292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  <c r="AA18" s="297"/>
      <c r="AB18" s="298"/>
      <c r="AC18" s="298"/>
      <c r="AD18" s="298"/>
      <c r="AE18" s="298"/>
      <c r="AF18" s="300"/>
      <c r="AG18" s="58"/>
      <c r="AH18" s="16"/>
    </row>
    <row r="19" spans="3:34" s="63" customFormat="1" ht="19.5" customHeight="1" x14ac:dyDescent="0.4">
      <c r="C19" s="98"/>
      <c r="D19" s="285"/>
      <c r="E19" s="285"/>
      <c r="F19" s="285"/>
      <c r="G19" s="286"/>
      <c r="H19" s="267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1"/>
      <c r="AA19" s="295"/>
      <c r="AB19" s="296"/>
      <c r="AC19" s="296"/>
      <c r="AD19" s="296"/>
      <c r="AE19" s="296"/>
      <c r="AF19" s="299" t="s">
        <v>43</v>
      </c>
      <c r="AG19" s="58"/>
      <c r="AH19" s="16"/>
    </row>
    <row r="20" spans="3:34" s="63" customFormat="1" ht="20.100000000000001" customHeight="1" x14ac:dyDescent="0.4">
      <c r="C20" s="287"/>
      <c r="D20" s="288"/>
      <c r="E20" s="288"/>
      <c r="F20" s="288"/>
      <c r="G20" s="289"/>
      <c r="H20" s="292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4"/>
      <c r="AA20" s="297"/>
      <c r="AB20" s="298"/>
      <c r="AC20" s="298"/>
      <c r="AD20" s="298"/>
      <c r="AE20" s="298"/>
      <c r="AF20" s="300"/>
      <c r="AG20" s="58"/>
      <c r="AH20" s="16"/>
    </row>
    <row r="21" spans="3:34" s="63" customFormat="1" ht="19.5" customHeight="1" x14ac:dyDescent="0.4">
      <c r="C21" s="98"/>
      <c r="D21" s="285"/>
      <c r="E21" s="285"/>
      <c r="F21" s="285"/>
      <c r="G21" s="286"/>
      <c r="H21" s="267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1"/>
      <c r="AA21" s="295"/>
      <c r="AB21" s="296"/>
      <c r="AC21" s="296"/>
      <c r="AD21" s="296"/>
      <c r="AE21" s="296"/>
      <c r="AF21" s="299" t="s">
        <v>43</v>
      </c>
      <c r="AG21" s="58"/>
      <c r="AH21" s="16"/>
    </row>
    <row r="22" spans="3:34" s="63" customFormat="1" ht="20.100000000000001" customHeight="1" x14ac:dyDescent="0.4">
      <c r="C22" s="287"/>
      <c r="D22" s="288"/>
      <c r="E22" s="288"/>
      <c r="F22" s="288"/>
      <c r="G22" s="289"/>
      <c r="H22" s="292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4"/>
      <c r="AA22" s="297"/>
      <c r="AB22" s="298"/>
      <c r="AC22" s="298"/>
      <c r="AD22" s="298"/>
      <c r="AE22" s="298"/>
      <c r="AF22" s="300"/>
      <c r="AG22" s="58"/>
      <c r="AH22" s="16"/>
    </row>
    <row r="23" spans="3:34" s="63" customFormat="1" ht="19.5" customHeight="1" x14ac:dyDescent="0.4">
      <c r="C23" s="98"/>
      <c r="D23" s="285"/>
      <c r="E23" s="285"/>
      <c r="F23" s="285"/>
      <c r="G23" s="286"/>
      <c r="H23" s="267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1"/>
      <c r="AA23" s="295"/>
      <c r="AB23" s="296"/>
      <c r="AC23" s="296"/>
      <c r="AD23" s="296"/>
      <c r="AE23" s="296"/>
      <c r="AF23" s="299" t="s">
        <v>43</v>
      </c>
      <c r="AG23" s="58"/>
      <c r="AH23" s="16"/>
    </row>
    <row r="24" spans="3:34" s="63" customFormat="1" ht="20.100000000000001" customHeight="1" x14ac:dyDescent="0.4">
      <c r="C24" s="287"/>
      <c r="D24" s="288"/>
      <c r="E24" s="288"/>
      <c r="F24" s="288"/>
      <c r="G24" s="289"/>
      <c r="H24" s="292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4"/>
      <c r="AA24" s="297"/>
      <c r="AB24" s="298"/>
      <c r="AC24" s="298"/>
      <c r="AD24" s="298"/>
      <c r="AE24" s="298"/>
      <c r="AF24" s="300"/>
      <c r="AG24" s="58"/>
      <c r="AH24" s="16"/>
    </row>
    <row r="25" spans="3:34" s="63" customFormat="1" ht="19.5" customHeight="1" x14ac:dyDescent="0.4">
      <c r="C25" s="98"/>
      <c r="D25" s="285"/>
      <c r="E25" s="285"/>
      <c r="F25" s="285"/>
      <c r="G25" s="286"/>
      <c r="H25" s="267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1"/>
      <c r="AA25" s="295"/>
      <c r="AB25" s="296"/>
      <c r="AC25" s="296"/>
      <c r="AD25" s="296"/>
      <c r="AE25" s="296"/>
      <c r="AF25" s="299" t="s">
        <v>43</v>
      </c>
      <c r="AG25" s="58"/>
      <c r="AH25" s="16"/>
    </row>
    <row r="26" spans="3:34" s="63" customFormat="1" ht="20.100000000000001" customHeight="1" x14ac:dyDescent="0.4">
      <c r="C26" s="287"/>
      <c r="D26" s="288"/>
      <c r="E26" s="288"/>
      <c r="F26" s="288"/>
      <c r="G26" s="289"/>
      <c r="H26" s="292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4"/>
      <c r="AA26" s="297"/>
      <c r="AB26" s="298"/>
      <c r="AC26" s="298"/>
      <c r="AD26" s="298"/>
      <c r="AE26" s="298"/>
      <c r="AF26" s="300"/>
      <c r="AG26" s="58"/>
      <c r="AH26" s="16"/>
    </row>
    <row r="27" spans="3:34" s="63" customFormat="1" ht="19.5" customHeight="1" x14ac:dyDescent="0.4">
      <c r="C27" s="98"/>
      <c r="D27" s="285"/>
      <c r="E27" s="285"/>
      <c r="F27" s="285"/>
      <c r="G27" s="286"/>
      <c r="H27" s="267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1"/>
      <c r="AA27" s="295"/>
      <c r="AB27" s="296"/>
      <c r="AC27" s="296"/>
      <c r="AD27" s="296"/>
      <c r="AE27" s="296"/>
      <c r="AF27" s="299" t="s">
        <v>43</v>
      </c>
      <c r="AG27" s="58"/>
      <c r="AH27" s="16"/>
    </row>
    <row r="28" spans="3:34" s="63" customFormat="1" ht="20.100000000000001" customHeight="1" x14ac:dyDescent="0.4">
      <c r="C28" s="287"/>
      <c r="D28" s="288"/>
      <c r="E28" s="288"/>
      <c r="F28" s="288"/>
      <c r="G28" s="289"/>
      <c r="H28" s="292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4"/>
      <c r="AA28" s="297"/>
      <c r="AB28" s="298"/>
      <c r="AC28" s="298"/>
      <c r="AD28" s="298"/>
      <c r="AE28" s="298"/>
      <c r="AF28" s="300"/>
      <c r="AG28" s="58"/>
      <c r="AH28" s="16"/>
    </row>
    <row r="29" spans="3:34" s="63" customFormat="1" ht="19.5" customHeight="1" x14ac:dyDescent="0.4">
      <c r="C29" s="98"/>
      <c r="D29" s="285"/>
      <c r="E29" s="285"/>
      <c r="F29" s="285"/>
      <c r="G29" s="286"/>
      <c r="H29" s="267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1"/>
      <c r="AA29" s="295"/>
      <c r="AB29" s="296"/>
      <c r="AC29" s="296"/>
      <c r="AD29" s="296"/>
      <c r="AE29" s="296"/>
      <c r="AF29" s="299" t="s">
        <v>43</v>
      </c>
      <c r="AG29" s="58"/>
      <c r="AH29" s="16"/>
    </row>
    <row r="30" spans="3:34" s="63" customFormat="1" ht="20.100000000000001" customHeight="1" x14ac:dyDescent="0.4">
      <c r="C30" s="287"/>
      <c r="D30" s="288"/>
      <c r="E30" s="288"/>
      <c r="F30" s="288"/>
      <c r="G30" s="289"/>
      <c r="H30" s="292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  <c r="AA30" s="297"/>
      <c r="AB30" s="298"/>
      <c r="AC30" s="298"/>
      <c r="AD30" s="298"/>
      <c r="AE30" s="298"/>
      <c r="AF30" s="300"/>
      <c r="AG30" s="58"/>
      <c r="AH30" s="16"/>
    </row>
    <row r="31" spans="3:34" s="63" customFormat="1" ht="19.5" customHeight="1" x14ac:dyDescent="0.4">
      <c r="C31" s="98"/>
      <c r="D31" s="285"/>
      <c r="E31" s="285"/>
      <c r="F31" s="285"/>
      <c r="G31" s="286"/>
      <c r="H31" s="267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1"/>
      <c r="AA31" s="295"/>
      <c r="AB31" s="296"/>
      <c r="AC31" s="296"/>
      <c r="AD31" s="296"/>
      <c r="AE31" s="296"/>
      <c r="AF31" s="299" t="s">
        <v>43</v>
      </c>
      <c r="AG31" s="58"/>
      <c r="AH31" s="16"/>
    </row>
    <row r="32" spans="3:34" s="63" customFormat="1" ht="20.100000000000001" customHeight="1" x14ac:dyDescent="0.4">
      <c r="C32" s="287"/>
      <c r="D32" s="288"/>
      <c r="E32" s="288"/>
      <c r="F32" s="288"/>
      <c r="G32" s="289"/>
      <c r="H32" s="292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  <c r="AA32" s="297"/>
      <c r="AB32" s="298"/>
      <c r="AC32" s="298"/>
      <c r="AD32" s="298"/>
      <c r="AE32" s="298"/>
      <c r="AF32" s="300"/>
      <c r="AG32" s="58"/>
      <c r="AH32" s="16"/>
    </row>
    <row r="33" spans="3:34" s="63" customFormat="1" ht="19.5" customHeight="1" x14ac:dyDescent="0.4">
      <c r="C33" s="98"/>
      <c r="D33" s="285"/>
      <c r="E33" s="285"/>
      <c r="F33" s="285"/>
      <c r="G33" s="286"/>
      <c r="H33" s="267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1"/>
      <c r="AA33" s="295"/>
      <c r="AB33" s="296"/>
      <c r="AC33" s="296"/>
      <c r="AD33" s="296"/>
      <c r="AE33" s="296"/>
      <c r="AF33" s="299" t="s">
        <v>43</v>
      </c>
      <c r="AG33" s="58"/>
      <c r="AH33" s="16"/>
    </row>
    <row r="34" spans="3:34" s="63" customFormat="1" ht="20.100000000000001" customHeight="1" x14ac:dyDescent="0.4">
      <c r="C34" s="287"/>
      <c r="D34" s="288"/>
      <c r="E34" s="288"/>
      <c r="F34" s="288"/>
      <c r="G34" s="289"/>
      <c r="H34" s="292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  <c r="AA34" s="297"/>
      <c r="AB34" s="298"/>
      <c r="AC34" s="298"/>
      <c r="AD34" s="298"/>
      <c r="AE34" s="298"/>
      <c r="AF34" s="300"/>
      <c r="AG34" s="58"/>
      <c r="AH34" s="16"/>
    </row>
    <row r="35" spans="3:34" s="63" customFormat="1" ht="19.5" customHeight="1" x14ac:dyDescent="0.4">
      <c r="C35" s="98"/>
      <c r="D35" s="285"/>
      <c r="E35" s="285"/>
      <c r="F35" s="285"/>
      <c r="G35" s="286"/>
      <c r="H35" s="267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1"/>
      <c r="AA35" s="295"/>
      <c r="AB35" s="296"/>
      <c r="AC35" s="296"/>
      <c r="AD35" s="296"/>
      <c r="AE35" s="296"/>
      <c r="AF35" s="299" t="s">
        <v>43</v>
      </c>
      <c r="AG35" s="58"/>
      <c r="AH35" s="16"/>
    </row>
    <row r="36" spans="3:34" s="63" customFormat="1" ht="20.100000000000001" customHeight="1" x14ac:dyDescent="0.4">
      <c r="C36" s="287"/>
      <c r="D36" s="288"/>
      <c r="E36" s="288"/>
      <c r="F36" s="288"/>
      <c r="G36" s="289"/>
      <c r="H36" s="292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  <c r="AA36" s="297"/>
      <c r="AB36" s="298"/>
      <c r="AC36" s="298"/>
      <c r="AD36" s="298"/>
      <c r="AE36" s="298"/>
      <c r="AF36" s="300"/>
      <c r="AG36" s="58"/>
      <c r="AH36" s="16"/>
    </row>
    <row r="37" spans="3:34" s="63" customFormat="1" ht="19.5" customHeight="1" x14ac:dyDescent="0.4">
      <c r="C37" s="98"/>
      <c r="D37" s="285"/>
      <c r="E37" s="285"/>
      <c r="F37" s="285"/>
      <c r="G37" s="286"/>
      <c r="H37" s="267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1"/>
      <c r="AA37" s="295"/>
      <c r="AB37" s="296"/>
      <c r="AC37" s="296"/>
      <c r="AD37" s="296"/>
      <c r="AE37" s="296"/>
      <c r="AF37" s="299" t="s">
        <v>43</v>
      </c>
      <c r="AG37" s="58"/>
      <c r="AH37" s="16"/>
    </row>
    <row r="38" spans="3:34" s="63" customFormat="1" ht="20.100000000000001" customHeight="1" x14ac:dyDescent="0.4">
      <c r="C38" s="287"/>
      <c r="D38" s="288"/>
      <c r="E38" s="288"/>
      <c r="F38" s="288"/>
      <c r="G38" s="289"/>
      <c r="H38" s="292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  <c r="AA38" s="297"/>
      <c r="AB38" s="298"/>
      <c r="AC38" s="298"/>
      <c r="AD38" s="298"/>
      <c r="AE38" s="298"/>
      <c r="AF38" s="300"/>
      <c r="AG38" s="58"/>
      <c r="AH38" s="16"/>
    </row>
    <row r="39" spans="3:34" s="63" customFormat="1" ht="19.5" customHeight="1" x14ac:dyDescent="0.4">
      <c r="C39" s="98"/>
      <c r="D39" s="285"/>
      <c r="E39" s="285"/>
      <c r="F39" s="285"/>
      <c r="G39" s="286"/>
      <c r="H39" s="267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1"/>
      <c r="AA39" s="295"/>
      <c r="AB39" s="296"/>
      <c r="AC39" s="296"/>
      <c r="AD39" s="296"/>
      <c r="AE39" s="296"/>
      <c r="AF39" s="299" t="s">
        <v>43</v>
      </c>
      <c r="AG39" s="58"/>
      <c r="AH39" s="16"/>
    </row>
    <row r="40" spans="3:34" s="63" customFormat="1" ht="20.100000000000001" customHeight="1" x14ac:dyDescent="0.4">
      <c r="C40" s="287"/>
      <c r="D40" s="288"/>
      <c r="E40" s="288"/>
      <c r="F40" s="288"/>
      <c r="G40" s="289"/>
      <c r="H40" s="292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  <c r="AA40" s="297"/>
      <c r="AB40" s="298"/>
      <c r="AC40" s="298"/>
      <c r="AD40" s="298"/>
      <c r="AE40" s="298"/>
      <c r="AF40" s="300"/>
      <c r="AG40" s="58"/>
      <c r="AH40" s="16"/>
    </row>
    <row r="41" spans="3:34" s="63" customFormat="1" ht="19.5" customHeight="1" x14ac:dyDescent="0.4">
      <c r="C41" s="98"/>
      <c r="D41" s="285"/>
      <c r="E41" s="285"/>
      <c r="F41" s="285"/>
      <c r="G41" s="286"/>
      <c r="H41" s="267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1"/>
      <c r="AA41" s="295"/>
      <c r="AB41" s="296"/>
      <c r="AC41" s="296"/>
      <c r="AD41" s="296"/>
      <c r="AE41" s="296"/>
      <c r="AF41" s="299" t="s">
        <v>43</v>
      </c>
      <c r="AG41" s="58"/>
      <c r="AH41" s="16"/>
    </row>
    <row r="42" spans="3:34" s="63" customFormat="1" ht="20.100000000000001" customHeight="1" x14ac:dyDescent="0.4">
      <c r="C42" s="287"/>
      <c r="D42" s="288"/>
      <c r="E42" s="288"/>
      <c r="F42" s="288"/>
      <c r="G42" s="289"/>
      <c r="H42" s="292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  <c r="AA42" s="297"/>
      <c r="AB42" s="298"/>
      <c r="AC42" s="298"/>
      <c r="AD42" s="298"/>
      <c r="AE42" s="298"/>
      <c r="AF42" s="300"/>
      <c r="AG42" s="58"/>
      <c r="AH42" s="16"/>
    </row>
    <row r="43" spans="3:34" s="63" customFormat="1" ht="19.5" customHeight="1" x14ac:dyDescent="0.4">
      <c r="C43" s="98"/>
      <c r="D43" s="285"/>
      <c r="E43" s="285"/>
      <c r="F43" s="285"/>
      <c r="G43" s="286"/>
      <c r="H43" s="267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1"/>
      <c r="AA43" s="295"/>
      <c r="AB43" s="296"/>
      <c r="AC43" s="296"/>
      <c r="AD43" s="296"/>
      <c r="AE43" s="296"/>
      <c r="AF43" s="299" t="s">
        <v>43</v>
      </c>
      <c r="AG43" s="58"/>
      <c r="AH43" s="16"/>
    </row>
    <row r="44" spans="3:34" s="63" customFormat="1" ht="20.100000000000001" customHeight="1" x14ac:dyDescent="0.4">
      <c r="C44" s="287"/>
      <c r="D44" s="288"/>
      <c r="E44" s="288"/>
      <c r="F44" s="288"/>
      <c r="G44" s="289"/>
      <c r="H44" s="292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4"/>
      <c r="AA44" s="297"/>
      <c r="AB44" s="298"/>
      <c r="AC44" s="298"/>
      <c r="AD44" s="298"/>
      <c r="AE44" s="298"/>
      <c r="AF44" s="300"/>
      <c r="AG44" s="58"/>
      <c r="AH44" s="16"/>
    </row>
    <row r="45" spans="3:34" s="63" customFormat="1" ht="19.5" customHeight="1" x14ac:dyDescent="0.4">
      <c r="C45" s="98"/>
      <c r="D45" s="285"/>
      <c r="E45" s="285"/>
      <c r="F45" s="285"/>
      <c r="G45" s="286"/>
      <c r="H45" s="267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1"/>
      <c r="AA45" s="295"/>
      <c r="AB45" s="296"/>
      <c r="AC45" s="296"/>
      <c r="AD45" s="296"/>
      <c r="AE45" s="296"/>
      <c r="AF45" s="299" t="s">
        <v>43</v>
      </c>
      <c r="AG45" s="58"/>
      <c r="AH45" s="16"/>
    </row>
    <row r="46" spans="3:34" s="63" customFormat="1" ht="20.100000000000001" customHeight="1" x14ac:dyDescent="0.4">
      <c r="C46" s="287"/>
      <c r="D46" s="288"/>
      <c r="E46" s="288"/>
      <c r="F46" s="288"/>
      <c r="G46" s="289"/>
      <c r="H46" s="292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4"/>
      <c r="AA46" s="297"/>
      <c r="AB46" s="298"/>
      <c r="AC46" s="298"/>
      <c r="AD46" s="298"/>
      <c r="AE46" s="298"/>
      <c r="AF46" s="300"/>
      <c r="AG46" s="58"/>
      <c r="AH46" s="16"/>
    </row>
    <row r="47" spans="3:34" s="63" customFormat="1" ht="19.5" customHeight="1" x14ac:dyDescent="0.4">
      <c r="C47" s="98"/>
      <c r="D47" s="285"/>
      <c r="E47" s="285"/>
      <c r="F47" s="285"/>
      <c r="G47" s="286"/>
      <c r="H47" s="267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1"/>
      <c r="AA47" s="295"/>
      <c r="AB47" s="296"/>
      <c r="AC47" s="296"/>
      <c r="AD47" s="296"/>
      <c r="AE47" s="296"/>
      <c r="AF47" s="299" t="s">
        <v>43</v>
      </c>
      <c r="AG47" s="58"/>
      <c r="AH47" s="16"/>
    </row>
    <row r="48" spans="3:34" s="63" customFormat="1" ht="20.100000000000001" customHeight="1" x14ac:dyDescent="0.4">
      <c r="C48" s="287"/>
      <c r="D48" s="288"/>
      <c r="E48" s="288"/>
      <c r="F48" s="288"/>
      <c r="G48" s="289"/>
      <c r="H48" s="292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4"/>
      <c r="AA48" s="297"/>
      <c r="AB48" s="298"/>
      <c r="AC48" s="298"/>
      <c r="AD48" s="298"/>
      <c r="AE48" s="298"/>
      <c r="AF48" s="300"/>
      <c r="AG48" s="58"/>
      <c r="AH48" s="16"/>
    </row>
    <row r="49" spans="2:37" s="63" customFormat="1" ht="19.5" customHeight="1" x14ac:dyDescent="0.4">
      <c r="C49" s="98"/>
      <c r="D49" s="285"/>
      <c r="E49" s="285"/>
      <c r="F49" s="285"/>
      <c r="G49" s="286"/>
      <c r="H49" s="267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1"/>
      <c r="AA49" s="295"/>
      <c r="AB49" s="296"/>
      <c r="AC49" s="296"/>
      <c r="AD49" s="296"/>
      <c r="AE49" s="296"/>
      <c r="AF49" s="299" t="s">
        <v>43</v>
      </c>
      <c r="AG49" s="58"/>
      <c r="AH49" s="16"/>
    </row>
    <row r="50" spans="2:37" s="63" customFormat="1" ht="20.100000000000001" customHeight="1" x14ac:dyDescent="0.4">
      <c r="C50" s="287"/>
      <c r="D50" s="288"/>
      <c r="E50" s="288"/>
      <c r="F50" s="288"/>
      <c r="G50" s="289"/>
      <c r="H50" s="292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4"/>
      <c r="AA50" s="297"/>
      <c r="AB50" s="298"/>
      <c r="AC50" s="298"/>
      <c r="AD50" s="298"/>
      <c r="AE50" s="298"/>
      <c r="AF50" s="300"/>
      <c r="AG50" s="58"/>
      <c r="AH50" s="16"/>
    </row>
    <row r="51" spans="2:37" s="63" customFormat="1" ht="19.5" customHeight="1" x14ac:dyDescent="0.4">
      <c r="C51" s="301"/>
      <c r="D51" s="302"/>
      <c r="E51" s="302"/>
      <c r="F51" s="302"/>
      <c r="G51" s="303"/>
      <c r="H51" s="278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279"/>
      <c r="AA51" s="295"/>
      <c r="AB51" s="296"/>
      <c r="AC51" s="296"/>
      <c r="AD51" s="296"/>
      <c r="AE51" s="296"/>
      <c r="AF51" s="299" t="s">
        <v>43</v>
      </c>
      <c r="AG51" s="58"/>
      <c r="AH51" s="16"/>
    </row>
    <row r="52" spans="2:37" s="63" customFormat="1" ht="20.100000000000001" customHeight="1" thickBot="1" x14ac:dyDescent="0.45">
      <c r="C52" s="304"/>
      <c r="D52" s="305"/>
      <c r="E52" s="305"/>
      <c r="F52" s="305"/>
      <c r="G52" s="306"/>
      <c r="H52" s="280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2"/>
      <c r="AA52" s="297"/>
      <c r="AB52" s="298"/>
      <c r="AC52" s="298"/>
      <c r="AD52" s="298"/>
      <c r="AE52" s="298"/>
      <c r="AF52" s="300"/>
      <c r="AG52" s="58"/>
      <c r="AH52" s="16"/>
    </row>
    <row r="53" spans="2:37" s="63" customFormat="1" ht="15" customHeight="1" x14ac:dyDescent="0.4">
      <c r="C53" s="228" t="s">
        <v>40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58"/>
      <c r="AH53" s="16"/>
      <c r="AI53" s="61"/>
      <c r="AJ53" s="61"/>
      <c r="AK53" s="16"/>
    </row>
    <row r="54" spans="2:37" ht="13.5" customHeight="1" x14ac:dyDescent="0.4">
      <c r="B54" s="56"/>
      <c r="C54" s="56"/>
      <c r="D54" s="56"/>
      <c r="E54" s="5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83"/>
      <c r="AB54" s="284"/>
      <c r="AC54" s="284"/>
      <c r="AD54" s="284"/>
      <c r="AE54" s="284"/>
      <c r="AF54" s="284"/>
    </row>
    <row r="55" spans="2:37" ht="20.100000000000001" customHeigh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7" hidden="1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7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7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7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7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7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7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7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7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x14ac:dyDescent="0.4">
      <c r="B79" s="1"/>
      <c r="C79" s="1"/>
      <c r="D79" s="1"/>
      <c r="AE79" s="1"/>
    </row>
    <row r="80" spans="2:31" x14ac:dyDescent="0.4">
      <c r="B80" s="1"/>
      <c r="C80" s="1"/>
      <c r="D80" s="1"/>
      <c r="AE80" s="1"/>
    </row>
    <row r="81" spans="2:31" x14ac:dyDescent="0.4">
      <c r="B81" s="1"/>
      <c r="C81" s="1"/>
      <c r="D81" s="1"/>
      <c r="AE81" s="1"/>
    </row>
    <row r="82" spans="2:31" x14ac:dyDescent="0.4">
      <c r="B82" s="1"/>
      <c r="C82" s="1"/>
      <c r="D82" s="1"/>
      <c r="AE82" s="1"/>
    </row>
  </sheetData>
  <mergeCells count="102">
    <mergeCell ref="AF37:AF38"/>
    <mergeCell ref="AF39:AF40"/>
    <mergeCell ref="AF41:AF42"/>
    <mergeCell ref="AF43:AF44"/>
    <mergeCell ref="AF45:AF46"/>
    <mergeCell ref="AA51:AE52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A39:AE40"/>
    <mergeCell ref="AA41:AE42"/>
    <mergeCell ref="AA29:AE30"/>
    <mergeCell ref="AA31:AE32"/>
    <mergeCell ref="AA33:AE34"/>
    <mergeCell ref="AA35:AE36"/>
    <mergeCell ref="AA37:AE38"/>
    <mergeCell ref="AA19:AE20"/>
    <mergeCell ref="AA21:AE22"/>
    <mergeCell ref="AA23:AE24"/>
    <mergeCell ref="AA25:AE26"/>
    <mergeCell ref="AA27:AE28"/>
    <mergeCell ref="C4:G4"/>
    <mergeCell ref="H4:Z4"/>
    <mergeCell ref="AA4:AF4"/>
    <mergeCell ref="H1:Q1"/>
    <mergeCell ref="C5:G6"/>
    <mergeCell ref="H5:Z6"/>
    <mergeCell ref="C7:G8"/>
    <mergeCell ref="H7:Z8"/>
    <mergeCell ref="AA5:AE6"/>
    <mergeCell ref="AF5:AF6"/>
    <mergeCell ref="AA7:AE8"/>
    <mergeCell ref="AA9:AE10"/>
    <mergeCell ref="AA11:AE12"/>
    <mergeCell ref="AA13:AE14"/>
    <mergeCell ref="AA15:AE16"/>
    <mergeCell ref="AA17:AE18"/>
    <mergeCell ref="C19:G20"/>
    <mergeCell ref="H19:Z20"/>
    <mergeCell ref="C29:G30"/>
    <mergeCell ref="C51:G52"/>
    <mergeCell ref="C13:G14"/>
    <mergeCell ref="H13:Z14"/>
    <mergeCell ref="C11:G12"/>
    <mergeCell ref="H11:Z12"/>
    <mergeCell ref="C21:G22"/>
    <mergeCell ref="H33:Z34"/>
    <mergeCell ref="C35:G36"/>
    <mergeCell ref="H35:Z36"/>
    <mergeCell ref="C23:G24"/>
    <mergeCell ref="H23:Z24"/>
    <mergeCell ref="H21:Z22"/>
    <mergeCell ref="C49:G50"/>
    <mergeCell ref="H49:Z50"/>
    <mergeCell ref="C43:G44"/>
    <mergeCell ref="H43:Z44"/>
    <mergeCell ref="C33:G34"/>
    <mergeCell ref="C37:G38"/>
    <mergeCell ref="H37:Z38"/>
    <mergeCell ref="C9:G10"/>
    <mergeCell ref="H9:Z10"/>
    <mergeCell ref="C15:G16"/>
    <mergeCell ref="H15:Z16"/>
    <mergeCell ref="C25:G26"/>
    <mergeCell ref="H25:Z26"/>
    <mergeCell ref="C31:G32"/>
    <mergeCell ref="H31:Z32"/>
    <mergeCell ref="C17:G18"/>
    <mergeCell ref="H17:Z18"/>
    <mergeCell ref="H29:Z30"/>
    <mergeCell ref="C27:G28"/>
    <mergeCell ref="H27:Z28"/>
    <mergeCell ref="C53:AF53"/>
    <mergeCell ref="H51:Z52"/>
    <mergeCell ref="AA54:AF54"/>
    <mergeCell ref="C45:G46"/>
    <mergeCell ref="H45:Z46"/>
    <mergeCell ref="C47:G48"/>
    <mergeCell ref="H47:Z48"/>
    <mergeCell ref="C39:G40"/>
    <mergeCell ref="H39:Z40"/>
    <mergeCell ref="C41:G42"/>
    <mergeCell ref="H41:Z42"/>
    <mergeCell ref="AA49:AE50"/>
    <mergeCell ref="AF47:AF48"/>
    <mergeCell ref="AF49:AF50"/>
    <mergeCell ref="AA43:AE44"/>
    <mergeCell ref="AA45:AE46"/>
    <mergeCell ref="AA47:AE48"/>
    <mergeCell ref="AF51:AF52"/>
  </mergeCells>
  <phoneticPr fontId="1"/>
  <dataValidations xWindow="445" yWindow="526" count="2">
    <dataValidation allowBlank="1" showInputMessage="1" showErrorMessage="1" sqref="ABO4:ACD52 WVY53:WWF53 ALK4:ALZ52 AVG4:AVV52 BFC4:BFR52 BOY4:BPN52 BYU4:BZJ52 CIQ4:CJF52 CSM4:CTB52 DCI4:DCX52 DME4:DMT52 DWA4:DWP52 EFW4:EGL52 EPS4:EQH52 EZO4:FAD52 FJK4:FJZ52 FTG4:FTV52 GDC4:GDR52 GMY4:GNN52 GWU4:GXJ52 HGQ4:HHF52 HQM4:HRB52 IAI4:IAX52 IKE4:IKT52 IUA4:IUP52 JDW4:JEL52 JNS4:JOH52 JXO4:JYD52 KHK4:KHZ52 KRG4:KRV52 LBC4:LBR52 LKY4:LLN52 LUU4:LVJ52 MEQ4:MFF52 MOM4:MPB52 MYI4:MYX52 NIE4:NIT52 NSA4:NSP52 OBW4:OCL52 OLS4:OMH52 OVO4:OWD52 PFK4:PFZ52 PPG4:PPV52 PZC4:PZR52 QIY4:QJN52 QSU4:QTJ52 RCQ4:RDF52 RMM4:RNB52 RWI4:RWX52 SGE4:SGT52 SQA4:SQP52 SZW4:TAL52 TJS4:TKH52 TTO4:TUD52 UDK4:UDZ52 UNG4:UNV52 UXC4:UXR52 VGY4:VHN52 VQU4:VRJ52 WAQ4:WBF52 WKM4:WLB52 WUI4:WUX52 IW4:JM52 SS4:TI52 ACO4:ADE52 AMK4:ANA52 AWG4:AWW52 BGC4:BGS52 BPY4:BQO52 BZU4:CAK52 CJQ4:CKG52 CTM4:CUC52 DDI4:DDY52 DNE4:DNU52 DXA4:DXQ52 EGW4:EHM52 EQS4:ERI52 FAO4:FBE52 FKK4:FLA52 FUG4:FUW52 GEC4:GES52 GNY4:GOO52 GXU4:GYK52 HHQ4:HIG52 HRM4:HSC52 IBI4:IBY52 ILE4:ILU52 IVA4:IVQ52 JEW4:JFM52 JOS4:JPI52 JYO4:JZE52 KIK4:KJA52 KSG4:KSW52 LCC4:LCS52 LLY4:LMO52 LVU4:LWK52 MFQ4:MGG52 MPM4:MQC52 MZI4:MZY52 NJE4:NJU52 NTA4:NTQ52 OCW4:ODM52 OMS4:ONI52 OWO4:OXE52 PGK4:PHA52 PQG4:PQW52 QAC4:QAS52 QJY4:QKO52 QTU4:QUK52 RDQ4:REG52 RNM4:ROC52 RXI4:RXY52 SHE4:SHU52 SRA4:SRQ52 TAW4:TBM52 TKS4:TLI52 TUO4:TVE52 UEK4:UFA52 UOG4:UOW52 UYC4:UYS52 VHY4:VIO52 VRU4:VSK52 WBQ4:WCG52 WLM4:WMC52 WVI4:WVY52 HW4:IL52 RS4:SH52 WMC53:WMJ53 WCG53:WCN53 VSK53:VSR53 VIO53:VIV53 UYS53:UYZ53 UOW53:UPD53 UFA53:UFH53 TVE53:TVL53 TLI53:TLP53 TBM53:TBT53 SRQ53:SRX53 SHU53:SIB53 RXY53:RYF53 ROC53:ROJ53 REG53:REN53 QUK53:QUR53 QKO53:QKV53 QAS53:QAZ53 PQW53:PRD53 PHA53:PHH53 OXE53:OXL53 ONI53:ONP53 ODM53:ODT53 NTQ53:NTX53 NJU53:NKB53 MZY53:NAF53 MQC53:MQJ53 MGG53:MGN53 LWK53:LWR53 LMO53:LMV53 LCS53:LCZ53 KSW53:KTD53 KJA53:KJH53 JZE53:JZL53 JPI53:JPP53 JFM53:JFT53 IVQ53:IVX53 ILU53:IMB53 IBY53:ICF53 HSC53:HSJ53 HIG53:HIN53 GYK53:GYR53 GOO53:GOV53 GES53:GEZ53 FUW53:FVD53 FLA53:FLH53 FBE53:FBL53 ERI53:ERP53 EHM53:EHT53 DXQ53:DXX53 DNU53:DOB53 DDY53:DEF53 CUC53:CUJ53 CKG53:CKN53 CAK53:CAR53 BQO53:BQV53 BGS53:BGZ53 AWW53:AXD53 ANA53:ANH53 ADE53:ADL53 TI53:TP53 JM53:JT53 H4"/>
    <dataValidation allowBlank="1" showInputMessage="1" showErrorMessage="1" prompt="軽減税率（8％）の対象となるものは品名に「※」をつけてください。_x000a_旧税率対象（8％）となるもにには品名に「〇」をつけてください。_x000a_" sqref="H5:Z52"/>
  </dataValidations>
  <printOptions horizontalCentered="1" verticalCentered="1"/>
  <pageMargins left="0.31496062992125984" right="0.19685039370078741" top="0.39370078740157483" bottom="0.31496062992125984" header="0" footer="0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6" r:id="rId4" name="Check Box 2">
              <controlPr defaultSize="0" autoFill="0" autoLine="0" autoPict="0">
                <anchor moveWithCells="1">
                  <from>
                    <xdr:col>29</xdr:col>
                    <xdr:colOff>95250</xdr:colOff>
                    <xdr:row>3</xdr:row>
                    <xdr:rowOff>0</xdr:rowOff>
                  </from>
                  <to>
                    <xdr:col>29</xdr:col>
                    <xdr:colOff>390525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Check Box 3">
              <controlPr defaultSize="0" autoFill="0" autoLine="0" autoPict="0">
                <anchor moveWithCells="1">
                  <from>
                    <xdr:col>25</xdr:col>
                    <xdr:colOff>295275</xdr:colOff>
                    <xdr:row>3</xdr:row>
                    <xdr:rowOff>0</xdr:rowOff>
                  </from>
                  <to>
                    <xdr:col>26</xdr:col>
                    <xdr:colOff>285750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(インボイス対応参考様式)</vt:lpstr>
      <vt:lpstr>請求明細つづき</vt:lpstr>
      <vt:lpstr>'請求書 (インボイス対応参考様式)'!Print_Area</vt:lpstr>
      <vt:lpstr>請求明細つづき!Print_Area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2023-09-29T01:22:05Z</dcterms:modified>
</cp:coreProperties>
</file>