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5480" windowHeight="10995" activeTab="0"/>
  </bookViews>
  <sheets>
    <sheet name="管理結果票" sheetId="1" r:id="rId1"/>
    <sheet name="【複数児用】管理結果票" sheetId="2" r:id="rId2"/>
  </sheets>
  <definedNames>
    <definedName name="_xlnm.Print_Area" localSheetId="1">'【複数児用】管理結果票'!$B$2:$BZ$46</definedName>
    <definedName name="_xlnm.Print_Area" localSheetId="0">'管理結果票'!$B$2:$BZ$46</definedName>
  </definedNames>
  <calcPr fullCalcOnLoad="1"/>
</workbook>
</file>

<file path=xl/sharedStrings.xml><?xml version="1.0" encoding="utf-8"?>
<sst xmlns="http://schemas.openxmlformats.org/spreadsheetml/2006/main" count="88" uniqueCount="35">
  <si>
    <t>事業所番号</t>
  </si>
  <si>
    <t>市町村番号</t>
  </si>
  <si>
    <t>利用者負担上限月額</t>
  </si>
  <si>
    <t>平成</t>
  </si>
  <si>
    <t>年</t>
  </si>
  <si>
    <t>月分</t>
  </si>
  <si>
    <t>指定事業所番号</t>
  </si>
  <si>
    <t>受給者証番号</t>
  </si>
  <si>
    <t>事業所及び
その事業所
の名称</t>
  </si>
  <si>
    <t>氏名</t>
  </si>
  <si>
    <t>支給決定に係る</t>
  </si>
  <si>
    <t>事業所名称</t>
  </si>
  <si>
    <t>総費用額</t>
  </si>
  <si>
    <t>合計</t>
  </si>
  <si>
    <t>項番</t>
  </si>
  <si>
    <t>利用者負担上限額管理結果</t>
  </si>
  <si>
    <t>1　管理事業所で利用者負担額を充当したため、他事業所の利用者負担は発生しない。</t>
  </si>
  <si>
    <t>利用者負担額</t>
  </si>
  <si>
    <t>3　利用者負担額の合算額が、負担上限月額を超過するため、下記のとおり調整した。</t>
  </si>
  <si>
    <t>利用者負担上限額管理結果票</t>
  </si>
  <si>
    <t>利用者負担額集計・調整欄</t>
  </si>
  <si>
    <t>2　利用者負担額の合算額が、負担上限月額以下のため、調整事務は行わない。</t>
  </si>
  <si>
    <t>管理事業者</t>
  </si>
  <si>
    <t>管理結果後利用者負担額</t>
  </si>
  <si>
    <t>※水色のセル部分のみ入力ください。</t>
  </si>
  <si>
    <t>上記内容について確認しました。</t>
  </si>
  <si>
    <t>月</t>
  </si>
  <si>
    <t>日</t>
  </si>
  <si>
    <t>印</t>
  </si>
  <si>
    <t>障がい児氏名</t>
  </si>
  <si>
    <t>通所給付決定保護者等</t>
  </si>
  <si>
    <t>通所給付決定保護者等氏名</t>
  </si>
  <si>
    <t>利用児</t>
  </si>
  <si>
    <t>担当者（連絡先）</t>
  </si>
  <si>
    <t>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</si>
</sst>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"/>
    <numFmt numFmtId="177" formatCode="000000"/>
    <numFmt numFmtId="178" formatCode="0000000000"/>
    <numFmt numFmtId="179" formatCode="#,##0_ ;[Red]\-#,##0\ "/>
    <numFmt numFmtId="180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3">
    <xf numFmtId="0" fontId="0" fillId="0" borderId="0" xfId="0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center" vertical="center" textRotation="255"/>
    </xf>
    <xf numFmtId="0" fontId="6" fillId="33" borderId="16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horizontal="center" vertical="center" textRotation="255"/>
    </xf>
    <xf numFmtId="0" fontId="5" fillId="33" borderId="0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center"/>
    </xf>
    <xf numFmtId="177" fontId="3" fillId="33" borderId="26" xfId="0" applyNumberFormat="1" applyFont="1" applyFill="1" applyBorder="1" applyAlignment="1">
      <alignment horizontal="center" vertical="center"/>
    </xf>
    <xf numFmtId="177" fontId="3" fillId="33" borderId="27" xfId="0" applyNumberFormat="1" applyFont="1" applyFill="1" applyBorder="1" applyAlignment="1">
      <alignment horizontal="center" vertical="center"/>
    </xf>
    <xf numFmtId="177" fontId="3" fillId="33" borderId="28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33" xfId="0" applyFont="1" applyFill="1" applyBorder="1" applyAlignment="1">
      <alignment horizontal="distributed" vertical="center"/>
    </xf>
    <xf numFmtId="0" fontId="3" fillId="33" borderId="34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distributed" vertical="center"/>
    </xf>
    <xf numFmtId="0" fontId="3" fillId="33" borderId="25" xfId="0" applyFont="1" applyFill="1" applyBorder="1" applyAlignment="1">
      <alignment horizontal="distributed" vertical="center"/>
    </xf>
    <xf numFmtId="0" fontId="3" fillId="33" borderId="20" xfId="0" applyFont="1" applyFill="1" applyBorder="1" applyAlignment="1">
      <alignment horizontal="distributed" vertical="center"/>
    </xf>
    <xf numFmtId="0" fontId="3" fillId="33" borderId="21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180" fontId="5" fillId="33" borderId="32" xfId="0" applyNumberFormat="1" applyFont="1" applyFill="1" applyBorder="1" applyAlignment="1">
      <alignment vertical="center"/>
    </xf>
    <xf numFmtId="180" fontId="5" fillId="33" borderId="27" xfId="0" applyNumberFormat="1" applyFont="1" applyFill="1" applyBorder="1" applyAlignment="1">
      <alignment vertical="center"/>
    </xf>
    <xf numFmtId="180" fontId="5" fillId="33" borderId="28" xfId="0" applyNumberFormat="1" applyFont="1" applyFill="1" applyBorder="1" applyAlignment="1">
      <alignment vertical="center"/>
    </xf>
    <xf numFmtId="0" fontId="4" fillId="33" borderId="37" xfId="0" applyFont="1" applyFill="1" applyBorder="1" applyAlignment="1">
      <alignment horizontal="center" vertical="center" shrinkToFit="1"/>
    </xf>
    <xf numFmtId="0" fontId="4" fillId="33" borderId="38" xfId="0" applyFont="1" applyFill="1" applyBorder="1" applyAlignment="1">
      <alignment horizontal="center" vertical="center" shrinkToFit="1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 shrinkToFit="1"/>
    </xf>
    <xf numFmtId="0" fontId="4" fillId="33" borderId="41" xfId="0" applyFont="1" applyFill="1" applyBorder="1" applyAlignment="1">
      <alignment horizontal="center" vertical="center" shrinkToFit="1"/>
    </xf>
    <xf numFmtId="0" fontId="4" fillId="33" borderId="42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0" fontId="3" fillId="33" borderId="38" xfId="0" applyFont="1" applyFill="1" applyBorder="1" applyAlignment="1">
      <alignment horizontal="center" vertical="center" shrinkToFit="1"/>
    </xf>
    <xf numFmtId="0" fontId="4" fillId="33" borderId="33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vertical="center" wrapText="1"/>
    </xf>
    <xf numFmtId="0" fontId="3" fillId="34" borderId="18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3" fillId="34" borderId="35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3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center" vertical="center" textRotation="255"/>
    </xf>
    <xf numFmtId="0" fontId="8" fillId="33" borderId="17" xfId="0" applyFont="1" applyFill="1" applyBorder="1" applyAlignment="1">
      <alignment horizontal="center" vertical="center" textRotation="255"/>
    </xf>
    <xf numFmtId="0" fontId="8" fillId="33" borderId="18" xfId="0" applyFont="1" applyFill="1" applyBorder="1" applyAlignment="1">
      <alignment horizontal="center" vertical="center" textRotation="255"/>
    </xf>
    <xf numFmtId="0" fontId="8" fillId="33" borderId="19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center" vertical="center" textRotation="255"/>
    </xf>
    <xf numFmtId="0" fontId="8" fillId="33" borderId="22" xfId="0" applyFont="1" applyFill="1" applyBorder="1" applyAlignment="1">
      <alignment horizontal="center" vertical="center" textRotation="255"/>
    </xf>
    <xf numFmtId="178" fontId="3" fillId="34" borderId="32" xfId="0" applyNumberFormat="1" applyFont="1" applyFill="1" applyBorder="1" applyAlignment="1">
      <alignment horizontal="center" vertical="center"/>
    </xf>
    <xf numFmtId="178" fontId="3" fillId="34" borderId="27" xfId="0" applyNumberFormat="1" applyFont="1" applyFill="1" applyBorder="1" applyAlignment="1">
      <alignment horizontal="center" vertical="center"/>
    </xf>
    <xf numFmtId="178" fontId="3" fillId="34" borderId="28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0" fontId="3" fillId="0" borderId="45" xfId="0" applyNumberFormat="1" applyFont="1" applyFill="1" applyBorder="1" applyAlignment="1">
      <alignment vertical="center"/>
    </xf>
    <xf numFmtId="180" fontId="3" fillId="0" borderId="46" xfId="0" applyNumberFormat="1" applyFont="1" applyFill="1" applyBorder="1" applyAlignment="1">
      <alignment vertical="center"/>
    </xf>
    <xf numFmtId="180" fontId="3" fillId="0" borderId="47" xfId="0" applyNumberFormat="1" applyFont="1" applyFill="1" applyBorder="1" applyAlignment="1">
      <alignment vertical="center"/>
    </xf>
    <xf numFmtId="180" fontId="5" fillId="34" borderId="45" xfId="0" applyNumberFormat="1" applyFont="1" applyFill="1" applyBorder="1" applyAlignment="1">
      <alignment vertical="center"/>
    </xf>
    <xf numFmtId="180" fontId="5" fillId="34" borderId="46" xfId="0" applyNumberFormat="1" applyFont="1" applyFill="1" applyBorder="1" applyAlignment="1">
      <alignment vertical="center"/>
    </xf>
    <xf numFmtId="180" fontId="5" fillId="34" borderId="47" xfId="0" applyNumberFormat="1" applyFont="1" applyFill="1" applyBorder="1" applyAlignment="1">
      <alignment vertical="center"/>
    </xf>
    <xf numFmtId="180" fontId="5" fillId="34" borderId="48" xfId="0" applyNumberFormat="1" applyFont="1" applyFill="1" applyBorder="1" applyAlignment="1">
      <alignment vertical="center"/>
    </xf>
    <xf numFmtId="180" fontId="5" fillId="34" borderId="49" xfId="0" applyNumberFormat="1" applyFont="1" applyFill="1" applyBorder="1" applyAlignment="1">
      <alignment vertical="center"/>
    </xf>
    <xf numFmtId="180" fontId="5" fillId="34" borderId="50" xfId="0" applyNumberFormat="1" applyFont="1" applyFill="1" applyBorder="1" applyAlignment="1">
      <alignment vertical="center"/>
    </xf>
    <xf numFmtId="0" fontId="3" fillId="33" borderId="39" xfId="0" applyFont="1" applyFill="1" applyBorder="1" applyAlignment="1">
      <alignment horizontal="center" vertical="center" shrinkToFit="1"/>
    </xf>
    <xf numFmtId="179" fontId="3" fillId="34" borderId="51" xfId="48" applyNumberFormat="1" applyFont="1" applyFill="1" applyBorder="1" applyAlignment="1">
      <alignment vertical="center"/>
    </xf>
    <xf numFmtId="179" fontId="3" fillId="34" borderId="38" xfId="48" applyNumberFormat="1" applyFont="1" applyFill="1" applyBorder="1" applyAlignment="1">
      <alignment vertical="center"/>
    </xf>
    <xf numFmtId="179" fontId="3" fillId="34" borderId="39" xfId="48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 shrinkToFit="1"/>
    </xf>
    <xf numFmtId="0" fontId="9" fillId="33" borderId="24" xfId="0" applyFont="1" applyFill="1" applyBorder="1" applyAlignment="1">
      <alignment horizontal="right" vertical="center"/>
    </xf>
    <xf numFmtId="176" fontId="2" fillId="33" borderId="37" xfId="0" applyNumberFormat="1" applyFont="1" applyFill="1" applyBorder="1" applyAlignment="1">
      <alignment horizontal="center" vertical="center"/>
    </xf>
    <xf numFmtId="176" fontId="2" fillId="33" borderId="38" xfId="0" applyNumberFormat="1" applyFont="1" applyFill="1" applyBorder="1" applyAlignment="1">
      <alignment horizontal="center" vertical="center"/>
    </xf>
    <xf numFmtId="176" fontId="2" fillId="33" borderId="52" xfId="0" applyNumberFormat="1" applyFont="1" applyFill="1" applyBorder="1" applyAlignment="1">
      <alignment horizontal="center" vertical="center"/>
    </xf>
    <xf numFmtId="0" fontId="2" fillId="34" borderId="51" xfId="0" applyNumberFormat="1" applyFont="1" applyFill="1" applyBorder="1" applyAlignment="1">
      <alignment horizontal="center" vertical="center"/>
    </xf>
    <xf numFmtId="0" fontId="2" fillId="34" borderId="38" xfId="0" applyNumberFormat="1" applyFont="1" applyFill="1" applyBorder="1" applyAlignment="1">
      <alignment horizontal="center" vertical="center"/>
    </xf>
    <xf numFmtId="0" fontId="2" fillId="34" borderId="52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 textRotation="255"/>
    </xf>
    <xf numFmtId="0" fontId="3" fillId="33" borderId="43" xfId="0" applyFont="1" applyFill="1" applyBorder="1" applyAlignment="1">
      <alignment horizontal="center" vertical="center" textRotation="255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41" xfId="0" applyFont="1" applyFill="1" applyBorder="1" applyAlignment="1">
      <alignment horizontal="center" vertical="center" textRotation="255"/>
    </xf>
    <xf numFmtId="0" fontId="3" fillId="33" borderId="57" xfId="0" applyFont="1" applyFill="1" applyBorder="1" applyAlignment="1">
      <alignment horizontal="center" vertical="center" textRotation="255"/>
    </xf>
    <xf numFmtId="0" fontId="3" fillId="33" borderId="58" xfId="0" applyFont="1" applyFill="1" applyBorder="1" applyAlignment="1">
      <alignment horizontal="center" vertical="center" textRotation="255"/>
    </xf>
    <xf numFmtId="178" fontId="2" fillId="34" borderId="26" xfId="0" applyNumberFormat="1" applyFont="1" applyFill="1" applyBorder="1" applyAlignment="1">
      <alignment horizontal="left" vertical="center" indent="1" shrinkToFit="1"/>
    </xf>
    <xf numFmtId="178" fontId="2" fillId="34" borderId="27" xfId="0" applyNumberFormat="1" applyFont="1" applyFill="1" applyBorder="1" applyAlignment="1">
      <alignment horizontal="left" vertical="center" indent="1" shrinkToFit="1"/>
    </xf>
    <xf numFmtId="178" fontId="2" fillId="34" borderId="28" xfId="0" applyNumberFormat="1" applyFont="1" applyFill="1" applyBorder="1" applyAlignment="1">
      <alignment horizontal="left" vertical="center" indent="1" shrinkToFit="1"/>
    </xf>
    <xf numFmtId="0" fontId="4" fillId="33" borderId="59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0" fontId="4" fillId="33" borderId="60" xfId="0" applyFont="1" applyFill="1" applyBorder="1" applyAlignment="1">
      <alignment vertical="center" shrinkToFit="1"/>
    </xf>
    <xf numFmtId="0" fontId="6" fillId="33" borderId="16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180" fontId="3" fillId="33" borderId="45" xfId="0" applyNumberFormat="1" applyFont="1" applyFill="1" applyBorder="1" applyAlignment="1">
      <alignment vertical="center"/>
    </xf>
    <xf numFmtId="180" fontId="3" fillId="33" borderId="46" xfId="0" applyNumberFormat="1" applyFont="1" applyFill="1" applyBorder="1" applyAlignment="1">
      <alignment vertical="center"/>
    </xf>
    <xf numFmtId="180" fontId="3" fillId="33" borderId="47" xfId="0" applyNumberFormat="1" applyFont="1" applyFill="1" applyBorder="1" applyAlignment="1">
      <alignment vertical="center"/>
    </xf>
    <xf numFmtId="180" fontId="5" fillId="33" borderId="37" xfId="0" applyNumberFormat="1" applyFont="1" applyFill="1" applyBorder="1" applyAlignment="1">
      <alignment vertical="center"/>
    </xf>
    <xf numFmtId="180" fontId="5" fillId="33" borderId="38" xfId="0" applyNumberFormat="1" applyFont="1" applyFill="1" applyBorder="1" applyAlignment="1">
      <alignment vertical="center"/>
    </xf>
    <xf numFmtId="180" fontId="5" fillId="33" borderId="39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right" shrinkToFi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61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0" fontId="3" fillId="34" borderId="3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68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shrinkToFit="1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35" xfId="0" applyFont="1" applyFill="1" applyBorder="1" applyAlignment="1">
      <alignment horizontal="center" vertical="center" shrinkToFit="1"/>
    </xf>
    <xf numFmtId="0" fontId="2" fillId="34" borderId="69" xfId="0" applyFont="1" applyFill="1" applyBorder="1" applyAlignment="1">
      <alignment horizontal="center" vertical="center" wrapText="1"/>
    </xf>
    <xf numFmtId="0" fontId="2" fillId="34" borderId="70" xfId="0" applyFont="1" applyFill="1" applyBorder="1" applyAlignment="1">
      <alignment horizontal="center" vertical="center" wrapText="1"/>
    </xf>
    <xf numFmtId="0" fontId="2" fillId="34" borderId="7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47625</xdr:colOff>
      <xdr:row>16</xdr:row>
      <xdr:rowOff>38100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33850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47625</xdr:colOff>
      <xdr:row>16</xdr:row>
      <xdr:rowOff>38100</xdr:rowOff>
    </xdr:from>
    <xdr:ext cx="1809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4133850" y="3686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tabSelected="1" view="pageBreakPreview" zoomScaleSheetLayoutView="100" zoomScalePageLayoutView="0" workbookViewId="0" topLeftCell="A1">
      <selection activeCell="AV7" sqref="AV7:BY7"/>
    </sheetView>
  </sheetViews>
  <sheetFormatPr defaultColWidth="1.37890625" defaultRowHeight="18.75" customHeight="1"/>
  <cols>
    <col min="1" max="80" width="1.37890625" style="1" customWidth="1"/>
    <col min="81" max="81" width="2.375" style="1" bestFit="1" customWidth="1"/>
    <col min="82" max="16384" width="1.37890625" style="1" customWidth="1"/>
  </cols>
  <sheetData>
    <row r="1" spans="2:78" s="37" customFormat="1" ht="18.75" customHeight="1">
      <c r="B1" s="128" t="s">
        <v>24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</row>
    <row r="2" spans="2:78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9"/>
    </row>
    <row r="3" spans="2:78" ht="21" customHeight="1">
      <c r="B3" s="2"/>
      <c r="C3" s="135" t="s">
        <v>19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3"/>
    </row>
    <row r="4" spans="1:78" ht="12.75" thickBo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Z4" s="3"/>
    </row>
    <row r="5" spans="1:78" ht="21" customHeight="1" thickBot="1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6"/>
      <c r="O5" s="36"/>
      <c r="P5" s="36"/>
      <c r="Q5" s="36"/>
      <c r="R5" s="36"/>
      <c r="S5" s="3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BA5" s="129" t="s">
        <v>3</v>
      </c>
      <c r="BB5" s="130"/>
      <c r="BC5" s="130"/>
      <c r="BD5" s="130"/>
      <c r="BE5" s="130"/>
      <c r="BF5" s="131"/>
      <c r="BG5" s="132"/>
      <c r="BH5" s="133"/>
      <c r="BI5" s="133"/>
      <c r="BJ5" s="133"/>
      <c r="BK5" s="133"/>
      <c r="BL5" s="134"/>
      <c r="BM5" s="136" t="s">
        <v>4</v>
      </c>
      <c r="BN5" s="136"/>
      <c r="BO5" s="136"/>
      <c r="BP5" s="132"/>
      <c r="BQ5" s="133"/>
      <c r="BR5" s="133"/>
      <c r="BS5" s="133"/>
      <c r="BT5" s="133"/>
      <c r="BU5" s="134"/>
      <c r="BV5" s="136" t="s">
        <v>5</v>
      </c>
      <c r="BW5" s="136"/>
      <c r="BX5" s="136"/>
      <c r="BY5" s="137"/>
      <c r="BZ5" s="3"/>
    </row>
    <row r="6" spans="2:78" ht="8.25" customHeight="1" thickBo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BZ6" s="3"/>
    </row>
    <row r="7" spans="2:78" ht="21" customHeight="1">
      <c r="B7" s="2"/>
      <c r="C7" s="52" t="s">
        <v>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40">
        <v>401307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K7" s="138" t="s">
        <v>22</v>
      </c>
      <c r="AL7" s="139"/>
      <c r="AM7" s="147" t="s">
        <v>6</v>
      </c>
      <c r="AN7" s="148"/>
      <c r="AO7" s="148"/>
      <c r="AP7" s="148"/>
      <c r="AQ7" s="148"/>
      <c r="AR7" s="148"/>
      <c r="AS7" s="148"/>
      <c r="AT7" s="148"/>
      <c r="AU7" s="149"/>
      <c r="AV7" s="144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6"/>
      <c r="BZ7" s="3"/>
    </row>
    <row r="8" spans="2:78" ht="21" customHeight="1">
      <c r="B8" s="2"/>
      <c r="C8" s="55" t="s">
        <v>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43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5"/>
      <c r="AK8" s="140"/>
      <c r="AL8" s="141"/>
      <c r="AM8" s="165" t="s">
        <v>8</v>
      </c>
      <c r="AN8" s="166"/>
      <c r="AO8" s="166"/>
      <c r="AP8" s="166"/>
      <c r="AQ8" s="166"/>
      <c r="AR8" s="166"/>
      <c r="AS8" s="166"/>
      <c r="AT8" s="166"/>
      <c r="AU8" s="167"/>
      <c r="AV8" s="43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5"/>
      <c r="BZ8" s="3"/>
    </row>
    <row r="9" spans="2:78" ht="21" customHeight="1">
      <c r="B9" s="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K9" s="140"/>
      <c r="AL9" s="141"/>
      <c r="AM9" s="168"/>
      <c r="AN9" s="169"/>
      <c r="AO9" s="169"/>
      <c r="AP9" s="169"/>
      <c r="AQ9" s="169"/>
      <c r="AR9" s="169"/>
      <c r="AS9" s="169"/>
      <c r="AT9" s="169"/>
      <c r="AU9" s="170"/>
      <c r="AV9" s="177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9"/>
      <c r="BZ9" s="3"/>
    </row>
    <row r="10" spans="2:78" ht="21" customHeight="1">
      <c r="B10" s="2"/>
      <c r="C10" s="55" t="s">
        <v>30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/>
      <c r="AK10" s="140"/>
      <c r="AL10" s="141"/>
      <c r="AM10" s="168"/>
      <c r="AN10" s="169"/>
      <c r="AO10" s="169"/>
      <c r="AP10" s="169"/>
      <c r="AQ10" s="169"/>
      <c r="AR10" s="169"/>
      <c r="AS10" s="169"/>
      <c r="AT10" s="169"/>
      <c r="AU10" s="170"/>
      <c r="AV10" s="177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9"/>
      <c r="BZ10" s="3"/>
    </row>
    <row r="11" spans="2:78" ht="21" customHeight="1">
      <c r="B11" s="2"/>
      <c r="C11" s="58" t="s">
        <v>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K11" s="140"/>
      <c r="AL11" s="141"/>
      <c r="AM11" s="168"/>
      <c r="AN11" s="169"/>
      <c r="AO11" s="169"/>
      <c r="AP11" s="169"/>
      <c r="AQ11" s="169"/>
      <c r="AR11" s="169"/>
      <c r="AS11" s="169"/>
      <c r="AT11" s="169"/>
      <c r="AU11" s="170"/>
      <c r="AV11" s="177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9"/>
      <c r="BZ11" s="3"/>
    </row>
    <row r="12" spans="2:78" ht="21" customHeight="1">
      <c r="B12" s="2"/>
      <c r="C12" s="55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43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5"/>
      <c r="AK12" s="140"/>
      <c r="AL12" s="141"/>
      <c r="AM12" s="171"/>
      <c r="AN12" s="172"/>
      <c r="AO12" s="172"/>
      <c r="AP12" s="172"/>
      <c r="AQ12" s="172"/>
      <c r="AR12" s="172"/>
      <c r="AS12" s="172"/>
      <c r="AT12" s="172"/>
      <c r="AU12" s="173"/>
      <c r="AV12" s="180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2"/>
      <c r="BZ12" s="3"/>
    </row>
    <row r="13" spans="2:78" ht="21" customHeight="1" thickBot="1">
      <c r="B13" s="2"/>
      <c r="C13" s="61" t="s">
        <v>29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K13" s="142"/>
      <c r="AL13" s="143"/>
      <c r="AM13" s="174" t="s">
        <v>33</v>
      </c>
      <c r="AN13" s="175"/>
      <c r="AO13" s="175"/>
      <c r="AP13" s="175"/>
      <c r="AQ13" s="175"/>
      <c r="AR13" s="175"/>
      <c r="AS13" s="175"/>
      <c r="AT13" s="175"/>
      <c r="AU13" s="176"/>
      <c r="AV13" s="183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 t="s">
        <v>34</v>
      </c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5"/>
      <c r="BZ13" s="3"/>
    </row>
    <row r="14" spans="2:78" ht="12.75" thickBot="1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AK14" s="15"/>
      <c r="AL14" s="1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</row>
    <row r="15" spans="2:78" ht="21" customHeight="1" thickBot="1">
      <c r="B15" s="2"/>
      <c r="C15" s="78" t="s">
        <v>2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55"/>
      <c r="T15" s="124"/>
      <c r="U15" s="125"/>
      <c r="V15" s="125"/>
      <c r="W15" s="125"/>
      <c r="X15" s="125"/>
      <c r="Y15" s="125"/>
      <c r="Z15" s="125"/>
      <c r="AA15" s="125"/>
      <c r="AB15" s="125"/>
      <c r="AC15" s="126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09"/>
      <c r="AV15" s="109"/>
      <c r="AW15" s="109"/>
      <c r="AX15" s="109"/>
      <c r="BZ15" s="3"/>
    </row>
    <row r="16" spans="2:78" ht="12.75" thickBo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BZ16" s="3"/>
    </row>
    <row r="17" spans="2:78" ht="21" customHeight="1" thickBot="1">
      <c r="B17" s="2"/>
      <c r="C17" s="150" t="s">
        <v>15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  <c r="AC17" s="153"/>
      <c r="AD17" s="153"/>
      <c r="AE17" s="154"/>
      <c r="BZ17" s="3"/>
    </row>
    <row r="18" spans="2:78" ht="5.25" customHeight="1">
      <c r="B18" s="2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8"/>
      <c r="BZ18" s="3"/>
    </row>
    <row r="19" spans="2:78" s="20" customFormat="1" ht="21" customHeight="1">
      <c r="B19" s="19"/>
      <c r="C19" s="21"/>
      <c r="H19" s="20" t="s">
        <v>16</v>
      </c>
      <c r="BY19" s="22"/>
      <c r="BZ19" s="23"/>
    </row>
    <row r="20" spans="2:78" s="20" customFormat="1" ht="21" customHeight="1">
      <c r="B20" s="19"/>
      <c r="C20" s="21"/>
      <c r="H20" s="20" t="s">
        <v>21</v>
      </c>
      <c r="BY20" s="22"/>
      <c r="BZ20" s="23"/>
    </row>
    <row r="21" spans="2:78" s="20" customFormat="1" ht="21" customHeight="1">
      <c r="B21" s="19"/>
      <c r="C21" s="21"/>
      <c r="H21" s="20" t="s">
        <v>18</v>
      </c>
      <c r="BY21" s="22"/>
      <c r="BZ21" s="23"/>
    </row>
    <row r="22" spans="2:78" s="12" customFormat="1" ht="7.5" customHeight="1" thickBot="1">
      <c r="B22" s="24"/>
      <c r="C22" s="25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8"/>
      <c r="BZ22" s="29"/>
    </row>
    <row r="23" spans="2:78" ht="9" customHeight="1" thickBo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BZ23" s="3"/>
    </row>
    <row r="24" spans="2:78" ht="21" customHeight="1" thickBot="1">
      <c r="B24" s="2"/>
      <c r="C24" s="90" t="s">
        <v>20</v>
      </c>
      <c r="D24" s="91"/>
      <c r="E24" s="73" t="s">
        <v>14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23"/>
      <c r="R24" s="78">
        <f>IF(R25="","",1)</f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78">
        <f>IF(AD25="","",2)</f>
      </c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  <c r="AP24" s="78">
        <f>IF(AP25="","",3)</f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80"/>
      <c r="BB24" s="78">
        <f>IF(BB25="","",4)</f>
      </c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N24" s="78">
        <f>IF(BN25="","",5)</f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80"/>
      <c r="BZ24" s="3"/>
    </row>
    <row r="25" spans="2:78" ht="21" customHeight="1">
      <c r="B25" s="2"/>
      <c r="C25" s="92"/>
      <c r="D25" s="93"/>
      <c r="E25" s="75" t="s"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6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96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8"/>
      <c r="AP25" s="96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8"/>
      <c r="BB25" s="9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8"/>
      <c r="BN25" s="96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8"/>
      <c r="BZ25" s="3"/>
    </row>
    <row r="26" spans="2:78" ht="21" customHeight="1">
      <c r="B26" s="2"/>
      <c r="C26" s="92"/>
      <c r="D26" s="93"/>
      <c r="E26" s="99" t="s">
        <v>11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  <c r="R26" s="8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3"/>
      <c r="AD26" s="81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3"/>
      <c r="AP26" s="81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3"/>
      <c r="BB26" s="81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3"/>
      <c r="BN26" s="81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3"/>
      <c r="BZ26" s="3"/>
    </row>
    <row r="27" spans="2:78" ht="21" customHeight="1">
      <c r="B27" s="2"/>
      <c r="C27" s="92"/>
      <c r="D27" s="93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84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6"/>
      <c r="AD27" s="84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6"/>
      <c r="AP27" s="84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6"/>
      <c r="BB27" s="84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6"/>
      <c r="BN27" s="84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6"/>
      <c r="BZ27" s="3"/>
    </row>
    <row r="28" spans="2:78" ht="21" customHeight="1">
      <c r="B28" s="2"/>
      <c r="C28" s="92"/>
      <c r="D28" s="9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87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9"/>
      <c r="AD28" s="87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9"/>
      <c r="AP28" s="87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9"/>
      <c r="BB28" s="87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9"/>
      <c r="BN28" s="87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9"/>
      <c r="BZ28" s="3"/>
    </row>
    <row r="29" spans="2:78" ht="21" customHeight="1">
      <c r="B29" s="2"/>
      <c r="C29" s="92"/>
      <c r="D29" s="93"/>
      <c r="E29" s="70" t="s">
        <v>12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120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  <c r="AD29" s="120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2"/>
      <c r="AP29" s="120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120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2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3"/>
    </row>
    <row r="30" spans="2:78" ht="21" customHeight="1" thickBot="1">
      <c r="B30" s="2"/>
      <c r="C30" s="92"/>
      <c r="D30" s="93"/>
      <c r="E30" s="70" t="s">
        <v>17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114">
        <f>IF(R29="","",MIN($T$15,ROUNDDOWN(R29*0.1,0)))</f>
      </c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114">
        <f>IF(AD29="","",MIN($T$15,ROUNDDOWN(AD29*0.1,0)))</f>
      </c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6"/>
      <c r="AP30" s="114">
        <f>IF(AP29="","",MIN($T$15,ROUNDDOWN(AP29*0.1,0)))</f>
      </c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114">
        <f>IF(BB29="","",MIN($T$15,ROUNDDOWN(BB29*0.1,0)))</f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114">
        <f>IF(BN29="","",MIN($T$15,ROUNDDOWN(BN29*0.1,0)))</f>
      </c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6"/>
      <c r="BZ30" s="3"/>
    </row>
    <row r="31" spans="2:78" ht="21" customHeight="1" thickBot="1">
      <c r="B31" s="2"/>
      <c r="C31" s="94"/>
      <c r="D31" s="95"/>
      <c r="E31" s="67" t="s">
        <v>23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117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9"/>
      <c r="AD31" s="117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17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9"/>
      <c r="BB31" s="117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  <c r="BN31" s="117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3"/>
    </row>
    <row r="32" spans="2:78" ht="9" customHeight="1" thickBot="1">
      <c r="B32" s="2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3"/>
    </row>
    <row r="33" spans="2:78" ht="21" customHeight="1" thickBot="1">
      <c r="B33" s="2"/>
      <c r="C33" s="90" t="s">
        <v>20</v>
      </c>
      <c r="D33" s="91"/>
      <c r="E33" s="73" t="s">
        <v>14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8">
        <f>IF(R34="","",6)</f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80"/>
      <c r="AD33" s="78">
        <f>IF(AD34="","",7)</f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80"/>
      <c r="AP33" s="78">
        <f>IF(AP34="","",8)</f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78">
        <f>IF(BB34="","",9)</f>
      </c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80"/>
      <c r="BN33" s="105" t="s">
        <v>13</v>
      </c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7"/>
      <c r="BZ33" s="3"/>
    </row>
    <row r="34" spans="2:78" ht="21" customHeight="1">
      <c r="B34" s="2"/>
      <c r="C34" s="92"/>
      <c r="D34" s="93"/>
      <c r="E34" s="75" t="s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6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96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  <c r="AP34" s="96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8"/>
      <c r="BB34" s="96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10"/>
      <c r="BZ34" s="3"/>
    </row>
    <row r="35" spans="2:78" ht="21" customHeight="1">
      <c r="B35" s="2"/>
      <c r="C35" s="92"/>
      <c r="D35" s="93"/>
      <c r="E35" s="99" t="s">
        <v>11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81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3"/>
      <c r="AD35" s="81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3"/>
      <c r="AP35" s="81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3"/>
      <c r="BB35" s="81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3"/>
      <c r="BN35" s="108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10"/>
      <c r="BZ35" s="3"/>
    </row>
    <row r="36" spans="2:78" ht="21" customHeight="1">
      <c r="B36" s="2"/>
      <c r="C36" s="92"/>
      <c r="D36" s="93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84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6"/>
      <c r="AD36" s="84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6"/>
      <c r="AP36" s="84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6"/>
      <c r="BB36" s="84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6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/>
      <c r="BZ36" s="3"/>
    </row>
    <row r="37" spans="2:78" ht="21" customHeight="1" thickBot="1">
      <c r="B37" s="2"/>
      <c r="C37" s="92"/>
      <c r="D37" s="9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87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9"/>
      <c r="AD37" s="87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9"/>
      <c r="AP37" s="87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9"/>
      <c r="BB37" s="87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9"/>
      <c r="BN37" s="111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3"/>
      <c r="BZ37" s="3"/>
    </row>
    <row r="38" spans="2:78" ht="21" customHeight="1">
      <c r="B38" s="2"/>
      <c r="C38" s="92"/>
      <c r="D38" s="93"/>
      <c r="E38" s="70" t="s">
        <v>12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120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120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2"/>
      <c r="AP38" s="120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120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  <c r="BN38" s="64">
        <f>IF($R$31="","",SUM(R29:BY29,R38:BM38))</f>
      </c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6"/>
      <c r="BZ38" s="3"/>
    </row>
    <row r="39" spans="2:78" ht="21" customHeight="1" thickBot="1">
      <c r="B39" s="2"/>
      <c r="C39" s="92"/>
      <c r="D39" s="93"/>
      <c r="E39" s="70" t="s">
        <v>17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114">
        <f>IF(R38="","",MIN($T$15,ROUNDDOWN(R38*0.1,0)))</f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14">
        <f>IF(AD38="","",MIN($T$15,ROUNDDOWN(AD38*0.1,0)))</f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6"/>
      <c r="AP39" s="114">
        <f>IF(AP38="","",MIN($T$15,ROUNDDOWN(AP38*0.1,0)))</f>
      </c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6"/>
      <c r="BB39" s="114">
        <f>IF(BB38="","",MIN($T$15,ROUNDDOWN(BB38*0.1,0)))</f>
      </c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  <c r="BN39" s="157">
        <f>IF($R$31="","",SUM(R30:BY30,R39:BM39))</f>
      </c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9"/>
      <c r="BZ39" s="3"/>
    </row>
    <row r="40" spans="2:78" ht="21" customHeight="1" thickBot="1">
      <c r="B40" s="2"/>
      <c r="C40" s="94"/>
      <c r="D40" s="95"/>
      <c r="E40" s="67" t="s">
        <v>23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117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117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17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9"/>
      <c r="BB40" s="117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60">
        <f>IF($R$31="","",SUM(R31:BY31,R40:BM40))</f>
      </c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2"/>
      <c r="BZ40" s="3"/>
    </row>
    <row r="41" spans="2:78" s="38" customFormat="1" ht="12">
      <c r="B41" s="2"/>
      <c r="C41" s="164">
        <f>IF(T15&lt;BN40,"エラー：「管理結果後利用者負担額の合計」が「地域生活支援事業での利用者負担徴収可能額 ①－②」を超えています。入力した値をご確認ください。","")</f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3"/>
    </row>
    <row r="42" spans="2:78" ht="21" customHeight="1">
      <c r="B42" s="2"/>
      <c r="AD42" s="1" t="s">
        <v>25</v>
      </c>
      <c r="BZ42" s="3"/>
    </row>
    <row r="43" spans="2:78" ht="21" customHeight="1">
      <c r="B43" s="2"/>
      <c r="AG43" s="109" t="s">
        <v>3</v>
      </c>
      <c r="AH43" s="109"/>
      <c r="AI43" s="109"/>
      <c r="AJ43" s="109"/>
      <c r="AK43" s="156">
        <f>IF(BP5="","",IF(BP5=12,BG5+1,BG5))</f>
      </c>
      <c r="AL43" s="156"/>
      <c r="AM43" s="156"/>
      <c r="AN43" s="109" t="s">
        <v>4</v>
      </c>
      <c r="AO43" s="109"/>
      <c r="AP43" s="109"/>
      <c r="AQ43" s="156">
        <f>IF(BP5="","",IF(BP5=12,1,BP5+1))</f>
      </c>
      <c r="AR43" s="156"/>
      <c r="AS43" s="156"/>
      <c r="AT43" s="109" t="s">
        <v>26</v>
      </c>
      <c r="AU43" s="109"/>
      <c r="AV43" s="109"/>
      <c r="AW43" s="156"/>
      <c r="AX43" s="156"/>
      <c r="AY43" s="156"/>
      <c r="AZ43" s="109" t="s">
        <v>27</v>
      </c>
      <c r="BA43" s="109"/>
      <c r="BB43" s="109"/>
      <c r="BZ43" s="3"/>
    </row>
    <row r="44" spans="2:78" ht="12">
      <c r="B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Z44" s="3"/>
    </row>
    <row r="45" spans="2:78" ht="21" customHeight="1">
      <c r="B45" s="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39" t="s">
        <v>31</v>
      </c>
      <c r="AX45" s="12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W45" s="163" t="s">
        <v>28</v>
      </c>
      <c r="BX45" s="163"/>
      <c r="BY45" s="163"/>
      <c r="BZ45" s="3"/>
    </row>
    <row r="46" spans="2:78" ht="1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</sheetData>
  <sheetProtection/>
  <mergeCells count="114">
    <mergeCell ref="AM13:AU13"/>
    <mergeCell ref="AV8:BY12"/>
    <mergeCell ref="AV13:BG13"/>
    <mergeCell ref="BH13:BI13"/>
    <mergeCell ref="BJ13:BY13"/>
    <mergeCell ref="BW45:BY45"/>
    <mergeCell ref="C41:BY41"/>
    <mergeCell ref="AG43:AJ43"/>
    <mergeCell ref="AK43:AM43"/>
    <mergeCell ref="AN43:AP43"/>
    <mergeCell ref="AQ43:AS43"/>
    <mergeCell ref="AT43:AV43"/>
    <mergeCell ref="AW43:AY43"/>
    <mergeCell ref="AZ43:BB43"/>
    <mergeCell ref="AD39:AO39"/>
    <mergeCell ref="R39:AC39"/>
    <mergeCell ref="AP39:BA39"/>
    <mergeCell ref="AY45:BU45"/>
    <mergeCell ref="R40:AC40"/>
    <mergeCell ref="BB39:BM39"/>
    <mergeCell ref="BN39:BY39"/>
    <mergeCell ref="BN40:BY40"/>
    <mergeCell ref="BB40:BM40"/>
    <mergeCell ref="AP40:BA40"/>
    <mergeCell ref="AV7:BY7"/>
    <mergeCell ref="AM7:AU7"/>
    <mergeCell ref="R38:AC38"/>
    <mergeCell ref="AD38:AO38"/>
    <mergeCell ref="AP38:BA38"/>
    <mergeCell ref="BB38:BM38"/>
    <mergeCell ref="C17:AA17"/>
    <mergeCell ref="AB17:AE17"/>
    <mergeCell ref="C15:S15"/>
    <mergeCell ref="AM8:AU12"/>
    <mergeCell ref="AD15:AT15"/>
    <mergeCell ref="AU15:AX15"/>
    <mergeCell ref="B1:BZ1"/>
    <mergeCell ref="BA5:BF5"/>
    <mergeCell ref="BG5:BL5"/>
    <mergeCell ref="BP5:BU5"/>
    <mergeCell ref="C3:BY3"/>
    <mergeCell ref="BV5:BY5"/>
    <mergeCell ref="BM5:BO5"/>
    <mergeCell ref="AK7:AL13"/>
    <mergeCell ref="BB34:BM34"/>
    <mergeCell ref="BN31:BY31"/>
    <mergeCell ref="BB30:BM30"/>
    <mergeCell ref="BN30:BY30"/>
    <mergeCell ref="AP30:BA30"/>
    <mergeCell ref="T15:AC15"/>
    <mergeCell ref="AD29:AO29"/>
    <mergeCell ref="AP29:BA29"/>
    <mergeCell ref="AP25:BA25"/>
    <mergeCell ref="AP24:BA24"/>
    <mergeCell ref="E24:Q24"/>
    <mergeCell ref="AD33:AO33"/>
    <mergeCell ref="BN29:BY29"/>
    <mergeCell ref="R30:AC30"/>
    <mergeCell ref="BB31:BM31"/>
    <mergeCell ref="BB29:BM29"/>
    <mergeCell ref="AP33:BA33"/>
    <mergeCell ref="R31:AC31"/>
    <mergeCell ref="AD31:AO31"/>
    <mergeCell ref="AP31:BA31"/>
    <mergeCell ref="BB25:BM25"/>
    <mergeCell ref="BN25:BY25"/>
    <mergeCell ref="BN24:BY24"/>
    <mergeCell ref="AD40:AO40"/>
    <mergeCell ref="AD24:AO24"/>
    <mergeCell ref="E25:Q25"/>
    <mergeCell ref="AD34:AO34"/>
    <mergeCell ref="R29:AC29"/>
    <mergeCell ref="AD26:AO28"/>
    <mergeCell ref="E35:Q37"/>
    <mergeCell ref="BN33:BY37"/>
    <mergeCell ref="AP34:BA34"/>
    <mergeCell ref="AD35:AO37"/>
    <mergeCell ref="AD25:AO25"/>
    <mergeCell ref="AD30:AO30"/>
    <mergeCell ref="BB24:BM24"/>
    <mergeCell ref="BB35:BM37"/>
    <mergeCell ref="BB26:BM28"/>
    <mergeCell ref="BN26:BY28"/>
    <mergeCell ref="AP26:BA28"/>
    <mergeCell ref="C24:D31"/>
    <mergeCell ref="E39:Q39"/>
    <mergeCell ref="C33:D40"/>
    <mergeCell ref="R33:AC33"/>
    <mergeCell ref="R34:AC34"/>
    <mergeCell ref="R25:AC25"/>
    <mergeCell ref="E26:Q28"/>
    <mergeCell ref="R26:AC28"/>
    <mergeCell ref="R24:AC24"/>
    <mergeCell ref="R35:AC37"/>
    <mergeCell ref="BN38:BY38"/>
    <mergeCell ref="E40:Q40"/>
    <mergeCell ref="E29:Q29"/>
    <mergeCell ref="E30:Q30"/>
    <mergeCell ref="E31:Q31"/>
    <mergeCell ref="E33:Q33"/>
    <mergeCell ref="E34:Q34"/>
    <mergeCell ref="E38:Q38"/>
    <mergeCell ref="BB33:BM33"/>
    <mergeCell ref="AP35:BA37"/>
    <mergeCell ref="R7:AI7"/>
    <mergeCell ref="R8:AI9"/>
    <mergeCell ref="R10:AI11"/>
    <mergeCell ref="R12:AI13"/>
    <mergeCell ref="C7:Q7"/>
    <mergeCell ref="C8:Q9"/>
    <mergeCell ref="C10:Q10"/>
    <mergeCell ref="C11:Q11"/>
    <mergeCell ref="C12:Q12"/>
    <mergeCell ref="C13:Q13"/>
  </mergeCells>
  <dataValidations count="10">
    <dataValidation type="whole" operator="greaterThanOrEqual" showInputMessage="1" showErrorMessage="1" promptTitle="「年」の入力" prompt="サービス提供月の「年」を入力ください。" errorTitle="「年」の入力誤り" error="「年」は、18以上の整数で入力ください。" imeMode="off" sqref="BG5:BL5">
      <formula1>18</formula1>
    </dataValidation>
    <dataValidation type="whole" showInputMessage="1" showErrorMessage="1" promptTitle="「月」の入力" prompt="サービス提供月を入力ください。" errorTitle="「月」の入力" error="「月」は、1～12の値の間で入力ください。" imeMode="off" sqref="BP5:BU5">
      <formula1>1</formula1>
      <formula2>12</formula2>
    </dataValidation>
    <dataValidation allowBlank="1" showInputMessage="1" showErrorMessage="1" imeMode="off" sqref="BV5:BY5 BM5:BO5 BA5 R33:BM33 R38:BY40 R24:BY24 R29:BY31"/>
    <dataValidation type="textLength" allowBlank="1" showInputMessage="1" showErrorMessage="1" promptTitle="「受給者証番号」の入力" prompt="「受給者証番号」を10桁以内で入力ください。" errorTitle="「受給者証番号」の入力誤り" error="受給者証番号は、10桁以内で入力ください。" imeMode="off" sqref="R8">
      <formula1>1</formula1>
      <formula2>10</formula2>
    </dataValidation>
    <dataValidation type="textLength" operator="greaterThanOrEqual" showInputMessage="1" showErrorMessage="1" promptTitle="「支給決定障害者等氏名」の入力" prompt="支給決定障害者等氏名を入力ください。" errorTitle="「支給決定障害者等氏名」が入力されていません。" error="支給決定障害者等氏名を入力ください。" imeMode="on" sqref="R10">
      <formula1>1</formula1>
    </dataValidation>
    <dataValidation allowBlank="1" showInputMessage="1" showErrorMessage="1" imeMode="on" sqref="R26:BY28 AV8 R35:BM37 R12"/>
    <dataValidation type="whole" allowBlank="1" showInputMessage="1" showErrorMessage="1" promptTitle="「利用者負担上限月額」の入力" prompt="受給者証を確認し、利用者負担上限月額を入力ください。" errorTitle="「利用者負担上限月額 ①」の入力誤り" error="利用者負担上限月額は、1円～37,200円の間で入力ください。" imeMode="off" sqref="T15:AC15">
      <formula1>1</formula1>
      <formula2>37200</formula2>
    </dataValidation>
    <dataValidation type="whole" showInputMessage="1" showErrorMessage="1" promptTitle="「利用者負担上限額管理結果」の入力" prompt="利用者負担上限額管理結果を入力ください。" errorTitle="「利用者負担上限額管理結果」の入力誤り" error="利用者負担上限額管理結果は、1～3の値で入力ください。" imeMode="off" sqref="AB17:AE17">
      <formula1>1</formula1>
      <formula2>3</formula2>
    </dataValidation>
    <dataValidation type="whole" allowBlank="1" showInputMessage="1" showErrorMessage="1" promptTitle="「事業所番号」の入力" prompt="事業所番号を入力ください。" errorTitle="「事業所番号」の入力誤り" error="事業所番号は、0710000001～0799999999の間の値で入力ください。" imeMode="off" sqref="R34:BM34 R25:BY25">
      <formula1>710000001</formula1>
      <formula2>799999999</formula2>
    </dataValidation>
    <dataValidation type="whole" showInputMessage="1" showErrorMessage="1" promptTitle="「指定事業所番号」の入力" prompt="「指定事業所番号」を入力ください。" errorTitle="「指定事業所番号」の入力誤り" error="「指定事業所番号」は、4050000000～4059999999の間で入力ください。" imeMode="off" sqref="AV7:BY7">
      <formula1>4050000000</formula1>
      <formula2>4059999999</formula2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blackAndWhite="1" fitToHeight="1" fitToWidth="1" horizontalDpi="300" verticalDpi="300" orientation="portrait" paperSize="9" scale="82" r:id="rId2"/>
  <headerFooter alignWithMargins="0">
    <oddHeader>&amp;L&amp;"ＭＳ Ｐ明朝,標準"&amp;10(様式第2号)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view="pageBreakPreview" zoomScaleSheetLayoutView="100" zoomScalePageLayoutView="0" workbookViewId="0" topLeftCell="A1">
      <selection activeCell="AV7" sqref="AV7:BY7"/>
    </sheetView>
  </sheetViews>
  <sheetFormatPr defaultColWidth="1.37890625" defaultRowHeight="18.75" customHeight="1"/>
  <cols>
    <col min="1" max="16384" width="1.37890625" style="1" customWidth="1"/>
  </cols>
  <sheetData>
    <row r="1" spans="2:78" s="37" customFormat="1" ht="18.75" customHeight="1">
      <c r="B1" s="128" t="s">
        <v>24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</row>
    <row r="2" spans="2:78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9"/>
    </row>
    <row r="3" spans="2:78" ht="21" customHeight="1">
      <c r="B3" s="2"/>
      <c r="C3" s="135" t="s">
        <v>19</v>
      </c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3"/>
    </row>
    <row r="4" spans="1:78" ht="12.75" thickBot="1">
      <c r="A4" s="6"/>
      <c r="B4" s="10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Z4" s="3"/>
    </row>
    <row r="5" spans="1:78" ht="21" customHeight="1" thickBot="1">
      <c r="A5" s="6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36"/>
      <c r="O5" s="36"/>
      <c r="P5" s="36"/>
      <c r="Q5" s="36"/>
      <c r="R5" s="36"/>
      <c r="S5" s="36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BA5" s="129" t="s">
        <v>3</v>
      </c>
      <c r="BB5" s="130"/>
      <c r="BC5" s="130"/>
      <c r="BD5" s="130"/>
      <c r="BE5" s="130"/>
      <c r="BF5" s="131"/>
      <c r="BG5" s="132"/>
      <c r="BH5" s="133"/>
      <c r="BI5" s="133"/>
      <c r="BJ5" s="133"/>
      <c r="BK5" s="133"/>
      <c r="BL5" s="134"/>
      <c r="BM5" s="136" t="s">
        <v>4</v>
      </c>
      <c r="BN5" s="136"/>
      <c r="BO5" s="136"/>
      <c r="BP5" s="132"/>
      <c r="BQ5" s="133"/>
      <c r="BR5" s="133"/>
      <c r="BS5" s="133"/>
      <c r="BT5" s="133"/>
      <c r="BU5" s="134"/>
      <c r="BV5" s="136" t="s">
        <v>5</v>
      </c>
      <c r="BW5" s="136"/>
      <c r="BX5" s="136"/>
      <c r="BY5" s="137"/>
      <c r="BZ5" s="3"/>
    </row>
    <row r="6" spans="2:78" ht="8.25" customHeight="1" thickBo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BZ6" s="3"/>
    </row>
    <row r="7" spans="2:78" ht="21" customHeight="1">
      <c r="B7" s="2"/>
      <c r="C7" s="52" t="s">
        <v>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4"/>
      <c r="R7" s="40">
        <v>401307</v>
      </c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2"/>
      <c r="AK7" s="138" t="s">
        <v>22</v>
      </c>
      <c r="AL7" s="139"/>
      <c r="AM7" s="147" t="s">
        <v>6</v>
      </c>
      <c r="AN7" s="148"/>
      <c r="AO7" s="148"/>
      <c r="AP7" s="148"/>
      <c r="AQ7" s="148"/>
      <c r="AR7" s="148"/>
      <c r="AS7" s="148"/>
      <c r="AT7" s="148"/>
      <c r="AU7" s="149"/>
      <c r="AV7" s="144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6"/>
      <c r="BZ7" s="3"/>
    </row>
    <row r="8" spans="2:78" ht="21" customHeight="1">
      <c r="B8" s="2"/>
      <c r="C8" s="55" t="s">
        <v>7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7"/>
      <c r="R8" s="200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2"/>
      <c r="AK8" s="140"/>
      <c r="AL8" s="141"/>
      <c r="AM8" s="165" t="s">
        <v>8</v>
      </c>
      <c r="AN8" s="166"/>
      <c r="AO8" s="166"/>
      <c r="AP8" s="166"/>
      <c r="AQ8" s="166"/>
      <c r="AR8" s="166"/>
      <c r="AS8" s="166"/>
      <c r="AT8" s="166"/>
      <c r="AU8" s="167"/>
      <c r="AV8" s="43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5"/>
      <c r="BZ8" s="3"/>
    </row>
    <row r="9" spans="2:78" ht="21" customHeight="1">
      <c r="B9" s="2"/>
      <c r="C9" s="58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  <c r="R9" s="46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8"/>
      <c r="AK9" s="140"/>
      <c r="AL9" s="141"/>
      <c r="AM9" s="168"/>
      <c r="AN9" s="169"/>
      <c r="AO9" s="169"/>
      <c r="AP9" s="169"/>
      <c r="AQ9" s="169"/>
      <c r="AR9" s="169"/>
      <c r="AS9" s="169"/>
      <c r="AT9" s="169"/>
      <c r="AU9" s="170"/>
      <c r="AV9" s="177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9"/>
      <c r="BZ9" s="3"/>
    </row>
    <row r="10" spans="2:78" ht="21" customHeight="1">
      <c r="B10" s="2"/>
      <c r="C10" s="55" t="s">
        <v>30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43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5"/>
      <c r="AK10" s="140"/>
      <c r="AL10" s="141"/>
      <c r="AM10" s="168"/>
      <c r="AN10" s="169"/>
      <c r="AO10" s="169"/>
      <c r="AP10" s="169"/>
      <c r="AQ10" s="169"/>
      <c r="AR10" s="169"/>
      <c r="AS10" s="169"/>
      <c r="AT10" s="169"/>
      <c r="AU10" s="170"/>
      <c r="AV10" s="177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9"/>
      <c r="BZ10" s="3"/>
    </row>
    <row r="11" spans="2:78" ht="21" customHeight="1">
      <c r="B11" s="2"/>
      <c r="C11" s="58" t="s">
        <v>9</v>
      </c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/>
      <c r="R11" s="46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8"/>
      <c r="AK11" s="140"/>
      <c r="AL11" s="141"/>
      <c r="AM11" s="168"/>
      <c r="AN11" s="169"/>
      <c r="AO11" s="169"/>
      <c r="AP11" s="169"/>
      <c r="AQ11" s="169"/>
      <c r="AR11" s="169"/>
      <c r="AS11" s="169"/>
      <c r="AT11" s="169"/>
      <c r="AU11" s="170"/>
      <c r="AV11" s="177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9"/>
      <c r="BZ11" s="3"/>
    </row>
    <row r="12" spans="2:78" ht="21" customHeight="1">
      <c r="B12" s="2"/>
      <c r="C12" s="55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7"/>
      <c r="R12" s="200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2"/>
      <c r="AK12" s="140"/>
      <c r="AL12" s="141"/>
      <c r="AM12" s="171"/>
      <c r="AN12" s="172"/>
      <c r="AO12" s="172"/>
      <c r="AP12" s="172"/>
      <c r="AQ12" s="172"/>
      <c r="AR12" s="172"/>
      <c r="AS12" s="172"/>
      <c r="AT12" s="172"/>
      <c r="AU12" s="173"/>
      <c r="AV12" s="180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2"/>
      <c r="BZ12" s="3"/>
    </row>
    <row r="13" spans="2:78" ht="21" customHeight="1" thickBot="1">
      <c r="B13" s="2"/>
      <c r="C13" s="61" t="s">
        <v>29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3"/>
      <c r="R13" s="49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1"/>
      <c r="AK13" s="142"/>
      <c r="AL13" s="143"/>
      <c r="AM13" s="174" t="s">
        <v>33</v>
      </c>
      <c r="AN13" s="175"/>
      <c r="AO13" s="175"/>
      <c r="AP13" s="175"/>
      <c r="AQ13" s="175"/>
      <c r="AR13" s="175"/>
      <c r="AS13" s="175"/>
      <c r="AT13" s="175"/>
      <c r="AU13" s="176"/>
      <c r="AV13" s="183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 t="s">
        <v>34</v>
      </c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5"/>
      <c r="BZ13" s="3"/>
    </row>
    <row r="14" spans="2:78" ht="12.75" thickBot="1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AK14" s="15"/>
      <c r="AL14" s="1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3"/>
    </row>
    <row r="15" spans="2:78" ht="21" customHeight="1" thickBot="1">
      <c r="B15" s="2"/>
      <c r="C15" s="78" t="s">
        <v>2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155"/>
      <c r="T15" s="124"/>
      <c r="U15" s="125"/>
      <c r="V15" s="125"/>
      <c r="W15" s="125"/>
      <c r="X15" s="125"/>
      <c r="Y15" s="125"/>
      <c r="Z15" s="125"/>
      <c r="AA15" s="125"/>
      <c r="AB15" s="125"/>
      <c r="AC15" s="126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09"/>
      <c r="AV15" s="109"/>
      <c r="AW15" s="109"/>
      <c r="AX15" s="109"/>
      <c r="BZ15" s="3"/>
    </row>
    <row r="16" spans="2:78" ht="12.75" thickBot="1">
      <c r="B16" s="2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BZ16" s="3"/>
    </row>
    <row r="17" spans="2:78" ht="21" customHeight="1" thickBot="1">
      <c r="B17" s="2"/>
      <c r="C17" s="150" t="s">
        <v>15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2"/>
      <c r="AC17" s="153"/>
      <c r="AD17" s="153"/>
      <c r="AE17" s="154"/>
      <c r="BZ17" s="3"/>
    </row>
    <row r="18" spans="2:78" ht="5.25" customHeight="1">
      <c r="B18" s="2"/>
      <c r="C18" s="16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8"/>
      <c r="BZ18" s="3"/>
    </row>
    <row r="19" spans="2:78" s="20" customFormat="1" ht="21" customHeight="1">
      <c r="B19" s="19"/>
      <c r="C19" s="21"/>
      <c r="H19" s="20" t="s">
        <v>16</v>
      </c>
      <c r="BY19" s="22"/>
      <c r="BZ19" s="23"/>
    </row>
    <row r="20" spans="2:78" s="20" customFormat="1" ht="21" customHeight="1">
      <c r="B20" s="19"/>
      <c r="C20" s="21"/>
      <c r="H20" s="20" t="s">
        <v>21</v>
      </c>
      <c r="BY20" s="22"/>
      <c r="BZ20" s="23"/>
    </row>
    <row r="21" spans="2:78" s="20" customFormat="1" ht="21" customHeight="1">
      <c r="B21" s="19"/>
      <c r="C21" s="21"/>
      <c r="H21" s="20" t="s">
        <v>18</v>
      </c>
      <c r="BY21" s="22"/>
      <c r="BZ21" s="23"/>
    </row>
    <row r="22" spans="2:78" s="12" customFormat="1" ht="7.5" customHeight="1" thickBot="1">
      <c r="B22" s="24"/>
      <c r="C22" s="25"/>
      <c r="D22" s="26"/>
      <c r="E22" s="26"/>
      <c r="F22" s="26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8"/>
      <c r="BZ22" s="29"/>
    </row>
    <row r="23" spans="2:78" ht="9" customHeight="1" thickBot="1"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BZ23" s="3"/>
    </row>
    <row r="24" spans="2:78" ht="21" customHeight="1" thickBot="1">
      <c r="B24" s="2"/>
      <c r="C24" s="90" t="s">
        <v>20</v>
      </c>
      <c r="D24" s="91"/>
      <c r="E24" s="73" t="s">
        <v>14</v>
      </c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123"/>
      <c r="R24" s="78">
        <f>IF(R25="","",1)</f>
      </c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78">
        <f>IF(AD25="","",2)</f>
      </c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80"/>
      <c r="AP24" s="78">
        <f>IF(AP25="","",3)</f>
      </c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80"/>
      <c r="BB24" s="78">
        <f>IF(BB25="","",4)</f>
      </c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80"/>
      <c r="BN24" s="78">
        <f>IF(BN25="","",5)</f>
      </c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80"/>
      <c r="BZ24" s="3"/>
    </row>
    <row r="25" spans="2:78" ht="21" customHeight="1">
      <c r="B25" s="2"/>
      <c r="C25" s="92"/>
      <c r="D25" s="93"/>
      <c r="E25" s="75" t="s"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96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96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8"/>
      <c r="AP25" s="96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8"/>
      <c r="BB25" s="96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8"/>
      <c r="BN25" s="96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8"/>
      <c r="BZ25" s="3"/>
    </row>
    <row r="26" spans="2:78" ht="21" customHeight="1">
      <c r="B26" s="2"/>
      <c r="C26" s="92"/>
      <c r="D26" s="93"/>
      <c r="E26" s="195" t="s">
        <v>11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0"/>
      <c r="R26" s="189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1"/>
      <c r="AD26" s="189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1"/>
      <c r="AP26" s="189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1"/>
      <c r="BB26" s="189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1"/>
      <c r="BN26" s="189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1"/>
      <c r="BZ26" s="3"/>
    </row>
    <row r="27" spans="2:78" ht="21" customHeight="1">
      <c r="B27" s="2"/>
      <c r="C27" s="92"/>
      <c r="D27" s="93"/>
      <c r="E27" s="196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8"/>
      <c r="R27" s="192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4"/>
      <c r="AD27" s="192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4"/>
      <c r="AP27" s="192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4"/>
      <c r="BB27" s="192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4"/>
      <c r="BN27" s="192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4"/>
      <c r="BZ27" s="3"/>
    </row>
    <row r="28" spans="2:78" ht="21" customHeight="1">
      <c r="B28" s="2"/>
      <c r="C28" s="92"/>
      <c r="D28" s="93"/>
      <c r="E28" s="199" t="s">
        <v>32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4"/>
      <c r="R28" s="186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8"/>
      <c r="AD28" s="186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8"/>
      <c r="AP28" s="186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8"/>
      <c r="BB28" s="186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8"/>
      <c r="BN28" s="186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8"/>
      <c r="BZ28" s="3"/>
    </row>
    <row r="29" spans="2:78" ht="21" customHeight="1">
      <c r="B29" s="2"/>
      <c r="C29" s="92"/>
      <c r="D29" s="93"/>
      <c r="E29" s="70" t="s">
        <v>12</v>
      </c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2"/>
      <c r="R29" s="120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2"/>
      <c r="AD29" s="120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2"/>
      <c r="AP29" s="120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2"/>
      <c r="BB29" s="120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2"/>
      <c r="BN29" s="120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2"/>
      <c r="BZ29" s="3"/>
    </row>
    <row r="30" spans="2:78" ht="21" customHeight="1" thickBot="1">
      <c r="B30" s="2"/>
      <c r="C30" s="92"/>
      <c r="D30" s="93"/>
      <c r="E30" s="70" t="s">
        <v>17</v>
      </c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2"/>
      <c r="R30" s="114">
        <f>IF(R29="","",MIN($T$15,ROUNDDOWN(R29*0.1,0)))</f>
      </c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6"/>
      <c r="AD30" s="114">
        <f>IF(AD29="","",MIN($T$15,ROUNDDOWN(AD29*0.1,0)))</f>
      </c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6"/>
      <c r="AP30" s="114">
        <f>IF(AP29="","",MIN($T$15,ROUNDDOWN(AP29*0.1,0)))</f>
      </c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6"/>
      <c r="BB30" s="114">
        <f>IF(BB29="","",MIN($T$15,ROUNDDOWN(BB29*0.1,0)))</f>
      </c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6"/>
      <c r="BN30" s="114">
        <f>IF(BN29="","",MIN($T$15,ROUNDDOWN(BN29*0.1,0)))</f>
      </c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6"/>
      <c r="BZ30" s="3"/>
    </row>
    <row r="31" spans="2:78" ht="21" customHeight="1" thickBot="1">
      <c r="B31" s="2"/>
      <c r="C31" s="94"/>
      <c r="D31" s="95"/>
      <c r="E31" s="67" t="s">
        <v>23</v>
      </c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9"/>
      <c r="R31" s="117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9"/>
      <c r="AD31" s="117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9"/>
      <c r="AP31" s="117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9"/>
      <c r="BB31" s="117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  <c r="BN31" s="117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9"/>
      <c r="BZ31" s="3"/>
    </row>
    <row r="32" spans="2:78" ht="9" customHeight="1" thickBot="1">
      <c r="B32" s="2"/>
      <c r="C32" s="31"/>
      <c r="D32" s="3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3"/>
    </row>
    <row r="33" spans="2:78" ht="21" customHeight="1" thickBot="1">
      <c r="B33" s="2"/>
      <c r="C33" s="90" t="s">
        <v>20</v>
      </c>
      <c r="D33" s="91"/>
      <c r="E33" s="73" t="s">
        <v>14</v>
      </c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8">
        <f>IF(R34="","",6)</f>
      </c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80"/>
      <c r="AD33" s="78">
        <f>IF(AD34="","",7)</f>
      </c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80"/>
      <c r="AP33" s="78">
        <f>IF(AP34="","",8)</f>
      </c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80"/>
      <c r="BB33" s="78">
        <f>IF(BB34="","",9)</f>
      </c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80"/>
      <c r="BN33" s="105" t="s">
        <v>13</v>
      </c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7"/>
      <c r="BZ33" s="3"/>
    </row>
    <row r="34" spans="2:78" ht="21" customHeight="1">
      <c r="B34" s="2"/>
      <c r="C34" s="92"/>
      <c r="D34" s="93"/>
      <c r="E34" s="75" t="s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7"/>
      <c r="R34" s="96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8"/>
      <c r="AD34" s="96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8"/>
      <c r="AP34" s="96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8"/>
      <c r="BB34" s="96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8"/>
      <c r="BN34" s="108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10"/>
      <c r="BZ34" s="3"/>
    </row>
    <row r="35" spans="2:78" ht="21" customHeight="1">
      <c r="B35" s="2"/>
      <c r="C35" s="92"/>
      <c r="D35" s="93"/>
      <c r="E35" s="195" t="s">
        <v>11</v>
      </c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100"/>
      <c r="R35" s="189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1"/>
      <c r="AD35" s="189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1"/>
      <c r="AP35" s="189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1"/>
      <c r="BB35" s="189"/>
      <c r="BC35" s="190"/>
      <c r="BD35" s="190"/>
      <c r="BE35" s="190"/>
      <c r="BF35" s="190"/>
      <c r="BG35" s="190"/>
      <c r="BH35" s="190"/>
      <c r="BI35" s="190"/>
      <c r="BJ35" s="190"/>
      <c r="BK35" s="190"/>
      <c r="BL35" s="190"/>
      <c r="BM35" s="191"/>
      <c r="BN35" s="108"/>
      <c r="BO35" s="109"/>
      <c r="BP35" s="109"/>
      <c r="BQ35" s="109"/>
      <c r="BR35" s="109"/>
      <c r="BS35" s="109"/>
      <c r="BT35" s="109"/>
      <c r="BU35" s="109"/>
      <c r="BV35" s="109"/>
      <c r="BW35" s="109"/>
      <c r="BX35" s="109"/>
      <c r="BY35" s="110"/>
      <c r="BZ35" s="3"/>
    </row>
    <row r="36" spans="2:78" ht="21" customHeight="1">
      <c r="B36" s="2"/>
      <c r="C36" s="92"/>
      <c r="D36" s="93"/>
      <c r="E36" s="196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8"/>
      <c r="R36" s="192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4"/>
      <c r="AD36" s="192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4"/>
      <c r="AP36" s="192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4"/>
      <c r="BB36" s="192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4"/>
      <c r="BN36" s="108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10"/>
      <c r="BZ36" s="3"/>
    </row>
    <row r="37" spans="2:78" ht="21" customHeight="1" thickBot="1">
      <c r="B37" s="2"/>
      <c r="C37" s="92"/>
      <c r="D37" s="93"/>
      <c r="E37" s="199" t="s">
        <v>32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4"/>
      <c r="R37" s="186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8"/>
      <c r="AD37" s="186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8"/>
      <c r="AP37" s="186"/>
      <c r="AQ37" s="187"/>
      <c r="AR37" s="187"/>
      <c r="AS37" s="187"/>
      <c r="AT37" s="187"/>
      <c r="AU37" s="187"/>
      <c r="AV37" s="187"/>
      <c r="AW37" s="187"/>
      <c r="AX37" s="187"/>
      <c r="AY37" s="187"/>
      <c r="AZ37" s="187"/>
      <c r="BA37" s="188"/>
      <c r="BB37" s="186"/>
      <c r="BC37" s="187"/>
      <c r="BD37" s="187"/>
      <c r="BE37" s="187"/>
      <c r="BF37" s="187"/>
      <c r="BG37" s="187"/>
      <c r="BH37" s="187"/>
      <c r="BI37" s="187"/>
      <c r="BJ37" s="187"/>
      <c r="BK37" s="187"/>
      <c r="BL37" s="187"/>
      <c r="BM37" s="188"/>
      <c r="BN37" s="111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3"/>
      <c r="BZ37" s="3"/>
    </row>
    <row r="38" spans="2:78" ht="21" customHeight="1">
      <c r="B38" s="2"/>
      <c r="C38" s="92"/>
      <c r="D38" s="93"/>
      <c r="E38" s="70" t="s">
        <v>12</v>
      </c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2"/>
      <c r="R38" s="120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120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2"/>
      <c r="AP38" s="120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2"/>
      <c r="BB38" s="120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2"/>
      <c r="BN38" s="64">
        <f>IF($R$31="","",SUM(R29:BY29,R38:BM38))</f>
      </c>
      <c r="BO38" s="65"/>
      <c r="BP38" s="65"/>
      <c r="BQ38" s="65"/>
      <c r="BR38" s="65"/>
      <c r="BS38" s="65"/>
      <c r="BT38" s="65"/>
      <c r="BU38" s="65"/>
      <c r="BV38" s="65"/>
      <c r="BW38" s="65"/>
      <c r="BX38" s="65"/>
      <c r="BY38" s="66"/>
      <c r="BZ38" s="3"/>
    </row>
    <row r="39" spans="2:78" ht="21" customHeight="1" thickBot="1">
      <c r="B39" s="2"/>
      <c r="C39" s="92"/>
      <c r="D39" s="93"/>
      <c r="E39" s="70" t="s">
        <v>17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2"/>
      <c r="R39" s="114">
        <f>IF(R38="","",MIN($T$15,ROUNDDOWN(R38*0.1,0)))</f>
      </c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6"/>
      <c r="AD39" s="114">
        <f>IF(AD38="","",MIN($T$15,ROUNDDOWN(AD38*0.1,0)))</f>
      </c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6"/>
      <c r="AP39" s="114">
        <f>IF(AP38="","",MIN($T$15,ROUNDDOWN(AP38*0.1,0)))</f>
      </c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6"/>
      <c r="BB39" s="114">
        <f>IF(BB38="","",MIN($T$15,ROUNDDOWN(BB38*0.1,0)))</f>
      </c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6"/>
      <c r="BN39" s="157">
        <f>IF($R$31="","",SUM(R30:BY30,R39:BM39))</f>
      </c>
      <c r="BO39" s="158"/>
      <c r="BP39" s="158"/>
      <c r="BQ39" s="158"/>
      <c r="BR39" s="158"/>
      <c r="BS39" s="158"/>
      <c r="BT39" s="158"/>
      <c r="BU39" s="158"/>
      <c r="BV39" s="158"/>
      <c r="BW39" s="158"/>
      <c r="BX39" s="158"/>
      <c r="BY39" s="159"/>
      <c r="BZ39" s="3"/>
    </row>
    <row r="40" spans="2:78" ht="21" customHeight="1" thickBot="1">
      <c r="B40" s="2"/>
      <c r="C40" s="94"/>
      <c r="D40" s="95"/>
      <c r="E40" s="67" t="s">
        <v>23</v>
      </c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9"/>
      <c r="R40" s="117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9"/>
      <c r="AD40" s="117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9"/>
      <c r="AP40" s="117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9"/>
      <c r="BB40" s="117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9"/>
      <c r="BN40" s="160">
        <f>IF($R$31="","",SUM(R31:BY31,R40:BM40))</f>
      </c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2"/>
      <c r="BZ40" s="3"/>
    </row>
    <row r="41" spans="2:78" s="38" customFormat="1" ht="12">
      <c r="B41" s="2"/>
      <c r="C41" s="164">
        <f>IF(T15&lt;BN40,"エラー：「管理結果後利用者負担額の合計」が「地域生活支援事業での利用者負担徴収可能額 ①－②」を超えています。入力した値をご確認ください。","")</f>
      </c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64"/>
      <c r="AY41" s="164"/>
      <c r="AZ41" s="164"/>
      <c r="BA41" s="164"/>
      <c r="BB41" s="164"/>
      <c r="BC41" s="164"/>
      <c r="BD41" s="164"/>
      <c r="BE41" s="164"/>
      <c r="BF41" s="164"/>
      <c r="BG41" s="164"/>
      <c r="BH41" s="164"/>
      <c r="BI41" s="164"/>
      <c r="BJ41" s="164"/>
      <c r="BK41" s="164"/>
      <c r="BL41" s="164"/>
      <c r="BM41" s="164"/>
      <c r="BN41" s="164"/>
      <c r="BO41" s="164"/>
      <c r="BP41" s="164"/>
      <c r="BQ41" s="164"/>
      <c r="BR41" s="164"/>
      <c r="BS41" s="164"/>
      <c r="BT41" s="164"/>
      <c r="BU41" s="164"/>
      <c r="BV41" s="164"/>
      <c r="BW41" s="164"/>
      <c r="BX41" s="164"/>
      <c r="BY41" s="164"/>
      <c r="BZ41" s="3"/>
    </row>
    <row r="42" spans="2:78" ht="21" customHeight="1">
      <c r="B42" s="2"/>
      <c r="AD42" s="1" t="s">
        <v>25</v>
      </c>
      <c r="BZ42" s="3"/>
    </row>
    <row r="43" spans="2:78" ht="21" customHeight="1">
      <c r="B43" s="2"/>
      <c r="AG43" s="109" t="s">
        <v>3</v>
      </c>
      <c r="AH43" s="109"/>
      <c r="AI43" s="109"/>
      <c r="AJ43" s="109"/>
      <c r="AK43" s="156">
        <f>IF(BP5="","",IF(BP5=12,BG5+1,BG5))</f>
      </c>
      <c r="AL43" s="156"/>
      <c r="AM43" s="156"/>
      <c r="AN43" s="109" t="s">
        <v>4</v>
      </c>
      <c r="AO43" s="109"/>
      <c r="AP43" s="109"/>
      <c r="AQ43" s="156">
        <f>IF(BP5="","",IF(BP5=12,1,BP5+1))</f>
      </c>
      <c r="AR43" s="156"/>
      <c r="AS43" s="156"/>
      <c r="AT43" s="109" t="s">
        <v>26</v>
      </c>
      <c r="AU43" s="109"/>
      <c r="AV43" s="109"/>
      <c r="AW43" s="156"/>
      <c r="AX43" s="156"/>
      <c r="AY43" s="156"/>
      <c r="AZ43" s="109" t="s">
        <v>27</v>
      </c>
      <c r="BA43" s="109"/>
      <c r="BB43" s="109"/>
      <c r="BZ43" s="3"/>
    </row>
    <row r="44" spans="2:78" ht="12">
      <c r="B44" s="2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Z44" s="3"/>
    </row>
    <row r="45" spans="2:78" ht="21" customHeight="1">
      <c r="B45" s="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39" t="s">
        <v>31</v>
      </c>
      <c r="AX45" s="12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W45" s="163" t="s">
        <v>28</v>
      </c>
      <c r="BX45" s="163"/>
      <c r="BY45" s="163"/>
      <c r="BZ45" s="3"/>
    </row>
    <row r="46" spans="2:78" ht="12"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</sheetData>
  <sheetProtection/>
  <mergeCells count="127">
    <mergeCell ref="AD37:AO37"/>
    <mergeCell ref="AP37:BA37"/>
    <mergeCell ref="AM8:AU12"/>
    <mergeCell ref="AV8:BY12"/>
    <mergeCell ref="AM13:AU13"/>
    <mergeCell ref="AV13:BG13"/>
    <mergeCell ref="BH13:BI13"/>
    <mergeCell ref="BJ13:BY13"/>
    <mergeCell ref="BN26:BY27"/>
    <mergeCell ref="BB26:BM27"/>
    <mergeCell ref="AD26:AO27"/>
    <mergeCell ref="R26:AC27"/>
    <mergeCell ref="E35:Q36"/>
    <mergeCell ref="R35:AC36"/>
    <mergeCell ref="AD35:AO36"/>
    <mergeCell ref="AP35:BA36"/>
    <mergeCell ref="R31:AC31"/>
    <mergeCell ref="AD31:AO31"/>
    <mergeCell ref="R13:AI13"/>
    <mergeCell ref="R12:AI12"/>
    <mergeCell ref="R9:AI9"/>
    <mergeCell ref="R8:AI8"/>
    <mergeCell ref="AP28:BA28"/>
    <mergeCell ref="AD28:AO28"/>
    <mergeCell ref="R28:AC28"/>
    <mergeCell ref="AD15:AT15"/>
    <mergeCell ref="AU15:AX15"/>
    <mergeCell ref="AP26:BA27"/>
    <mergeCell ref="C7:Q7"/>
    <mergeCell ref="C8:Q9"/>
    <mergeCell ref="C10:Q10"/>
    <mergeCell ref="C11:Q11"/>
    <mergeCell ref="R7:AI7"/>
    <mergeCell ref="R10:AI11"/>
    <mergeCell ref="C12:Q12"/>
    <mergeCell ref="C13:Q13"/>
    <mergeCell ref="BN38:BY38"/>
    <mergeCell ref="E40:Q40"/>
    <mergeCell ref="E29:Q29"/>
    <mergeCell ref="E30:Q30"/>
    <mergeCell ref="E31:Q31"/>
    <mergeCell ref="E33:Q33"/>
    <mergeCell ref="E34:Q34"/>
    <mergeCell ref="E38:Q38"/>
    <mergeCell ref="R25:AC25"/>
    <mergeCell ref="E26:Q27"/>
    <mergeCell ref="E28:Q28"/>
    <mergeCell ref="R30:AC30"/>
    <mergeCell ref="E37:Q37"/>
    <mergeCell ref="R37:AC37"/>
    <mergeCell ref="BN25:BY25"/>
    <mergeCell ref="BN24:BY24"/>
    <mergeCell ref="AD33:AO33"/>
    <mergeCell ref="BN33:BY37"/>
    <mergeCell ref="AP34:BA34"/>
    <mergeCell ref="AD25:AO25"/>
    <mergeCell ref="AD30:AO30"/>
    <mergeCell ref="BN28:BY28"/>
    <mergeCell ref="BB28:BM28"/>
    <mergeCell ref="BB24:BM24"/>
    <mergeCell ref="BN31:BY31"/>
    <mergeCell ref="BB30:BM30"/>
    <mergeCell ref="BN30:BY30"/>
    <mergeCell ref="AP30:BA30"/>
    <mergeCell ref="AP31:BA31"/>
    <mergeCell ref="BN29:BY29"/>
    <mergeCell ref="BB31:BM31"/>
    <mergeCell ref="BB29:BM29"/>
    <mergeCell ref="BB34:BM34"/>
    <mergeCell ref="BB35:BM36"/>
    <mergeCell ref="C15:S15"/>
    <mergeCell ref="T15:AC15"/>
    <mergeCell ref="AP25:BA25"/>
    <mergeCell ref="BB25:BM25"/>
    <mergeCell ref="C17:AA17"/>
    <mergeCell ref="AB17:AE17"/>
    <mergeCell ref="C33:D40"/>
    <mergeCell ref="R33:AC33"/>
    <mergeCell ref="AD40:AO40"/>
    <mergeCell ref="AD24:AO24"/>
    <mergeCell ref="E25:Q25"/>
    <mergeCell ref="AD34:AO34"/>
    <mergeCell ref="R29:AC29"/>
    <mergeCell ref="E24:Q24"/>
    <mergeCell ref="R24:AC24"/>
    <mergeCell ref="AD29:AO29"/>
    <mergeCell ref="E39:Q39"/>
    <mergeCell ref="R34:AC34"/>
    <mergeCell ref="C24:D31"/>
    <mergeCell ref="B1:BZ1"/>
    <mergeCell ref="BA5:BF5"/>
    <mergeCell ref="BG5:BL5"/>
    <mergeCell ref="BP5:BU5"/>
    <mergeCell ref="C3:BY3"/>
    <mergeCell ref="BV5:BY5"/>
    <mergeCell ref="BM5:BO5"/>
    <mergeCell ref="AV7:BY7"/>
    <mergeCell ref="AM7:AU7"/>
    <mergeCell ref="R38:AC38"/>
    <mergeCell ref="AD38:AO38"/>
    <mergeCell ref="AP38:BA38"/>
    <mergeCell ref="BB38:BM38"/>
    <mergeCell ref="AP24:BA24"/>
    <mergeCell ref="AK7:AL13"/>
    <mergeCell ref="BB37:BM37"/>
    <mergeCell ref="AP29:BA29"/>
    <mergeCell ref="BB33:BM33"/>
    <mergeCell ref="AP33:BA33"/>
    <mergeCell ref="AD39:AO39"/>
    <mergeCell ref="R39:AC39"/>
    <mergeCell ref="AP39:BA39"/>
    <mergeCell ref="AY45:BU45"/>
    <mergeCell ref="R40:AC40"/>
    <mergeCell ref="BB39:BM39"/>
    <mergeCell ref="BN39:BY39"/>
    <mergeCell ref="BN40:BY40"/>
    <mergeCell ref="BB40:BM40"/>
    <mergeCell ref="AP40:BA40"/>
    <mergeCell ref="BW45:BY45"/>
    <mergeCell ref="C41:BY41"/>
    <mergeCell ref="AG43:AJ43"/>
    <mergeCell ref="AK43:AM43"/>
    <mergeCell ref="AN43:AP43"/>
    <mergeCell ref="AQ43:AS43"/>
    <mergeCell ref="AT43:AV43"/>
    <mergeCell ref="AW43:AY43"/>
    <mergeCell ref="AZ43:BB43"/>
  </mergeCells>
  <dataValidations count="10">
    <dataValidation type="whole" operator="greaterThanOrEqual" showInputMessage="1" showErrorMessage="1" promptTitle="「年」の入力" prompt="サービス提供月の「年」を入力ください。" errorTitle="「年」の入力誤り" error="「年」は、18以上の整数で入力ください。" imeMode="off" sqref="BG5:BL5">
      <formula1>18</formula1>
    </dataValidation>
    <dataValidation type="whole" showInputMessage="1" showErrorMessage="1" promptTitle="「月」の入力" prompt="サービス提供月を入力ください。" errorTitle="「月」の入力" error="「月」は、1～12の値の間で入力ください。" imeMode="off" sqref="BP5:BU5">
      <formula1>1</formula1>
      <formula2>12</formula2>
    </dataValidation>
    <dataValidation allowBlank="1" showInputMessage="1" showErrorMessage="1" imeMode="off" sqref="BV5:BY5 BM5:BO5 BA5 R33:BM33 R29:BY31 R24:BY24 R38:BY40"/>
    <dataValidation type="textLength" allowBlank="1" showInputMessage="1" showErrorMessage="1" promptTitle="「受給者証番号」の入力" prompt="「受給者証番号」を10桁以内で入力ください。" errorTitle="「受給者証番号」の入力誤り" error="受給者証番号は、10桁以内で入力ください。" imeMode="off" sqref="R8">
      <formula1>1</formula1>
      <formula2>10</formula2>
    </dataValidation>
    <dataValidation type="textLength" operator="greaterThanOrEqual" showInputMessage="1" showErrorMessage="1" promptTitle="「支給決定障害者等氏名」の入力" prompt="支給決定障害者等氏名を入力ください。" errorTitle="「支給決定障害者等氏名」が入力されていません。" error="支給決定障害者等氏名を入力ください。" imeMode="on" sqref="R10">
      <formula1>1</formula1>
    </dataValidation>
    <dataValidation allowBlank="1" showInputMessage="1" showErrorMessage="1" imeMode="on" sqref="R12 R35 R28 AD28 BN28 AP26 BB28 BN26 AP28 BB26 AD26 R26 R37 AD37 AP35 BB37 AP37 BB35 AD35 AV8"/>
    <dataValidation type="whole" allowBlank="1" showInputMessage="1" showErrorMessage="1" promptTitle="「利用者負担上限月額」の入力" prompt="受給者証を確認し、利用者負担上限月額を入力ください。" errorTitle="「利用者負担上限月額 ①」の入力誤り" error="利用者負担上限月額は、1円～37,200円の間で入力ください。" imeMode="off" sqref="T15:AC15">
      <formula1>1</formula1>
      <formula2>37200</formula2>
    </dataValidation>
    <dataValidation type="whole" showInputMessage="1" showErrorMessage="1" promptTitle="「利用者負担上限額管理結果」の入力" prompt="利用者負担上限額管理結果を入力ください。" errorTitle="「利用者負担上限額管理結果」の入力誤り" error="利用者負担上限額管理結果は、1～3の値で入力ください。" imeMode="off" sqref="AB17:AE17">
      <formula1>1</formula1>
      <formula2>3</formula2>
    </dataValidation>
    <dataValidation type="whole" allowBlank="1" showInputMessage="1" showErrorMessage="1" promptTitle="「事業所番号」の入力" prompt="事業所番号を入力ください。" errorTitle="「事業所番号」の入力誤り" error="事業所番号は、0710000001～0799999999の間の値で入力ください。" imeMode="off" sqref="R34:BM34 R25:BY25">
      <formula1>710000001</formula1>
      <formula2>799999999</formula2>
    </dataValidation>
    <dataValidation type="whole" showInputMessage="1" showErrorMessage="1" promptTitle="「指定事業所番号」の入力" prompt="「指定事業所番号」を入力ください。" errorTitle="「指定事業所番号」の入力誤り" error="「指定事業所番号」は、4050000000～4059999999の間で入力ください。" imeMode="off" sqref="AV7:BY7">
      <formula1>4050000000</formula1>
      <formula2>4059999999</formula2>
    </dataValidation>
  </dataValidations>
  <printOptions horizontalCentered="1"/>
  <pageMargins left="0.7874015748031497" right="0.3937007874015748" top="0.5905511811023623" bottom="0.3937007874015748" header="0.31496062992125984" footer="0.31496062992125984"/>
  <pageSetup blackAndWhite="1" fitToHeight="1" fitToWidth="1" horizontalDpi="300" verticalDpi="300" orientation="portrait" paperSize="9" scale="82" r:id="rId2"/>
  <headerFooter alignWithMargins="0">
    <oddHeader>&amp;L&amp;"ＭＳ Ｐ明朝,標準"&amp;10(様式第2号)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FINE_User</cp:lastModifiedBy>
  <cp:lastPrinted>2013-11-07T02:05:11Z</cp:lastPrinted>
  <dcterms:created xsi:type="dcterms:W3CDTF">2006-06-01T05:16:21Z</dcterms:created>
  <dcterms:modified xsi:type="dcterms:W3CDTF">2018-12-27T06:34:27Z</dcterms:modified>
  <cp:category/>
  <cp:version/>
  <cp:contentType/>
  <cp:contentStatus/>
</cp:coreProperties>
</file>