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020" windowHeight="12375" activeTab="0"/>
  </bookViews>
  <sheets>
    <sheet name="再生水利用申請書（１枚目）（表）" sheetId="1" r:id="rId1"/>
    <sheet name="裏" sheetId="2" r:id="rId2"/>
    <sheet name="２枚目" sheetId="3" r:id="rId3"/>
  </sheets>
  <definedNames>
    <definedName name="_xlnm.Print_Area" localSheetId="2">'２枚目'!$A$3:$V$72</definedName>
    <definedName name="_xlnm.Print_Area" localSheetId="0">'再生水利用申請書（１枚目）（表）'!$A$2:$J$29</definedName>
    <definedName name="_xlnm.Print_Area" localSheetId="1">'裏'!$A$3:$P$33</definedName>
  </definedNames>
  <calcPr fullCalcOnLoad="1"/>
</workbook>
</file>

<file path=xl/sharedStrings.xml><?xml version="1.0" encoding="utf-8"?>
<sst xmlns="http://schemas.openxmlformats.org/spreadsheetml/2006/main" count="206" uniqueCount="156">
  <si>
    <t>（２枚目）</t>
  </si>
  <si>
    <t>計画１日利用水量</t>
  </si>
  <si>
    <t>１日平均利用時間</t>
  </si>
  <si>
    <t>設計水圧</t>
  </si>
  <si>
    <t>口径</t>
  </si>
  <si>
    <t>口径決定</t>
  </si>
  <si>
    <t>条　件</t>
  </si>
  <si>
    <t>メーターの最大流量口径</t>
  </si>
  <si>
    <t>単位換算長</t>
  </si>
  <si>
    <t>数量</t>
  </si>
  <si>
    <t>換算長</t>
  </si>
  <si>
    <t>１サイズ小さい口径</t>
  </si>
  <si>
    <t>管延長</t>
  </si>
  <si>
    <t>仕切弁</t>
  </si>
  <si>
    <t>逆止弁</t>
  </si>
  <si>
    <t>チーズ（分）</t>
  </si>
  <si>
    <t>チーズ（直）</t>
  </si>
  <si>
    <t>高置水槽容量</t>
  </si>
  <si>
    <t>ﾘｯﾄﾙ/秒</t>
  </si>
  <si>
    <t>直管換算長</t>
  </si>
  <si>
    <t>有効容量</t>
  </si>
  <si>
    <t>計画１日利用水量</t>
  </si>
  <si>
    <t>１日平均利用時間</t>
  </si>
  <si>
    <t>×4時間＝</t>
  </si>
  <si>
    <t>時間＝</t>
  </si>
  <si>
    <t>×0.5～1時間＝</t>
  </si>
  <si>
    <t>注意事項</t>
  </si>
  <si>
    <t xml:space="preserve"> １　 福岡市水道局作成の「給水装置工事設計施工基準」を参考にすること。</t>
  </si>
  <si>
    <t xml:space="preserve"> ２   高置水槽を設ける場合は，受水槽と高置水槽との合計容量は４時間分以内にすること。</t>
  </si>
  <si>
    <t>受水槽容量</t>
  </si>
  <si>
    <t>品  名</t>
  </si>
  <si>
    <t>口径</t>
  </si>
  <si>
    <t>時間平均
利用水量</t>
  </si>
  <si>
    <t>ｈ：有効水頭</t>
  </si>
  <si>
    <t>Ｌ：直管換算長</t>
  </si>
  <si>
    <t>Ｉ ：動水勾配</t>
  </si>
  <si>
    <t>Ｑ：流量</t>
  </si>
  <si>
    <t>合  計</t>
  </si>
  <si>
    <t xml:space="preserve"> ： 入力部分</t>
  </si>
  <si>
    <t>流量計算</t>
  </si>
  <si>
    <t>様式第１号</t>
  </si>
  <si>
    <t>再生水利用申請書</t>
  </si>
  <si>
    <t>（あて先）福岡市長</t>
  </si>
  <si>
    <t>（利用申請者）</t>
  </si>
  <si>
    <t>（電話）</t>
  </si>
  <si>
    <t>建 築 物 等 名 称</t>
  </si>
  <si>
    <t>主　要　用　途</t>
  </si>
  <si>
    <t>構　　　　　　造</t>
  </si>
  <si>
    <t>建　物</t>
  </si>
  <si>
    <t>再生水</t>
  </si>
  <si>
    <t>日平均</t>
  </si>
  <si>
    <t>口　　径</t>
  </si>
  <si>
    <t>計</t>
  </si>
  <si>
    <t>７　再生水利用器具</t>
  </si>
  <si>
    <t>男　用</t>
  </si>
  <si>
    <t>大</t>
  </si>
  <si>
    <t>小</t>
  </si>
  <si>
    <t>障がい者用</t>
  </si>
  <si>
    <t>計画１日</t>
  </si>
  <si>
    <t>時間平均</t>
  </si>
  <si>
    <t>利用時間</t>
  </si>
  <si>
    <t>個</t>
  </si>
  <si>
    <t>型　　　式</t>
  </si>
  <si>
    <t>その他の水洗型式及びその用途</t>
  </si>
  <si>
    <t>１　付近見取図</t>
  </si>
  <si>
    <t>３　給排水設備の各階平面図</t>
  </si>
  <si>
    <t>４　その他市長が必要と認める図書（節水計画書の写し等）</t>
  </si>
  <si>
    <t>　水道水を供給する系統は赤色で，再生水を供給する系統は黄緑色</t>
  </si>
  <si>
    <t>　でそれぞれ表示すること。</t>
  </si>
  <si>
    <t>10　添 　付 　図　 書</t>
  </si>
  <si>
    <t>　１　利用申請者は，建築主とすること。</t>
  </si>
  <si>
    <t>メーター</t>
  </si>
  <si>
    <t>mm</t>
  </si>
  <si>
    <t>～</t>
  </si>
  <si>
    <t>水　洗　便　器</t>
  </si>
  <si>
    <t>６　利　用　水　量</t>
  </si>
  <si>
    <t>再 生 水</t>
  </si>
  <si>
    <t>そ     の     他</t>
  </si>
  <si>
    <t>合　       　　計</t>
  </si>
  <si>
    <t>８　 収　 容　 人 　員</t>
  </si>
  <si>
    <t>９　 受　 水 　方　 式</t>
  </si>
  <si>
    <t>水　　道　　水</t>
  </si>
  <si>
    <t>区　  　 　　分</t>
  </si>
  <si>
    <t>そ  の  他</t>
  </si>
  <si>
    <t>女　　  　用</t>
  </si>
  <si>
    <t>共　  　　用</t>
  </si>
  <si>
    <t>人</t>
  </si>
  <si>
    <t>　福岡市再生水利用下水道事業に関する条例第５条第１項の規定に基づき，次のとおり</t>
  </si>
  <si>
    <t>３　概　　要</t>
  </si>
  <si>
    <t>区</t>
  </si>
  <si>
    <t>階</t>
  </si>
  <si>
    <t>工　事</t>
  </si>
  <si>
    <t>階　　数</t>
  </si>
  <si>
    <t>敷地面積</t>
  </si>
  <si>
    <t>建築面積</t>
  </si>
  <si>
    <t>延べ面積</t>
  </si>
  <si>
    <t xml:space="preserve"> １　利　用　場　所</t>
  </si>
  <si>
    <t xml:space="preserve"> ２　設　計　者　住　所</t>
  </si>
  <si>
    <t xml:space="preserve"> ４　工事予定期間</t>
  </si>
  <si>
    <t xml:space="preserve"> ５　利用開始予定日</t>
  </si>
  <si>
    <t>※ 受 付 欄</t>
  </si>
  <si>
    <t>新築 ・ 増築 ・ 改築 ・ その他</t>
  </si>
  <si>
    <t>新築 ・ 増築 ・ 更新</t>
  </si>
  <si>
    <t>再生水の利用を申請します。</t>
  </si>
  <si>
    <t>年　　月　　日</t>
  </si>
  <si>
    <t xml:space="preserve">  住　所</t>
  </si>
  <si>
    <t xml:space="preserve">  氏　名</t>
  </si>
  <si>
    <t xml:space="preserve">  担当者</t>
  </si>
  <si>
    <t>　　福岡市</t>
  </si>
  <si>
    <t>　</t>
  </si>
  <si>
    <t>種　別</t>
  </si>
  <si>
    <t>※ 特 記 事 項</t>
  </si>
  <si>
    <t>ト  イ  レ</t>
  </si>
  <si>
    <t>年　　月　　日</t>
  </si>
  <si>
    <t>氏　名</t>
  </si>
  <si>
    <t>　　　　　年　　月　　日　　から　　　年　　月　　日　まで</t>
  </si>
  <si>
    <r>
      <t>m</t>
    </r>
    <r>
      <rPr>
        <vertAlign val="superscript"/>
        <sz val="12"/>
        <rFont val="ＭＳ 明朝"/>
        <family val="1"/>
      </rPr>
      <t>2</t>
    </r>
  </si>
  <si>
    <r>
      <t>m</t>
    </r>
    <r>
      <rPr>
        <vertAlign val="superscript"/>
        <sz val="12"/>
        <rFont val="ＭＳ 明朝"/>
        <family val="1"/>
      </rPr>
      <t>3</t>
    </r>
    <r>
      <rPr>
        <sz val="12"/>
        <rFont val="ＭＳ 明朝"/>
        <family val="1"/>
      </rPr>
      <t xml:space="preserve">  高置水槽</t>
    </r>
  </si>
  <si>
    <r>
      <t>m</t>
    </r>
    <r>
      <rPr>
        <vertAlign val="superscript"/>
        <sz val="12"/>
        <rFont val="ＭＳ 明朝"/>
        <family val="1"/>
      </rPr>
      <t>3</t>
    </r>
    <r>
      <rPr>
        <sz val="12"/>
        <rFont val="ＭＳ 明朝"/>
        <family val="1"/>
      </rPr>
      <t>）・ 直結式</t>
    </r>
  </si>
  <si>
    <t>２　給排水設備の系統図及び機器仕様書（配管材質仕様書を含む）</t>
  </si>
  <si>
    <t>　２　収容人数は，計画人員とし外来者の見込数も含めて記入する場合は注意書きすること。</t>
  </si>
  <si>
    <r>
      <t>（m</t>
    </r>
    <r>
      <rPr>
        <vertAlign val="superscript"/>
        <sz val="12"/>
        <rFont val="ＭＳ 明朝"/>
        <family val="1"/>
      </rPr>
      <t>3</t>
    </r>
    <r>
      <rPr>
        <sz val="12"/>
        <rFont val="ＭＳ 明朝"/>
        <family val="1"/>
      </rPr>
      <t>／日）</t>
    </r>
  </si>
  <si>
    <r>
      <t>（m</t>
    </r>
    <r>
      <rPr>
        <vertAlign val="superscript"/>
        <sz val="12"/>
        <rFont val="ＭＳ 明朝"/>
        <family val="1"/>
      </rPr>
      <t>3</t>
    </r>
    <r>
      <rPr>
        <sz val="12"/>
        <rFont val="ＭＳ 明朝"/>
        <family val="1"/>
      </rPr>
      <t>／時）</t>
    </r>
  </si>
  <si>
    <t>※　２，３の図書については，図中の配管及び水利用機器の部分を</t>
  </si>
  <si>
    <t>　受水槽式（水槽容量 受水槽</t>
  </si>
  <si>
    <t>（１枚目）　　　　　　　　　　　　　　　（裏）</t>
  </si>
  <si>
    <t>＝</t>
  </si>
  <si>
    <r>
      <t>m</t>
    </r>
    <r>
      <rPr>
        <vertAlign val="superscript"/>
        <sz val="11"/>
        <rFont val="ＭＳ 明朝"/>
        <family val="1"/>
      </rPr>
      <t>3</t>
    </r>
    <r>
      <rPr>
        <sz val="11"/>
        <rFont val="ＭＳ 明朝"/>
        <family val="1"/>
      </rPr>
      <t>／時・・・・・・①</t>
    </r>
  </si>
  <si>
    <t>※高台，管末等において，この水圧により難いときは，状況に応じて基準を</t>
  </si>
  <si>
    <t>I＝</t>
  </si>
  <si>
    <t>ｈ</t>
  </si>
  <si>
    <t>15±</t>
  </si>
  <si>
    <t>×1000＝</t>
  </si>
  <si>
    <t>‰</t>
  </si>
  <si>
    <t>‰　＝</t>
  </si>
  <si>
    <t>L</t>
  </si>
  <si>
    <t>Q</t>
  </si>
  <si>
    <t>ﾘｯﾄﾙ/秒</t>
  </si>
  <si>
    <t>×60×60＝</t>
  </si>
  <si>
    <r>
      <t>m</t>
    </r>
    <r>
      <rPr>
        <vertAlign val="superscript"/>
        <sz val="11"/>
        <rFont val="ＭＳ 明朝"/>
        <family val="1"/>
      </rPr>
      <t>3</t>
    </r>
    <r>
      <rPr>
        <sz val="11"/>
        <rFont val="ＭＳ 明朝"/>
        <family val="1"/>
      </rPr>
      <t>／時</t>
    </r>
  </si>
  <si>
    <t>１ サ イ ズ
小さい口径</t>
  </si>
  <si>
    <t>①≦②</t>
  </si>
  <si>
    <t>mm　＝</t>
  </si>
  <si>
    <t>エルボ（90）</t>
  </si>
  <si>
    <t>エルボ（45）</t>
  </si>
  <si>
    <t>ボールタップ</t>
  </si>
  <si>
    <t>×</t>
  </si>
  <si>
    <r>
      <t>m</t>
    </r>
    <r>
      <rPr>
        <vertAlign val="superscript"/>
        <sz val="11"/>
        <rFont val="ＭＳ 明朝"/>
        <family val="1"/>
      </rPr>
      <t>3</t>
    </r>
  </si>
  <si>
    <t xml:space="preserve">  別に定めるものとする。</t>
  </si>
  <si>
    <t>（１枚目）　　　　　　　　　　　　　　 （表）</t>
  </si>
  <si>
    <r>
      <t>1.5kg/cm</t>
    </r>
    <r>
      <rPr>
        <vertAlign val="superscript"/>
        <sz val="11"/>
        <rFont val="ＭＳ 明朝"/>
        <family val="1"/>
      </rPr>
      <t>2</t>
    </r>
    <r>
      <rPr>
        <sz val="11"/>
        <rFont val="ＭＳ 明朝"/>
        <family val="1"/>
      </rPr>
      <t>（0.147Mpa）</t>
    </r>
  </si>
  <si>
    <r>
      <t>m</t>
    </r>
    <r>
      <rPr>
        <vertAlign val="superscript"/>
        <sz val="11"/>
        <rFont val="ＭＳ 明朝"/>
        <family val="1"/>
      </rPr>
      <t>3</t>
    </r>
    <r>
      <rPr>
        <sz val="11"/>
        <rFont val="ＭＳ 明朝"/>
        <family val="1"/>
      </rPr>
      <t>／時・・・②</t>
    </r>
  </si>
  <si>
    <t>（電話）</t>
  </si>
  <si>
    <t>YBC-S30S</t>
  </si>
  <si>
    <t>BC-950SK</t>
  </si>
  <si>
    <t>オストメイト
PTOM-A210TRW-C</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</si>
</sst>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42">
    <font>
      <sz val="11"/>
      <name val="ＭＳ Ｐゴシック"/>
      <family val="3"/>
    </font>
    <font>
      <sz val="6"/>
      <name val="ＭＳ Ｐゴシック"/>
      <family val="3"/>
    </font>
    <font>
      <sz val="12"/>
      <name val="ＭＳ Ｐゴシック"/>
      <family val="3"/>
    </font>
    <font>
      <sz val="12"/>
      <name val="ＭＳ 明朝"/>
      <family val="1"/>
    </font>
    <font>
      <sz val="11"/>
      <name val="ＭＳ 明朝"/>
      <family val="1"/>
    </font>
    <font>
      <vertAlign val="superscript"/>
      <sz val="12"/>
      <name val="ＭＳ 明朝"/>
      <family val="1"/>
    </font>
    <font>
      <vertAlign val="superscript"/>
      <sz val="11"/>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style="dotted"/>
      <bottom style="dotted"/>
    </border>
    <border>
      <left style="dotted"/>
      <right style="thin"/>
      <top style="thin"/>
      <bottom>
        <color indexed="63"/>
      </bottom>
    </border>
    <border>
      <left style="dotted"/>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style="thin"/>
      <right>
        <color indexed="63"/>
      </right>
      <top style="dotted"/>
      <bottom style="thin"/>
    </border>
    <border>
      <left>
        <color indexed="63"/>
      </left>
      <right style="thin"/>
      <top style="dotted"/>
      <bottom style="thin"/>
    </border>
    <border>
      <left>
        <color indexed="63"/>
      </left>
      <right>
        <color indexed="63"/>
      </right>
      <top style="thin"/>
      <bottom>
        <color indexed="63"/>
      </bottom>
    </border>
    <border>
      <left>
        <color indexed="63"/>
      </left>
      <right>
        <color indexed="63"/>
      </right>
      <top style="double"/>
      <bottom style="thin"/>
    </border>
    <border>
      <left style="thin"/>
      <right style="thin"/>
      <top style="double"/>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color indexed="63"/>
      </right>
      <top style="dotted"/>
      <bottom style="thin"/>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72">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vertical="center"/>
    </xf>
    <xf numFmtId="0" fontId="3" fillId="0" borderId="22" xfId="0" applyFont="1" applyBorder="1" applyAlignment="1">
      <alignment vertical="center" textRotation="255"/>
    </xf>
    <xf numFmtId="0" fontId="3" fillId="0" borderId="16" xfId="0" applyFont="1" applyBorder="1" applyAlignment="1">
      <alignment vertical="center" textRotation="255"/>
    </xf>
    <xf numFmtId="0" fontId="3" fillId="0" borderId="12" xfId="0" applyFont="1" applyBorder="1" applyAlignment="1">
      <alignment vertical="center"/>
    </xf>
    <xf numFmtId="0" fontId="4" fillId="0" borderId="0" xfId="0" applyFont="1" applyFill="1" applyBorder="1" applyAlignment="1" applyProtection="1">
      <alignment horizontal="center" vertical="center"/>
      <protection locked="0"/>
    </xf>
    <xf numFmtId="0" fontId="3" fillId="0" borderId="13" xfId="0" applyFont="1" applyBorder="1" applyAlignment="1">
      <alignment horizontal="right" vertical="center"/>
    </xf>
    <xf numFmtId="0" fontId="4" fillId="0" borderId="0" xfId="0" applyFont="1" applyFill="1" applyAlignment="1" applyProtection="1">
      <alignment horizontal="center" vertical="center"/>
      <protection locked="0"/>
    </xf>
    <xf numFmtId="0" fontId="0" fillId="0" borderId="0" xfId="0" applyFill="1" applyAlignment="1" applyProtection="1">
      <alignment vertical="center"/>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0" xfId="0" applyFont="1" applyFill="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10" xfId="0" applyFont="1" applyFill="1" applyBorder="1" applyAlignment="1" applyProtection="1">
      <alignment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vertical="center"/>
      <protection locked="0"/>
    </xf>
    <xf numFmtId="0" fontId="3" fillId="0" borderId="29" xfId="0" applyFont="1" applyFill="1" applyBorder="1" applyAlignment="1" applyProtection="1">
      <alignment vertical="center"/>
      <protection/>
    </xf>
    <xf numFmtId="0" fontId="3" fillId="0" borderId="30" xfId="0" applyFont="1" applyFill="1" applyBorder="1" applyAlignment="1" applyProtection="1">
      <alignment horizontal="center" vertical="center"/>
      <protection locked="0"/>
    </xf>
    <xf numFmtId="0" fontId="3" fillId="0" borderId="14" xfId="0" applyFont="1" applyFill="1" applyBorder="1" applyAlignment="1" applyProtection="1">
      <alignment vertical="center"/>
      <protection locked="0"/>
    </xf>
    <xf numFmtId="0" fontId="3" fillId="0" borderId="22" xfId="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0" fillId="0" borderId="0" xfId="0"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3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0" borderId="31" xfId="0" applyFont="1" applyFill="1" applyBorder="1" applyAlignment="1" applyProtection="1">
      <alignment horizontal="center" vertical="center" shrinkToFit="1"/>
      <protection locked="0"/>
    </xf>
    <xf numFmtId="0" fontId="4" fillId="0" borderId="31" xfId="0" applyFont="1" applyFill="1" applyBorder="1" applyAlignment="1" applyProtection="1">
      <alignment vertical="center"/>
      <protection locked="0"/>
    </xf>
    <xf numFmtId="0" fontId="4" fillId="0" borderId="12" xfId="0" applyFont="1" applyFill="1" applyBorder="1" applyAlignment="1" applyProtection="1">
      <alignment horizontal="center" vertical="center"/>
      <protection locked="0"/>
    </xf>
    <xf numFmtId="0" fontId="4" fillId="0" borderId="0" xfId="0" applyFont="1" applyFill="1" applyBorder="1" applyAlignment="1" applyProtection="1">
      <alignment vertical="center" shrinkToFit="1"/>
      <protection locked="0"/>
    </xf>
    <xf numFmtId="0" fontId="0" fillId="0" borderId="0" xfId="0" applyFill="1" applyAlignment="1">
      <alignment vertical="center"/>
    </xf>
    <xf numFmtId="0" fontId="4" fillId="0" borderId="31" xfId="0" applyFont="1" applyFill="1" applyBorder="1" applyAlignment="1" applyProtection="1">
      <alignment vertical="center" shrinkToFit="1"/>
      <protection locked="0"/>
    </xf>
    <xf numFmtId="0" fontId="4" fillId="0" borderId="18" xfId="0" applyFont="1" applyFill="1" applyBorder="1" applyAlignment="1" applyProtection="1">
      <alignment horizontal="center" vertical="center"/>
      <protection/>
    </xf>
    <xf numFmtId="0" fontId="4" fillId="0" borderId="12"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4" fillId="0" borderId="31" xfId="0" applyFont="1" applyFill="1" applyBorder="1" applyAlignment="1" applyProtection="1">
      <alignment horizontal="right" vertical="center"/>
      <protection locked="0"/>
    </xf>
    <xf numFmtId="0" fontId="4" fillId="0" borderId="11" xfId="0" applyFont="1" applyFill="1" applyBorder="1" applyAlignment="1" applyProtection="1">
      <alignment vertical="center"/>
      <protection locked="0"/>
    </xf>
    <xf numFmtId="0" fontId="4" fillId="0" borderId="18" xfId="0" applyFont="1" applyFill="1" applyBorder="1" applyAlignment="1" applyProtection="1">
      <alignment horizontal="center" vertical="center"/>
      <protection locked="0"/>
    </xf>
    <xf numFmtId="0" fontId="4" fillId="0" borderId="20"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4" fillId="0" borderId="18" xfId="0" applyFont="1" applyFill="1" applyBorder="1" applyAlignment="1" applyProtection="1">
      <alignment horizontal="right" vertical="center"/>
      <protection locked="0"/>
    </xf>
    <xf numFmtId="0" fontId="4" fillId="0" borderId="15" xfId="0" applyFont="1" applyFill="1" applyBorder="1" applyAlignment="1" applyProtection="1">
      <alignment horizontal="right" vertical="center"/>
      <protection locked="0"/>
    </xf>
    <xf numFmtId="0" fontId="4" fillId="0" borderId="21" xfId="0" applyFont="1" applyFill="1" applyBorder="1" applyAlignment="1" applyProtection="1">
      <alignment horizontal="right" vertical="center"/>
      <protection locked="0"/>
    </xf>
    <xf numFmtId="0" fontId="4" fillId="0" borderId="32" xfId="0" applyFont="1" applyFill="1" applyBorder="1" applyAlignment="1" applyProtection="1">
      <alignment horizontal="right" vertical="center"/>
      <protection locked="0"/>
    </xf>
    <xf numFmtId="0" fontId="4" fillId="0" borderId="33" xfId="0"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4" fillId="0" borderId="31" xfId="0" applyFont="1" applyFill="1" applyBorder="1" applyAlignment="1" applyProtection="1">
      <alignment vertical="center"/>
      <protection locked="0"/>
    </xf>
    <xf numFmtId="0" fontId="2" fillId="0" borderId="0" xfId="0" applyFont="1" applyAlignment="1">
      <alignment horizontal="center" vertical="center"/>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0" fillId="0" borderId="0" xfId="0"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3" fillId="0" borderId="16" xfId="0" applyFont="1" applyBorder="1" applyAlignment="1">
      <alignment horizontal="left" vertical="center"/>
    </xf>
    <xf numFmtId="0" fontId="3" fillId="0" borderId="0" xfId="0" applyFont="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9" xfId="0" applyFont="1" applyBorder="1" applyAlignment="1">
      <alignment horizontal="left" vertic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left" vertical="center"/>
    </xf>
    <xf numFmtId="0" fontId="3" fillId="0" borderId="31"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22"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4" fillId="0" borderId="0" xfId="0" applyFont="1" applyFill="1" applyAlignment="1" applyProtection="1">
      <alignment horizontal="center" vertical="center"/>
      <protection locked="0"/>
    </xf>
    <xf numFmtId="0" fontId="3" fillId="0" borderId="16" xfId="0"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center" textRotation="255"/>
      <protection locked="0"/>
    </xf>
    <xf numFmtId="0" fontId="3" fillId="0" borderId="12" xfId="0" applyFont="1" applyFill="1" applyBorder="1" applyAlignment="1" applyProtection="1">
      <alignment horizontal="center" vertical="center" textRotation="255"/>
      <protection locked="0"/>
    </xf>
    <xf numFmtId="0" fontId="3" fillId="0" borderId="10"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3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22"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6" xfId="0" applyFont="1" applyFill="1" applyBorder="1" applyAlignment="1" applyProtection="1">
      <alignment vertical="center"/>
      <protection locked="0"/>
    </xf>
    <xf numFmtId="0" fontId="3" fillId="0" borderId="17" xfId="0" applyFont="1" applyFill="1" applyBorder="1" applyAlignment="1" applyProtection="1">
      <alignment vertical="center"/>
      <protection locked="0"/>
    </xf>
    <xf numFmtId="0" fontId="3" fillId="0" borderId="16"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textRotation="255"/>
      <protection locked="0"/>
    </xf>
    <xf numFmtId="0" fontId="3" fillId="0" borderId="34"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38"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textRotation="255"/>
      <protection locked="0"/>
    </xf>
    <xf numFmtId="0" fontId="3" fillId="0" borderId="21" xfId="0" applyFont="1" applyFill="1" applyBorder="1" applyAlignment="1" applyProtection="1">
      <alignment horizontal="center" vertical="center" textRotation="255"/>
      <protection locked="0"/>
    </xf>
    <xf numFmtId="0" fontId="3" fillId="0" borderId="39" xfId="0" applyFont="1" applyFill="1" applyBorder="1" applyAlignment="1" applyProtection="1">
      <alignment horizontal="center" vertical="center" textRotation="255"/>
      <protection locked="0"/>
    </xf>
    <xf numFmtId="0" fontId="3" fillId="0" borderId="31"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3" fillId="0" borderId="34"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protection locked="0"/>
    </xf>
    <xf numFmtId="0" fontId="3" fillId="0" borderId="36"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37" xfId="0"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29"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3" fillId="0" borderId="15" xfId="0" applyFont="1" applyFill="1" applyBorder="1" applyAlignment="1" applyProtection="1">
      <alignment horizontal="right" vertical="center"/>
      <protection locked="0"/>
    </xf>
    <xf numFmtId="0" fontId="3" fillId="0" borderId="12" xfId="0" applyFont="1" applyFill="1" applyBorder="1" applyAlignment="1" applyProtection="1">
      <alignment horizontal="left" vertical="center"/>
      <protection locked="0"/>
    </xf>
    <xf numFmtId="0" fontId="4"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6"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176" fontId="4" fillId="0" borderId="10" xfId="0" applyNumberFormat="1" applyFont="1" applyFill="1" applyBorder="1" applyAlignment="1" applyProtection="1">
      <alignment horizontal="center" vertical="center"/>
      <protection/>
    </xf>
    <xf numFmtId="176" fontId="4" fillId="0" borderId="11" xfId="0" applyNumberFormat="1" applyFont="1" applyFill="1" applyBorder="1" applyAlignment="1" applyProtection="1">
      <alignment horizontal="center" vertical="center"/>
      <protection/>
    </xf>
    <xf numFmtId="176" fontId="4" fillId="0" borderId="22" xfId="0" applyNumberFormat="1" applyFont="1" applyFill="1" applyBorder="1" applyAlignment="1" applyProtection="1">
      <alignment horizontal="center" vertical="center"/>
      <protection/>
    </xf>
    <xf numFmtId="176" fontId="4" fillId="0" borderId="17" xfId="0" applyNumberFormat="1" applyFont="1" applyFill="1" applyBorder="1" applyAlignment="1" applyProtection="1">
      <alignment horizontal="center" vertical="center"/>
      <protection/>
    </xf>
    <xf numFmtId="0" fontId="4" fillId="0" borderId="12"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10"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22"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21"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176" fontId="4" fillId="0" borderId="21" xfId="0" applyNumberFormat="1" applyFont="1" applyFill="1" applyBorder="1" applyAlignment="1" applyProtection="1">
      <alignment horizontal="center" vertical="center" shrinkToFit="1"/>
      <protection locked="0"/>
    </xf>
    <xf numFmtId="176" fontId="4" fillId="0" borderId="39" xfId="0" applyNumberFormat="1" applyFont="1" applyFill="1" applyBorder="1" applyAlignment="1" applyProtection="1">
      <alignment horizontal="center" vertical="center" shrinkToFit="1"/>
      <protection locked="0"/>
    </xf>
    <xf numFmtId="176" fontId="4" fillId="0" borderId="21" xfId="0" applyNumberFormat="1" applyFont="1" applyFill="1" applyBorder="1" applyAlignment="1" applyProtection="1">
      <alignment horizontal="center" vertical="center" shrinkToFit="1"/>
      <protection/>
    </xf>
    <xf numFmtId="0" fontId="4" fillId="0" borderId="39" xfId="0" applyFont="1" applyFill="1" applyBorder="1" applyAlignment="1" applyProtection="1">
      <alignment horizontal="center" vertical="center" shrinkToFit="1"/>
      <protection/>
    </xf>
    <xf numFmtId="0" fontId="4" fillId="0" borderId="39" xfId="0" applyFont="1" applyFill="1" applyBorder="1" applyAlignment="1" applyProtection="1">
      <alignment horizontal="center" vertical="center"/>
      <protection locked="0"/>
    </xf>
    <xf numFmtId="176" fontId="4" fillId="0" borderId="14" xfId="0" applyNumberFormat="1"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176" fontId="4" fillId="0" borderId="14" xfId="0" applyNumberFormat="1" applyFont="1" applyFill="1" applyBorder="1" applyAlignment="1" applyProtection="1">
      <alignment horizontal="center" vertical="center"/>
      <protection/>
    </xf>
    <xf numFmtId="176" fontId="4" fillId="0" borderId="19" xfId="0" applyNumberFormat="1"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shrinkToFit="1"/>
      <protection/>
    </xf>
    <xf numFmtId="0" fontId="4" fillId="0" borderId="10"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177" fontId="4" fillId="0" borderId="14" xfId="0" applyNumberFormat="1" applyFont="1" applyFill="1" applyBorder="1" applyAlignment="1" applyProtection="1">
      <alignment horizontal="center" vertical="center"/>
      <protection locked="0"/>
    </xf>
    <xf numFmtId="177" fontId="4" fillId="0" borderId="19" xfId="0" applyNumberFormat="1" applyFont="1" applyFill="1" applyBorder="1" applyAlignment="1" applyProtection="1">
      <alignment horizontal="center" vertical="center"/>
      <protection locked="0"/>
    </xf>
    <xf numFmtId="0" fontId="4" fillId="0" borderId="10" xfId="0"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protection locked="0"/>
    </xf>
    <xf numFmtId="0" fontId="4" fillId="0" borderId="15" xfId="0"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protection locked="0"/>
    </xf>
    <xf numFmtId="176" fontId="4" fillId="0" borderId="14" xfId="0" applyNumberFormat="1" applyFont="1" applyFill="1" applyBorder="1" applyAlignment="1" applyProtection="1">
      <alignment horizontal="right" vertical="center"/>
      <protection locked="0"/>
    </xf>
    <xf numFmtId="176" fontId="4" fillId="0" borderId="15" xfId="0" applyNumberFormat="1" applyFont="1" applyFill="1" applyBorder="1" applyAlignment="1" applyProtection="1">
      <alignment horizontal="right" vertical="center"/>
      <protection locked="0"/>
    </xf>
    <xf numFmtId="176" fontId="4" fillId="0" borderId="19" xfId="0" applyNumberFormat="1" applyFont="1" applyFill="1" applyBorder="1" applyAlignment="1" applyProtection="1">
      <alignment horizontal="right" vertical="center"/>
      <protection locked="0"/>
    </xf>
    <xf numFmtId="176" fontId="4" fillId="0" borderId="14" xfId="0" applyNumberFormat="1" applyFont="1" applyFill="1" applyBorder="1" applyAlignment="1" applyProtection="1">
      <alignment horizontal="right" vertical="center"/>
      <protection/>
    </xf>
    <xf numFmtId="176" fontId="4" fillId="0" borderId="15" xfId="0" applyNumberFormat="1" applyFont="1" applyFill="1" applyBorder="1" applyAlignment="1" applyProtection="1">
      <alignment horizontal="right" vertical="center"/>
      <protection/>
    </xf>
    <xf numFmtId="176" fontId="4" fillId="0" borderId="19" xfId="0" applyNumberFormat="1" applyFont="1" applyFill="1" applyBorder="1" applyAlignment="1" applyProtection="1">
      <alignment horizontal="right" vertical="center"/>
      <protection/>
    </xf>
    <xf numFmtId="0" fontId="4" fillId="0" borderId="14" xfId="0" applyFont="1" applyFill="1" applyBorder="1" applyAlignment="1" applyProtection="1">
      <alignment horizontal="right" vertical="center"/>
      <protection locked="0"/>
    </xf>
    <xf numFmtId="0" fontId="4" fillId="0" borderId="15" xfId="0" applyFont="1" applyFill="1" applyBorder="1" applyAlignment="1" applyProtection="1">
      <alignment horizontal="right" vertical="center"/>
      <protection locked="0"/>
    </xf>
    <xf numFmtId="0" fontId="4" fillId="0" borderId="19" xfId="0" applyFont="1" applyFill="1" applyBorder="1" applyAlignment="1" applyProtection="1">
      <alignment horizontal="right" vertical="center"/>
      <protection locked="0"/>
    </xf>
    <xf numFmtId="0" fontId="4" fillId="0" borderId="40"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4" fillId="0" borderId="40" xfId="0" applyFont="1" applyFill="1" applyBorder="1" applyAlignment="1" applyProtection="1">
      <alignment horizontal="right" vertical="center"/>
      <protection locked="0"/>
    </xf>
    <xf numFmtId="0" fontId="4" fillId="0" borderId="41" xfId="0" applyFont="1" applyFill="1" applyBorder="1" applyAlignment="1" applyProtection="1">
      <alignment horizontal="right" vertical="center"/>
      <protection locked="0"/>
    </xf>
    <xf numFmtId="0" fontId="4" fillId="0" borderId="42" xfId="0" applyFont="1" applyFill="1" applyBorder="1" applyAlignment="1" applyProtection="1">
      <alignment horizontal="right" vertical="center"/>
      <protection locked="0"/>
    </xf>
    <xf numFmtId="176" fontId="4" fillId="0" borderId="40" xfId="0" applyNumberFormat="1" applyFont="1" applyFill="1" applyBorder="1" applyAlignment="1" applyProtection="1">
      <alignment horizontal="right" vertical="center"/>
      <protection/>
    </xf>
    <xf numFmtId="176" fontId="4" fillId="0" borderId="41" xfId="0" applyNumberFormat="1" applyFont="1" applyFill="1" applyBorder="1" applyAlignment="1" applyProtection="1">
      <alignment horizontal="right" vertical="center"/>
      <protection/>
    </xf>
    <xf numFmtId="176" fontId="4" fillId="0" borderId="42" xfId="0" applyNumberFormat="1" applyFont="1" applyFill="1" applyBorder="1" applyAlignment="1" applyProtection="1">
      <alignment horizontal="right" vertical="center"/>
      <protection/>
    </xf>
    <xf numFmtId="0" fontId="4" fillId="0" borderId="43"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43" xfId="0" applyFont="1" applyFill="1" applyBorder="1" applyAlignment="1" applyProtection="1">
      <alignment horizontal="right" vertical="center"/>
      <protection locked="0"/>
    </xf>
    <xf numFmtId="0" fontId="4" fillId="0" borderId="32" xfId="0" applyFont="1" applyFill="1" applyBorder="1" applyAlignment="1" applyProtection="1">
      <alignment horizontal="right" vertical="center"/>
      <protection locked="0"/>
    </xf>
    <xf numFmtId="0" fontId="4" fillId="0" borderId="44" xfId="0" applyFont="1" applyFill="1" applyBorder="1" applyAlignment="1" applyProtection="1">
      <alignment horizontal="right" vertical="center"/>
      <protection locked="0"/>
    </xf>
    <xf numFmtId="176" fontId="4" fillId="0" borderId="43" xfId="0" applyNumberFormat="1" applyFont="1" applyFill="1" applyBorder="1" applyAlignment="1" applyProtection="1">
      <alignment horizontal="right" vertical="center"/>
      <protection/>
    </xf>
    <xf numFmtId="0" fontId="4" fillId="0" borderId="32" xfId="0" applyFont="1" applyFill="1" applyBorder="1" applyAlignment="1" applyProtection="1">
      <alignment horizontal="right" vertical="center"/>
      <protection/>
    </xf>
    <xf numFmtId="0" fontId="4" fillId="0" borderId="44" xfId="0" applyFont="1" applyFill="1" applyBorder="1" applyAlignment="1" applyProtection="1">
      <alignment horizontal="right" vertical="center"/>
      <protection/>
    </xf>
    <xf numFmtId="176" fontId="4" fillId="0" borderId="44" xfId="0" applyNumberFormat="1" applyFont="1" applyFill="1" applyBorder="1" applyAlignment="1" applyProtection="1">
      <alignment horizontal="right" vertical="center"/>
      <protection/>
    </xf>
    <xf numFmtId="176" fontId="4" fillId="0" borderId="39" xfId="0" applyNumberFormat="1" applyFont="1" applyFill="1" applyBorder="1" applyAlignment="1" applyProtection="1">
      <alignment horizontal="center" vertical="center" shrinkToFit="1"/>
      <protection/>
    </xf>
    <xf numFmtId="176" fontId="4" fillId="0" borderId="21" xfId="0" applyNumberFormat="1" applyFont="1" applyFill="1" applyBorder="1" applyAlignment="1" applyProtection="1">
      <alignment horizontal="center" vertical="center"/>
      <protection/>
    </xf>
    <xf numFmtId="176" fontId="4" fillId="0" borderId="39" xfId="0" applyNumberFormat="1"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371475</xdr:colOff>
      <xdr:row>27</xdr:row>
      <xdr:rowOff>47625</xdr:rowOff>
    </xdr:from>
    <xdr:ext cx="1104900" cy="276225"/>
    <xdr:sp>
      <xdr:nvSpPr>
        <xdr:cNvPr id="1" name="テキスト ボックス 1"/>
        <xdr:cNvSpPr txBox="1">
          <a:spLocks noChangeArrowheads="1"/>
        </xdr:cNvSpPr>
      </xdr:nvSpPr>
      <xdr:spPr>
        <a:xfrm>
          <a:off x="5676900" y="10287000"/>
          <a:ext cx="1104900" cy="2762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署名・押印不要</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J35"/>
  <sheetViews>
    <sheetView tabSelected="1" zoomScalePageLayoutView="0" workbookViewId="0" topLeftCell="A1">
      <selection activeCell="L29" sqref="L29"/>
    </sheetView>
  </sheetViews>
  <sheetFormatPr defaultColWidth="9.00390625" defaultRowHeight="13.5"/>
  <cols>
    <col min="1" max="1" width="3.625" style="0" customWidth="1"/>
    <col min="3" max="3" width="13.375" style="0" customWidth="1"/>
    <col min="4" max="4" width="12.00390625" style="0" customWidth="1"/>
    <col min="6" max="6" width="12.00390625" style="0" customWidth="1"/>
    <col min="7" max="7" width="10.625" style="0" customWidth="1"/>
    <col min="8" max="9" width="7.625" style="0" customWidth="1"/>
    <col min="10" max="10" width="7.25390625" style="0" customWidth="1"/>
  </cols>
  <sheetData>
    <row r="1" spans="1:10" ht="13.5">
      <c r="A1" s="81"/>
      <c r="B1" s="81"/>
      <c r="C1" s="81"/>
      <c r="D1" s="81"/>
      <c r="E1" s="81"/>
      <c r="F1" s="81"/>
      <c r="G1" s="81"/>
      <c r="H1" s="81"/>
      <c r="I1" s="81"/>
      <c r="J1" s="81"/>
    </row>
    <row r="2" spans="1:10" ht="25.5" customHeight="1">
      <c r="A2" s="88" t="s">
        <v>40</v>
      </c>
      <c r="B2" s="88"/>
      <c r="C2" s="88"/>
      <c r="D2" s="88"/>
      <c r="E2" s="88"/>
      <c r="F2" s="88"/>
      <c r="G2" s="88"/>
      <c r="H2" s="88"/>
      <c r="I2" s="88"/>
      <c r="J2" s="88"/>
    </row>
    <row r="3" spans="1:10" ht="25.5" customHeight="1">
      <c r="A3" s="87" t="s">
        <v>149</v>
      </c>
      <c r="B3" s="87"/>
      <c r="C3" s="87"/>
      <c r="D3" s="87"/>
      <c r="E3" s="87"/>
      <c r="F3" s="87"/>
      <c r="G3" s="87"/>
      <c r="H3" s="87"/>
      <c r="I3" s="87"/>
      <c r="J3" s="87"/>
    </row>
    <row r="4" spans="1:10" ht="25.5" customHeight="1">
      <c r="A4" s="99"/>
      <c r="B4" s="100"/>
      <c r="C4" s="100"/>
      <c r="D4" s="100"/>
      <c r="E4" s="100"/>
      <c r="F4" s="100"/>
      <c r="G4" s="100"/>
      <c r="H4" s="100"/>
      <c r="I4" s="100"/>
      <c r="J4" s="101"/>
    </row>
    <row r="5" spans="1:10" ht="25.5" customHeight="1">
      <c r="A5" s="92" t="s">
        <v>41</v>
      </c>
      <c r="B5" s="82"/>
      <c r="C5" s="82"/>
      <c r="D5" s="82"/>
      <c r="E5" s="82"/>
      <c r="F5" s="82"/>
      <c r="G5" s="82"/>
      <c r="H5" s="82"/>
      <c r="I5" s="82"/>
      <c r="J5" s="83"/>
    </row>
    <row r="6" spans="1:10" ht="25.5" customHeight="1">
      <c r="A6" s="21"/>
      <c r="B6" s="6"/>
      <c r="C6" s="6"/>
      <c r="D6" s="6"/>
      <c r="E6" s="6"/>
      <c r="F6" s="6"/>
      <c r="G6" s="6"/>
      <c r="H6" s="82" t="s">
        <v>104</v>
      </c>
      <c r="I6" s="82"/>
      <c r="J6" s="83"/>
    </row>
    <row r="7" spans="1:10" ht="25.5" customHeight="1">
      <c r="A7" s="7" t="s">
        <v>42</v>
      </c>
      <c r="B7" s="8"/>
      <c r="C7" s="8"/>
      <c r="D7" s="82"/>
      <c r="E7" s="82"/>
      <c r="F7" s="82"/>
      <c r="G7" s="82"/>
      <c r="H7" s="82"/>
      <c r="I7" s="82"/>
      <c r="J7" s="83"/>
    </row>
    <row r="8" spans="1:10" ht="25.5" customHeight="1">
      <c r="A8" s="84"/>
      <c r="B8" s="85"/>
      <c r="C8" s="85"/>
      <c r="D8" s="85"/>
      <c r="E8" s="85"/>
      <c r="F8" s="8" t="s">
        <v>43</v>
      </c>
      <c r="G8" s="8"/>
      <c r="H8" s="82"/>
      <c r="I8" s="82"/>
      <c r="J8" s="83"/>
    </row>
    <row r="9" spans="1:10" ht="25.5" customHeight="1">
      <c r="A9" s="84"/>
      <c r="B9" s="85"/>
      <c r="C9" s="85"/>
      <c r="D9" s="85"/>
      <c r="E9" s="85"/>
      <c r="F9" s="8" t="s">
        <v>105</v>
      </c>
      <c r="G9" s="82"/>
      <c r="H9" s="82"/>
      <c r="I9" s="82"/>
      <c r="J9" s="83"/>
    </row>
    <row r="10" spans="1:10" ht="25.5" customHeight="1">
      <c r="A10" s="84"/>
      <c r="B10" s="85"/>
      <c r="C10" s="85"/>
      <c r="D10" s="85"/>
      <c r="E10" s="85"/>
      <c r="F10" s="8" t="s">
        <v>106</v>
      </c>
      <c r="G10" s="86"/>
      <c r="H10" s="86"/>
      <c r="I10" s="86"/>
      <c r="J10" s="23"/>
    </row>
    <row r="11" spans="1:10" ht="25.5" customHeight="1">
      <c r="A11" s="84"/>
      <c r="B11" s="85"/>
      <c r="C11" s="85"/>
      <c r="D11" s="85"/>
      <c r="E11" s="85"/>
      <c r="F11" s="8" t="s">
        <v>44</v>
      </c>
      <c r="G11" s="82"/>
      <c r="H11" s="82"/>
      <c r="I11" s="82"/>
      <c r="J11" s="83"/>
    </row>
    <row r="12" spans="1:10" ht="25.5" customHeight="1">
      <c r="A12" s="84"/>
      <c r="B12" s="85"/>
      <c r="C12" s="85"/>
      <c r="D12" s="85"/>
      <c r="E12" s="85"/>
      <c r="F12" s="8" t="s">
        <v>107</v>
      </c>
      <c r="G12" s="82"/>
      <c r="H12" s="82"/>
      <c r="I12" s="82"/>
      <c r="J12" s="83"/>
    </row>
    <row r="13" spans="1:10" ht="25.5" customHeight="1">
      <c r="A13" s="92"/>
      <c r="B13" s="82"/>
      <c r="C13" s="82"/>
      <c r="D13" s="82"/>
      <c r="E13" s="82"/>
      <c r="F13" s="82"/>
      <c r="G13" s="82"/>
      <c r="H13" s="82"/>
      <c r="I13" s="82"/>
      <c r="J13" s="83"/>
    </row>
    <row r="14" spans="1:10" ht="25.5" customHeight="1">
      <c r="A14" s="7" t="s">
        <v>87</v>
      </c>
      <c r="B14" s="8"/>
      <c r="C14" s="8"/>
      <c r="D14" s="8"/>
      <c r="E14" s="8"/>
      <c r="F14" s="8"/>
      <c r="G14" s="8"/>
      <c r="H14" s="8"/>
      <c r="I14" s="8"/>
      <c r="J14" s="9"/>
    </row>
    <row r="15" spans="1:10" ht="25.5" customHeight="1">
      <c r="A15" s="7" t="s">
        <v>103</v>
      </c>
      <c r="B15" s="8"/>
      <c r="C15" s="8"/>
      <c r="D15" s="8"/>
      <c r="E15" s="82"/>
      <c r="F15" s="82"/>
      <c r="G15" s="82"/>
      <c r="H15" s="82"/>
      <c r="I15" s="82"/>
      <c r="J15" s="83"/>
    </row>
    <row r="16" spans="1:10" ht="25.5" customHeight="1">
      <c r="A16" s="93"/>
      <c r="B16" s="94"/>
      <c r="C16" s="94"/>
      <c r="D16" s="94"/>
      <c r="E16" s="94"/>
      <c r="F16" s="94"/>
      <c r="G16" s="94"/>
      <c r="H16" s="94"/>
      <c r="I16" s="94"/>
      <c r="J16" s="95"/>
    </row>
    <row r="17" spans="1:10" ht="25.5" customHeight="1">
      <c r="A17" s="10" t="s">
        <v>96</v>
      </c>
      <c r="B17" s="11"/>
      <c r="C17" s="11"/>
      <c r="D17" s="89" t="s">
        <v>108</v>
      </c>
      <c r="E17" s="90"/>
      <c r="F17" s="90" t="s">
        <v>89</v>
      </c>
      <c r="G17" s="90"/>
      <c r="H17" s="90"/>
      <c r="I17" s="90"/>
      <c r="J17" s="91"/>
    </row>
    <row r="18" spans="1:10" ht="25.5" customHeight="1">
      <c r="A18" s="7" t="s">
        <v>97</v>
      </c>
      <c r="B18" s="8"/>
      <c r="C18" s="8"/>
      <c r="D18" s="96" t="s">
        <v>109</v>
      </c>
      <c r="E18" s="97"/>
      <c r="F18" s="97"/>
      <c r="G18" s="97"/>
      <c r="H18" s="97"/>
      <c r="I18" s="97"/>
      <c r="J18" s="98"/>
    </row>
    <row r="19" spans="1:10" ht="25.5" customHeight="1">
      <c r="A19" s="104" t="s">
        <v>114</v>
      </c>
      <c r="B19" s="105"/>
      <c r="C19" s="106"/>
      <c r="D19" s="79"/>
      <c r="E19" s="80"/>
      <c r="F19" s="80"/>
      <c r="G19" s="12" t="s">
        <v>152</v>
      </c>
      <c r="H19" s="12"/>
      <c r="I19" s="12"/>
      <c r="J19" s="13"/>
    </row>
    <row r="20" spans="1:10" ht="25.5" customHeight="1">
      <c r="A20" s="102" t="s">
        <v>88</v>
      </c>
      <c r="B20" s="99" t="s">
        <v>45</v>
      </c>
      <c r="C20" s="100"/>
      <c r="D20" s="89"/>
      <c r="E20" s="90"/>
      <c r="F20" s="90"/>
      <c r="G20" s="90"/>
      <c r="H20" s="90"/>
      <c r="I20" s="90"/>
      <c r="J20" s="91"/>
    </row>
    <row r="21" spans="1:10" ht="25.5" customHeight="1">
      <c r="A21" s="103"/>
      <c r="B21" s="109" t="s">
        <v>46</v>
      </c>
      <c r="C21" s="110"/>
      <c r="D21" s="89"/>
      <c r="E21" s="90"/>
      <c r="F21" s="91"/>
      <c r="G21" s="14" t="s">
        <v>92</v>
      </c>
      <c r="H21" s="107"/>
      <c r="I21" s="108"/>
      <c r="J21" s="15" t="s">
        <v>90</v>
      </c>
    </row>
    <row r="22" spans="1:10" ht="25.5" customHeight="1">
      <c r="A22" s="103"/>
      <c r="B22" s="109" t="s">
        <v>47</v>
      </c>
      <c r="C22" s="110"/>
      <c r="D22" s="89"/>
      <c r="E22" s="90"/>
      <c r="F22" s="91"/>
      <c r="G22" s="14" t="s">
        <v>93</v>
      </c>
      <c r="H22" s="107"/>
      <c r="I22" s="108"/>
      <c r="J22" s="15" t="s">
        <v>116</v>
      </c>
    </row>
    <row r="23" spans="1:10" ht="25.5" customHeight="1">
      <c r="A23" s="103"/>
      <c r="B23" s="5" t="s">
        <v>91</v>
      </c>
      <c r="C23" s="4" t="s">
        <v>48</v>
      </c>
      <c r="D23" s="109" t="s">
        <v>101</v>
      </c>
      <c r="E23" s="110"/>
      <c r="F23" s="111"/>
      <c r="G23" s="16" t="s">
        <v>94</v>
      </c>
      <c r="H23" s="107"/>
      <c r="I23" s="108"/>
      <c r="J23" s="15" t="s">
        <v>116</v>
      </c>
    </row>
    <row r="24" spans="1:10" ht="25.5" customHeight="1">
      <c r="A24" s="103"/>
      <c r="B24" s="5" t="s">
        <v>110</v>
      </c>
      <c r="C24" s="2" t="s">
        <v>49</v>
      </c>
      <c r="D24" s="109" t="s">
        <v>102</v>
      </c>
      <c r="E24" s="110"/>
      <c r="F24" s="111"/>
      <c r="G24" s="17" t="s">
        <v>95</v>
      </c>
      <c r="H24" s="107"/>
      <c r="I24" s="108"/>
      <c r="J24" s="3" t="s">
        <v>116</v>
      </c>
    </row>
    <row r="25" spans="1:10" ht="25.5" customHeight="1">
      <c r="A25" s="10" t="s">
        <v>98</v>
      </c>
      <c r="B25" s="11"/>
      <c r="C25" s="11"/>
      <c r="D25" s="109" t="s">
        <v>115</v>
      </c>
      <c r="E25" s="110"/>
      <c r="F25" s="110"/>
      <c r="G25" s="110"/>
      <c r="H25" s="110"/>
      <c r="I25" s="110"/>
      <c r="J25" s="111"/>
    </row>
    <row r="26" spans="1:10" ht="25.5" customHeight="1">
      <c r="A26" s="10" t="s">
        <v>99</v>
      </c>
      <c r="B26" s="11"/>
      <c r="C26" s="11"/>
      <c r="D26" s="10"/>
      <c r="E26" s="11" t="s">
        <v>113</v>
      </c>
      <c r="F26" s="11"/>
      <c r="G26" s="11"/>
      <c r="H26" s="11"/>
      <c r="I26" s="11"/>
      <c r="J26" s="18"/>
    </row>
    <row r="27" spans="1:10" ht="155.25" customHeight="1">
      <c r="A27" s="19" t="s">
        <v>100</v>
      </c>
      <c r="B27" s="109"/>
      <c r="C27" s="110"/>
      <c r="D27" s="111"/>
      <c r="E27" s="20" t="s">
        <v>111</v>
      </c>
      <c r="F27" s="109"/>
      <c r="G27" s="110"/>
      <c r="H27" s="110"/>
      <c r="I27" s="110"/>
      <c r="J27" s="111"/>
    </row>
    <row r="28" spans="1:10" ht="14.25">
      <c r="A28" s="1"/>
      <c r="B28" s="1"/>
      <c r="C28" s="1"/>
      <c r="D28" s="1"/>
      <c r="E28" s="1"/>
      <c r="F28" s="1"/>
      <c r="G28" s="1"/>
      <c r="H28" s="1"/>
      <c r="I28" s="78"/>
      <c r="J28" s="1"/>
    </row>
    <row r="29" spans="1:10" ht="14.25">
      <c r="A29" s="1"/>
      <c r="B29" s="1"/>
      <c r="C29" s="1"/>
      <c r="D29" s="1"/>
      <c r="E29" s="1"/>
      <c r="F29" s="1"/>
      <c r="G29" s="1"/>
      <c r="H29" s="1"/>
      <c r="I29" s="1"/>
      <c r="J29" s="1"/>
    </row>
    <row r="30" spans="1:10" ht="14.25">
      <c r="A30" s="1"/>
      <c r="B30" s="1"/>
      <c r="C30" s="1"/>
      <c r="D30" s="1"/>
      <c r="E30" s="1"/>
      <c r="F30" s="1"/>
      <c r="G30" s="1"/>
      <c r="H30" s="1"/>
      <c r="I30" s="1"/>
      <c r="J30" s="1"/>
    </row>
    <row r="31" spans="1:10" ht="14.25">
      <c r="A31" s="1"/>
      <c r="B31" s="1"/>
      <c r="C31" s="1"/>
      <c r="D31" s="1"/>
      <c r="E31" s="1"/>
      <c r="F31" s="1"/>
      <c r="G31" s="1"/>
      <c r="H31" s="1"/>
      <c r="I31" s="1"/>
      <c r="J31" s="1"/>
    </row>
    <row r="32" spans="1:10" ht="14.25">
      <c r="A32" s="1"/>
      <c r="B32" s="1"/>
      <c r="C32" s="1"/>
      <c r="D32" s="1"/>
      <c r="E32" s="1"/>
      <c r="F32" s="1"/>
      <c r="G32" s="1"/>
      <c r="H32" s="1"/>
      <c r="I32" s="1"/>
      <c r="J32" s="1"/>
    </row>
    <row r="33" spans="1:10" ht="14.25">
      <c r="A33" s="1"/>
      <c r="B33" s="1"/>
      <c r="C33" s="1"/>
      <c r="D33" s="1"/>
      <c r="E33" s="1"/>
      <c r="F33" s="1"/>
      <c r="G33" s="1"/>
      <c r="H33" s="1"/>
      <c r="I33" s="1"/>
      <c r="J33" s="1"/>
    </row>
    <row r="34" spans="1:10" ht="14.25">
      <c r="A34" s="1"/>
      <c r="B34" s="1"/>
      <c r="C34" s="1"/>
      <c r="D34" s="1"/>
      <c r="E34" s="1"/>
      <c r="F34" s="1"/>
      <c r="G34" s="1"/>
      <c r="H34" s="1"/>
      <c r="I34" s="1"/>
      <c r="J34" s="1"/>
    </row>
    <row r="35" spans="1:10" ht="14.25">
      <c r="A35" s="1"/>
      <c r="B35" s="1"/>
      <c r="C35" s="1"/>
      <c r="D35" s="1"/>
      <c r="E35" s="1"/>
      <c r="F35" s="1"/>
      <c r="G35" s="1"/>
      <c r="H35" s="1"/>
      <c r="I35" s="1"/>
      <c r="J35" s="1"/>
    </row>
  </sheetData>
  <sheetProtection/>
  <mergeCells count="37">
    <mergeCell ref="D25:J25"/>
    <mergeCell ref="B27:D27"/>
    <mergeCell ref="F27:J27"/>
    <mergeCell ref="D22:F22"/>
    <mergeCell ref="H22:I22"/>
    <mergeCell ref="H23:I23"/>
    <mergeCell ref="D24:F24"/>
    <mergeCell ref="H24:I24"/>
    <mergeCell ref="D23:F23"/>
    <mergeCell ref="A20:A24"/>
    <mergeCell ref="A19:C19"/>
    <mergeCell ref="H6:J6"/>
    <mergeCell ref="D21:F21"/>
    <mergeCell ref="H21:I21"/>
    <mergeCell ref="B22:C22"/>
    <mergeCell ref="B21:C21"/>
    <mergeCell ref="B20:C20"/>
    <mergeCell ref="A2:J2"/>
    <mergeCell ref="D20:J20"/>
    <mergeCell ref="A13:J13"/>
    <mergeCell ref="E15:J15"/>
    <mergeCell ref="A16:J16"/>
    <mergeCell ref="D18:J18"/>
    <mergeCell ref="F17:J17"/>
    <mergeCell ref="D17:E17"/>
    <mergeCell ref="A4:J4"/>
    <mergeCell ref="A5:J5"/>
    <mergeCell ref="D19:F19"/>
    <mergeCell ref="A1:J1"/>
    <mergeCell ref="D7:J7"/>
    <mergeCell ref="H8:J8"/>
    <mergeCell ref="A8:E12"/>
    <mergeCell ref="G12:J12"/>
    <mergeCell ref="G11:J11"/>
    <mergeCell ref="G9:J9"/>
    <mergeCell ref="G10:I10"/>
    <mergeCell ref="A3:J3"/>
  </mergeCells>
  <printOptions horizontalCentered="1" verticalCentered="1"/>
  <pageMargins left="0.7874015748031497" right="0.3937007874015748"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33"/>
  <sheetViews>
    <sheetView zoomScalePageLayoutView="0" workbookViewId="0" topLeftCell="A1">
      <selection activeCell="T23" sqref="T23"/>
    </sheetView>
  </sheetViews>
  <sheetFormatPr defaultColWidth="9.00390625" defaultRowHeight="13.5"/>
  <cols>
    <col min="1" max="1" width="5.375" style="25" bestFit="1" customWidth="1"/>
    <col min="2" max="4" width="6.625" style="25" customWidth="1"/>
    <col min="5" max="5" width="12.625" style="25" customWidth="1"/>
    <col min="6" max="6" width="3.625" style="25" customWidth="1"/>
    <col min="7" max="7" width="2.625" style="25" customWidth="1"/>
    <col min="8" max="8" width="6.625" style="25" customWidth="1"/>
    <col min="9" max="9" width="4.625" style="25" customWidth="1"/>
    <col min="10" max="10" width="4.50390625" style="25" bestFit="1" customWidth="1"/>
    <col min="11" max="12" width="6.625" style="25" customWidth="1"/>
    <col min="13" max="13" width="4.625" style="25" customWidth="1"/>
    <col min="14" max="14" width="5.625" style="25" customWidth="1"/>
    <col min="15" max="15" width="3.625" style="25" customWidth="1"/>
    <col min="16" max="16" width="5.625" style="25" customWidth="1"/>
    <col min="17" max="16384" width="9.00390625" style="25" customWidth="1"/>
  </cols>
  <sheetData>
    <row r="1" spans="1:16" ht="13.5">
      <c r="A1" s="112"/>
      <c r="B1" s="112"/>
      <c r="C1" s="112"/>
      <c r="D1" s="112"/>
      <c r="E1" s="112"/>
      <c r="F1" s="112"/>
      <c r="G1" s="112"/>
      <c r="H1" s="112"/>
      <c r="I1" s="112"/>
      <c r="J1" s="112"/>
      <c r="K1" s="112"/>
      <c r="L1" s="112"/>
      <c r="M1" s="112"/>
      <c r="N1" s="112"/>
      <c r="O1" s="112"/>
      <c r="P1" s="112"/>
    </row>
    <row r="2" spans="1:15" ht="13.5">
      <c r="A2" s="26"/>
      <c r="B2" s="26"/>
      <c r="C2" s="26"/>
      <c r="D2" s="26"/>
      <c r="E2" s="26"/>
      <c r="F2" s="26"/>
      <c r="G2" s="26"/>
      <c r="H2" s="26"/>
      <c r="I2" s="26"/>
      <c r="J2" s="26"/>
      <c r="K2" s="26"/>
      <c r="L2" s="27"/>
      <c r="M2" s="28"/>
      <c r="N2" s="29" t="s">
        <v>38</v>
      </c>
      <c r="O2" s="29"/>
    </row>
    <row r="3" spans="1:16" ht="25.5" customHeight="1">
      <c r="A3" s="113" t="s">
        <v>125</v>
      </c>
      <c r="B3" s="113"/>
      <c r="C3" s="113"/>
      <c r="D3" s="113"/>
      <c r="E3" s="113"/>
      <c r="F3" s="113"/>
      <c r="G3" s="113"/>
      <c r="H3" s="113"/>
      <c r="I3" s="113"/>
      <c r="J3" s="113"/>
      <c r="K3" s="113"/>
      <c r="L3" s="113"/>
      <c r="M3" s="113"/>
      <c r="N3" s="113"/>
      <c r="O3" s="113"/>
      <c r="P3" s="113"/>
    </row>
    <row r="4" spans="1:16" ht="25.5" customHeight="1">
      <c r="A4" s="114" t="s">
        <v>75</v>
      </c>
      <c r="B4" s="116" t="s">
        <v>82</v>
      </c>
      <c r="C4" s="117"/>
      <c r="D4" s="117"/>
      <c r="E4" s="116" t="s">
        <v>50</v>
      </c>
      <c r="F4" s="120"/>
      <c r="G4" s="116" t="s">
        <v>58</v>
      </c>
      <c r="H4" s="121"/>
      <c r="I4" s="121"/>
      <c r="J4" s="122"/>
      <c r="K4" s="116" t="s">
        <v>59</v>
      </c>
      <c r="L4" s="117"/>
      <c r="M4" s="120"/>
      <c r="N4" s="117" t="s">
        <v>71</v>
      </c>
      <c r="O4" s="117"/>
      <c r="P4" s="120"/>
    </row>
    <row r="5" spans="1:16" ht="25.5" customHeight="1">
      <c r="A5" s="115"/>
      <c r="B5" s="118"/>
      <c r="C5" s="119"/>
      <c r="D5" s="119"/>
      <c r="E5" s="123" t="s">
        <v>121</v>
      </c>
      <c r="F5" s="124"/>
      <c r="G5" s="123" t="s">
        <v>121</v>
      </c>
      <c r="H5" s="125"/>
      <c r="I5" s="125"/>
      <c r="J5" s="126"/>
      <c r="K5" s="123" t="s">
        <v>122</v>
      </c>
      <c r="L5" s="127"/>
      <c r="M5" s="124"/>
      <c r="N5" s="127" t="s">
        <v>51</v>
      </c>
      <c r="O5" s="127"/>
      <c r="P5" s="124"/>
    </row>
    <row r="6" spans="1:16" ht="25.5" customHeight="1">
      <c r="A6" s="115"/>
      <c r="B6" s="128" t="s">
        <v>81</v>
      </c>
      <c r="C6" s="129"/>
      <c r="D6" s="129"/>
      <c r="E6" s="128">
        <v>84.959</v>
      </c>
      <c r="F6" s="130"/>
      <c r="G6" s="128">
        <v>84.959</v>
      </c>
      <c r="H6" s="129"/>
      <c r="I6" s="129"/>
      <c r="J6" s="130"/>
      <c r="K6" s="128">
        <v>7.08</v>
      </c>
      <c r="L6" s="129"/>
      <c r="M6" s="130"/>
      <c r="N6" s="128">
        <v>50</v>
      </c>
      <c r="O6" s="129"/>
      <c r="P6" s="34" t="s">
        <v>72</v>
      </c>
    </row>
    <row r="7" spans="1:16" ht="25.5" customHeight="1">
      <c r="A7" s="115"/>
      <c r="B7" s="131" t="s">
        <v>76</v>
      </c>
      <c r="C7" s="119" t="s">
        <v>112</v>
      </c>
      <c r="D7" s="119"/>
      <c r="E7" s="116">
        <v>7.791</v>
      </c>
      <c r="F7" s="120"/>
      <c r="G7" s="132">
        <v>7.791</v>
      </c>
      <c r="H7" s="133"/>
      <c r="I7" s="133"/>
      <c r="J7" s="134"/>
      <c r="K7" s="116">
        <v>0.649</v>
      </c>
      <c r="L7" s="117"/>
      <c r="M7" s="120"/>
      <c r="N7" s="116">
        <v>25</v>
      </c>
      <c r="O7" s="117"/>
      <c r="P7" s="135" t="s">
        <v>72</v>
      </c>
    </row>
    <row r="8" spans="1:16" ht="25.5" customHeight="1">
      <c r="A8" s="115"/>
      <c r="B8" s="131"/>
      <c r="C8" s="136" t="s">
        <v>83</v>
      </c>
      <c r="D8" s="137"/>
      <c r="E8" s="136"/>
      <c r="F8" s="138"/>
      <c r="G8" s="136"/>
      <c r="H8" s="137"/>
      <c r="I8" s="137"/>
      <c r="J8" s="138"/>
      <c r="K8" s="136"/>
      <c r="L8" s="137"/>
      <c r="M8" s="138"/>
      <c r="N8" s="118"/>
      <c r="O8" s="119"/>
      <c r="P8" s="135"/>
    </row>
    <row r="9" spans="1:16" ht="25.5" customHeight="1">
      <c r="A9" s="115"/>
      <c r="B9" s="131"/>
      <c r="C9" s="119" t="s">
        <v>52</v>
      </c>
      <c r="D9" s="119"/>
      <c r="E9" s="139">
        <f>IF(AND(E7="",E8=""),"",E7+E8)</f>
        <v>7.791</v>
      </c>
      <c r="F9" s="140"/>
      <c r="G9" s="141">
        <f>IF(AND(G7="",G8=""),"",G7+G8)</f>
        <v>7.791</v>
      </c>
      <c r="H9" s="142"/>
      <c r="I9" s="142"/>
      <c r="J9" s="143"/>
      <c r="K9" s="139">
        <f>IF(AND(K7="",K8=""),"",K7+K8)</f>
        <v>0.649</v>
      </c>
      <c r="L9" s="144"/>
      <c r="M9" s="140"/>
      <c r="N9" s="123"/>
      <c r="O9" s="127"/>
      <c r="P9" s="135"/>
    </row>
    <row r="10" spans="1:16" ht="25.5" customHeight="1">
      <c r="A10" s="115"/>
      <c r="B10" s="128" t="s">
        <v>77</v>
      </c>
      <c r="C10" s="129"/>
      <c r="D10" s="129"/>
      <c r="E10" s="128"/>
      <c r="F10" s="130"/>
      <c r="G10" s="128"/>
      <c r="H10" s="129"/>
      <c r="I10" s="129"/>
      <c r="J10" s="130"/>
      <c r="K10" s="128"/>
      <c r="L10" s="129"/>
      <c r="M10" s="130"/>
      <c r="N10" s="117" t="s">
        <v>60</v>
      </c>
      <c r="O10" s="117"/>
      <c r="P10" s="120"/>
    </row>
    <row r="11" spans="1:16" ht="25.5" customHeight="1">
      <c r="A11" s="115"/>
      <c r="B11" s="123" t="s">
        <v>78</v>
      </c>
      <c r="C11" s="127"/>
      <c r="D11" s="127"/>
      <c r="E11" s="145">
        <f>IF(AND(E6="",E7="",E8="",E10=""),"",E6+E7+E8+E10)</f>
        <v>92.75</v>
      </c>
      <c r="F11" s="146"/>
      <c r="G11" s="145">
        <f>IF(AND(G6="",G7="",G8="",G10=""),"",G6+G7+G8+G10)</f>
        <v>92.75</v>
      </c>
      <c r="H11" s="147"/>
      <c r="I11" s="147"/>
      <c r="J11" s="146"/>
      <c r="K11" s="145">
        <f>IF(AND(K6="",K7="",K8="",K10=""),"",K6+K7+K8+K10)</f>
        <v>7.729</v>
      </c>
      <c r="L11" s="147"/>
      <c r="M11" s="146"/>
      <c r="N11" s="31">
        <v>9</v>
      </c>
      <c r="O11" s="33" t="s">
        <v>73</v>
      </c>
      <c r="P11" s="32">
        <v>21</v>
      </c>
    </row>
    <row r="12" spans="1:16" ht="25.5" customHeight="1">
      <c r="A12" s="114" t="s">
        <v>53</v>
      </c>
      <c r="B12" s="149" t="s">
        <v>74</v>
      </c>
      <c r="C12" s="151" t="s">
        <v>54</v>
      </c>
      <c r="D12" s="36" t="s">
        <v>55</v>
      </c>
      <c r="E12" s="37"/>
      <c r="F12" s="30" t="s">
        <v>61</v>
      </c>
      <c r="G12" s="114" t="s">
        <v>62</v>
      </c>
      <c r="H12" s="153" t="s">
        <v>153</v>
      </c>
      <c r="I12" s="154"/>
      <c r="J12" s="154"/>
      <c r="K12" s="154"/>
      <c r="L12" s="154"/>
      <c r="M12" s="154"/>
      <c r="N12" s="154"/>
      <c r="O12" s="154"/>
      <c r="P12" s="155"/>
    </row>
    <row r="13" spans="1:16" ht="25.5" customHeight="1">
      <c r="A13" s="115"/>
      <c r="B13" s="131"/>
      <c r="C13" s="152"/>
      <c r="D13" s="38" t="s">
        <v>56</v>
      </c>
      <c r="E13" s="39"/>
      <c r="F13" s="40" t="s">
        <v>61</v>
      </c>
      <c r="G13" s="115"/>
      <c r="H13" s="156" t="s">
        <v>154</v>
      </c>
      <c r="I13" s="157"/>
      <c r="J13" s="157"/>
      <c r="K13" s="157"/>
      <c r="L13" s="157"/>
      <c r="M13" s="157"/>
      <c r="N13" s="157"/>
      <c r="O13" s="157"/>
      <c r="P13" s="158"/>
    </row>
    <row r="14" spans="1:16" ht="25.5" customHeight="1">
      <c r="A14" s="115"/>
      <c r="B14" s="131"/>
      <c r="C14" s="136" t="s">
        <v>84</v>
      </c>
      <c r="D14" s="138"/>
      <c r="E14" s="41"/>
      <c r="F14" s="35" t="s">
        <v>61</v>
      </c>
      <c r="G14" s="115"/>
      <c r="H14" s="156"/>
      <c r="I14" s="157"/>
      <c r="J14" s="157"/>
      <c r="K14" s="157"/>
      <c r="L14" s="157"/>
      <c r="M14" s="157"/>
      <c r="N14" s="157"/>
      <c r="O14" s="157"/>
      <c r="P14" s="158"/>
    </row>
    <row r="15" spans="1:16" ht="25.5" customHeight="1">
      <c r="A15" s="115"/>
      <c r="B15" s="131"/>
      <c r="C15" s="136" t="s">
        <v>85</v>
      </c>
      <c r="D15" s="138"/>
      <c r="E15" s="41">
        <v>117</v>
      </c>
      <c r="F15" s="35" t="s">
        <v>61</v>
      </c>
      <c r="G15" s="115"/>
      <c r="H15" s="156"/>
      <c r="I15" s="157"/>
      <c r="J15" s="157"/>
      <c r="K15" s="157"/>
      <c r="L15" s="157"/>
      <c r="M15" s="157"/>
      <c r="N15" s="157"/>
      <c r="O15" s="157"/>
      <c r="P15" s="158"/>
    </row>
    <row r="16" spans="1:16" ht="25.5" customHeight="1">
      <c r="A16" s="115"/>
      <c r="B16" s="131"/>
      <c r="C16" s="136" t="s">
        <v>57</v>
      </c>
      <c r="D16" s="137"/>
      <c r="E16" s="41">
        <v>3</v>
      </c>
      <c r="F16" s="35" t="s">
        <v>61</v>
      </c>
      <c r="G16" s="148"/>
      <c r="H16" s="159"/>
      <c r="I16" s="160"/>
      <c r="J16" s="160"/>
      <c r="K16" s="160"/>
      <c r="L16" s="160"/>
      <c r="M16" s="160"/>
      <c r="N16" s="160"/>
      <c r="O16" s="160"/>
      <c r="P16" s="161"/>
    </row>
    <row r="17" spans="1:16" ht="25.5" customHeight="1">
      <c r="A17" s="115"/>
      <c r="B17" s="150"/>
      <c r="C17" s="162" t="s">
        <v>52</v>
      </c>
      <c r="D17" s="163"/>
      <c r="E17" s="42">
        <f>IF(AND(E12="",E13="",E14="",E15="",E16=""),"",SUM(E12:E16))</f>
        <v>120</v>
      </c>
      <c r="F17" s="43" t="s">
        <v>61</v>
      </c>
      <c r="G17" s="164" t="s">
        <v>63</v>
      </c>
      <c r="H17" s="165"/>
      <c r="I17" s="165"/>
      <c r="J17" s="165"/>
      <c r="K17" s="165"/>
      <c r="L17" s="165"/>
      <c r="M17" s="165"/>
      <c r="N17" s="165"/>
      <c r="O17" s="165"/>
      <c r="P17" s="166"/>
    </row>
    <row r="18" spans="1:16" ht="25.5" customHeight="1">
      <c r="A18" s="115"/>
      <c r="B18" s="128" t="s">
        <v>77</v>
      </c>
      <c r="C18" s="129"/>
      <c r="D18" s="129"/>
      <c r="E18" s="44">
        <v>1</v>
      </c>
      <c r="F18" s="34" t="s">
        <v>61</v>
      </c>
      <c r="G18" s="167" t="s">
        <v>155</v>
      </c>
      <c r="H18" s="168"/>
      <c r="I18" s="168"/>
      <c r="J18" s="168"/>
      <c r="K18" s="168"/>
      <c r="L18" s="168"/>
      <c r="M18" s="168"/>
      <c r="N18" s="168"/>
      <c r="O18" s="168"/>
      <c r="P18" s="169"/>
    </row>
    <row r="19" spans="1:16" ht="25.5" customHeight="1">
      <c r="A19" s="148"/>
      <c r="B19" s="123" t="s">
        <v>78</v>
      </c>
      <c r="C19" s="127"/>
      <c r="D19" s="127"/>
      <c r="E19" s="45">
        <f>IF(AND(E12="",E13="",E14="",E15="",E16="",E18=""),"",SUM(E12:E16)+E18)</f>
        <v>121</v>
      </c>
      <c r="F19" s="32" t="s">
        <v>61</v>
      </c>
      <c r="G19" s="170"/>
      <c r="H19" s="113"/>
      <c r="I19" s="113"/>
      <c r="J19" s="113"/>
      <c r="K19" s="113"/>
      <c r="L19" s="113"/>
      <c r="M19" s="113"/>
      <c r="N19" s="113"/>
      <c r="O19" s="113"/>
      <c r="P19" s="171"/>
    </row>
    <row r="20" spans="1:16" ht="25.5" customHeight="1">
      <c r="A20" s="116" t="s">
        <v>79</v>
      </c>
      <c r="B20" s="117"/>
      <c r="C20" s="117"/>
      <c r="D20" s="120"/>
      <c r="E20" s="128"/>
      <c r="F20" s="129"/>
      <c r="G20" s="129"/>
      <c r="H20" s="129"/>
      <c r="I20" s="172">
        <v>366</v>
      </c>
      <c r="J20" s="172"/>
      <c r="K20" s="46" t="s">
        <v>86</v>
      </c>
      <c r="L20" s="129"/>
      <c r="M20" s="129"/>
      <c r="N20" s="129"/>
      <c r="O20" s="129"/>
      <c r="P20" s="130"/>
    </row>
    <row r="21" spans="1:16" ht="25.5" customHeight="1">
      <c r="A21" s="128" t="s">
        <v>80</v>
      </c>
      <c r="B21" s="129"/>
      <c r="C21" s="129"/>
      <c r="D21" s="130"/>
      <c r="E21" s="47" t="s">
        <v>124</v>
      </c>
      <c r="F21" s="47"/>
      <c r="G21" s="47"/>
      <c r="H21" s="47"/>
      <c r="I21" s="47"/>
      <c r="J21" s="47">
        <v>2.7</v>
      </c>
      <c r="K21" s="47" t="s">
        <v>117</v>
      </c>
      <c r="L21" s="47"/>
      <c r="M21" s="47"/>
      <c r="N21" s="47" t="s">
        <v>118</v>
      </c>
      <c r="O21" s="47"/>
      <c r="P21" s="48"/>
    </row>
    <row r="22" spans="1:16" ht="25.5" customHeight="1">
      <c r="A22" s="118" t="s">
        <v>69</v>
      </c>
      <c r="B22" s="119"/>
      <c r="C22" s="119"/>
      <c r="D22" s="135"/>
      <c r="E22" s="116"/>
      <c r="F22" s="117"/>
      <c r="G22" s="117"/>
      <c r="H22" s="117"/>
      <c r="I22" s="117"/>
      <c r="J22" s="117"/>
      <c r="K22" s="117"/>
      <c r="L22" s="117"/>
      <c r="M22" s="117"/>
      <c r="N22" s="117"/>
      <c r="O22" s="117"/>
      <c r="P22" s="120"/>
    </row>
    <row r="23" spans="1:16" ht="25.5" customHeight="1">
      <c r="A23" s="118"/>
      <c r="B23" s="119"/>
      <c r="C23" s="119"/>
      <c r="D23" s="135"/>
      <c r="E23" s="173" t="s">
        <v>64</v>
      </c>
      <c r="F23" s="168"/>
      <c r="G23" s="168"/>
      <c r="H23" s="168"/>
      <c r="I23" s="168"/>
      <c r="J23" s="168"/>
      <c r="K23" s="168"/>
      <c r="L23" s="168"/>
      <c r="M23" s="168"/>
      <c r="N23" s="168"/>
      <c r="O23" s="168"/>
      <c r="P23" s="169"/>
    </row>
    <row r="24" spans="1:16" ht="25.5" customHeight="1">
      <c r="A24" s="118"/>
      <c r="B24" s="119"/>
      <c r="C24" s="119"/>
      <c r="D24" s="135"/>
      <c r="E24" s="173" t="s">
        <v>119</v>
      </c>
      <c r="F24" s="168"/>
      <c r="G24" s="168"/>
      <c r="H24" s="168"/>
      <c r="I24" s="168"/>
      <c r="J24" s="168"/>
      <c r="K24" s="168"/>
      <c r="L24" s="168"/>
      <c r="M24" s="168"/>
      <c r="N24" s="168"/>
      <c r="O24" s="168"/>
      <c r="P24" s="169"/>
    </row>
    <row r="25" spans="1:16" ht="25.5" customHeight="1">
      <c r="A25" s="118"/>
      <c r="B25" s="119"/>
      <c r="C25" s="119"/>
      <c r="D25" s="135"/>
      <c r="E25" s="173" t="s">
        <v>65</v>
      </c>
      <c r="F25" s="168"/>
      <c r="G25" s="168"/>
      <c r="H25" s="168"/>
      <c r="I25" s="168"/>
      <c r="J25" s="168"/>
      <c r="K25" s="168"/>
      <c r="L25" s="168"/>
      <c r="M25" s="168"/>
      <c r="N25" s="168"/>
      <c r="O25" s="168"/>
      <c r="P25" s="169"/>
    </row>
    <row r="26" spans="1:16" ht="25.5" customHeight="1">
      <c r="A26" s="118"/>
      <c r="B26" s="119"/>
      <c r="C26" s="119"/>
      <c r="D26" s="135"/>
      <c r="E26" s="173" t="s">
        <v>66</v>
      </c>
      <c r="F26" s="168"/>
      <c r="G26" s="168"/>
      <c r="H26" s="168"/>
      <c r="I26" s="168"/>
      <c r="J26" s="168"/>
      <c r="K26" s="168"/>
      <c r="L26" s="168"/>
      <c r="M26" s="168"/>
      <c r="N26" s="168"/>
      <c r="O26" s="168"/>
      <c r="P26" s="169"/>
    </row>
    <row r="27" spans="1:16" ht="25.5" customHeight="1">
      <c r="A27" s="118"/>
      <c r="B27" s="119"/>
      <c r="C27" s="119"/>
      <c r="D27" s="135"/>
      <c r="E27" s="173" t="s">
        <v>123</v>
      </c>
      <c r="F27" s="168"/>
      <c r="G27" s="168"/>
      <c r="H27" s="168"/>
      <c r="I27" s="168"/>
      <c r="J27" s="168"/>
      <c r="K27" s="168"/>
      <c r="L27" s="168"/>
      <c r="M27" s="168"/>
      <c r="N27" s="168"/>
      <c r="O27" s="168"/>
      <c r="P27" s="169"/>
    </row>
    <row r="28" spans="1:16" ht="25.5" customHeight="1">
      <c r="A28" s="118"/>
      <c r="B28" s="119"/>
      <c r="C28" s="119"/>
      <c r="D28" s="135"/>
      <c r="E28" s="173" t="s">
        <v>67</v>
      </c>
      <c r="F28" s="168"/>
      <c r="G28" s="168"/>
      <c r="H28" s="168"/>
      <c r="I28" s="168"/>
      <c r="J28" s="168"/>
      <c r="K28" s="168"/>
      <c r="L28" s="168"/>
      <c r="M28" s="168"/>
      <c r="N28" s="168"/>
      <c r="O28" s="168"/>
      <c r="P28" s="169"/>
    </row>
    <row r="29" spans="1:16" ht="25.5" customHeight="1">
      <c r="A29" s="118"/>
      <c r="B29" s="119"/>
      <c r="C29" s="119"/>
      <c r="D29" s="135"/>
      <c r="E29" s="173" t="s">
        <v>68</v>
      </c>
      <c r="F29" s="168"/>
      <c r="G29" s="168"/>
      <c r="H29" s="168"/>
      <c r="I29" s="168"/>
      <c r="J29" s="168"/>
      <c r="K29" s="168"/>
      <c r="L29" s="168"/>
      <c r="M29" s="168"/>
      <c r="N29" s="168"/>
      <c r="O29" s="168"/>
      <c r="P29" s="169"/>
    </row>
    <row r="30" spans="1:16" ht="25.5" customHeight="1">
      <c r="A30" s="118"/>
      <c r="B30" s="119"/>
      <c r="C30" s="119"/>
      <c r="D30" s="135"/>
      <c r="E30" s="123"/>
      <c r="F30" s="127"/>
      <c r="G30" s="127"/>
      <c r="H30" s="127"/>
      <c r="I30" s="127"/>
      <c r="J30" s="127"/>
      <c r="K30" s="127"/>
      <c r="L30" s="127"/>
      <c r="M30" s="127"/>
      <c r="N30" s="127"/>
      <c r="O30" s="127"/>
      <c r="P30" s="124"/>
    </row>
    <row r="31" spans="1:16" ht="25.5" customHeight="1">
      <c r="A31" s="164" t="s">
        <v>26</v>
      </c>
      <c r="B31" s="165"/>
      <c r="C31" s="165"/>
      <c r="D31" s="165"/>
      <c r="E31" s="165"/>
      <c r="F31" s="165"/>
      <c r="G31" s="165"/>
      <c r="H31" s="165"/>
      <c r="I31" s="165"/>
      <c r="J31" s="165"/>
      <c r="K31" s="165"/>
      <c r="L31" s="165"/>
      <c r="M31" s="165"/>
      <c r="N31" s="165"/>
      <c r="O31" s="165"/>
      <c r="P31" s="166"/>
    </row>
    <row r="32" spans="1:16" ht="25.5" customHeight="1">
      <c r="A32" s="173" t="s">
        <v>70</v>
      </c>
      <c r="B32" s="168"/>
      <c r="C32" s="168"/>
      <c r="D32" s="168"/>
      <c r="E32" s="168"/>
      <c r="F32" s="168"/>
      <c r="G32" s="168"/>
      <c r="H32" s="168"/>
      <c r="I32" s="168"/>
      <c r="J32" s="168"/>
      <c r="K32" s="168"/>
      <c r="L32" s="168"/>
      <c r="M32" s="168"/>
      <c r="N32" s="168"/>
      <c r="O32" s="168"/>
      <c r="P32" s="169"/>
    </row>
    <row r="33" spans="1:16" ht="25.5" customHeight="1">
      <c r="A33" s="170" t="s">
        <v>120</v>
      </c>
      <c r="B33" s="113"/>
      <c r="C33" s="113"/>
      <c r="D33" s="113"/>
      <c r="E33" s="113"/>
      <c r="F33" s="113"/>
      <c r="G33" s="113"/>
      <c r="H33" s="113"/>
      <c r="I33" s="113"/>
      <c r="J33" s="113"/>
      <c r="K33" s="113"/>
      <c r="L33" s="113"/>
      <c r="M33" s="113"/>
      <c r="N33" s="113"/>
      <c r="O33" s="113"/>
      <c r="P33" s="171"/>
    </row>
  </sheetData>
  <sheetProtection/>
  <mergeCells count="76">
    <mergeCell ref="A32:P32"/>
    <mergeCell ref="A33:P33"/>
    <mergeCell ref="E26:P26"/>
    <mergeCell ref="E27:P27"/>
    <mergeCell ref="E28:P28"/>
    <mergeCell ref="E29:P29"/>
    <mergeCell ref="E30:P30"/>
    <mergeCell ref="A31:P31"/>
    <mergeCell ref="A20:D20"/>
    <mergeCell ref="E20:H20"/>
    <mergeCell ref="I20:J20"/>
    <mergeCell ref="L20:P20"/>
    <mergeCell ref="A21:D21"/>
    <mergeCell ref="A22:D30"/>
    <mergeCell ref="E22:P22"/>
    <mergeCell ref="E23:P23"/>
    <mergeCell ref="E24:P24"/>
    <mergeCell ref="E25:P25"/>
    <mergeCell ref="C16:D16"/>
    <mergeCell ref="H16:P16"/>
    <mergeCell ref="C17:D17"/>
    <mergeCell ref="G17:P17"/>
    <mergeCell ref="B18:D18"/>
    <mergeCell ref="G18:P19"/>
    <mergeCell ref="B19:D19"/>
    <mergeCell ref="A12:A19"/>
    <mergeCell ref="B12:B17"/>
    <mergeCell ref="C12:C13"/>
    <mergeCell ref="G12:G16"/>
    <mergeCell ref="H12:P12"/>
    <mergeCell ref="H13:P13"/>
    <mergeCell ref="C14:D14"/>
    <mergeCell ref="H14:P14"/>
    <mergeCell ref="C15:D15"/>
    <mergeCell ref="H15:P15"/>
    <mergeCell ref="B10:D10"/>
    <mergeCell ref="E10:F10"/>
    <mergeCell ref="G10:J10"/>
    <mergeCell ref="K10:M10"/>
    <mergeCell ref="N10:P10"/>
    <mergeCell ref="B11:D11"/>
    <mergeCell ref="E11:F11"/>
    <mergeCell ref="G11:J11"/>
    <mergeCell ref="K11:M11"/>
    <mergeCell ref="P7:P9"/>
    <mergeCell ref="C8:D8"/>
    <mergeCell ref="E8:F8"/>
    <mergeCell ref="G8:J8"/>
    <mergeCell ref="K8:M8"/>
    <mergeCell ref="C9:D9"/>
    <mergeCell ref="E9:F9"/>
    <mergeCell ref="G9:J9"/>
    <mergeCell ref="K9:M9"/>
    <mergeCell ref="B7:B9"/>
    <mergeCell ref="C7:D7"/>
    <mergeCell ref="E7:F7"/>
    <mergeCell ref="G7:J7"/>
    <mergeCell ref="K7:M7"/>
    <mergeCell ref="N7:O9"/>
    <mergeCell ref="K5:M5"/>
    <mergeCell ref="N5:P5"/>
    <mergeCell ref="B6:D6"/>
    <mergeCell ref="E6:F6"/>
    <mergeCell ref="G6:J6"/>
    <mergeCell ref="K6:M6"/>
    <mergeCell ref="N6:O6"/>
    <mergeCell ref="A1:P1"/>
    <mergeCell ref="A3:P3"/>
    <mergeCell ref="A4:A11"/>
    <mergeCell ref="B4:D5"/>
    <mergeCell ref="E4:F4"/>
    <mergeCell ref="G4:J4"/>
    <mergeCell ref="K4:M4"/>
    <mergeCell ref="N4:P4"/>
    <mergeCell ref="E5:F5"/>
    <mergeCell ref="G5:J5"/>
  </mergeCells>
  <printOptions/>
  <pageMargins left="0.7874015748031497" right="0.1968503937007874" top="0.5905511811023623"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72"/>
  <sheetViews>
    <sheetView zoomScalePageLayoutView="0" workbookViewId="0" topLeftCell="A40">
      <selection activeCell="Z19" sqref="Z19"/>
    </sheetView>
  </sheetViews>
  <sheetFormatPr defaultColWidth="9.00390625" defaultRowHeight="13.5"/>
  <cols>
    <col min="1" max="1" width="10.125" style="49" customWidth="1"/>
    <col min="2" max="2" width="5.25390625" style="49" bestFit="1" customWidth="1"/>
    <col min="3" max="3" width="3.50390625" style="49" customWidth="1"/>
    <col min="4" max="4" width="4.125" style="49" customWidth="1"/>
    <col min="5" max="5" width="4.625" style="49" customWidth="1"/>
    <col min="6" max="6" width="3.625" style="49" customWidth="1"/>
    <col min="7" max="7" width="2.125" style="49" customWidth="1"/>
    <col min="8" max="8" width="1.625" style="49" customWidth="1"/>
    <col min="9" max="9" width="5.375" style="49" bestFit="1" customWidth="1"/>
    <col min="10" max="10" width="6.625" style="49" customWidth="1"/>
    <col min="11" max="11" width="1.625" style="49" customWidth="1"/>
    <col min="12" max="12" width="3.625" style="49" customWidth="1"/>
    <col min="13" max="13" width="6.625" style="49" customWidth="1"/>
    <col min="14" max="14" width="4.875" style="49" customWidth="1"/>
    <col min="15" max="16" width="2.625" style="49" customWidth="1"/>
    <col min="17" max="17" width="4.625" style="49" customWidth="1"/>
    <col min="18" max="18" width="2.00390625" style="49" customWidth="1"/>
    <col min="19" max="19" width="5.125" style="49" customWidth="1"/>
    <col min="20" max="20" width="6.625" style="49" customWidth="1"/>
    <col min="21" max="21" width="5.625" style="49" customWidth="1"/>
    <col min="22" max="22" width="4.375" style="49" customWidth="1"/>
    <col min="23" max="16384" width="9.00390625" style="49" customWidth="1"/>
  </cols>
  <sheetData>
    <row r="1" spans="1:22" ht="13.5">
      <c r="A1" s="174"/>
      <c r="B1" s="174"/>
      <c r="C1" s="174"/>
      <c r="D1" s="174"/>
      <c r="E1" s="174"/>
      <c r="F1" s="174"/>
      <c r="G1" s="174"/>
      <c r="H1" s="174"/>
      <c r="I1" s="174"/>
      <c r="J1" s="174"/>
      <c r="K1" s="174"/>
      <c r="L1" s="174"/>
      <c r="M1" s="174"/>
      <c r="N1" s="174"/>
      <c r="O1" s="174"/>
      <c r="P1" s="174"/>
      <c r="Q1" s="174"/>
      <c r="R1" s="174"/>
      <c r="S1" s="174"/>
      <c r="T1" s="174"/>
      <c r="U1" s="174"/>
      <c r="V1" s="174"/>
    </row>
    <row r="2" spans="1:22" ht="13.5">
      <c r="A2" s="50"/>
      <c r="B2" s="50"/>
      <c r="C2" s="50"/>
      <c r="D2" s="50"/>
      <c r="E2" s="50"/>
      <c r="F2" s="50"/>
      <c r="G2" s="50"/>
      <c r="H2" s="50"/>
      <c r="I2" s="50"/>
      <c r="J2" s="50"/>
      <c r="K2" s="50"/>
      <c r="L2" s="50"/>
      <c r="M2" s="50"/>
      <c r="N2" s="50"/>
      <c r="O2" s="50"/>
      <c r="P2" s="50"/>
      <c r="Q2" s="175"/>
      <c r="R2" s="176"/>
      <c r="S2" s="177"/>
      <c r="T2" s="51" t="s">
        <v>38</v>
      </c>
      <c r="V2" s="51"/>
    </row>
    <row r="3" spans="1:22" ht="13.5">
      <c r="A3" s="24" t="s">
        <v>0</v>
      </c>
      <c r="B3" s="178"/>
      <c r="C3" s="178"/>
      <c r="D3" s="178"/>
      <c r="E3" s="178"/>
      <c r="F3" s="178"/>
      <c r="G3" s="178"/>
      <c r="H3" s="178"/>
      <c r="I3" s="178"/>
      <c r="J3" s="178"/>
      <c r="K3" s="178"/>
      <c r="L3" s="178"/>
      <c r="M3" s="178"/>
      <c r="N3" s="178"/>
      <c r="O3" s="178"/>
      <c r="P3" s="178"/>
      <c r="Q3" s="178"/>
      <c r="R3" s="178"/>
      <c r="S3" s="178"/>
      <c r="T3" s="178"/>
      <c r="U3" s="178"/>
      <c r="V3" s="178"/>
    </row>
    <row r="4" spans="1:22" ht="13.5">
      <c r="A4" s="179" t="s">
        <v>32</v>
      </c>
      <c r="B4" s="182"/>
      <c r="C4" s="183"/>
      <c r="D4" s="183"/>
      <c r="E4" s="183"/>
      <c r="F4" s="183"/>
      <c r="G4" s="183"/>
      <c r="H4" s="183"/>
      <c r="I4" s="183"/>
      <c r="J4" s="183"/>
      <c r="K4" s="183"/>
      <c r="L4" s="183"/>
      <c r="M4" s="183"/>
      <c r="N4" s="183"/>
      <c r="O4" s="183"/>
      <c r="P4" s="183"/>
      <c r="Q4" s="183"/>
      <c r="R4" s="183"/>
      <c r="S4" s="183"/>
      <c r="T4" s="183"/>
      <c r="U4" s="183"/>
      <c r="V4" s="184"/>
    </row>
    <row r="5" spans="1:22" ht="14.25" customHeight="1">
      <c r="A5" s="180"/>
      <c r="B5" s="185" t="s">
        <v>1</v>
      </c>
      <c r="C5" s="186"/>
      <c r="D5" s="186"/>
      <c r="E5" s="186"/>
      <c r="F5" s="187"/>
      <c r="G5" s="187"/>
      <c r="H5" s="188">
        <v>7.79</v>
      </c>
      <c r="I5" s="189"/>
      <c r="J5" s="190"/>
      <c r="K5" s="187"/>
      <c r="L5" s="187"/>
      <c r="M5" s="187"/>
      <c r="N5" s="187"/>
      <c r="O5" s="187"/>
      <c r="P5" s="187"/>
      <c r="Q5" s="187"/>
      <c r="R5" s="187"/>
      <c r="S5" s="187"/>
      <c r="T5" s="187"/>
      <c r="U5" s="187"/>
      <c r="V5" s="191"/>
    </row>
    <row r="6" spans="1:22" ht="8.25" customHeight="1">
      <c r="A6" s="180"/>
      <c r="B6" s="185"/>
      <c r="C6" s="186"/>
      <c r="D6" s="186"/>
      <c r="E6" s="186"/>
      <c r="F6" s="186" t="s">
        <v>126</v>
      </c>
      <c r="G6" s="53"/>
      <c r="H6" s="53"/>
      <c r="I6" s="53"/>
      <c r="J6" s="55"/>
      <c r="K6" s="55"/>
      <c r="L6" s="186" t="s">
        <v>126</v>
      </c>
      <c r="M6" s="192">
        <f>IF(OR(H5="",H8=""),"",ROUND(H5/H8,2))</f>
        <v>0.65</v>
      </c>
      <c r="N6" s="193"/>
      <c r="O6" s="196" t="s">
        <v>127</v>
      </c>
      <c r="P6" s="197"/>
      <c r="Q6" s="197"/>
      <c r="R6" s="197"/>
      <c r="S6" s="197"/>
      <c r="T6" s="197"/>
      <c r="U6" s="197"/>
      <c r="V6" s="198"/>
    </row>
    <row r="7" spans="1:22" ht="8.25" customHeight="1">
      <c r="A7" s="180"/>
      <c r="B7" s="199" t="s">
        <v>2</v>
      </c>
      <c r="C7" s="200"/>
      <c r="D7" s="200"/>
      <c r="E7" s="200"/>
      <c r="F7" s="186"/>
      <c r="G7" s="56"/>
      <c r="H7" s="56"/>
      <c r="I7" s="56"/>
      <c r="J7" s="57"/>
      <c r="K7" s="57"/>
      <c r="L7" s="186"/>
      <c r="M7" s="194"/>
      <c r="N7" s="195"/>
      <c r="O7" s="196"/>
      <c r="P7" s="197"/>
      <c r="Q7" s="197"/>
      <c r="R7" s="197"/>
      <c r="S7" s="197"/>
      <c r="T7" s="197"/>
      <c r="U7" s="197"/>
      <c r="V7" s="198"/>
    </row>
    <row r="8" spans="1:22" ht="13.5">
      <c r="A8" s="180"/>
      <c r="B8" s="185"/>
      <c r="C8" s="186"/>
      <c r="D8" s="186"/>
      <c r="E8" s="186"/>
      <c r="F8" s="187"/>
      <c r="G8" s="187"/>
      <c r="H8" s="188">
        <v>12</v>
      </c>
      <c r="I8" s="189"/>
      <c r="J8" s="190"/>
      <c r="K8" s="187"/>
      <c r="L8" s="187"/>
      <c r="M8" s="187"/>
      <c r="N8" s="187"/>
      <c r="O8" s="187"/>
      <c r="P8" s="187"/>
      <c r="Q8" s="187"/>
      <c r="R8" s="187"/>
      <c r="S8" s="187"/>
      <c r="T8" s="187"/>
      <c r="U8" s="187"/>
      <c r="V8" s="191"/>
    </row>
    <row r="9" spans="1:22" ht="13.5">
      <c r="A9" s="181"/>
      <c r="B9" s="201"/>
      <c r="C9" s="202"/>
      <c r="D9" s="202"/>
      <c r="E9" s="202"/>
      <c r="F9" s="202"/>
      <c r="G9" s="202"/>
      <c r="H9" s="202"/>
      <c r="I9" s="202"/>
      <c r="J9" s="202"/>
      <c r="K9" s="202"/>
      <c r="L9" s="202"/>
      <c r="M9" s="202"/>
      <c r="N9" s="202"/>
      <c r="O9" s="202"/>
      <c r="P9" s="202"/>
      <c r="Q9" s="202"/>
      <c r="R9" s="202"/>
      <c r="S9" s="202"/>
      <c r="T9" s="202"/>
      <c r="U9" s="202"/>
      <c r="V9" s="203"/>
    </row>
    <row r="10" spans="1:22" ht="13.5">
      <c r="A10" s="204"/>
      <c r="B10" s="182" t="s">
        <v>3</v>
      </c>
      <c r="C10" s="183"/>
      <c r="D10" s="184"/>
      <c r="E10" s="182"/>
      <c r="F10" s="183"/>
      <c r="G10" s="183"/>
      <c r="H10" s="183"/>
      <c r="I10" s="183"/>
      <c r="J10" s="183"/>
      <c r="K10" s="183"/>
      <c r="L10" s="183"/>
      <c r="M10" s="183"/>
      <c r="N10" s="183"/>
      <c r="O10" s="183"/>
      <c r="P10" s="183"/>
      <c r="Q10" s="183"/>
      <c r="R10" s="183"/>
      <c r="S10" s="183"/>
      <c r="T10" s="183"/>
      <c r="U10" s="183"/>
      <c r="V10" s="184"/>
    </row>
    <row r="11" spans="1:22" ht="15.75">
      <c r="A11" s="205"/>
      <c r="B11" s="206"/>
      <c r="C11" s="187"/>
      <c r="D11" s="191"/>
      <c r="E11" s="196" t="s">
        <v>150</v>
      </c>
      <c r="F11" s="197"/>
      <c r="G11" s="197"/>
      <c r="H11" s="197"/>
      <c r="I11" s="197"/>
      <c r="J11" s="197"/>
      <c r="K11" s="197"/>
      <c r="L11" s="197"/>
      <c r="M11" s="197"/>
      <c r="N11" s="197"/>
      <c r="O11" s="197"/>
      <c r="P11" s="197"/>
      <c r="Q11" s="197"/>
      <c r="R11" s="197"/>
      <c r="S11" s="197"/>
      <c r="T11" s="197"/>
      <c r="U11" s="197"/>
      <c r="V11" s="198"/>
    </row>
    <row r="12" spans="1:22" ht="13.5">
      <c r="A12" s="205"/>
      <c r="B12" s="206"/>
      <c r="C12" s="187"/>
      <c r="D12" s="191"/>
      <c r="E12" s="196" t="s">
        <v>128</v>
      </c>
      <c r="F12" s="197"/>
      <c r="G12" s="197"/>
      <c r="H12" s="197"/>
      <c r="I12" s="197"/>
      <c r="J12" s="197"/>
      <c r="K12" s="197"/>
      <c r="L12" s="197"/>
      <c r="M12" s="197"/>
      <c r="N12" s="197"/>
      <c r="O12" s="197"/>
      <c r="P12" s="197"/>
      <c r="Q12" s="197"/>
      <c r="R12" s="197"/>
      <c r="S12" s="197"/>
      <c r="T12" s="197"/>
      <c r="U12" s="197"/>
      <c r="V12" s="198"/>
    </row>
    <row r="13" spans="1:22" ht="13.5">
      <c r="A13" s="205"/>
      <c r="B13" s="207"/>
      <c r="C13" s="178"/>
      <c r="D13" s="208"/>
      <c r="E13" s="209" t="s">
        <v>148</v>
      </c>
      <c r="F13" s="210"/>
      <c r="G13" s="210"/>
      <c r="H13" s="210"/>
      <c r="I13" s="210"/>
      <c r="J13" s="210"/>
      <c r="K13" s="210"/>
      <c r="L13" s="210"/>
      <c r="M13" s="210"/>
      <c r="N13" s="210"/>
      <c r="O13" s="210"/>
      <c r="P13" s="210"/>
      <c r="Q13" s="210"/>
      <c r="R13" s="210"/>
      <c r="S13" s="210"/>
      <c r="T13" s="210"/>
      <c r="U13" s="210"/>
      <c r="V13" s="211"/>
    </row>
    <row r="14" spans="1:22" ht="13.5">
      <c r="A14" s="205"/>
      <c r="B14" s="182"/>
      <c r="C14" s="183"/>
      <c r="D14" s="184"/>
      <c r="E14" s="182"/>
      <c r="F14" s="183"/>
      <c r="G14" s="183"/>
      <c r="H14" s="183"/>
      <c r="I14" s="183"/>
      <c r="J14" s="183"/>
      <c r="K14" s="183"/>
      <c r="L14" s="183"/>
      <c r="M14" s="183"/>
      <c r="N14" s="183"/>
      <c r="O14" s="183"/>
      <c r="P14" s="183"/>
      <c r="Q14" s="183"/>
      <c r="R14" s="183"/>
      <c r="S14" s="183"/>
      <c r="T14" s="183"/>
      <c r="U14" s="183"/>
      <c r="V14" s="184"/>
    </row>
    <row r="15" spans="1:22" ht="7.5" customHeight="1">
      <c r="A15" s="205"/>
      <c r="B15" s="206"/>
      <c r="C15" s="187"/>
      <c r="D15" s="191"/>
      <c r="E15" s="206" t="s">
        <v>129</v>
      </c>
      <c r="F15" s="187" t="s">
        <v>130</v>
      </c>
      <c r="G15" s="187" t="s">
        <v>126</v>
      </c>
      <c r="H15" s="187"/>
      <c r="I15" s="186" t="s">
        <v>131</v>
      </c>
      <c r="J15" s="212">
        <v>0</v>
      </c>
      <c r="K15" s="187"/>
      <c r="L15" s="187"/>
      <c r="M15" s="187"/>
      <c r="N15" s="187"/>
      <c r="O15" s="187"/>
      <c r="P15" s="187"/>
      <c r="Q15" s="187"/>
      <c r="R15" s="187"/>
      <c r="S15" s="187"/>
      <c r="T15" s="187"/>
      <c r="U15" s="187"/>
      <c r="V15" s="191"/>
    </row>
    <row r="16" spans="1:22" ht="7.5" customHeight="1">
      <c r="A16" s="205"/>
      <c r="B16" s="206"/>
      <c r="C16" s="187"/>
      <c r="D16" s="191"/>
      <c r="E16" s="206"/>
      <c r="F16" s="187"/>
      <c r="G16" s="187"/>
      <c r="H16" s="187"/>
      <c r="I16" s="186"/>
      <c r="J16" s="213"/>
      <c r="K16" s="187"/>
      <c r="L16" s="187"/>
      <c r="M16" s="187"/>
      <c r="N16" s="187"/>
      <c r="O16" s="187"/>
      <c r="P16" s="187"/>
      <c r="Q16" s="187"/>
      <c r="R16" s="187"/>
      <c r="S16" s="187"/>
      <c r="T16" s="187"/>
      <c r="U16" s="187"/>
      <c r="V16" s="191"/>
    </row>
    <row r="17" spans="1:23" ht="6.75" customHeight="1">
      <c r="A17" s="205"/>
      <c r="B17" s="206"/>
      <c r="C17" s="187"/>
      <c r="D17" s="191"/>
      <c r="E17" s="206"/>
      <c r="F17" s="178"/>
      <c r="G17" s="187"/>
      <c r="H17" s="178"/>
      <c r="I17" s="186"/>
      <c r="J17" s="59"/>
      <c r="K17" s="55"/>
      <c r="L17" s="187" t="s">
        <v>132</v>
      </c>
      <c r="M17" s="187"/>
      <c r="N17" s="214">
        <v>138.12</v>
      </c>
      <c r="O17" s="187" t="s">
        <v>133</v>
      </c>
      <c r="P17" s="22"/>
      <c r="Q17" s="216">
        <f>IF(N17="","",N17)</f>
        <v>138.12</v>
      </c>
      <c r="R17" s="197" t="s">
        <v>134</v>
      </c>
      <c r="S17" s="197"/>
      <c r="T17" s="204">
        <v>0.8</v>
      </c>
      <c r="U17" s="197" t="s">
        <v>18</v>
      </c>
      <c r="V17" s="198"/>
      <c r="W17" s="60"/>
    </row>
    <row r="18" spans="1:23" ht="6.75" customHeight="1">
      <c r="A18" s="205"/>
      <c r="B18" s="206"/>
      <c r="C18" s="187"/>
      <c r="D18" s="191"/>
      <c r="E18" s="206"/>
      <c r="F18" s="183" t="s">
        <v>135</v>
      </c>
      <c r="G18" s="187"/>
      <c r="H18" s="183"/>
      <c r="I18" s="61"/>
      <c r="J18" s="61"/>
      <c r="K18" s="57"/>
      <c r="L18" s="187"/>
      <c r="M18" s="187"/>
      <c r="N18" s="215"/>
      <c r="O18" s="187"/>
      <c r="P18" s="22"/>
      <c r="Q18" s="217"/>
      <c r="R18" s="197"/>
      <c r="S18" s="197"/>
      <c r="T18" s="218"/>
      <c r="U18" s="197"/>
      <c r="V18" s="198"/>
      <c r="W18" s="60"/>
    </row>
    <row r="19" spans="1:22" ht="13.5">
      <c r="A19" s="205"/>
      <c r="B19" s="58" t="s">
        <v>4</v>
      </c>
      <c r="C19" s="62">
        <f>M35</f>
        <v>25</v>
      </c>
      <c r="D19" s="55" t="s">
        <v>72</v>
      </c>
      <c r="E19" s="206"/>
      <c r="F19" s="187"/>
      <c r="G19" s="187"/>
      <c r="H19" s="187"/>
      <c r="I19" s="219">
        <f>IF(N51="","",N51)</f>
        <v>108.60000000000002</v>
      </c>
      <c r="J19" s="220"/>
      <c r="K19" s="187"/>
      <c r="L19" s="187"/>
      <c r="M19" s="187"/>
      <c r="N19" s="187"/>
      <c r="O19" s="187"/>
      <c r="P19" s="187"/>
      <c r="Q19" s="187"/>
      <c r="R19" s="187"/>
      <c r="S19" s="187"/>
      <c r="T19" s="187"/>
      <c r="U19" s="187"/>
      <c r="V19" s="191"/>
    </row>
    <row r="20" spans="1:22" ht="13.5">
      <c r="A20" s="205"/>
      <c r="B20" s="206"/>
      <c r="C20" s="187"/>
      <c r="D20" s="191"/>
      <c r="E20" s="206"/>
      <c r="F20" s="187"/>
      <c r="G20" s="187"/>
      <c r="H20" s="187"/>
      <c r="I20" s="187"/>
      <c r="J20" s="187"/>
      <c r="K20" s="187"/>
      <c r="L20" s="187"/>
      <c r="M20" s="187"/>
      <c r="N20" s="187"/>
      <c r="O20" s="187"/>
      <c r="P20" s="187"/>
      <c r="Q20" s="187"/>
      <c r="R20" s="187"/>
      <c r="S20" s="187"/>
      <c r="T20" s="187"/>
      <c r="U20" s="187"/>
      <c r="V20" s="191"/>
    </row>
    <row r="21" spans="1:22" ht="15.75">
      <c r="A21" s="205"/>
      <c r="B21" s="206"/>
      <c r="C21" s="187"/>
      <c r="D21" s="191"/>
      <c r="E21" s="63"/>
      <c r="F21" s="22" t="s">
        <v>136</v>
      </c>
      <c r="G21" s="22" t="s">
        <v>126</v>
      </c>
      <c r="H21" s="221">
        <f>IF(T17="","",T17)</f>
        <v>0.8</v>
      </c>
      <c r="I21" s="222"/>
      <c r="J21" s="187" t="s">
        <v>137</v>
      </c>
      <c r="K21" s="187"/>
      <c r="L21" s="187" t="s">
        <v>138</v>
      </c>
      <c r="M21" s="187"/>
      <c r="N21" s="223">
        <f>IF(H21="","",ROUND(H21*60*60/1000,2))</f>
        <v>2.88</v>
      </c>
      <c r="O21" s="224"/>
      <c r="P21" s="55" t="s">
        <v>139</v>
      </c>
      <c r="Q21" s="29"/>
      <c r="R21" s="187"/>
      <c r="S21" s="187"/>
      <c r="T21" s="187"/>
      <c r="U21" s="187"/>
      <c r="V21" s="191"/>
    </row>
    <row r="22" spans="1:22" ht="13.5">
      <c r="A22" s="205"/>
      <c r="B22" s="207"/>
      <c r="C22" s="178"/>
      <c r="D22" s="208"/>
      <c r="E22" s="207"/>
      <c r="F22" s="178"/>
      <c r="G22" s="178"/>
      <c r="H22" s="178"/>
      <c r="I22" s="178"/>
      <c r="J22" s="178"/>
      <c r="K22" s="178"/>
      <c r="L22" s="178"/>
      <c r="M22" s="178"/>
      <c r="N22" s="178"/>
      <c r="O22" s="178"/>
      <c r="P22" s="178"/>
      <c r="Q22" s="178"/>
      <c r="R22" s="178"/>
      <c r="S22" s="178"/>
      <c r="T22" s="178"/>
      <c r="U22" s="178"/>
      <c r="V22" s="208"/>
    </row>
    <row r="23" spans="1:22" ht="13.5">
      <c r="A23" s="205"/>
      <c r="B23" s="225" t="s">
        <v>140</v>
      </c>
      <c r="C23" s="226"/>
      <c r="D23" s="227"/>
      <c r="E23" s="182"/>
      <c r="F23" s="183"/>
      <c r="G23" s="183"/>
      <c r="H23" s="183"/>
      <c r="I23" s="183"/>
      <c r="J23" s="183"/>
      <c r="K23" s="183"/>
      <c r="L23" s="183"/>
      <c r="M23" s="183"/>
      <c r="N23" s="183"/>
      <c r="O23" s="183"/>
      <c r="P23" s="183"/>
      <c r="Q23" s="183"/>
      <c r="R23" s="183"/>
      <c r="S23" s="183"/>
      <c r="T23" s="183"/>
      <c r="U23" s="183"/>
      <c r="V23" s="184"/>
    </row>
    <row r="24" spans="1:22" ht="7.5" customHeight="1">
      <c r="A24" s="205"/>
      <c r="B24" s="228"/>
      <c r="C24" s="229"/>
      <c r="D24" s="230"/>
      <c r="E24" s="206" t="s">
        <v>129</v>
      </c>
      <c r="F24" s="187" t="s">
        <v>130</v>
      </c>
      <c r="G24" s="187" t="s">
        <v>126</v>
      </c>
      <c r="H24" s="187"/>
      <c r="I24" s="186" t="s">
        <v>131</v>
      </c>
      <c r="J24" s="231">
        <f>IF(J15="","",J15)</f>
        <v>0</v>
      </c>
      <c r="K24" s="187"/>
      <c r="L24" s="187"/>
      <c r="M24" s="187"/>
      <c r="N24" s="187"/>
      <c r="O24" s="187"/>
      <c r="P24" s="187"/>
      <c r="Q24" s="187"/>
      <c r="R24" s="187"/>
      <c r="S24" s="187"/>
      <c r="T24" s="187"/>
      <c r="U24" s="187"/>
      <c r="V24" s="191"/>
    </row>
    <row r="25" spans="1:22" ht="7.5" customHeight="1">
      <c r="A25" s="205"/>
      <c r="B25" s="228"/>
      <c r="C25" s="229"/>
      <c r="D25" s="230"/>
      <c r="E25" s="206"/>
      <c r="F25" s="187"/>
      <c r="G25" s="187"/>
      <c r="H25" s="187"/>
      <c r="I25" s="186"/>
      <c r="J25" s="217"/>
      <c r="K25" s="187"/>
      <c r="L25" s="187"/>
      <c r="M25" s="187"/>
      <c r="N25" s="187"/>
      <c r="O25" s="187"/>
      <c r="P25" s="187"/>
      <c r="Q25" s="187"/>
      <c r="R25" s="187"/>
      <c r="S25" s="187"/>
      <c r="T25" s="187"/>
      <c r="U25" s="187"/>
      <c r="V25" s="191"/>
    </row>
    <row r="26" spans="1:23" ht="6.75" customHeight="1">
      <c r="A26" s="205"/>
      <c r="B26" s="228"/>
      <c r="C26" s="229"/>
      <c r="D26" s="230"/>
      <c r="E26" s="206"/>
      <c r="F26" s="178"/>
      <c r="G26" s="187"/>
      <c r="H26" s="178"/>
      <c r="I26" s="186"/>
      <c r="J26" s="59"/>
      <c r="K26" s="55"/>
      <c r="L26" s="187" t="s">
        <v>132</v>
      </c>
      <c r="M26" s="187"/>
      <c r="N26" s="214">
        <v>151.423</v>
      </c>
      <c r="O26" s="187" t="s">
        <v>133</v>
      </c>
      <c r="P26" s="187"/>
      <c r="Q26" s="216">
        <f>IF(N26="","",N26)</f>
        <v>151.423</v>
      </c>
      <c r="R26" s="197" t="s">
        <v>134</v>
      </c>
      <c r="S26" s="197"/>
      <c r="T26" s="204">
        <v>0.5</v>
      </c>
      <c r="U26" s="197" t="s">
        <v>18</v>
      </c>
      <c r="V26" s="198"/>
      <c r="W26" s="60"/>
    </row>
    <row r="27" spans="1:23" ht="6.75" customHeight="1">
      <c r="A27" s="205"/>
      <c r="B27" s="228"/>
      <c r="C27" s="229"/>
      <c r="D27" s="230"/>
      <c r="E27" s="206"/>
      <c r="F27" s="183" t="s">
        <v>135</v>
      </c>
      <c r="G27" s="187"/>
      <c r="H27" s="183"/>
      <c r="I27" s="61"/>
      <c r="J27" s="61"/>
      <c r="K27" s="57"/>
      <c r="L27" s="187"/>
      <c r="M27" s="187"/>
      <c r="N27" s="215"/>
      <c r="O27" s="187"/>
      <c r="P27" s="187"/>
      <c r="Q27" s="217"/>
      <c r="R27" s="197"/>
      <c r="S27" s="197"/>
      <c r="T27" s="218"/>
      <c r="U27" s="197"/>
      <c r="V27" s="198"/>
      <c r="W27" s="60"/>
    </row>
    <row r="28" spans="1:22" ht="13.5">
      <c r="A28" s="205"/>
      <c r="B28" s="228"/>
      <c r="C28" s="229"/>
      <c r="D28" s="230"/>
      <c r="E28" s="206"/>
      <c r="F28" s="187"/>
      <c r="G28" s="187"/>
      <c r="H28" s="187"/>
      <c r="I28" s="219">
        <f>IF(U51="","",U51)</f>
        <v>99.06</v>
      </c>
      <c r="J28" s="220"/>
      <c r="K28" s="187"/>
      <c r="L28" s="187"/>
      <c r="M28" s="187"/>
      <c r="N28" s="187"/>
      <c r="O28" s="187"/>
      <c r="P28" s="187"/>
      <c r="Q28" s="187"/>
      <c r="R28" s="187"/>
      <c r="S28" s="187"/>
      <c r="T28" s="187"/>
      <c r="U28" s="187"/>
      <c r="V28" s="191"/>
    </row>
    <row r="29" spans="1:22" ht="13.5">
      <c r="A29" s="205"/>
      <c r="B29" s="63"/>
      <c r="C29" s="62">
        <f>U35</f>
        <v>20</v>
      </c>
      <c r="D29" s="55" t="s">
        <v>72</v>
      </c>
      <c r="E29" s="206"/>
      <c r="F29" s="187"/>
      <c r="G29" s="187"/>
      <c r="H29" s="187"/>
      <c r="I29" s="187"/>
      <c r="J29" s="187"/>
      <c r="K29" s="187"/>
      <c r="L29" s="187"/>
      <c r="M29" s="187"/>
      <c r="N29" s="187"/>
      <c r="O29" s="187"/>
      <c r="P29" s="187"/>
      <c r="Q29" s="187"/>
      <c r="R29" s="187"/>
      <c r="S29" s="187"/>
      <c r="T29" s="187"/>
      <c r="U29" s="187"/>
      <c r="V29" s="191"/>
    </row>
    <row r="30" spans="1:22" ht="15.75">
      <c r="A30" s="205"/>
      <c r="B30" s="206"/>
      <c r="C30" s="187"/>
      <c r="D30" s="191"/>
      <c r="E30" s="63"/>
      <c r="F30" s="22" t="s">
        <v>136</v>
      </c>
      <c r="G30" s="22" t="s">
        <v>126</v>
      </c>
      <c r="H30" s="221">
        <f>IF(T26="","",T26)</f>
        <v>0.5</v>
      </c>
      <c r="I30" s="222"/>
      <c r="J30" s="187" t="s">
        <v>137</v>
      </c>
      <c r="K30" s="187"/>
      <c r="L30" s="187" t="s">
        <v>138</v>
      </c>
      <c r="M30" s="187"/>
      <c r="N30" s="223">
        <f>IF(H30="","",ROUND(H30*60*60/1000,2))</f>
        <v>1.8</v>
      </c>
      <c r="O30" s="224"/>
      <c r="P30" s="55" t="s">
        <v>139</v>
      </c>
      <c r="Q30" s="29"/>
      <c r="R30" s="187"/>
      <c r="S30" s="187"/>
      <c r="T30" s="187"/>
      <c r="U30" s="187"/>
      <c r="V30" s="191"/>
    </row>
    <row r="31" spans="1:22" ht="13.5">
      <c r="A31" s="58" t="s">
        <v>39</v>
      </c>
      <c r="B31" s="207"/>
      <c r="C31" s="178"/>
      <c r="D31" s="208"/>
      <c r="E31" s="207"/>
      <c r="F31" s="178"/>
      <c r="G31" s="178"/>
      <c r="H31" s="178"/>
      <c r="I31" s="178"/>
      <c r="J31" s="178"/>
      <c r="K31" s="178"/>
      <c r="L31" s="178"/>
      <c r="M31" s="178"/>
      <c r="N31" s="178"/>
      <c r="O31" s="178"/>
      <c r="P31" s="178"/>
      <c r="Q31" s="178"/>
      <c r="R31" s="178"/>
      <c r="S31" s="178"/>
      <c r="T31" s="178"/>
      <c r="U31" s="178"/>
      <c r="V31" s="208"/>
    </row>
    <row r="32" spans="1:22" ht="13.5">
      <c r="A32" s="205"/>
      <c r="B32" s="182" t="s">
        <v>5</v>
      </c>
      <c r="C32" s="183"/>
      <c r="D32" s="184"/>
      <c r="E32" s="182">
        <v>25</v>
      </c>
      <c r="F32" s="184" t="s">
        <v>72</v>
      </c>
      <c r="G32" s="182" t="s">
        <v>6</v>
      </c>
      <c r="H32" s="183"/>
      <c r="I32" s="184"/>
      <c r="J32" s="232" t="s">
        <v>141</v>
      </c>
      <c r="K32" s="233"/>
      <c r="L32" s="233"/>
      <c r="M32" s="233"/>
      <c r="N32" s="233"/>
      <c r="O32" s="233"/>
      <c r="P32" s="233"/>
      <c r="Q32" s="233"/>
      <c r="R32" s="233"/>
      <c r="S32" s="233"/>
      <c r="T32" s="233"/>
      <c r="U32" s="233"/>
      <c r="V32" s="234"/>
    </row>
    <row r="33" spans="1:22" ht="15.75">
      <c r="A33" s="205"/>
      <c r="B33" s="206"/>
      <c r="C33" s="187"/>
      <c r="D33" s="191"/>
      <c r="E33" s="206"/>
      <c r="F33" s="191"/>
      <c r="G33" s="206"/>
      <c r="H33" s="187"/>
      <c r="I33" s="191"/>
      <c r="J33" s="185" t="s">
        <v>7</v>
      </c>
      <c r="K33" s="186"/>
      <c r="L33" s="186"/>
      <c r="M33" s="186"/>
      <c r="N33" s="188">
        <v>25</v>
      </c>
      <c r="O33" s="190"/>
      <c r="P33" s="55" t="s">
        <v>142</v>
      </c>
      <c r="Q33" s="22"/>
      <c r="R33" s="235">
        <v>0.666</v>
      </c>
      <c r="S33" s="236"/>
      <c r="T33" s="197" t="s">
        <v>151</v>
      </c>
      <c r="U33" s="197"/>
      <c r="V33" s="198"/>
    </row>
    <row r="34" spans="1:22" ht="14.25" customHeight="1">
      <c r="A34" s="64" t="s">
        <v>33</v>
      </c>
      <c r="B34" s="207"/>
      <c r="C34" s="178"/>
      <c r="D34" s="208"/>
      <c r="E34" s="207"/>
      <c r="F34" s="208"/>
      <c r="G34" s="207"/>
      <c r="H34" s="178"/>
      <c r="I34" s="208"/>
      <c r="J34" s="207"/>
      <c r="K34" s="178"/>
      <c r="L34" s="178"/>
      <c r="M34" s="178"/>
      <c r="N34" s="178"/>
      <c r="O34" s="178"/>
      <c r="P34" s="178"/>
      <c r="Q34" s="178"/>
      <c r="R34" s="178"/>
      <c r="S34" s="178"/>
      <c r="T34" s="178"/>
      <c r="U34" s="178"/>
      <c r="V34" s="208"/>
    </row>
    <row r="35" spans="1:22" ht="13.5">
      <c r="A35" s="64" t="s">
        <v>34</v>
      </c>
      <c r="B35" s="182" t="s">
        <v>19</v>
      </c>
      <c r="C35" s="183"/>
      <c r="D35" s="184"/>
      <c r="E35" s="182" t="s">
        <v>30</v>
      </c>
      <c r="F35" s="183"/>
      <c r="G35" s="183"/>
      <c r="H35" s="183"/>
      <c r="I35" s="183"/>
      <c r="J35" s="237" t="s">
        <v>31</v>
      </c>
      <c r="K35" s="238"/>
      <c r="L35" s="238"/>
      <c r="M35" s="52">
        <v>25</v>
      </c>
      <c r="N35" s="239" t="s">
        <v>72</v>
      </c>
      <c r="O35" s="239"/>
      <c r="P35" s="240"/>
      <c r="Q35" s="188" t="s">
        <v>11</v>
      </c>
      <c r="R35" s="189"/>
      <c r="S35" s="189"/>
      <c r="T35" s="189"/>
      <c r="U35" s="52">
        <v>20</v>
      </c>
      <c r="V35" s="66" t="s">
        <v>72</v>
      </c>
    </row>
    <row r="36" spans="1:22" ht="13.5">
      <c r="A36" s="64" t="s">
        <v>35</v>
      </c>
      <c r="B36" s="206"/>
      <c r="C36" s="187"/>
      <c r="D36" s="191"/>
      <c r="E36" s="207"/>
      <c r="F36" s="178"/>
      <c r="G36" s="178"/>
      <c r="H36" s="178"/>
      <c r="I36" s="178"/>
      <c r="J36" s="188" t="s">
        <v>8</v>
      </c>
      <c r="K36" s="189"/>
      <c r="L36" s="189"/>
      <c r="M36" s="67" t="s">
        <v>9</v>
      </c>
      <c r="N36" s="188" t="s">
        <v>10</v>
      </c>
      <c r="O36" s="189"/>
      <c r="P36" s="190"/>
      <c r="Q36" s="188" t="s">
        <v>8</v>
      </c>
      <c r="R36" s="189"/>
      <c r="S36" s="190"/>
      <c r="T36" s="54" t="s">
        <v>9</v>
      </c>
      <c r="U36" s="188" t="s">
        <v>10</v>
      </c>
      <c r="V36" s="190"/>
    </row>
    <row r="37" spans="1:22" ht="13.5">
      <c r="A37" s="64" t="s">
        <v>36</v>
      </c>
      <c r="B37" s="206"/>
      <c r="C37" s="187"/>
      <c r="D37" s="191"/>
      <c r="E37" s="188" t="s">
        <v>12</v>
      </c>
      <c r="F37" s="189"/>
      <c r="G37" s="189"/>
      <c r="H37" s="189"/>
      <c r="I37" s="190"/>
      <c r="J37" s="241">
        <v>1</v>
      </c>
      <c r="K37" s="242"/>
      <c r="L37" s="243"/>
      <c r="M37" s="68">
        <v>53</v>
      </c>
      <c r="N37" s="244">
        <f>IF(OR(J37="",M37=""),"",J37*M37)</f>
        <v>53</v>
      </c>
      <c r="O37" s="245"/>
      <c r="P37" s="246"/>
      <c r="Q37" s="241">
        <v>1</v>
      </c>
      <c r="R37" s="242"/>
      <c r="S37" s="243"/>
      <c r="T37" s="69">
        <v>53</v>
      </c>
      <c r="U37" s="244">
        <f>IF(OR(Q37="",T37=""),"",Q37*T37)</f>
        <v>53</v>
      </c>
      <c r="V37" s="246"/>
    </row>
    <row r="38" spans="1:22" ht="13.5">
      <c r="A38" s="205"/>
      <c r="B38" s="206"/>
      <c r="C38" s="187"/>
      <c r="D38" s="191"/>
      <c r="E38" s="188" t="s">
        <v>13</v>
      </c>
      <c r="F38" s="189"/>
      <c r="G38" s="189"/>
      <c r="H38" s="189"/>
      <c r="I38" s="190"/>
      <c r="J38" s="241">
        <v>0.23</v>
      </c>
      <c r="K38" s="242"/>
      <c r="L38" s="243"/>
      <c r="M38" s="70">
        <v>2</v>
      </c>
      <c r="N38" s="244">
        <f aca="true" t="shared" si="0" ref="N38:N50">IF(OR(J38="",M38=""),"",J38*M38)</f>
        <v>0.46</v>
      </c>
      <c r="O38" s="245"/>
      <c r="P38" s="246"/>
      <c r="Q38" s="241">
        <v>0.29</v>
      </c>
      <c r="R38" s="242"/>
      <c r="S38" s="243"/>
      <c r="T38" s="71">
        <v>2</v>
      </c>
      <c r="U38" s="244">
        <f aca="true" t="shared" si="1" ref="U38:U50">IF(OR(Q38="",T38=""),"",Q38*T38)</f>
        <v>0.58</v>
      </c>
      <c r="V38" s="246"/>
    </row>
    <row r="39" spans="1:22" ht="13.5">
      <c r="A39" s="205"/>
      <c r="B39" s="206"/>
      <c r="C39" s="187"/>
      <c r="D39" s="191"/>
      <c r="E39" s="188" t="s">
        <v>71</v>
      </c>
      <c r="F39" s="189"/>
      <c r="G39" s="189"/>
      <c r="H39" s="189"/>
      <c r="I39" s="190"/>
      <c r="J39" s="241">
        <v>15</v>
      </c>
      <c r="K39" s="242"/>
      <c r="L39" s="243"/>
      <c r="M39" s="70">
        <v>1</v>
      </c>
      <c r="N39" s="244">
        <f t="shared" si="0"/>
        <v>15</v>
      </c>
      <c r="O39" s="245"/>
      <c r="P39" s="246"/>
      <c r="Q39" s="241">
        <v>11</v>
      </c>
      <c r="R39" s="242"/>
      <c r="S39" s="243"/>
      <c r="T39" s="71">
        <v>1</v>
      </c>
      <c r="U39" s="244">
        <f t="shared" si="1"/>
        <v>11</v>
      </c>
      <c r="V39" s="246"/>
    </row>
    <row r="40" spans="1:22" ht="13.5">
      <c r="A40" s="205"/>
      <c r="B40" s="206"/>
      <c r="C40" s="187"/>
      <c r="D40" s="191"/>
      <c r="E40" s="188" t="s">
        <v>14</v>
      </c>
      <c r="F40" s="189"/>
      <c r="G40" s="189"/>
      <c r="H40" s="189"/>
      <c r="I40" s="190"/>
      <c r="J40" s="241">
        <v>1.2</v>
      </c>
      <c r="K40" s="242"/>
      <c r="L40" s="243"/>
      <c r="M40" s="70">
        <v>1</v>
      </c>
      <c r="N40" s="244">
        <f t="shared" si="0"/>
        <v>1.2</v>
      </c>
      <c r="O40" s="245"/>
      <c r="P40" s="246"/>
      <c r="Q40" s="241">
        <v>1.5</v>
      </c>
      <c r="R40" s="242"/>
      <c r="S40" s="243"/>
      <c r="T40" s="71">
        <v>1</v>
      </c>
      <c r="U40" s="244">
        <f>IF(OR(Q40="",T40=""),"",Q40*T40)</f>
        <v>1.5</v>
      </c>
      <c r="V40" s="246"/>
    </row>
    <row r="41" spans="1:22" ht="13.5">
      <c r="A41" s="205"/>
      <c r="B41" s="206"/>
      <c r="C41" s="187"/>
      <c r="D41" s="191"/>
      <c r="E41" s="188" t="s">
        <v>143</v>
      </c>
      <c r="F41" s="189"/>
      <c r="G41" s="189"/>
      <c r="H41" s="189"/>
      <c r="I41" s="190"/>
      <c r="J41" s="241">
        <v>0.9</v>
      </c>
      <c r="K41" s="242"/>
      <c r="L41" s="243"/>
      <c r="M41" s="70">
        <v>6</v>
      </c>
      <c r="N41" s="244">
        <f t="shared" si="0"/>
        <v>5.4</v>
      </c>
      <c r="O41" s="245"/>
      <c r="P41" s="246"/>
      <c r="Q41" s="241">
        <v>0.75</v>
      </c>
      <c r="R41" s="242"/>
      <c r="S41" s="243"/>
      <c r="T41" s="71">
        <v>6</v>
      </c>
      <c r="U41" s="244">
        <f t="shared" si="1"/>
        <v>4.5</v>
      </c>
      <c r="V41" s="246"/>
    </row>
    <row r="42" spans="1:22" ht="13.5">
      <c r="A42" s="205"/>
      <c r="B42" s="206"/>
      <c r="C42" s="187"/>
      <c r="D42" s="191"/>
      <c r="E42" s="188" t="s">
        <v>144</v>
      </c>
      <c r="F42" s="189"/>
      <c r="G42" s="189"/>
      <c r="H42" s="189"/>
      <c r="I42" s="190"/>
      <c r="J42" s="241">
        <v>0.54</v>
      </c>
      <c r="K42" s="242"/>
      <c r="L42" s="243"/>
      <c r="M42" s="70"/>
      <c r="N42" s="244">
        <f t="shared" si="0"/>
      </c>
      <c r="O42" s="245"/>
      <c r="P42" s="246"/>
      <c r="Q42" s="241">
        <v>0.45</v>
      </c>
      <c r="R42" s="242"/>
      <c r="S42" s="243"/>
      <c r="T42" s="71"/>
      <c r="U42" s="244">
        <f t="shared" si="1"/>
      </c>
      <c r="V42" s="246"/>
    </row>
    <row r="43" spans="1:22" ht="13.5">
      <c r="A43" s="205"/>
      <c r="B43" s="206"/>
      <c r="C43" s="187"/>
      <c r="D43" s="191"/>
      <c r="E43" s="188" t="s">
        <v>15</v>
      </c>
      <c r="F43" s="189"/>
      <c r="G43" s="189"/>
      <c r="H43" s="189"/>
      <c r="I43" s="190"/>
      <c r="J43" s="241">
        <v>1.5</v>
      </c>
      <c r="K43" s="242"/>
      <c r="L43" s="243"/>
      <c r="M43" s="70"/>
      <c r="N43" s="244">
        <f t="shared" si="0"/>
      </c>
      <c r="O43" s="245"/>
      <c r="P43" s="246"/>
      <c r="Q43" s="241">
        <v>1.2</v>
      </c>
      <c r="R43" s="242"/>
      <c r="S43" s="243"/>
      <c r="T43" s="71"/>
      <c r="U43" s="244">
        <f t="shared" si="1"/>
      </c>
      <c r="V43" s="246"/>
    </row>
    <row r="44" spans="1:22" ht="13.5">
      <c r="A44" s="205"/>
      <c r="B44" s="206"/>
      <c r="C44" s="187"/>
      <c r="D44" s="191"/>
      <c r="E44" s="188" t="s">
        <v>16</v>
      </c>
      <c r="F44" s="189"/>
      <c r="G44" s="189"/>
      <c r="H44" s="189"/>
      <c r="I44" s="190"/>
      <c r="J44" s="241">
        <v>0.27</v>
      </c>
      <c r="K44" s="242"/>
      <c r="L44" s="243"/>
      <c r="M44" s="70">
        <v>2</v>
      </c>
      <c r="N44" s="244">
        <f t="shared" si="0"/>
        <v>0.54</v>
      </c>
      <c r="O44" s="245"/>
      <c r="P44" s="246"/>
      <c r="Q44" s="241">
        <v>0.24</v>
      </c>
      <c r="R44" s="242"/>
      <c r="S44" s="243"/>
      <c r="T44" s="71">
        <v>2</v>
      </c>
      <c r="U44" s="244">
        <f t="shared" si="1"/>
        <v>0.48</v>
      </c>
      <c r="V44" s="246"/>
    </row>
    <row r="45" spans="1:22" ht="13.5">
      <c r="A45" s="205"/>
      <c r="B45" s="206"/>
      <c r="C45" s="187"/>
      <c r="D45" s="191"/>
      <c r="E45" s="188" t="s">
        <v>145</v>
      </c>
      <c r="F45" s="189"/>
      <c r="G45" s="189"/>
      <c r="H45" s="189"/>
      <c r="I45" s="190"/>
      <c r="J45" s="241">
        <v>33</v>
      </c>
      <c r="K45" s="242"/>
      <c r="L45" s="243"/>
      <c r="M45" s="70">
        <v>1</v>
      </c>
      <c r="N45" s="244">
        <f t="shared" si="0"/>
        <v>33</v>
      </c>
      <c r="O45" s="245"/>
      <c r="P45" s="246"/>
      <c r="Q45" s="241">
        <v>28</v>
      </c>
      <c r="R45" s="242"/>
      <c r="S45" s="243"/>
      <c r="T45" s="71">
        <v>1</v>
      </c>
      <c r="U45" s="244">
        <f t="shared" si="1"/>
        <v>28</v>
      </c>
      <c r="V45" s="246"/>
    </row>
    <row r="46" spans="1:22" ht="13.5">
      <c r="A46" s="205"/>
      <c r="B46" s="206"/>
      <c r="C46" s="187"/>
      <c r="D46" s="191"/>
      <c r="E46" s="188"/>
      <c r="F46" s="189"/>
      <c r="G46" s="189"/>
      <c r="H46" s="189"/>
      <c r="I46" s="190"/>
      <c r="J46" s="247"/>
      <c r="K46" s="248"/>
      <c r="L46" s="249"/>
      <c r="M46" s="70"/>
      <c r="N46" s="244">
        <f t="shared" si="0"/>
      </c>
      <c r="O46" s="245"/>
      <c r="P46" s="246"/>
      <c r="Q46" s="247"/>
      <c r="R46" s="248"/>
      <c r="S46" s="249"/>
      <c r="T46" s="71"/>
      <c r="U46" s="244">
        <f t="shared" si="1"/>
      </c>
      <c r="V46" s="246"/>
    </row>
    <row r="47" spans="1:22" ht="13.5">
      <c r="A47" s="205"/>
      <c r="B47" s="206"/>
      <c r="C47" s="187"/>
      <c r="D47" s="191"/>
      <c r="E47" s="188"/>
      <c r="F47" s="189"/>
      <c r="G47" s="189"/>
      <c r="H47" s="189"/>
      <c r="I47" s="190"/>
      <c r="J47" s="247"/>
      <c r="K47" s="248"/>
      <c r="L47" s="249"/>
      <c r="M47" s="70"/>
      <c r="N47" s="244">
        <f t="shared" si="0"/>
      </c>
      <c r="O47" s="245"/>
      <c r="P47" s="246"/>
      <c r="Q47" s="247"/>
      <c r="R47" s="248"/>
      <c r="S47" s="249"/>
      <c r="T47" s="71"/>
      <c r="U47" s="244">
        <f t="shared" si="1"/>
      </c>
      <c r="V47" s="246"/>
    </row>
    <row r="48" spans="1:22" ht="13.5">
      <c r="A48" s="205"/>
      <c r="B48" s="206"/>
      <c r="C48" s="187"/>
      <c r="D48" s="191"/>
      <c r="E48" s="188"/>
      <c r="F48" s="189"/>
      <c r="G48" s="189"/>
      <c r="H48" s="189"/>
      <c r="I48" s="190"/>
      <c r="J48" s="247"/>
      <c r="K48" s="248"/>
      <c r="L48" s="249"/>
      <c r="M48" s="70"/>
      <c r="N48" s="244">
        <f t="shared" si="0"/>
      </c>
      <c r="O48" s="245"/>
      <c r="P48" s="246"/>
      <c r="Q48" s="247"/>
      <c r="R48" s="248"/>
      <c r="S48" s="249"/>
      <c r="T48" s="71"/>
      <c r="U48" s="244">
        <f t="shared" si="1"/>
      </c>
      <c r="V48" s="246"/>
    </row>
    <row r="49" spans="1:22" ht="13.5">
      <c r="A49" s="205"/>
      <c r="B49" s="206"/>
      <c r="C49" s="187"/>
      <c r="D49" s="191"/>
      <c r="E49" s="188"/>
      <c r="F49" s="189"/>
      <c r="G49" s="189"/>
      <c r="H49" s="189"/>
      <c r="I49" s="190"/>
      <c r="J49" s="247"/>
      <c r="K49" s="248"/>
      <c r="L49" s="249"/>
      <c r="M49" s="70"/>
      <c r="N49" s="244">
        <f t="shared" si="0"/>
      </c>
      <c r="O49" s="245"/>
      <c r="P49" s="246"/>
      <c r="Q49" s="247"/>
      <c r="R49" s="248"/>
      <c r="S49" s="249"/>
      <c r="T49" s="71"/>
      <c r="U49" s="244">
        <f t="shared" si="1"/>
      </c>
      <c r="V49" s="246"/>
    </row>
    <row r="50" spans="1:22" ht="14.25" thickBot="1">
      <c r="A50" s="205"/>
      <c r="B50" s="206"/>
      <c r="C50" s="187"/>
      <c r="D50" s="191"/>
      <c r="E50" s="250"/>
      <c r="F50" s="251"/>
      <c r="G50" s="251"/>
      <c r="H50" s="251"/>
      <c r="I50" s="252"/>
      <c r="J50" s="253"/>
      <c r="K50" s="254"/>
      <c r="L50" s="255"/>
      <c r="M50" s="72"/>
      <c r="N50" s="256">
        <f t="shared" si="0"/>
      </c>
      <c r="O50" s="257"/>
      <c r="P50" s="258"/>
      <c r="Q50" s="253"/>
      <c r="R50" s="254"/>
      <c r="S50" s="255"/>
      <c r="T50" s="65"/>
      <c r="U50" s="256">
        <f t="shared" si="1"/>
      </c>
      <c r="V50" s="258"/>
    </row>
    <row r="51" spans="1:22" ht="14.25" thickTop="1">
      <c r="A51" s="218"/>
      <c r="B51" s="207"/>
      <c r="C51" s="178"/>
      <c r="D51" s="208"/>
      <c r="E51" s="259" t="s">
        <v>37</v>
      </c>
      <c r="F51" s="260"/>
      <c r="G51" s="260"/>
      <c r="H51" s="260"/>
      <c r="I51" s="261"/>
      <c r="J51" s="262"/>
      <c r="K51" s="263"/>
      <c r="L51" s="264"/>
      <c r="M51" s="74"/>
      <c r="N51" s="265">
        <f>IF(SUM(N37:P50)=0,"",SUM(N37:P50))</f>
        <v>108.60000000000002</v>
      </c>
      <c r="O51" s="266"/>
      <c r="P51" s="267"/>
      <c r="Q51" s="262"/>
      <c r="R51" s="263"/>
      <c r="S51" s="264"/>
      <c r="T51" s="73"/>
      <c r="U51" s="265">
        <f>IF(SUM(U37:V50)=0,"",SUM(U37:V50))</f>
        <v>99.06</v>
      </c>
      <c r="V51" s="268"/>
    </row>
    <row r="52" spans="1:22" ht="13.5">
      <c r="A52" s="182" t="s">
        <v>29</v>
      </c>
      <c r="B52" s="183"/>
      <c r="C52" s="183"/>
      <c r="D52" s="184"/>
      <c r="E52" s="182"/>
      <c r="F52" s="183"/>
      <c r="G52" s="183"/>
      <c r="H52" s="183"/>
      <c r="I52" s="183"/>
      <c r="J52" s="183"/>
      <c r="K52" s="183"/>
      <c r="L52" s="183"/>
      <c r="M52" s="183"/>
      <c r="N52" s="183"/>
      <c r="O52" s="183"/>
      <c r="P52" s="183"/>
      <c r="Q52" s="183"/>
      <c r="R52" s="183"/>
      <c r="S52" s="183"/>
      <c r="T52" s="183"/>
      <c r="U52" s="183"/>
      <c r="V52" s="184"/>
    </row>
    <row r="53" spans="1:22" ht="7.5" customHeight="1">
      <c r="A53" s="206"/>
      <c r="B53" s="187"/>
      <c r="C53" s="187"/>
      <c r="D53" s="191"/>
      <c r="E53" s="206" t="s">
        <v>20</v>
      </c>
      <c r="F53" s="187"/>
      <c r="G53" s="187" t="s">
        <v>126</v>
      </c>
      <c r="H53" s="187"/>
      <c r="I53" s="186" t="s">
        <v>21</v>
      </c>
      <c r="J53" s="186"/>
      <c r="K53" s="187"/>
      <c r="L53" s="187"/>
      <c r="M53" s="187"/>
      <c r="N53" s="182">
        <v>7.79</v>
      </c>
      <c r="O53" s="184"/>
      <c r="P53" s="187"/>
      <c r="Q53" s="187"/>
      <c r="R53" s="187"/>
      <c r="S53" s="187"/>
      <c r="T53" s="187"/>
      <c r="U53" s="187"/>
      <c r="V53" s="191"/>
    </row>
    <row r="54" spans="1:22" ht="7.5" customHeight="1">
      <c r="A54" s="206"/>
      <c r="B54" s="187"/>
      <c r="C54" s="187"/>
      <c r="D54" s="191"/>
      <c r="E54" s="206"/>
      <c r="F54" s="187"/>
      <c r="G54" s="187"/>
      <c r="H54" s="187"/>
      <c r="I54" s="186"/>
      <c r="J54" s="186"/>
      <c r="K54" s="187"/>
      <c r="L54" s="187"/>
      <c r="M54" s="187"/>
      <c r="N54" s="207"/>
      <c r="O54" s="208"/>
      <c r="P54" s="187"/>
      <c r="Q54" s="187"/>
      <c r="R54" s="187"/>
      <c r="S54" s="187"/>
      <c r="T54" s="187"/>
      <c r="U54" s="187"/>
      <c r="V54" s="191"/>
    </row>
    <row r="55" spans="1:23" ht="6.75" customHeight="1">
      <c r="A55" s="206"/>
      <c r="B55" s="187"/>
      <c r="C55" s="187"/>
      <c r="D55" s="191"/>
      <c r="E55" s="206"/>
      <c r="F55" s="187"/>
      <c r="G55" s="187"/>
      <c r="H55" s="178"/>
      <c r="I55" s="202"/>
      <c r="J55" s="202"/>
      <c r="K55" s="55"/>
      <c r="L55" s="187" t="s">
        <v>23</v>
      </c>
      <c r="M55" s="187"/>
      <c r="N55" s="75"/>
      <c r="O55" s="76"/>
      <c r="P55" s="187" t="s">
        <v>146</v>
      </c>
      <c r="Q55" s="187"/>
      <c r="R55" s="182">
        <v>4</v>
      </c>
      <c r="S55" s="184"/>
      <c r="T55" s="197" t="s">
        <v>24</v>
      </c>
      <c r="U55" s="216">
        <f>IF(OR(N53="",N57="",R55=""),"",ROUND(N53/N57*R55,2))</f>
        <v>2.6</v>
      </c>
      <c r="V55" s="198" t="s">
        <v>147</v>
      </c>
      <c r="W55" s="60"/>
    </row>
    <row r="56" spans="1:23" ht="6.75" customHeight="1">
      <c r="A56" s="206"/>
      <c r="B56" s="187"/>
      <c r="C56" s="187"/>
      <c r="D56" s="191"/>
      <c r="E56" s="206"/>
      <c r="F56" s="187"/>
      <c r="G56" s="187"/>
      <c r="H56" s="183"/>
      <c r="I56" s="200" t="s">
        <v>22</v>
      </c>
      <c r="J56" s="200"/>
      <c r="K56" s="57"/>
      <c r="L56" s="187"/>
      <c r="M56" s="187"/>
      <c r="N56" s="77"/>
      <c r="O56" s="77"/>
      <c r="P56" s="187"/>
      <c r="Q56" s="187"/>
      <c r="R56" s="207"/>
      <c r="S56" s="208"/>
      <c r="T56" s="197"/>
      <c r="U56" s="269"/>
      <c r="V56" s="198"/>
      <c r="W56" s="60"/>
    </row>
    <row r="57" spans="1:22" ht="7.5" customHeight="1">
      <c r="A57" s="206"/>
      <c r="B57" s="187"/>
      <c r="C57" s="187"/>
      <c r="D57" s="191"/>
      <c r="E57" s="206"/>
      <c r="F57" s="187"/>
      <c r="G57" s="187"/>
      <c r="H57" s="187"/>
      <c r="I57" s="186"/>
      <c r="J57" s="186"/>
      <c r="K57" s="187"/>
      <c r="L57" s="187"/>
      <c r="M57" s="187"/>
      <c r="N57" s="182">
        <v>12</v>
      </c>
      <c r="O57" s="184"/>
      <c r="P57" s="187"/>
      <c r="Q57" s="187"/>
      <c r="R57" s="187"/>
      <c r="S57" s="187"/>
      <c r="T57" s="187"/>
      <c r="U57" s="187"/>
      <c r="V57" s="191"/>
    </row>
    <row r="58" spans="1:22" ht="7.5" customHeight="1">
      <c r="A58" s="206"/>
      <c r="B58" s="187"/>
      <c r="C58" s="187"/>
      <c r="D58" s="191"/>
      <c r="E58" s="206"/>
      <c r="F58" s="187"/>
      <c r="G58" s="187"/>
      <c r="H58" s="75"/>
      <c r="I58" s="186"/>
      <c r="J58" s="186"/>
      <c r="K58" s="187"/>
      <c r="L58" s="187"/>
      <c r="M58" s="187"/>
      <c r="N58" s="207"/>
      <c r="O58" s="208"/>
      <c r="P58" s="187"/>
      <c r="Q58" s="187"/>
      <c r="R58" s="187"/>
      <c r="S58" s="187"/>
      <c r="T58" s="187"/>
      <c r="U58" s="187"/>
      <c r="V58" s="191"/>
    </row>
    <row r="59" spans="1:22" ht="7.5" customHeight="1">
      <c r="A59" s="206"/>
      <c r="B59" s="187"/>
      <c r="C59" s="187"/>
      <c r="D59" s="191"/>
      <c r="E59" s="206"/>
      <c r="F59" s="187"/>
      <c r="G59" s="187"/>
      <c r="H59" s="187"/>
      <c r="I59" s="187"/>
      <c r="J59" s="187"/>
      <c r="K59" s="187"/>
      <c r="L59" s="187"/>
      <c r="M59" s="187"/>
      <c r="N59" s="187"/>
      <c r="O59" s="187"/>
      <c r="P59" s="187"/>
      <c r="Q59" s="187"/>
      <c r="R59" s="187"/>
      <c r="S59" s="187"/>
      <c r="T59" s="187"/>
      <c r="U59" s="187"/>
      <c r="V59" s="191"/>
    </row>
    <row r="60" spans="1:22" ht="6.75" customHeight="1">
      <c r="A60" s="207"/>
      <c r="B60" s="178"/>
      <c r="C60" s="178"/>
      <c r="D60" s="208"/>
      <c r="E60" s="207"/>
      <c r="F60" s="178"/>
      <c r="G60" s="178"/>
      <c r="H60" s="178"/>
      <c r="I60" s="178"/>
      <c r="J60" s="178"/>
      <c r="K60" s="178"/>
      <c r="L60" s="178"/>
      <c r="M60" s="178"/>
      <c r="N60" s="178"/>
      <c r="O60" s="178"/>
      <c r="P60" s="178"/>
      <c r="Q60" s="178"/>
      <c r="R60" s="178"/>
      <c r="S60" s="178"/>
      <c r="T60" s="178"/>
      <c r="U60" s="178"/>
      <c r="V60" s="208"/>
    </row>
    <row r="61" spans="1:22" ht="13.5">
      <c r="A61" s="182" t="s">
        <v>17</v>
      </c>
      <c r="B61" s="183"/>
      <c r="C61" s="183"/>
      <c r="D61" s="184"/>
      <c r="E61" s="182"/>
      <c r="F61" s="183"/>
      <c r="G61" s="183"/>
      <c r="H61" s="183"/>
      <c r="I61" s="183"/>
      <c r="J61" s="183"/>
      <c r="K61" s="183"/>
      <c r="L61" s="183"/>
      <c r="M61" s="183"/>
      <c r="N61" s="183"/>
      <c r="O61" s="183"/>
      <c r="P61" s="183"/>
      <c r="Q61" s="183"/>
      <c r="R61" s="183"/>
      <c r="S61" s="183"/>
      <c r="T61" s="183"/>
      <c r="U61" s="183"/>
      <c r="V61" s="184"/>
    </row>
    <row r="62" spans="1:22" ht="7.5" customHeight="1">
      <c r="A62" s="206"/>
      <c r="B62" s="187"/>
      <c r="C62" s="187"/>
      <c r="D62" s="191"/>
      <c r="E62" s="206" t="s">
        <v>20</v>
      </c>
      <c r="F62" s="187"/>
      <c r="G62" s="187" t="s">
        <v>126</v>
      </c>
      <c r="H62" s="187"/>
      <c r="I62" s="186" t="s">
        <v>21</v>
      </c>
      <c r="J62" s="186"/>
      <c r="K62" s="187"/>
      <c r="L62" s="187"/>
      <c r="M62" s="187"/>
      <c r="N62" s="182"/>
      <c r="O62" s="184"/>
      <c r="P62" s="187"/>
      <c r="Q62" s="187"/>
      <c r="R62" s="187"/>
      <c r="S62" s="187"/>
      <c r="T62" s="187"/>
      <c r="U62" s="187"/>
      <c r="V62" s="191"/>
    </row>
    <row r="63" spans="1:22" ht="7.5" customHeight="1">
      <c r="A63" s="206"/>
      <c r="B63" s="187"/>
      <c r="C63" s="187"/>
      <c r="D63" s="191"/>
      <c r="E63" s="206"/>
      <c r="F63" s="187"/>
      <c r="G63" s="187"/>
      <c r="H63" s="187"/>
      <c r="I63" s="186"/>
      <c r="J63" s="186"/>
      <c r="K63" s="187"/>
      <c r="L63" s="187"/>
      <c r="M63" s="187"/>
      <c r="N63" s="207"/>
      <c r="O63" s="208"/>
      <c r="P63" s="187"/>
      <c r="Q63" s="187"/>
      <c r="R63" s="187"/>
      <c r="S63" s="187"/>
      <c r="T63" s="187"/>
      <c r="U63" s="187"/>
      <c r="V63" s="191"/>
    </row>
    <row r="64" spans="1:23" ht="6.75" customHeight="1">
      <c r="A64" s="206"/>
      <c r="B64" s="187"/>
      <c r="C64" s="187"/>
      <c r="D64" s="191"/>
      <c r="E64" s="206"/>
      <c r="F64" s="187"/>
      <c r="G64" s="187"/>
      <c r="H64" s="178"/>
      <c r="I64" s="202"/>
      <c r="J64" s="202"/>
      <c r="K64" s="55"/>
      <c r="L64" s="186" t="s">
        <v>25</v>
      </c>
      <c r="M64" s="186"/>
      <c r="N64" s="75"/>
      <c r="O64" s="76"/>
      <c r="P64" s="187" t="s">
        <v>146</v>
      </c>
      <c r="Q64" s="187"/>
      <c r="R64" s="182"/>
      <c r="S64" s="184"/>
      <c r="T64" s="197" t="s">
        <v>24</v>
      </c>
      <c r="U64" s="270">
        <f>IF(OR(N62="",N66="",R64=""),"",ROUND(N62/N66*R64,2))</f>
      </c>
      <c r="V64" s="198" t="s">
        <v>147</v>
      </c>
      <c r="W64" s="60"/>
    </row>
    <row r="65" spans="1:23" ht="6.75" customHeight="1">
      <c r="A65" s="206"/>
      <c r="B65" s="187"/>
      <c r="C65" s="187"/>
      <c r="D65" s="191"/>
      <c r="E65" s="206"/>
      <c r="F65" s="187"/>
      <c r="G65" s="187"/>
      <c r="H65" s="183"/>
      <c r="I65" s="200" t="s">
        <v>22</v>
      </c>
      <c r="J65" s="200"/>
      <c r="K65" s="57"/>
      <c r="L65" s="186"/>
      <c r="M65" s="186"/>
      <c r="N65" s="77"/>
      <c r="O65" s="77"/>
      <c r="P65" s="187"/>
      <c r="Q65" s="187"/>
      <c r="R65" s="207"/>
      <c r="S65" s="208"/>
      <c r="T65" s="197"/>
      <c r="U65" s="271"/>
      <c r="V65" s="198"/>
      <c r="W65" s="60"/>
    </row>
    <row r="66" spans="1:22" ht="7.5" customHeight="1">
      <c r="A66" s="206"/>
      <c r="B66" s="187"/>
      <c r="C66" s="187"/>
      <c r="D66" s="191"/>
      <c r="E66" s="206"/>
      <c r="F66" s="187"/>
      <c r="G66" s="187"/>
      <c r="H66" s="187"/>
      <c r="I66" s="186"/>
      <c r="J66" s="186"/>
      <c r="K66" s="187"/>
      <c r="L66" s="187"/>
      <c r="M66" s="187"/>
      <c r="N66" s="182"/>
      <c r="O66" s="184"/>
      <c r="P66" s="187"/>
      <c r="Q66" s="187"/>
      <c r="R66" s="187"/>
      <c r="S66" s="187"/>
      <c r="T66" s="187"/>
      <c r="U66" s="187"/>
      <c r="V66" s="191"/>
    </row>
    <row r="67" spans="1:22" ht="7.5" customHeight="1">
      <c r="A67" s="206"/>
      <c r="B67" s="187"/>
      <c r="C67" s="187"/>
      <c r="D67" s="191"/>
      <c r="E67" s="206"/>
      <c r="F67" s="187"/>
      <c r="G67" s="187"/>
      <c r="H67" s="22"/>
      <c r="I67" s="186"/>
      <c r="J67" s="186"/>
      <c r="K67" s="187"/>
      <c r="L67" s="187"/>
      <c r="M67" s="187"/>
      <c r="N67" s="207"/>
      <c r="O67" s="208"/>
      <c r="P67" s="187"/>
      <c r="Q67" s="187"/>
      <c r="R67" s="187"/>
      <c r="S67" s="187"/>
      <c r="T67" s="187"/>
      <c r="U67" s="187"/>
      <c r="V67" s="191"/>
    </row>
    <row r="68" spans="1:22" ht="7.5" customHeight="1">
      <c r="A68" s="206"/>
      <c r="B68" s="187"/>
      <c r="C68" s="187"/>
      <c r="D68" s="191"/>
      <c r="E68" s="206"/>
      <c r="F68" s="187"/>
      <c r="G68" s="187"/>
      <c r="H68" s="187"/>
      <c r="I68" s="187"/>
      <c r="J68" s="187"/>
      <c r="K68" s="187"/>
      <c r="L68" s="187"/>
      <c r="M68" s="187"/>
      <c r="N68" s="187"/>
      <c r="O68" s="187"/>
      <c r="P68" s="187"/>
      <c r="Q68" s="187"/>
      <c r="R68" s="187"/>
      <c r="S68" s="187"/>
      <c r="T68" s="187"/>
      <c r="U68" s="187"/>
      <c r="V68" s="191"/>
    </row>
    <row r="69" spans="1:22" ht="6.75" customHeight="1">
      <c r="A69" s="207"/>
      <c r="B69" s="178"/>
      <c r="C69" s="178"/>
      <c r="D69" s="208"/>
      <c r="E69" s="207"/>
      <c r="F69" s="178"/>
      <c r="G69" s="178"/>
      <c r="H69" s="178"/>
      <c r="I69" s="178"/>
      <c r="J69" s="178"/>
      <c r="K69" s="178"/>
      <c r="L69" s="178"/>
      <c r="M69" s="178"/>
      <c r="N69" s="178"/>
      <c r="O69" s="178"/>
      <c r="P69" s="178"/>
      <c r="Q69" s="178"/>
      <c r="R69" s="178"/>
      <c r="S69" s="178"/>
      <c r="T69" s="178"/>
      <c r="U69" s="178"/>
      <c r="V69" s="208"/>
    </row>
    <row r="70" spans="1:22" ht="16.5" customHeight="1">
      <c r="A70" s="232" t="s">
        <v>26</v>
      </c>
      <c r="B70" s="233"/>
      <c r="C70" s="233"/>
      <c r="D70" s="233"/>
      <c r="E70" s="233"/>
      <c r="F70" s="233"/>
      <c r="G70" s="233"/>
      <c r="H70" s="233"/>
      <c r="I70" s="233"/>
      <c r="J70" s="233"/>
      <c r="K70" s="233"/>
      <c r="L70" s="233"/>
      <c r="M70" s="233"/>
      <c r="N70" s="233"/>
      <c r="O70" s="233"/>
      <c r="P70" s="233"/>
      <c r="Q70" s="233"/>
      <c r="R70" s="233"/>
      <c r="S70" s="233"/>
      <c r="T70" s="233"/>
      <c r="U70" s="233"/>
      <c r="V70" s="234"/>
    </row>
    <row r="71" spans="1:22" ht="16.5" customHeight="1">
      <c r="A71" s="196" t="s">
        <v>27</v>
      </c>
      <c r="B71" s="197"/>
      <c r="C71" s="197"/>
      <c r="D71" s="197"/>
      <c r="E71" s="197"/>
      <c r="F71" s="197"/>
      <c r="G71" s="197"/>
      <c r="H71" s="197"/>
      <c r="I71" s="197"/>
      <c r="J71" s="197"/>
      <c r="K71" s="197"/>
      <c r="L71" s="197"/>
      <c r="M71" s="197"/>
      <c r="N71" s="197"/>
      <c r="O71" s="197"/>
      <c r="P71" s="197"/>
      <c r="Q71" s="197"/>
      <c r="R71" s="197"/>
      <c r="S71" s="197"/>
      <c r="T71" s="197"/>
      <c r="U71" s="197"/>
      <c r="V71" s="198"/>
    </row>
    <row r="72" spans="1:22" ht="16.5" customHeight="1">
      <c r="A72" s="209" t="s">
        <v>28</v>
      </c>
      <c r="B72" s="210"/>
      <c r="C72" s="210"/>
      <c r="D72" s="210"/>
      <c r="E72" s="210"/>
      <c r="F72" s="210"/>
      <c r="G72" s="210"/>
      <c r="H72" s="210"/>
      <c r="I72" s="210"/>
      <c r="J72" s="210"/>
      <c r="K72" s="210"/>
      <c r="L72" s="210"/>
      <c r="M72" s="210"/>
      <c r="N72" s="210"/>
      <c r="O72" s="210"/>
      <c r="P72" s="210"/>
      <c r="Q72" s="210"/>
      <c r="R72" s="210"/>
      <c r="S72" s="210"/>
      <c r="T72" s="210"/>
      <c r="U72" s="210"/>
      <c r="V72" s="211"/>
    </row>
  </sheetData>
  <sheetProtection/>
  <mergeCells count="224">
    <mergeCell ref="A70:V70"/>
    <mergeCell ref="A71:V71"/>
    <mergeCell ref="A72:V72"/>
    <mergeCell ref="H65:H66"/>
    <mergeCell ref="I65:J67"/>
    <mergeCell ref="K66:M67"/>
    <mergeCell ref="N66:O67"/>
    <mergeCell ref="P66:V69"/>
    <mergeCell ref="E68:M69"/>
    <mergeCell ref="N68:O69"/>
    <mergeCell ref="P62:V63"/>
    <mergeCell ref="L64:M65"/>
    <mergeCell ref="P64:Q65"/>
    <mergeCell ref="R64:S65"/>
    <mergeCell ref="T64:T65"/>
    <mergeCell ref="U64:U65"/>
    <mergeCell ref="V64:V65"/>
    <mergeCell ref="E59:M60"/>
    <mergeCell ref="N59:O60"/>
    <mergeCell ref="A61:D69"/>
    <mergeCell ref="E61:V61"/>
    <mergeCell ref="E62:F67"/>
    <mergeCell ref="G62:G67"/>
    <mergeCell ref="H62:H64"/>
    <mergeCell ref="I62:J64"/>
    <mergeCell ref="K62:M63"/>
    <mergeCell ref="N62:O63"/>
    <mergeCell ref="P55:Q56"/>
    <mergeCell ref="R55:S56"/>
    <mergeCell ref="T55:T56"/>
    <mergeCell ref="U55:U56"/>
    <mergeCell ref="V55:V56"/>
    <mergeCell ref="H56:H57"/>
    <mergeCell ref="I56:J58"/>
    <mergeCell ref="K57:M58"/>
    <mergeCell ref="N57:O58"/>
    <mergeCell ref="P57:V60"/>
    <mergeCell ref="A52:D60"/>
    <mergeCell ref="E52:V52"/>
    <mergeCell ref="E53:F58"/>
    <mergeCell ref="G53:G58"/>
    <mergeCell ref="H53:H55"/>
    <mergeCell ref="I53:J55"/>
    <mergeCell ref="K53:M54"/>
    <mergeCell ref="N53:O54"/>
    <mergeCell ref="P53:V54"/>
    <mergeCell ref="L55:M56"/>
    <mergeCell ref="E50:I50"/>
    <mergeCell ref="J50:L50"/>
    <mergeCell ref="N50:P50"/>
    <mergeCell ref="Q50:S50"/>
    <mergeCell ref="U50:V50"/>
    <mergeCell ref="E51:I51"/>
    <mergeCell ref="J51:L51"/>
    <mergeCell ref="N51:P51"/>
    <mergeCell ref="Q51:S51"/>
    <mergeCell ref="U51:V51"/>
    <mergeCell ref="E48:I48"/>
    <mergeCell ref="J48:L48"/>
    <mergeCell ref="N48:P48"/>
    <mergeCell ref="Q48:S48"/>
    <mergeCell ref="U48:V48"/>
    <mergeCell ref="E49:I49"/>
    <mergeCell ref="J49:L49"/>
    <mergeCell ref="N49:P49"/>
    <mergeCell ref="Q49:S49"/>
    <mergeCell ref="U49:V49"/>
    <mergeCell ref="E46:I46"/>
    <mergeCell ref="J46:L46"/>
    <mergeCell ref="N46:P46"/>
    <mergeCell ref="Q46:S46"/>
    <mergeCell ref="U46:V46"/>
    <mergeCell ref="E47:I47"/>
    <mergeCell ref="J47:L47"/>
    <mergeCell ref="N47:P47"/>
    <mergeCell ref="Q47:S47"/>
    <mergeCell ref="U47:V47"/>
    <mergeCell ref="E44:I44"/>
    <mergeCell ref="J44:L44"/>
    <mergeCell ref="N44:P44"/>
    <mergeCell ref="Q44:S44"/>
    <mergeCell ref="U44:V44"/>
    <mergeCell ref="E45:I45"/>
    <mergeCell ref="J45:L45"/>
    <mergeCell ref="N45:P45"/>
    <mergeCell ref="Q45:S45"/>
    <mergeCell ref="U45:V45"/>
    <mergeCell ref="E42:I42"/>
    <mergeCell ref="J42:L42"/>
    <mergeCell ref="N42:P42"/>
    <mergeCell ref="Q42:S42"/>
    <mergeCell ref="U42:V42"/>
    <mergeCell ref="E43:I43"/>
    <mergeCell ref="J43:L43"/>
    <mergeCell ref="N43:P43"/>
    <mergeCell ref="Q43:S43"/>
    <mergeCell ref="U43:V43"/>
    <mergeCell ref="E40:I40"/>
    <mergeCell ref="J40:L40"/>
    <mergeCell ref="N40:P40"/>
    <mergeCell ref="Q40:S40"/>
    <mergeCell ref="U40:V40"/>
    <mergeCell ref="E41:I41"/>
    <mergeCell ref="J41:L41"/>
    <mergeCell ref="N41:P41"/>
    <mergeCell ref="Q41:S41"/>
    <mergeCell ref="U41:V41"/>
    <mergeCell ref="U38:V38"/>
    <mergeCell ref="E39:I39"/>
    <mergeCell ref="J39:L39"/>
    <mergeCell ref="N39:P39"/>
    <mergeCell ref="Q39:S39"/>
    <mergeCell ref="U39:V39"/>
    <mergeCell ref="E37:I37"/>
    <mergeCell ref="J37:L37"/>
    <mergeCell ref="N37:P37"/>
    <mergeCell ref="Q37:S37"/>
    <mergeCell ref="U37:V37"/>
    <mergeCell ref="A38:A51"/>
    <mergeCell ref="E38:I38"/>
    <mergeCell ref="J38:L38"/>
    <mergeCell ref="N38:P38"/>
    <mergeCell ref="Q38:S38"/>
    <mergeCell ref="J34:V34"/>
    <mergeCell ref="B35:D51"/>
    <mergeCell ref="E35:I36"/>
    <mergeCell ref="J35:L35"/>
    <mergeCell ref="N35:P35"/>
    <mergeCell ref="Q35:T35"/>
    <mergeCell ref="J36:L36"/>
    <mergeCell ref="N36:P36"/>
    <mergeCell ref="Q36:S36"/>
    <mergeCell ref="U36:V36"/>
    <mergeCell ref="A32:A33"/>
    <mergeCell ref="B32:D34"/>
    <mergeCell ref="E32:E34"/>
    <mergeCell ref="F32:F34"/>
    <mergeCell ref="G32:I34"/>
    <mergeCell ref="J32:V32"/>
    <mergeCell ref="J33:M33"/>
    <mergeCell ref="N33:O33"/>
    <mergeCell ref="R33:S33"/>
    <mergeCell ref="T33:V33"/>
    <mergeCell ref="B30:D31"/>
    <mergeCell ref="H30:I30"/>
    <mergeCell ref="J30:K30"/>
    <mergeCell ref="L30:M30"/>
    <mergeCell ref="N30:O30"/>
    <mergeCell ref="R30:V30"/>
    <mergeCell ref="E31:V31"/>
    <mergeCell ref="U26:V27"/>
    <mergeCell ref="F27:F28"/>
    <mergeCell ref="H27:H28"/>
    <mergeCell ref="I28:J28"/>
    <mergeCell ref="K28:V28"/>
    <mergeCell ref="E29:V29"/>
    <mergeCell ref="N26:N27"/>
    <mergeCell ref="O26:O27"/>
    <mergeCell ref="P26:P27"/>
    <mergeCell ref="Q26:Q27"/>
    <mergeCell ref="R26:S27"/>
    <mergeCell ref="T26:T27"/>
    <mergeCell ref="B23:D28"/>
    <mergeCell ref="E23:V23"/>
    <mergeCell ref="E24:E28"/>
    <mergeCell ref="F24:F26"/>
    <mergeCell ref="G24:G28"/>
    <mergeCell ref="H24:H26"/>
    <mergeCell ref="I24:I26"/>
    <mergeCell ref="J24:J25"/>
    <mergeCell ref="K24:V25"/>
    <mergeCell ref="L26:M27"/>
    <mergeCell ref="B20:D22"/>
    <mergeCell ref="E20:V20"/>
    <mergeCell ref="H21:I21"/>
    <mergeCell ref="J21:K21"/>
    <mergeCell ref="L21:M21"/>
    <mergeCell ref="N21:O21"/>
    <mergeCell ref="R21:V21"/>
    <mergeCell ref="E22:V22"/>
    <mergeCell ref="F18:F19"/>
    <mergeCell ref="H18:H19"/>
    <mergeCell ref="I19:J19"/>
    <mergeCell ref="K19:V19"/>
    <mergeCell ref="F15:F17"/>
    <mergeCell ref="G15:G19"/>
    <mergeCell ref="H15:H17"/>
    <mergeCell ref="I15:I17"/>
    <mergeCell ref="J15:J16"/>
    <mergeCell ref="K15:V16"/>
    <mergeCell ref="L17:M18"/>
    <mergeCell ref="N17:N18"/>
    <mergeCell ref="O17:O18"/>
    <mergeCell ref="Q17:Q18"/>
    <mergeCell ref="R17:S18"/>
    <mergeCell ref="T17:T18"/>
    <mergeCell ref="U17:V18"/>
    <mergeCell ref="B9:V9"/>
    <mergeCell ref="A10:A30"/>
    <mergeCell ref="B10:D13"/>
    <mergeCell ref="E10:V10"/>
    <mergeCell ref="E11:V11"/>
    <mergeCell ref="E12:V12"/>
    <mergeCell ref="E13:V13"/>
    <mergeCell ref="B14:D18"/>
    <mergeCell ref="E14:V14"/>
    <mergeCell ref="E15:E19"/>
    <mergeCell ref="L6:L7"/>
    <mergeCell ref="M6:N7"/>
    <mergeCell ref="O6:V7"/>
    <mergeCell ref="B7:E8"/>
    <mergeCell ref="F8:G8"/>
    <mergeCell ref="H8:J8"/>
    <mergeCell ref="K8:V8"/>
    <mergeCell ref="A1:V1"/>
    <mergeCell ref="Q2:S2"/>
    <mergeCell ref="B3:V3"/>
    <mergeCell ref="A4:A9"/>
    <mergeCell ref="B4:V4"/>
    <mergeCell ref="B5:E6"/>
    <mergeCell ref="F5:G5"/>
    <mergeCell ref="H5:J5"/>
    <mergeCell ref="K5:V5"/>
    <mergeCell ref="F6:F7"/>
  </mergeCells>
  <printOptions/>
  <pageMargins left="0.5905511811023623" right="0.1968503937007874"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FINE_User</dc:creator>
  <cp:keywords/>
  <dc:description/>
  <cp:lastModifiedBy>FINE_User</cp:lastModifiedBy>
  <cp:lastPrinted>2021-03-02T01:59:39Z</cp:lastPrinted>
  <dcterms:created xsi:type="dcterms:W3CDTF">2012-02-29T07:02:48Z</dcterms:created>
  <dcterms:modified xsi:type="dcterms:W3CDTF">2021-03-30T01:40:17Z</dcterms:modified>
  <cp:category/>
  <cp:version/>
  <cp:contentType/>
  <cp:contentStatus/>
</cp:coreProperties>
</file>