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8460" activeTab="2"/>
  </bookViews>
  <sheets>
    <sheet name="74,75" sheetId="1" r:id="rId1"/>
    <sheet name="76" sheetId="2" r:id="rId2"/>
    <sheet name="77" sheetId="3" r:id="rId3"/>
  </sheets>
  <definedNames/>
  <calcPr fullCalcOnLoad="1" iterate="1" iterateCount="0" iterateDelta="0.001"/>
</workbook>
</file>

<file path=xl/sharedStrings.xml><?xml version="1.0" encoding="utf-8"?>
<sst xmlns="http://schemas.openxmlformats.org/spreadsheetml/2006/main" count="205" uniqueCount="136">
  <si>
    <t>総数</t>
  </si>
  <si>
    <t>東</t>
  </si>
  <si>
    <t>博多</t>
  </si>
  <si>
    <t>中央</t>
  </si>
  <si>
    <t>南</t>
  </si>
  <si>
    <t>城南</t>
  </si>
  <si>
    <t>早良</t>
  </si>
  <si>
    <t>西</t>
  </si>
  <si>
    <t>内科</t>
  </si>
  <si>
    <t>呼吸器科</t>
  </si>
  <si>
    <t>消化器科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</si>
  <si>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</si>
  <si>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</si>
  <si>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</si>
  <si>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</si>
  <si>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</si>
  <si>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</si>
  <si>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</si>
  <si>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</si>
  <si>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</si>
  <si>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</si>
  <si>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</si>
  <si>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</si>
  <si>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</si>
  <si>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</si>
  <si>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</si>
  <si>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</si>
  <si>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</si>
  <si>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</si>
  <si>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</si>
  <si>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</si>
  <si>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耳鼻咽喉科</t>
  </si>
  <si>
    <t>気管食道科</t>
  </si>
  <si>
    <t>皮膚科</t>
  </si>
  <si>
    <t>泌尿器科</t>
  </si>
  <si>
    <t>性病科</t>
  </si>
  <si>
    <t>肛門科</t>
  </si>
  <si>
    <t>放射線科</t>
  </si>
  <si>
    <t>麻酔科</t>
  </si>
  <si>
    <t>歯科</t>
  </si>
  <si>
    <t>矯正歯科</t>
  </si>
  <si>
    <t>小児歯科</t>
  </si>
  <si>
    <t>歯科口腔科</t>
  </si>
  <si>
    <t>医師</t>
  </si>
  <si>
    <t>歯科医師</t>
  </si>
  <si>
    <t>薬剤師</t>
  </si>
  <si>
    <t>保健師</t>
  </si>
  <si>
    <t>助産師</t>
  </si>
  <si>
    <t>准看護師</t>
  </si>
  <si>
    <t>看護業務補助者</t>
  </si>
  <si>
    <t>理学療法士</t>
  </si>
  <si>
    <t>作業療法士</t>
  </si>
  <si>
    <t>視能訓練士</t>
  </si>
  <si>
    <t>言語聴覚士</t>
  </si>
  <si>
    <t>義肢装具士</t>
  </si>
  <si>
    <t>歯科衛生士</t>
  </si>
  <si>
    <t>歯科技工士</t>
  </si>
  <si>
    <t>診療放射線技士</t>
  </si>
  <si>
    <t>診療エックス線技士</t>
  </si>
  <si>
    <t>臨床検査</t>
  </si>
  <si>
    <t>臨床工学技師</t>
  </si>
  <si>
    <t>事務職員</t>
  </si>
  <si>
    <t>その他の職員</t>
  </si>
  <si>
    <t>常勤</t>
  </si>
  <si>
    <t>衛生検査技師</t>
  </si>
  <si>
    <t>総数</t>
  </si>
  <si>
    <t>介護福祉士</t>
  </si>
  <si>
    <t>社会福祉士</t>
  </si>
  <si>
    <t>柔道整復士</t>
  </si>
  <si>
    <t>臨床検査技師</t>
  </si>
  <si>
    <t>資料：地域医療課</t>
  </si>
  <si>
    <t>無床診療所</t>
  </si>
  <si>
    <t>有床診療所</t>
  </si>
  <si>
    <t>診療所数</t>
  </si>
  <si>
    <t>病床数</t>
  </si>
  <si>
    <t>「医療施設静態調査」</t>
  </si>
  <si>
    <t>３〕一般診療所、歯科診療所</t>
  </si>
  <si>
    <t>２．一般診療所の従事者数、業務の種類別</t>
  </si>
  <si>
    <t>３．診療科別一般診療所数（重複計上）</t>
  </si>
  <si>
    <t>一般診療所数</t>
  </si>
  <si>
    <t xml:space="preserve"> 1．一般診療所の施設数及び病床数、区別</t>
  </si>
  <si>
    <t>無床歯科診療所</t>
  </si>
  <si>
    <t>有床歯科診療所</t>
  </si>
  <si>
    <t>「医療施設動態調査」</t>
  </si>
  <si>
    <t>平成17年10月1日</t>
  </si>
  <si>
    <t>看護師</t>
  </si>
  <si>
    <t>准看護師</t>
  </si>
  <si>
    <t>５．歯科診療所の従事者数、業務の種類別</t>
  </si>
  <si>
    <t>薬剤師</t>
  </si>
  <si>
    <t>歯科衛生士</t>
  </si>
  <si>
    <t>４〕その他の施設</t>
  </si>
  <si>
    <t>１．その他の施設数、区別</t>
  </si>
  <si>
    <t>歯科技工所</t>
  </si>
  <si>
    <t>あん摩、はり、きゅう施術所</t>
  </si>
  <si>
    <t>柔道整復施術所</t>
  </si>
  <si>
    <t>資料：地域医療課</t>
  </si>
  <si>
    <t>２．医薬品販売業者数、業種別・区別</t>
  </si>
  <si>
    <t>医薬品販売業</t>
  </si>
  <si>
    <t>管理医療機器販売業</t>
  </si>
  <si>
    <t>高度管理医療機器販売業</t>
  </si>
  <si>
    <t>薬局医薬品製造業</t>
  </si>
  <si>
    <t>毒物・劇物販売業</t>
  </si>
  <si>
    <t>覚せい剤</t>
  </si>
  <si>
    <t>薬局</t>
  </si>
  <si>
    <t>一般</t>
  </si>
  <si>
    <t>卸売</t>
  </si>
  <si>
    <t>薬種商</t>
  </si>
  <si>
    <t>特例</t>
  </si>
  <si>
    <t>配置</t>
  </si>
  <si>
    <t>施用機関</t>
  </si>
  <si>
    <t>原料取扱者</t>
  </si>
  <si>
    <t>総数</t>
  </si>
  <si>
    <t>平成17年10月1日現在</t>
  </si>
  <si>
    <t>看護師</t>
  </si>
  <si>
    <t>サージ・指圧師
あん摩・マッ</t>
  </si>
  <si>
    <t>栄養士</t>
  </si>
  <si>
    <t>精神保健福祉士</t>
  </si>
  <si>
    <t>その他の技術員</t>
  </si>
  <si>
    <t>業従事者
医療社会事</t>
  </si>
  <si>
    <t>(常勤換算)
非常勤</t>
  </si>
  <si>
    <t>東</t>
  </si>
  <si>
    <t>博多</t>
  </si>
  <si>
    <t>中央</t>
  </si>
  <si>
    <t>南</t>
  </si>
  <si>
    <t>城南</t>
  </si>
  <si>
    <t>早良</t>
  </si>
  <si>
    <t>西</t>
  </si>
  <si>
    <t>平成17年10月1日現在</t>
  </si>
  <si>
    <t>(理学診療科)
リハビリテーション科</t>
  </si>
  <si>
    <t>総数</t>
  </si>
  <si>
    <t>４．歯科診療所の数</t>
  </si>
  <si>
    <t>歯科業務補助者</t>
  </si>
  <si>
    <t>事務職員</t>
  </si>
  <si>
    <t>その他の職員</t>
  </si>
  <si>
    <t>(常勤換算)
非常勤</t>
  </si>
  <si>
    <t>平成19年末現在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</si>
</sst>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 "/>
    <numFmt numFmtId="179" formatCode="#,##0.0_ "/>
    <numFmt numFmtId="180" formatCode="#,##0_ "/>
    <numFmt numFmtId="181" formatCode="#,##0.000;\-#,##0.000"/>
    <numFmt numFmtId="182" formatCode="_ * #,##0.0_ ;_ * \-#,##0.0_ ;_ * &quot;-&quot;?_ ;_ @_ "/>
    <numFmt numFmtId="183" formatCode="0_);[Red]\(0\)"/>
  </numFmts>
  <fonts count="1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 applyProtection="1">
      <alignment horizontal="center" vertical="center" textRotation="255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7" fontId="0" fillId="0" borderId="2" xfId="0" applyNumberFormat="1" applyBorder="1" applyAlignment="1" applyProtection="1">
      <alignment/>
      <protection/>
    </xf>
    <xf numFmtId="0" fontId="3" fillId="0" borderId="6" xfId="0" applyFont="1" applyBorder="1" applyAlignment="1" applyProtection="1">
      <alignment horizontal="distributed" vertical="center"/>
      <protection/>
    </xf>
    <xf numFmtId="0" fontId="0" fillId="0" borderId="7" xfId="0" applyBorder="1" applyAlignment="1">
      <alignment/>
    </xf>
    <xf numFmtId="176" fontId="6" fillId="0" borderId="8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7" fontId="0" fillId="0" borderId="0" xfId="0" applyNumberFormat="1" applyBorder="1" applyAlignment="1" applyProtection="1">
      <alignment/>
      <protection/>
    </xf>
    <xf numFmtId="0" fontId="4" fillId="0" borderId="0" xfId="0" applyFont="1" applyBorder="1" applyAlignment="1">
      <alignment horizontal="right"/>
    </xf>
    <xf numFmtId="41" fontId="4" fillId="0" borderId="7" xfId="0" applyNumberFormat="1" applyFont="1" applyBorder="1" applyAlignment="1" applyProtection="1">
      <alignment horizontal="left"/>
      <protection/>
    </xf>
    <xf numFmtId="41" fontId="4" fillId="0" borderId="0" xfId="0" applyNumberFormat="1" applyFont="1" applyBorder="1" applyAlignment="1" applyProtection="1">
      <alignment horizontal="left"/>
      <protection/>
    </xf>
    <xf numFmtId="37" fontId="0" fillId="0" borderId="2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1" fontId="4" fillId="0" borderId="9" xfId="0" applyNumberFormat="1" applyFont="1" applyBorder="1" applyAlignment="1" applyProtection="1">
      <alignment/>
      <protection/>
    </xf>
    <xf numFmtId="41" fontId="4" fillId="0" borderId="8" xfId="0" applyNumberFormat="1" applyFont="1" applyBorder="1" applyAlignment="1" applyProtection="1">
      <alignment/>
      <protection/>
    </xf>
    <xf numFmtId="41" fontId="4" fillId="0" borderId="11" xfId="0" applyNumberFormat="1" applyFont="1" applyBorder="1" applyAlignment="1" applyProtection="1">
      <alignment/>
      <protection/>
    </xf>
    <xf numFmtId="41" fontId="4" fillId="0" borderId="6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12" xfId="0" applyNumberFormat="1" applyFont="1" applyBorder="1" applyAlignment="1" applyProtection="1">
      <alignment/>
      <protection/>
    </xf>
    <xf numFmtId="41" fontId="4" fillId="0" borderId="12" xfId="0" applyNumberFormat="1" applyFont="1" applyBorder="1" applyAlignment="1" applyProtection="1">
      <alignment horizontal="left"/>
      <protection/>
    </xf>
    <xf numFmtId="41" fontId="4" fillId="0" borderId="10" xfId="0" applyNumberFormat="1" applyFont="1" applyBorder="1" applyAlignment="1" applyProtection="1">
      <alignment/>
      <protection/>
    </xf>
    <xf numFmtId="41" fontId="4" fillId="0" borderId="7" xfId="0" applyNumberFormat="1" applyFont="1" applyBorder="1" applyAlignment="1" applyProtection="1">
      <alignment/>
      <protection/>
    </xf>
    <xf numFmtId="41" fontId="4" fillId="0" borderId="7" xfId="0" applyNumberFormat="1" applyFont="1" applyBorder="1" applyAlignment="1">
      <alignment/>
    </xf>
    <xf numFmtId="41" fontId="4" fillId="0" borderId="13" xfId="0" applyNumberFormat="1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 textRotation="255"/>
      <protection/>
    </xf>
    <xf numFmtId="0" fontId="4" fillId="0" borderId="0" xfId="0" applyFont="1" applyBorder="1" applyAlignment="1" applyProtection="1">
      <alignment/>
      <protection/>
    </xf>
    <xf numFmtId="176" fontId="6" fillId="0" borderId="7" xfId="0" applyNumberFormat="1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 textRotation="255"/>
      <protection/>
    </xf>
    <xf numFmtId="0" fontId="0" fillId="0" borderId="1" xfId="0" applyBorder="1" applyAlignment="1" applyProtection="1">
      <alignment horizontal="center" vertical="distributed" textRotation="255"/>
      <protection/>
    </xf>
    <xf numFmtId="0" fontId="3" fillId="0" borderId="1" xfId="0" applyFont="1" applyBorder="1" applyAlignment="1" applyProtection="1">
      <alignment horizontal="center" vertical="distributed" textRotation="255" wrapText="1"/>
      <protection/>
    </xf>
    <xf numFmtId="37" fontId="3" fillId="0" borderId="6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41" fontId="6" fillId="0" borderId="0" xfId="0" applyNumberFormat="1" applyFont="1" applyBorder="1" applyAlignment="1" applyProtection="1">
      <alignment/>
      <protection/>
    </xf>
    <xf numFmtId="41" fontId="6" fillId="0" borderId="8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 horizontal="center" vertical="distributed" textRotation="255"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 wrapText="1"/>
      <protection/>
    </xf>
    <xf numFmtId="0" fontId="0" fillId="0" borderId="0" xfId="0" applyAlignment="1">
      <alignment wrapText="1"/>
    </xf>
    <xf numFmtId="176" fontId="6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41" fontId="4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176" fontId="6" fillId="0" borderId="6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37" fontId="3" fillId="0" borderId="6" xfId="0" applyNumberFormat="1" applyFont="1" applyBorder="1" applyAlignment="1" applyProtection="1">
      <alignment horizontal="distributed" vertical="distributed"/>
      <protection/>
    </xf>
    <xf numFmtId="37" fontId="3" fillId="0" borderId="0" xfId="0" applyNumberFormat="1" applyFont="1" applyBorder="1" applyAlignment="1" applyProtection="1">
      <alignment horizontal="distributed" vertical="distributed"/>
      <protection/>
    </xf>
    <xf numFmtId="0" fontId="0" fillId="0" borderId="0" xfId="0" applyBorder="1" applyAlignment="1">
      <alignment wrapText="1"/>
    </xf>
    <xf numFmtId="0" fontId="0" fillId="0" borderId="7" xfId="0" applyBorder="1" applyAlignment="1" applyProtection="1">
      <alignment horizontal="distributed" vertical="center"/>
      <protection/>
    </xf>
    <xf numFmtId="0" fontId="3" fillId="0" borderId="16" xfId="0" applyFont="1" applyBorder="1" applyAlignment="1" applyProtection="1">
      <alignment horizontal="center" vertical="center" textRotation="255" wrapText="1"/>
      <protection/>
    </xf>
    <xf numFmtId="0" fontId="3" fillId="0" borderId="16" xfId="0" applyFont="1" applyBorder="1" applyAlignment="1" applyProtection="1">
      <alignment horizontal="center" vertical="center" textRotation="255"/>
      <protection/>
    </xf>
    <xf numFmtId="0" fontId="0" fillId="0" borderId="12" xfId="0" applyBorder="1" applyAlignment="1">
      <alignment horizontal="distributed" vertical="distributed"/>
    </xf>
    <xf numFmtId="41" fontId="4" fillId="0" borderId="7" xfId="0" applyNumberFormat="1" applyFont="1" applyBorder="1" applyAlignment="1">
      <alignment/>
    </xf>
    <xf numFmtId="58" fontId="4" fillId="0" borderId="7" xfId="0" applyNumberFormat="1" applyFont="1" applyBorder="1" applyAlignment="1" applyProtection="1">
      <alignment/>
      <protection/>
    </xf>
    <xf numFmtId="0" fontId="5" fillId="0" borderId="8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41" fontId="3" fillId="0" borderId="6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37" fontId="3" fillId="0" borderId="16" xfId="0" applyNumberFormat="1" applyFont="1" applyBorder="1" applyAlignment="1" applyProtection="1">
      <alignment horizontal="center" vertical="distributed" textRotation="255"/>
      <protection/>
    </xf>
    <xf numFmtId="176" fontId="8" fillId="0" borderId="9" xfId="0" applyNumberFormat="1" applyFont="1" applyBorder="1" applyAlignment="1" applyProtection="1">
      <alignment horizontal="right" vertical="center"/>
      <protection/>
    </xf>
    <xf numFmtId="179" fontId="8" fillId="0" borderId="8" xfId="0" applyNumberFormat="1" applyFont="1" applyBorder="1" applyAlignment="1" applyProtection="1">
      <alignment vertical="center"/>
      <protection/>
    </xf>
    <xf numFmtId="41" fontId="3" fillId="0" borderId="0" xfId="0" applyNumberFormat="1" applyFont="1" applyBorder="1" applyAlignment="1" applyProtection="1">
      <alignment horizontal="left" vertical="center"/>
      <protection/>
    </xf>
    <xf numFmtId="176" fontId="8" fillId="0" borderId="8" xfId="0" applyNumberFormat="1" applyFont="1" applyBorder="1" applyAlignment="1" applyProtection="1">
      <alignment horizontal="right"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 wrapText="1"/>
      <protection/>
    </xf>
    <xf numFmtId="176" fontId="8" fillId="0" borderId="8" xfId="0" applyNumberFormat="1" applyFont="1" applyBorder="1" applyAlignment="1" applyProtection="1">
      <alignment vertical="center" wrapText="1"/>
      <protection/>
    </xf>
    <xf numFmtId="176" fontId="8" fillId="0" borderId="6" xfId="0" applyNumberFormat="1" applyFont="1" applyBorder="1" applyAlignment="1" applyProtection="1">
      <alignment horizontal="right"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176" fontId="3" fillId="0" borderId="6" xfId="0" applyNumberFormat="1" applyFont="1" applyBorder="1" applyAlignment="1" applyProtection="1">
      <alignment horizontal="right" vertical="center"/>
      <protection/>
    </xf>
    <xf numFmtId="0" fontId="0" fillId="0" borderId="17" xfId="0" applyBorder="1" applyAlignment="1">
      <alignment horizontal="center" vertical="distributed" textRotation="255"/>
    </xf>
    <xf numFmtId="41" fontId="4" fillId="0" borderId="8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 horizontal="center" vertical="distributed" textRotation="255"/>
      <protection/>
    </xf>
    <xf numFmtId="41" fontId="4" fillId="0" borderId="8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wrapText="1"/>
      <protection/>
    </xf>
    <xf numFmtId="0" fontId="0" fillId="0" borderId="0" xfId="0" applyAlignment="1">
      <alignment wrapText="1"/>
    </xf>
    <xf numFmtId="176" fontId="3" fillId="0" borderId="0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41" fontId="3" fillId="0" borderId="0" xfId="0" applyNumberFormat="1" applyFont="1" applyBorder="1" applyAlignment="1" applyProtection="1">
      <alignment vertical="center" wrapText="1"/>
      <protection/>
    </xf>
    <xf numFmtId="176" fontId="3" fillId="0" borderId="10" xfId="0" applyNumberFormat="1" applyFont="1" applyBorder="1" applyAlignment="1" applyProtection="1">
      <alignment horizontal="right" vertical="center"/>
      <protection/>
    </xf>
    <xf numFmtId="41" fontId="3" fillId="0" borderId="7" xfId="0" applyNumberFormat="1" applyFont="1" applyBorder="1" applyAlignment="1" applyProtection="1">
      <alignment horizontal="left" vertical="center"/>
      <protection/>
    </xf>
    <xf numFmtId="176" fontId="3" fillId="0" borderId="7" xfId="0" applyNumberFormat="1" applyFont="1" applyBorder="1" applyAlignment="1" applyProtection="1">
      <alignment horizontal="right" vertical="center"/>
      <protection/>
    </xf>
    <xf numFmtId="176" fontId="3" fillId="0" borderId="7" xfId="0" applyNumberFormat="1" applyFont="1" applyBorder="1" applyAlignment="1" applyProtection="1">
      <alignment vertical="center"/>
      <protection/>
    </xf>
    <xf numFmtId="41" fontId="3" fillId="0" borderId="7" xfId="0" applyNumberFormat="1" applyFont="1" applyBorder="1" applyAlignment="1" applyProtection="1">
      <alignment vertical="center" wrapText="1"/>
      <protection/>
    </xf>
    <xf numFmtId="176" fontId="3" fillId="0" borderId="7" xfId="0" applyNumberFormat="1" applyFont="1" applyBorder="1" applyAlignment="1" applyProtection="1">
      <alignment vertical="center" wrapText="1"/>
      <protection/>
    </xf>
    <xf numFmtId="0" fontId="3" fillId="0" borderId="7" xfId="0" applyFont="1" applyBorder="1" applyAlignment="1">
      <alignment vertical="center"/>
    </xf>
    <xf numFmtId="176" fontId="0" fillId="0" borderId="0" xfId="0" applyNumberForma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top"/>
      <protection/>
    </xf>
    <xf numFmtId="0" fontId="7" fillId="0" borderId="0" xfId="0" applyFont="1" applyBorder="1" applyAlignment="1" applyProtection="1">
      <alignment horizontal="left"/>
      <protection/>
    </xf>
    <xf numFmtId="37" fontId="0" fillId="0" borderId="7" xfId="0" applyNumberFormat="1" applyBorder="1" applyAlignment="1" applyProtection="1">
      <alignment/>
      <protection/>
    </xf>
    <xf numFmtId="0" fontId="0" fillId="0" borderId="17" xfId="0" applyBorder="1" applyAlignment="1">
      <alignment/>
    </xf>
    <xf numFmtId="0" fontId="5" fillId="0" borderId="11" xfId="0" applyFont="1" applyBorder="1" applyAlignment="1" applyProtection="1">
      <alignment horizontal="distributed" vertical="distributed"/>
      <protection/>
    </xf>
    <xf numFmtId="0" fontId="5" fillId="0" borderId="0" xfId="0" applyFont="1" applyAlignment="1">
      <alignment/>
    </xf>
    <xf numFmtId="37" fontId="3" fillId="0" borderId="6" xfId="0" applyNumberFormat="1" applyFont="1" applyBorder="1" applyAlignment="1" applyProtection="1">
      <alignment horizontal="right" indent="3"/>
      <protection/>
    </xf>
    <xf numFmtId="0" fontId="3" fillId="0" borderId="0" xfId="0" applyFont="1" applyBorder="1" applyAlignment="1">
      <alignment horizontal="right" indent="3"/>
    </xf>
    <xf numFmtId="176" fontId="3" fillId="0" borderId="0" xfId="0" applyNumberFormat="1" applyFont="1" applyBorder="1" applyAlignment="1" applyProtection="1">
      <alignment horizontal="right" indent="3"/>
      <protection/>
    </xf>
    <xf numFmtId="37" fontId="3" fillId="0" borderId="0" xfId="0" applyNumberFormat="1" applyFont="1" applyBorder="1" applyAlignment="1" applyProtection="1">
      <alignment horizontal="right" indent="3"/>
      <protection/>
    </xf>
    <xf numFmtId="0" fontId="0" fillId="0" borderId="12" xfId="0" applyBorder="1" applyAlignment="1" applyProtection="1">
      <alignment horizontal="distributed" vertical="distributed"/>
      <protection/>
    </xf>
    <xf numFmtId="0" fontId="0" fillId="0" borderId="13" xfId="0" applyBorder="1" applyAlignment="1" applyProtection="1">
      <alignment horizontal="distributed" vertical="distributed"/>
      <protection/>
    </xf>
    <xf numFmtId="0" fontId="0" fillId="0" borderId="7" xfId="0" applyBorder="1" applyAlignment="1" applyProtection="1">
      <alignment horizontal="left"/>
      <protection/>
    </xf>
    <xf numFmtId="176" fontId="0" fillId="0" borderId="7" xfId="0" applyNumberForma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 horizontal="distributed" vertical="distributed" textRotation="255"/>
      <protection/>
    </xf>
    <xf numFmtId="176" fontId="3" fillId="0" borderId="1" xfId="0" applyNumberFormat="1" applyFont="1" applyBorder="1" applyAlignment="1" applyProtection="1">
      <alignment horizontal="distributed" vertical="distributed" textRotation="255"/>
      <protection/>
    </xf>
    <xf numFmtId="176" fontId="3" fillId="0" borderId="1" xfId="0" applyNumberFormat="1" applyFont="1" applyBorder="1" applyAlignment="1" applyProtection="1">
      <alignment horizontal="center" vertical="center" textRotation="255"/>
      <protection/>
    </xf>
    <xf numFmtId="41" fontId="8" fillId="0" borderId="9" xfId="0" applyNumberFormat="1" applyFont="1" applyBorder="1" applyAlignment="1" applyProtection="1">
      <alignment/>
      <protection/>
    </xf>
    <xf numFmtId="41" fontId="8" fillId="0" borderId="8" xfId="0" applyNumberFormat="1" applyFont="1" applyBorder="1" applyAlignment="1" applyProtection="1">
      <alignment/>
      <protection/>
    </xf>
    <xf numFmtId="41" fontId="3" fillId="0" borderId="6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 horizontal="left"/>
      <protection/>
    </xf>
    <xf numFmtId="41" fontId="3" fillId="0" borderId="10" xfId="0" applyNumberFormat="1" applyFont="1" applyBorder="1" applyAlignment="1" applyProtection="1">
      <alignment/>
      <protection/>
    </xf>
    <xf numFmtId="41" fontId="3" fillId="0" borderId="7" xfId="0" applyNumberFormat="1" applyFont="1" applyBorder="1" applyAlignment="1" applyProtection="1">
      <alignment/>
      <protection/>
    </xf>
    <xf numFmtId="41" fontId="3" fillId="0" borderId="7" xfId="0" applyNumberFormat="1" applyFont="1" applyBorder="1" applyAlignment="1" applyProtection="1">
      <alignment horizontal="left"/>
      <protection/>
    </xf>
    <xf numFmtId="0" fontId="0" fillId="0" borderId="18" xfId="0" applyBorder="1" applyAlignment="1">
      <alignment horizontal="distributed" vertical="distributed"/>
    </xf>
    <xf numFmtId="37" fontId="8" fillId="0" borderId="9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7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41" fontId="4" fillId="0" borderId="7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 vertical="distributed" textRotation="255"/>
      <protection/>
    </xf>
    <xf numFmtId="0" fontId="0" fillId="0" borderId="18" xfId="0" applyBorder="1" applyAlignment="1">
      <alignment/>
    </xf>
    <xf numFmtId="37" fontId="0" fillId="0" borderId="15" xfId="0" applyNumberFormat="1" applyBorder="1" applyAlignment="1" applyProtection="1">
      <alignment horizontal="distributed" vertical="distributed"/>
      <protection/>
    </xf>
    <xf numFmtId="0" fontId="0" fillId="0" borderId="15" xfId="0" applyBorder="1" applyAlignment="1">
      <alignment horizontal="distributed" vertical="distributed"/>
    </xf>
    <xf numFmtId="0" fontId="0" fillId="0" borderId="1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/>
    </xf>
    <xf numFmtId="37" fontId="8" fillId="0" borderId="0" xfId="0" applyNumberFormat="1" applyFont="1" applyBorder="1" applyAlignment="1" applyProtection="1">
      <alignment horizontal="right"/>
      <protection/>
    </xf>
    <xf numFmtId="58" fontId="4" fillId="0" borderId="0" xfId="0" applyNumberFormat="1" applyFont="1" applyBorder="1" applyAlignment="1" applyProtection="1">
      <alignment horizontal="right"/>
      <protection/>
    </xf>
    <xf numFmtId="176" fontId="0" fillId="0" borderId="18" xfId="0" applyNumberFormat="1" applyBorder="1" applyAlignment="1" applyProtection="1">
      <alignment horizontal="distributed" vertical="center"/>
      <protection/>
    </xf>
    <xf numFmtId="176" fontId="0" fillId="0" borderId="16" xfId="0" applyNumberFormat="1" applyBorder="1" applyAlignment="1" applyProtection="1">
      <alignment horizontal="distributed" vertical="center"/>
      <protection/>
    </xf>
    <xf numFmtId="176" fontId="0" fillId="0" borderId="15" xfId="0" applyNumberFormat="1" applyBorder="1" applyAlignment="1" applyProtection="1">
      <alignment horizontal="distributed" vertical="center"/>
      <protection/>
    </xf>
    <xf numFmtId="0" fontId="4" fillId="0" borderId="2" xfId="0" applyFont="1" applyBorder="1" applyAlignment="1">
      <alignment horizontal="right"/>
    </xf>
    <xf numFmtId="37" fontId="3" fillId="0" borderId="6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3" fillId="0" borderId="10" xfId="0" applyNumberFormat="1" applyFont="1" applyBorder="1" applyAlignment="1" applyProtection="1">
      <alignment horizontal="right"/>
      <protection/>
    </xf>
    <xf numFmtId="37" fontId="3" fillId="0" borderId="7" xfId="0" applyNumberFormat="1" applyFont="1" applyBorder="1" applyAlignment="1" applyProtection="1">
      <alignment horizontal="right"/>
      <protection/>
    </xf>
    <xf numFmtId="0" fontId="5" fillId="0" borderId="8" xfId="0" applyFont="1" applyBorder="1" applyAlignment="1" applyProtection="1">
      <alignment horizontal="distributed" vertical="distributed"/>
      <protection/>
    </xf>
    <xf numFmtId="0" fontId="0" fillId="0" borderId="8" xfId="0" applyBorder="1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0" fontId="0" fillId="0" borderId="0" xfId="0" applyFont="1" applyBorder="1" applyAlignment="1" applyProtection="1">
      <alignment horizontal="distributed" vertical="distributed"/>
      <protection/>
    </xf>
    <xf numFmtId="0" fontId="0" fillId="0" borderId="0" xfId="0" applyFont="1" applyBorder="1" applyAlignment="1">
      <alignment horizontal="distributed" vertical="distributed"/>
    </xf>
    <xf numFmtId="0" fontId="0" fillId="0" borderId="12" xfId="0" applyFont="1" applyBorder="1" applyAlignment="1">
      <alignment horizontal="distributed" vertical="distributed"/>
    </xf>
    <xf numFmtId="0" fontId="0" fillId="0" borderId="7" xfId="0" applyFont="1" applyBorder="1" applyAlignment="1" applyProtection="1">
      <alignment horizontal="distributed" vertical="distributed"/>
      <protection/>
    </xf>
    <xf numFmtId="0" fontId="0" fillId="0" borderId="7" xfId="0" applyFont="1" applyBorder="1" applyAlignment="1">
      <alignment horizontal="distributed" vertical="distributed"/>
    </xf>
    <xf numFmtId="0" fontId="0" fillId="0" borderId="13" xfId="0" applyFont="1" applyBorder="1" applyAlignment="1">
      <alignment horizontal="distributed" vertical="distributed"/>
    </xf>
    <xf numFmtId="176" fontId="4" fillId="0" borderId="2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37" fontId="0" fillId="0" borderId="18" xfId="0" applyNumberFormat="1" applyBorder="1" applyAlignment="1" applyProtection="1">
      <alignment horizontal="center" vertical="center"/>
      <protection/>
    </xf>
    <xf numFmtId="37" fontId="0" fillId="0" borderId="15" xfId="0" applyNumberFormat="1" applyBorder="1" applyAlignment="1" applyProtection="1">
      <alignment horizontal="center" vertical="center"/>
      <protection/>
    </xf>
    <xf numFmtId="37" fontId="0" fillId="0" borderId="19" xfId="0" applyNumberFormat="1" applyBorder="1" applyAlignment="1" applyProtection="1">
      <alignment horizontal="center" vertical="center"/>
      <protection/>
    </xf>
    <xf numFmtId="37" fontId="8" fillId="0" borderId="8" xfId="0" applyNumberFormat="1" applyFont="1" applyBorder="1" applyAlignment="1" applyProtection="1">
      <alignment horizontal="right"/>
      <protection/>
    </xf>
    <xf numFmtId="0" fontId="0" fillId="0" borderId="17" xfId="0" applyBorder="1" applyAlignment="1">
      <alignment horizontal="center" vertical="distributed"/>
    </xf>
    <xf numFmtId="41" fontId="4" fillId="0" borderId="8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76" fontId="6" fillId="0" borderId="8" xfId="0" applyNumberFormat="1" applyFont="1" applyBorder="1" applyAlignment="1" applyProtection="1">
      <alignment wrapText="1"/>
      <protection/>
    </xf>
    <xf numFmtId="0" fontId="0" fillId="0" borderId="8" xfId="0" applyBorder="1" applyAlignment="1">
      <alignment wrapText="1"/>
    </xf>
    <xf numFmtId="176" fontId="6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41" fontId="6" fillId="0" borderId="0" xfId="0" applyNumberFormat="1" applyFont="1" applyBorder="1" applyAlignment="1" applyProtection="1">
      <alignment wrapText="1"/>
      <protection/>
    </xf>
    <xf numFmtId="41" fontId="0" fillId="0" borderId="0" xfId="0" applyNumberFormat="1" applyAlignment="1">
      <alignment wrapText="1"/>
    </xf>
    <xf numFmtId="0" fontId="3" fillId="0" borderId="14" xfId="0" applyFont="1" applyBorder="1" applyAlignment="1" applyProtection="1">
      <alignment horizontal="distributed" vertical="distributed" textRotation="255"/>
      <protection/>
    </xf>
    <xf numFmtId="0" fontId="0" fillId="0" borderId="4" xfId="0" applyBorder="1" applyAlignment="1">
      <alignment horizontal="distributed" vertical="distributed"/>
    </xf>
    <xf numFmtId="0" fontId="3" fillId="0" borderId="1" xfId="0" applyFont="1" applyBorder="1" applyAlignment="1" applyProtection="1">
      <alignment horizontal="distributed" vertical="distributed" textRotation="255"/>
      <protection/>
    </xf>
    <xf numFmtId="0" fontId="0" fillId="0" borderId="5" xfId="0" applyBorder="1" applyAlignment="1">
      <alignment horizontal="distributed" vertical="distributed"/>
    </xf>
    <xf numFmtId="0" fontId="3" fillId="0" borderId="19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 vertical="distributed" textRotation="255"/>
      <protection/>
    </xf>
    <xf numFmtId="0" fontId="4" fillId="0" borderId="21" xfId="0" applyFont="1" applyBorder="1" applyAlignment="1">
      <alignment horizontal="center" vertical="distributed" textRotation="255"/>
    </xf>
    <xf numFmtId="0" fontId="3" fillId="0" borderId="20" xfId="0" applyFont="1" applyBorder="1" applyAlignment="1" applyProtection="1">
      <alignment horizontal="center" vertical="distributed" textRotation="255" wrapText="1"/>
      <protection/>
    </xf>
    <xf numFmtId="0" fontId="0" fillId="0" borderId="21" xfId="0" applyBorder="1" applyAlignment="1">
      <alignment horizontal="center" vertical="distributed" textRotation="255" wrapText="1"/>
    </xf>
    <xf numFmtId="0" fontId="0" fillId="0" borderId="6" xfId="0" applyBorder="1" applyAlignment="1">
      <alignment horizontal="distributed" vertical="distributed" textRotation="255"/>
    </xf>
    <xf numFmtId="0" fontId="0" fillId="0" borderId="12" xfId="0" applyBorder="1" applyAlignment="1">
      <alignment horizontal="distributed" vertical="distributed"/>
    </xf>
    <xf numFmtId="0" fontId="3" fillId="0" borderId="20" xfId="0" applyFont="1" applyBorder="1" applyAlignment="1" applyProtection="1">
      <alignment horizontal="center" vertical="distributed" textRotation="255"/>
      <protection/>
    </xf>
    <xf numFmtId="0" fontId="0" fillId="0" borderId="21" xfId="0" applyBorder="1" applyAlignment="1">
      <alignment horizontal="center" vertical="distributed" textRotation="255"/>
    </xf>
    <xf numFmtId="0" fontId="0" fillId="0" borderId="1" xfId="0" applyBorder="1" applyAlignment="1">
      <alignment horizontal="distributed" vertical="distributed"/>
    </xf>
    <xf numFmtId="0" fontId="3" fillId="0" borderId="14" xfId="0" applyFont="1" applyBorder="1" applyAlignment="1" applyProtection="1">
      <alignment horizontal="center" vertical="distributed" textRotation="255"/>
      <protection/>
    </xf>
    <xf numFmtId="0" fontId="0" fillId="0" borderId="4" xfId="0" applyBorder="1" applyAlignment="1">
      <alignment horizontal="center" vertical="distributed" textRotation="255"/>
    </xf>
    <xf numFmtId="0" fontId="0" fillId="0" borderId="1" xfId="0" applyBorder="1" applyAlignment="1">
      <alignment horizontal="center" vertical="distributed" textRotation="255"/>
    </xf>
    <xf numFmtId="0" fontId="0" fillId="0" borderId="5" xfId="0" applyBorder="1" applyAlignment="1">
      <alignment horizontal="center" vertical="distributed" textRotation="255"/>
    </xf>
    <xf numFmtId="37" fontId="6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0" fontId="7" fillId="0" borderId="7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 vertical="center" textRotation="255" wrapText="1"/>
      <protection/>
    </xf>
    <xf numFmtId="0" fontId="0" fillId="0" borderId="22" xfId="0" applyBorder="1" applyAlignment="1">
      <alignment horizontal="center" vertical="center" textRotation="255"/>
    </xf>
    <xf numFmtId="0" fontId="0" fillId="0" borderId="1" xfId="0" applyBorder="1" applyAlignment="1">
      <alignment horizontal="distributed" vertical="distributed" textRotation="255"/>
    </xf>
    <xf numFmtId="176" fontId="6" fillId="0" borderId="9" xfId="0" applyNumberFormat="1" applyFont="1" applyBorder="1" applyAlignment="1" applyProtection="1">
      <alignment horizontal="right"/>
      <protection/>
    </xf>
    <xf numFmtId="176" fontId="6" fillId="0" borderId="8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16" xfId="0" applyFont="1" applyBorder="1" applyAlignment="1" applyProtection="1">
      <alignment horizontal="center" vertical="center" textRotation="255"/>
      <protection/>
    </xf>
    <xf numFmtId="0" fontId="3" fillId="0" borderId="23" xfId="0" applyFont="1" applyBorder="1" applyAlignment="1" applyProtection="1">
      <alignment horizontal="center"/>
      <protection/>
    </xf>
    <xf numFmtId="176" fontId="6" fillId="0" borderId="6" xfId="0" applyNumberFormat="1" applyFont="1" applyBorder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textRotation="255" wrapText="1"/>
      <protection/>
    </xf>
    <xf numFmtId="0" fontId="0" fillId="0" borderId="4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0" fillId="0" borderId="8" xfId="0" applyBorder="1" applyAlignment="1" applyProtection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0" fillId="0" borderId="7" xfId="0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41" fontId="6" fillId="0" borderId="0" xfId="0" applyNumberFormat="1" applyFont="1" applyBorder="1" applyAlignment="1" applyProtection="1">
      <alignment/>
      <protection/>
    </xf>
    <xf numFmtId="41" fontId="0" fillId="0" borderId="0" xfId="0" applyNumberFormat="1" applyBorder="1" applyAlignment="1">
      <alignment/>
    </xf>
    <xf numFmtId="176" fontId="6" fillId="0" borderId="8" xfId="0" applyNumberFormat="1" applyFont="1" applyBorder="1" applyAlignment="1" applyProtection="1">
      <alignment/>
      <protection/>
    </xf>
    <xf numFmtId="41" fontId="0" fillId="0" borderId="0" xfId="0" applyNumberFormat="1" applyAlignment="1">
      <alignment/>
    </xf>
    <xf numFmtId="176" fontId="6" fillId="0" borderId="0" xfId="0" applyNumberFormat="1" applyFont="1" applyFill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 vertical="center" textRotation="255" wrapText="1"/>
      <protection/>
    </xf>
    <xf numFmtId="0" fontId="3" fillId="0" borderId="1" xfId="0" applyFont="1" applyBorder="1" applyAlignment="1" applyProtection="1">
      <alignment horizontal="center" vertical="center" textRotation="255" wrapText="1"/>
      <protection/>
    </xf>
    <xf numFmtId="0" fontId="3" fillId="0" borderId="5" xfId="0" applyFont="1" applyBorder="1" applyAlignment="1" applyProtection="1">
      <alignment horizontal="center" vertical="center" textRotation="255" wrapText="1"/>
      <protection/>
    </xf>
    <xf numFmtId="0" fontId="3" fillId="0" borderId="14" xfId="0" applyFont="1" applyBorder="1" applyAlignment="1" applyProtection="1">
      <alignment horizontal="center" vertical="center" textRotation="255"/>
      <protection/>
    </xf>
    <xf numFmtId="0" fontId="3" fillId="0" borderId="2" xfId="0" applyFont="1" applyBorder="1" applyAlignment="1" applyProtection="1">
      <alignment horizontal="center" vertical="center" textRotation="255"/>
      <protection/>
    </xf>
    <xf numFmtId="0" fontId="3" fillId="0" borderId="1" xfId="0" applyFont="1" applyBorder="1" applyAlignment="1" applyProtection="1">
      <alignment horizontal="center" vertical="center" textRotation="255"/>
      <protection/>
    </xf>
    <xf numFmtId="0" fontId="3" fillId="0" borderId="3" xfId="0" applyFont="1" applyBorder="1" applyAlignment="1" applyProtection="1">
      <alignment horizontal="center" vertical="center" textRotation="255"/>
      <protection/>
    </xf>
    <xf numFmtId="176" fontId="6" fillId="0" borderId="7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>
      <alignment horizontal="right" vertical="top"/>
    </xf>
    <xf numFmtId="0" fontId="4" fillId="0" borderId="7" xfId="0" applyFont="1" applyBorder="1" applyAlignment="1" applyProtection="1">
      <alignment horizontal="right"/>
      <protection/>
    </xf>
    <xf numFmtId="37" fontId="3" fillId="0" borderId="6" xfId="0" applyNumberFormat="1" applyFont="1" applyBorder="1" applyAlignment="1" applyProtection="1">
      <alignment horizontal="distributed" vertical="distributed"/>
      <protection/>
    </xf>
    <xf numFmtId="37" fontId="3" fillId="0" borderId="0" xfId="0" applyNumberFormat="1" applyFont="1" applyBorder="1" applyAlignment="1" applyProtection="1">
      <alignment horizontal="distributed" vertical="distributed"/>
      <protection/>
    </xf>
    <xf numFmtId="37" fontId="3" fillId="0" borderId="10" xfId="0" applyNumberFormat="1" applyFont="1" applyBorder="1" applyAlignment="1" applyProtection="1">
      <alignment horizontal="distributed" vertical="distributed"/>
      <protection/>
    </xf>
    <xf numFmtId="37" fontId="3" fillId="0" borderId="7" xfId="0" applyNumberFormat="1" applyFont="1" applyBorder="1" applyAlignment="1" applyProtection="1">
      <alignment horizontal="distributed" vertical="distributed"/>
      <protection/>
    </xf>
    <xf numFmtId="37" fontId="3" fillId="0" borderId="9" xfId="0" applyNumberFormat="1" applyFont="1" applyBorder="1" applyAlignment="1" applyProtection="1">
      <alignment horizontal="distributed" vertical="distributed"/>
      <protection/>
    </xf>
    <xf numFmtId="37" fontId="3" fillId="0" borderId="8" xfId="0" applyNumberFormat="1" applyFont="1" applyBorder="1" applyAlignment="1" applyProtection="1">
      <alignment horizontal="distributed" vertical="distributed"/>
      <protection/>
    </xf>
    <xf numFmtId="41" fontId="3" fillId="0" borderId="6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distributed" vertical="center"/>
      <protection/>
    </xf>
    <xf numFmtId="58" fontId="4" fillId="0" borderId="7" xfId="0" applyNumberFormat="1" applyFont="1" applyBorder="1" applyAlignment="1" applyProtection="1">
      <alignment horizontal="right"/>
      <protection/>
    </xf>
    <xf numFmtId="0" fontId="5" fillId="0" borderId="8" xfId="0" applyFont="1" applyBorder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3" fillId="0" borderId="9" xfId="0" applyNumberFormat="1" applyFont="1" applyBorder="1" applyAlignment="1">
      <alignment horizontal="right"/>
    </xf>
    <xf numFmtId="41" fontId="3" fillId="0" borderId="8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37" fontId="0" fillId="0" borderId="20" xfId="0" applyNumberFormat="1" applyBorder="1" applyAlignment="1" applyProtection="1">
      <alignment horizontal="distributed" vertical="distributed" textRotation="255"/>
      <protection/>
    </xf>
    <xf numFmtId="0" fontId="0" fillId="0" borderId="21" xfId="0" applyBorder="1" applyAlignment="1">
      <alignment horizontal="distributed" vertical="distributed"/>
    </xf>
    <xf numFmtId="0" fontId="3" fillId="0" borderId="20" xfId="0" applyFont="1" applyBorder="1" applyAlignment="1" applyProtection="1">
      <alignment horizontal="distributed" vertical="distributed" textRotation="255" wrapText="1"/>
      <protection/>
    </xf>
    <xf numFmtId="0" fontId="3" fillId="0" borderId="21" xfId="0" applyFont="1" applyBorder="1" applyAlignment="1" applyProtection="1">
      <alignment horizontal="distributed" vertical="distributed" textRotation="255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right" vertical="top"/>
      <protection/>
    </xf>
    <xf numFmtId="49" fontId="4" fillId="0" borderId="7" xfId="0" applyNumberFormat="1" applyFont="1" applyBorder="1" applyAlignment="1" applyProtection="1">
      <alignment horizontal="right"/>
      <protection/>
    </xf>
    <xf numFmtId="37" fontId="3" fillId="0" borderId="14" xfId="0" applyNumberFormat="1" applyFont="1" applyBorder="1" applyAlignment="1" applyProtection="1">
      <alignment horizontal="center" vertical="distributed" textRotation="255"/>
      <protection/>
    </xf>
    <xf numFmtId="0" fontId="3" fillId="0" borderId="1" xfId="0" applyFont="1" applyBorder="1" applyAlignment="1">
      <alignment horizontal="center" vertical="distributed" textRotation="255"/>
    </xf>
    <xf numFmtId="37" fontId="4" fillId="0" borderId="14" xfId="0" applyNumberFormat="1" applyFont="1" applyBorder="1" applyAlignment="1" applyProtection="1">
      <alignment horizontal="distributed" vertical="distributed" textRotation="255"/>
      <protection/>
    </xf>
    <xf numFmtId="0" fontId="4" fillId="0" borderId="1" xfId="0" applyFont="1" applyBorder="1" applyAlignment="1">
      <alignment horizontal="distributed" vertical="distributed"/>
    </xf>
    <xf numFmtId="37" fontId="3" fillId="0" borderId="20" xfId="0" applyNumberFormat="1" applyFont="1" applyBorder="1" applyAlignment="1" applyProtection="1">
      <alignment horizontal="distributed" vertical="distributed" textRotation="255"/>
      <protection/>
    </xf>
    <xf numFmtId="0" fontId="3" fillId="0" borderId="21" xfId="0" applyFont="1" applyBorder="1" applyAlignment="1">
      <alignment horizontal="distributed" vertical="distributed"/>
    </xf>
    <xf numFmtId="41" fontId="3" fillId="0" borderId="10" xfId="0" applyNumberFormat="1" applyFont="1" applyBorder="1" applyAlignment="1">
      <alignment horizontal="right"/>
    </xf>
    <xf numFmtId="41" fontId="3" fillId="0" borderId="7" xfId="0" applyNumberFormat="1" applyFont="1" applyBorder="1" applyAlignment="1">
      <alignment horizontal="right"/>
    </xf>
    <xf numFmtId="41" fontId="4" fillId="0" borderId="2" xfId="0" applyNumberFormat="1" applyFont="1" applyBorder="1" applyAlignment="1">
      <alignment horizontal="right" vertical="top"/>
    </xf>
    <xf numFmtId="37" fontId="10" fillId="0" borderId="20" xfId="0" applyNumberFormat="1" applyFont="1" applyBorder="1" applyAlignment="1" applyProtection="1">
      <alignment horizontal="center" vertical="distributed" textRotation="255"/>
      <protection/>
    </xf>
    <xf numFmtId="0" fontId="0" fillId="0" borderId="21" xfId="0" applyBorder="1" applyAlignment="1">
      <alignment/>
    </xf>
    <xf numFmtId="37" fontId="0" fillId="0" borderId="19" xfId="0" applyNumberFormat="1" applyBorder="1" applyAlignment="1" applyProtection="1">
      <alignment horizontal="center" vertical="center"/>
      <protection/>
    </xf>
    <xf numFmtId="37" fontId="0" fillId="0" borderId="23" xfId="0" applyNumberFormat="1" applyBorder="1" applyAlignment="1" applyProtection="1">
      <alignment horizontal="center" vertical="center"/>
      <protection/>
    </xf>
    <xf numFmtId="176" fontId="3" fillId="0" borderId="19" xfId="0" applyNumberFormat="1" applyFont="1" applyBorder="1" applyAlignment="1" applyProtection="1">
      <alignment horizontal="center" vertical="center"/>
      <protection/>
    </xf>
    <xf numFmtId="176" fontId="3" fillId="0" borderId="23" xfId="0" applyNumberFormat="1" applyFont="1" applyBorder="1" applyAlignment="1" applyProtection="1">
      <alignment horizontal="center" vertical="center"/>
      <protection/>
    </xf>
    <xf numFmtId="176" fontId="3" fillId="0" borderId="17" xfId="0" applyNumberFormat="1" applyFont="1" applyBorder="1" applyAlignment="1" applyProtection="1">
      <alignment horizontal="center" vertical="center"/>
      <protection/>
    </xf>
    <xf numFmtId="37" fontId="0" fillId="0" borderId="17" xfId="0" applyNumberFormat="1" applyBorder="1" applyAlignment="1" applyProtection="1">
      <alignment horizontal="center" vertical="center"/>
      <protection/>
    </xf>
    <xf numFmtId="37" fontId="8" fillId="0" borderId="9" xfId="0" applyNumberFormat="1" applyFont="1" applyBorder="1" applyAlignment="1" applyProtection="1">
      <alignment horizontal="right" indent="3"/>
      <protection/>
    </xf>
    <xf numFmtId="37" fontId="8" fillId="0" borderId="8" xfId="0" applyNumberFormat="1" applyFont="1" applyBorder="1" applyAlignment="1" applyProtection="1">
      <alignment horizontal="right" indent="3"/>
      <protection/>
    </xf>
    <xf numFmtId="37" fontId="3" fillId="0" borderId="6" xfId="0" applyNumberFormat="1" applyFont="1" applyBorder="1" applyAlignment="1" applyProtection="1">
      <alignment horizontal="right" indent="3"/>
      <protection/>
    </xf>
    <xf numFmtId="37" fontId="3" fillId="0" borderId="0" xfId="0" applyNumberFormat="1" applyFont="1" applyBorder="1" applyAlignment="1" applyProtection="1">
      <alignment horizontal="right" indent="3"/>
      <protection/>
    </xf>
    <xf numFmtId="37" fontId="3" fillId="0" borderId="10" xfId="0" applyNumberFormat="1" applyFont="1" applyBorder="1" applyAlignment="1" applyProtection="1">
      <alignment horizontal="right" indent="3"/>
      <protection/>
    </xf>
    <xf numFmtId="37" fontId="3" fillId="0" borderId="7" xfId="0" applyNumberFormat="1" applyFont="1" applyBorder="1" applyAlignment="1" applyProtection="1">
      <alignment horizontal="right" indent="3"/>
      <protection/>
    </xf>
    <xf numFmtId="0" fontId="7" fillId="0" borderId="0" xfId="0" applyFont="1" applyBorder="1" applyAlignment="1" applyProtection="1">
      <alignment horizontal="left"/>
      <protection/>
    </xf>
    <xf numFmtId="37" fontId="4" fillId="0" borderId="7" xfId="0" applyNumberFormat="1" applyFont="1" applyBorder="1" applyAlignment="1" applyProtection="1">
      <alignment horizontal="right"/>
      <protection/>
    </xf>
    <xf numFmtId="176" fontId="3" fillId="0" borderId="16" xfId="0" applyNumberFormat="1" applyFont="1" applyBorder="1" applyAlignment="1" applyProtection="1">
      <alignment horizontal="distributed" vertical="distributed" textRotation="255"/>
      <protection/>
    </xf>
    <xf numFmtId="0" fontId="3" fillId="0" borderId="22" xfId="0" applyFont="1" applyBorder="1" applyAlignment="1">
      <alignment horizontal="distributed" vertical="distributed" textRotation="255"/>
    </xf>
    <xf numFmtId="37" fontId="3" fillId="0" borderId="19" xfId="0" applyNumberFormat="1" applyFont="1" applyBorder="1" applyAlignment="1" applyProtection="1">
      <alignment horizontal="distributed" vertical="center"/>
      <protection/>
    </xf>
    <xf numFmtId="37" fontId="3" fillId="0" borderId="23" xfId="0" applyNumberFormat="1" applyFont="1" applyBorder="1" applyAlignment="1" applyProtection="1">
      <alignment horizontal="distributed" vertical="center"/>
      <protection/>
    </xf>
    <xf numFmtId="37" fontId="3" fillId="0" borderId="17" xfId="0" applyNumberFormat="1" applyFont="1" applyBorder="1" applyAlignment="1" applyProtection="1">
      <alignment horizontal="distributed" vertical="center"/>
      <protection/>
    </xf>
    <xf numFmtId="37" fontId="4" fillId="0" borderId="2" xfId="0" applyNumberFormat="1" applyFont="1" applyBorder="1" applyAlignment="1" applyProtection="1">
      <alignment horizontal="right"/>
      <protection/>
    </xf>
    <xf numFmtId="41" fontId="8" fillId="0" borderId="8" xfId="0" applyNumberFormat="1" applyFont="1" applyBorder="1" applyAlignment="1" applyProtection="1">
      <alignment horizontal="right"/>
      <protection/>
    </xf>
    <xf numFmtId="41" fontId="3" fillId="0" borderId="0" xfId="0" applyNumberFormat="1" applyFont="1" applyBorder="1" applyAlignment="1" applyProtection="1">
      <alignment horizontal="right"/>
      <protection/>
    </xf>
    <xf numFmtId="41" fontId="3" fillId="0" borderId="7" xfId="0" applyNumberFormat="1" applyFont="1" applyBorder="1" applyAlignment="1" applyProtection="1">
      <alignment horizontal="right"/>
      <protection/>
    </xf>
    <xf numFmtId="0" fontId="3" fillId="0" borderId="23" xfId="0" applyFont="1" applyBorder="1" applyAlignment="1" applyProtection="1">
      <alignment horizontal="center" vertical="center"/>
      <protection/>
    </xf>
    <xf numFmtId="37" fontId="3" fillId="0" borderId="20" xfId="0" applyNumberFormat="1" applyFont="1" applyBorder="1" applyAlignment="1" applyProtection="1">
      <alignment horizontal="center" vertical="distributed" textRotation="255"/>
      <protection/>
    </xf>
    <xf numFmtId="0" fontId="3" fillId="0" borderId="21" xfId="0" applyFont="1" applyBorder="1" applyAlignment="1">
      <alignment horizontal="center" vertical="distributed" textRotation="255"/>
    </xf>
    <xf numFmtId="176" fontId="3" fillId="0" borderId="14" xfId="0" applyNumberFormat="1" applyFont="1" applyBorder="1" applyAlignment="1" applyProtection="1">
      <alignment horizontal="center" vertical="distributed" textRotation="255"/>
      <protection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F40"/>
  <sheetViews>
    <sheetView showGridLines="0" view="pageBreakPreview" zoomScale="75" zoomScaleSheetLayoutView="75" workbookViewId="0" topLeftCell="A28">
      <selection activeCell="AM21" sqref="AM21"/>
    </sheetView>
  </sheetViews>
  <sheetFormatPr defaultColWidth="8.83203125" defaultRowHeight="18"/>
  <cols>
    <col min="1" max="1" width="2.66015625" style="0" customWidth="1"/>
    <col min="2" max="2" width="1.83203125" style="0" customWidth="1"/>
    <col min="3" max="3" width="1.66015625" style="0" customWidth="1"/>
    <col min="4" max="4" width="6.83203125" style="0" bestFit="1" customWidth="1"/>
    <col min="5" max="5" width="2" style="0" customWidth="1"/>
    <col min="6" max="6" width="2.83203125" style="0" customWidth="1"/>
    <col min="7" max="7" width="2" style="0" customWidth="1"/>
    <col min="8" max="8" width="2.83203125" style="0" customWidth="1"/>
    <col min="9" max="9" width="2" style="0" customWidth="1"/>
    <col min="10" max="10" width="2.83203125" style="0" customWidth="1"/>
    <col min="11" max="13" width="2.41015625" style="0" customWidth="1"/>
    <col min="14" max="19" width="2.5" style="0" customWidth="1"/>
    <col min="20" max="20" width="2.58203125" style="0" customWidth="1"/>
    <col min="21" max="21" width="3.16015625" style="0" customWidth="1"/>
    <col min="22" max="22" width="2.08203125" style="0" customWidth="1"/>
    <col min="23" max="23" width="4" style="0" customWidth="1"/>
    <col min="24" max="24" width="0.8359375" style="0" customWidth="1"/>
    <col min="25" max="27" width="5" style="0" customWidth="1"/>
    <col min="28" max="30" width="5.08203125" style="0" customWidth="1"/>
    <col min="31" max="45" width="5" style="0" customWidth="1"/>
    <col min="46" max="46" width="4.83203125" style="0" customWidth="1"/>
    <col min="47" max="48" width="2.41015625" style="0" customWidth="1"/>
    <col min="49" max="49" width="0.8359375" style="0" customWidth="1"/>
    <col min="50" max="50" width="4" style="0" customWidth="1"/>
    <col min="51" max="51" width="1.58203125" style="0" customWidth="1"/>
    <col min="52" max="52" width="3.16015625" style="0" customWidth="1"/>
    <col min="53" max="53" width="4.83203125" style="0" customWidth="1"/>
    <col min="54" max="54" width="4.66015625" style="0" customWidth="1"/>
    <col min="55" max="55" width="8.66015625" style="0" customWidth="1"/>
    <col min="56" max="56" width="3" style="0" bestFit="1" customWidth="1"/>
    <col min="57" max="57" width="4.5" style="0" bestFit="1" customWidth="1"/>
  </cols>
  <sheetData>
    <row r="1" spans="1:14" ht="22.5" customHeight="1">
      <c r="A1" s="166" t="s">
        <v>76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30" ht="22.5" customHeight="1" thickBot="1">
      <c r="A2" s="201" t="s">
        <v>80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AB2" s="147">
        <v>39356</v>
      </c>
      <c r="AC2" s="147"/>
      <c r="AD2" s="147"/>
    </row>
    <row r="3" spans="1:30" ht="20.25" customHeight="1">
      <c r="A3" s="3"/>
      <c r="B3" s="3"/>
      <c r="C3" s="3"/>
      <c r="D3" s="23"/>
      <c r="E3" s="141" t="s">
        <v>111</v>
      </c>
      <c r="F3" s="142"/>
      <c r="G3" s="142"/>
      <c r="H3" s="142"/>
      <c r="I3" s="142"/>
      <c r="J3" s="142"/>
      <c r="K3" s="142"/>
      <c r="L3" s="142"/>
      <c r="M3" s="142"/>
      <c r="N3" s="142"/>
      <c r="O3" s="150" t="s">
        <v>71</v>
      </c>
      <c r="P3" s="144"/>
      <c r="Q3" s="144"/>
      <c r="R3" s="145"/>
      <c r="S3" s="145"/>
      <c r="T3" s="145"/>
      <c r="U3" s="145"/>
      <c r="V3" s="145"/>
      <c r="W3" s="168" t="s">
        <v>72</v>
      </c>
      <c r="X3" s="168"/>
      <c r="Y3" s="168"/>
      <c r="Z3" s="168"/>
      <c r="AA3" s="168"/>
      <c r="AB3" s="168"/>
      <c r="AC3" s="168"/>
      <c r="AD3" s="169"/>
    </row>
    <row r="4" spans="1:30" ht="20.25" customHeight="1">
      <c r="A4" s="4"/>
      <c r="B4" s="4"/>
      <c r="C4" s="4"/>
      <c r="D4" s="24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43"/>
      <c r="P4" s="143"/>
      <c r="Q4" s="143"/>
      <c r="R4" s="140"/>
      <c r="S4" s="140"/>
      <c r="T4" s="140"/>
      <c r="U4" s="140"/>
      <c r="V4" s="140"/>
      <c r="W4" s="167" t="s">
        <v>73</v>
      </c>
      <c r="X4" s="167"/>
      <c r="Y4" s="167"/>
      <c r="Z4" s="167"/>
      <c r="AA4" s="167"/>
      <c r="AB4" s="148" t="s">
        <v>74</v>
      </c>
      <c r="AC4" s="148"/>
      <c r="AD4" s="149"/>
    </row>
    <row r="5" spans="1:30" ht="20.25" customHeight="1">
      <c r="A5" s="156" t="s">
        <v>0</v>
      </c>
      <c r="B5" s="156"/>
      <c r="C5" s="157"/>
      <c r="D5" s="158"/>
      <c r="E5" s="133">
        <f>SUM(O5:AA5)</f>
        <v>1388</v>
      </c>
      <c r="F5" s="170"/>
      <c r="G5" s="170"/>
      <c r="H5" s="170"/>
      <c r="I5" s="170"/>
      <c r="J5" s="170"/>
      <c r="K5" s="170"/>
      <c r="L5" s="170"/>
      <c r="M5" s="170"/>
      <c r="N5" s="170"/>
      <c r="O5" s="170">
        <f>SUM(O7:V13)</f>
        <v>1177</v>
      </c>
      <c r="P5" s="170"/>
      <c r="Q5" s="170"/>
      <c r="R5" s="170"/>
      <c r="S5" s="170"/>
      <c r="T5" s="170"/>
      <c r="U5" s="170"/>
      <c r="V5" s="170"/>
      <c r="W5" s="170">
        <f>SUM(W7:AA13)</f>
        <v>211</v>
      </c>
      <c r="X5" s="170"/>
      <c r="Y5" s="170"/>
      <c r="Z5" s="170"/>
      <c r="AA5" s="170"/>
      <c r="AB5" s="146">
        <f>SUM(AB7:AD13)</f>
        <v>2504</v>
      </c>
      <c r="AC5" s="146"/>
      <c r="AD5" s="146"/>
    </row>
    <row r="6" spans="1:30" ht="7.5" customHeight="1">
      <c r="A6" s="5"/>
      <c r="B6" s="5"/>
      <c r="C6" s="5"/>
      <c r="D6" s="5"/>
      <c r="E6" s="42"/>
      <c r="F6" s="43"/>
      <c r="G6" s="43"/>
      <c r="H6" s="43"/>
      <c r="I6" s="43"/>
      <c r="J6" s="43"/>
      <c r="K6" s="43"/>
      <c r="L6" s="43"/>
      <c r="M6" s="43"/>
      <c r="N6" s="43"/>
      <c r="O6" s="146"/>
      <c r="P6" s="146"/>
      <c r="Q6" s="146"/>
      <c r="R6" s="146"/>
      <c r="S6" s="146"/>
      <c r="T6" s="146"/>
      <c r="U6" s="146"/>
      <c r="V6" s="146"/>
      <c r="W6" s="153"/>
      <c r="X6" s="153"/>
      <c r="Y6" s="153"/>
      <c r="Z6" s="43"/>
      <c r="AA6" s="43"/>
      <c r="AB6" s="153"/>
      <c r="AC6" s="153"/>
      <c r="AD6" s="153"/>
    </row>
    <row r="7" spans="1:30" ht="20.25" customHeight="1">
      <c r="A7" s="159" t="s">
        <v>1</v>
      </c>
      <c r="B7" s="159"/>
      <c r="C7" s="160"/>
      <c r="D7" s="161"/>
      <c r="E7" s="152">
        <f>SUM(O7:AA7)</f>
        <v>193</v>
      </c>
      <c r="F7" s="153"/>
      <c r="G7" s="153"/>
      <c r="H7" s="153"/>
      <c r="I7" s="153"/>
      <c r="J7" s="153"/>
      <c r="K7" s="153"/>
      <c r="L7" s="153"/>
      <c r="M7" s="153"/>
      <c r="N7" s="153"/>
      <c r="O7" s="153">
        <v>165</v>
      </c>
      <c r="P7" s="153"/>
      <c r="Q7" s="153"/>
      <c r="R7" s="153"/>
      <c r="S7" s="153"/>
      <c r="T7" s="153"/>
      <c r="U7" s="153"/>
      <c r="V7" s="153"/>
      <c r="W7" s="153">
        <v>28</v>
      </c>
      <c r="X7" s="153"/>
      <c r="Y7" s="153"/>
      <c r="Z7" s="153"/>
      <c r="AA7" s="153"/>
      <c r="AB7" s="153">
        <v>376</v>
      </c>
      <c r="AC7" s="153"/>
      <c r="AD7" s="153"/>
    </row>
    <row r="8" spans="1:30" ht="20.25" customHeight="1">
      <c r="A8" s="159" t="s">
        <v>2</v>
      </c>
      <c r="B8" s="159"/>
      <c r="C8" s="160"/>
      <c r="D8" s="161"/>
      <c r="E8" s="152">
        <f aca="true" t="shared" si="0" ref="E8:E13">SUM(O8:AA8)</f>
        <v>233</v>
      </c>
      <c r="F8" s="153"/>
      <c r="G8" s="153"/>
      <c r="H8" s="153"/>
      <c r="I8" s="153"/>
      <c r="J8" s="153"/>
      <c r="K8" s="153"/>
      <c r="L8" s="153"/>
      <c r="M8" s="153"/>
      <c r="N8" s="153"/>
      <c r="O8" s="153">
        <v>205</v>
      </c>
      <c r="P8" s="153"/>
      <c r="Q8" s="153"/>
      <c r="R8" s="153"/>
      <c r="S8" s="153"/>
      <c r="T8" s="153"/>
      <c r="U8" s="153"/>
      <c r="V8" s="153"/>
      <c r="W8" s="153">
        <v>28</v>
      </c>
      <c r="X8" s="153"/>
      <c r="Y8" s="153"/>
      <c r="Z8" s="153"/>
      <c r="AA8" s="153"/>
      <c r="AB8" s="153">
        <v>377</v>
      </c>
      <c r="AC8" s="153"/>
      <c r="AD8" s="153"/>
    </row>
    <row r="9" spans="1:30" ht="20.25" customHeight="1">
      <c r="A9" s="159" t="s">
        <v>3</v>
      </c>
      <c r="B9" s="159"/>
      <c r="C9" s="160"/>
      <c r="D9" s="161"/>
      <c r="E9" s="152">
        <f t="shared" si="0"/>
        <v>347</v>
      </c>
      <c r="F9" s="153"/>
      <c r="G9" s="153"/>
      <c r="H9" s="153"/>
      <c r="I9" s="153"/>
      <c r="J9" s="153"/>
      <c r="K9" s="153"/>
      <c r="L9" s="153"/>
      <c r="M9" s="153"/>
      <c r="N9" s="153"/>
      <c r="O9" s="153">
        <v>306</v>
      </c>
      <c r="P9" s="153"/>
      <c r="Q9" s="153"/>
      <c r="R9" s="153"/>
      <c r="S9" s="153"/>
      <c r="T9" s="153"/>
      <c r="U9" s="153"/>
      <c r="V9" s="153"/>
      <c r="W9" s="153">
        <v>41</v>
      </c>
      <c r="X9" s="153"/>
      <c r="Y9" s="153"/>
      <c r="Z9" s="153"/>
      <c r="AA9" s="153"/>
      <c r="AB9" s="153">
        <v>456</v>
      </c>
      <c r="AC9" s="153"/>
      <c r="AD9" s="153"/>
    </row>
    <row r="10" spans="1:30" ht="20.25" customHeight="1">
      <c r="A10" s="159" t="s">
        <v>4</v>
      </c>
      <c r="B10" s="159"/>
      <c r="C10" s="160"/>
      <c r="D10" s="161"/>
      <c r="E10" s="152">
        <f t="shared" si="0"/>
        <v>205</v>
      </c>
      <c r="F10" s="153"/>
      <c r="G10" s="153"/>
      <c r="H10" s="153"/>
      <c r="I10" s="153"/>
      <c r="J10" s="153"/>
      <c r="K10" s="153"/>
      <c r="L10" s="153"/>
      <c r="M10" s="153"/>
      <c r="N10" s="153"/>
      <c r="O10" s="153">
        <v>178</v>
      </c>
      <c r="P10" s="153"/>
      <c r="Q10" s="153"/>
      <c r="R10" s="153"/>
      <c r="S10" s="153"/>
      <c r="T10" s="153"/>
      <c r="U10" s="153"/>
      <c r="V10" s="153"/>
      <c r="W10" s="153">
        <v>27</v>
      </c>
      <c r="X10" s="153"/>
      <c r="Y10" s="153"/>
      <c r="Z10" s="153"/>
      <c r="AA10" s="153"/>
      <c r="AB10" s="153">
        <v>247</v>
      </c>
      <c r="AC10" s="153"/>
      <c r="AD10" s="153"/>
    </row>
    <row r="11" spans="1:30" ht="20.25" customHeight="1">
      <c r="A11" s="159" t="s">
        <v>5</v>
      </c>
      <c r="B11" s="159"/>
      <c r="C11" s="160"/>
      <c r="D11" s="161"/>
      <c r="E11" s="152">
        <f t="shared" si="0"/>
        <v>95</v>
      </c>
      <c r="F11" s="153"/>
      <c r="G11" s="153"/>
      <c r="H11" s="153"/>
      <c r="I11" s="153"/>
      <c r="J11" s="153"/>
      <c r="K11" s="153"/>
      <c r="L11" s="153"/>
      <c r="M11" s="153"/>
      <c r="N11" s="153"/>
      <c r="O11" s="153">
        <v>78</v>
      </c>
      <c r="P11" s="153"/>
      <c r="Q11" s="153"/>
      <c r="R11" s="153"/>
      <c r="S11" s="153"/>
      <c r="T11" s="153"/>
      <c r="U11" s="153"/>
      <c r="V11" s="153"/>
      <c r="W11" s="153">
        <v>17</v>
      </c>
      <c r="X11" s="153"/>
      <c r="Y11" s="153"/>
      <c r="Z11" s="153"/>
      <c r="AA11" s="153"/>
      <c r="AB11" s="153">
        <v>199</v>
      </c>
      <c r="AC11" s="153"/>
      <c r="AD11" s="153"/>
    </row>
    <row r="12" spans="1:30" ht="20.25" customHeight="1">
      <c r="A12" s="159" t="s">
        <v>6</v>
      </c>
      <c r="B12" s="159"/>
      <c r="C12" s="160"/>
      <c r="D12" s="161"/>
      <c r="E12" s="152">
        <f t="shared" si="0"/>
        <v>186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>
        <v>152</v>
      </c>
      <c r="P12" s="153"/>
      <c r="Q12" s="153"/>
      <c r="R12" s="153"/>
      <c r="S12" s="153"/>
      <c r="T12" s="153"/>
      <c r="U12" s="153"/>
      <c r="V12" s="153"/>
      <c r="W12" s="153">
        <v>34</v>
      </c>
      <c r="X12" s="153"/>
      <c r="Y12" s="153"/>
      <c r="Z12" s="153"/>
      <c r="AA12" s="153"/>
      <c r="AB12" s="153">
        <v>463</v>
      </c>
      <c r="AC12" s="153"/>
      <c r="AD12" s="153"/>
    </row>
    <row r="13" spans="1:30" ht="20.25" customHeight="1" thickBot="1">
      <c r="A13" s="162" t="s">
        <v>7</v>
      </c>
      <c r="B13" s="162"/>
      <c r="C13" s="163"/>
      <c r="D13" s="164"/>
      <c r="E13" s="154">
        <f t="shared" si="0"/>
        <v>129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>
        <v>93</v>
      </c>
      <c r="P13" s="155"/>
      <c r="Q13" s="155"/>
      <c r="R13" s="155"/>
      <c r="S13" s="155"/>
      <c r="T13" s="155"/>
      <c r="U13" s="155"/>
      <c r="V13" s="155"/>
      <c r="W13" s="155">
        <v>36</v>
      </c>
      <c r="X13" s="155"/>
      <c r="Y13" s="155"/>
      <c r="Z13" s="155"/>
      <c r="AA13" s="155"/>
      <c r="AB13" s="155">
        <v>386</v>
      </c>
      <c r="AC13" s="155"/>
      <c r="AD13" s="155"/>
    </row>
    <row r="14" spans="1:30" ht="17.25">
      <c r="A14" s="3"/>
      <c r="B14" s="21"/>
      <c r="C14" s="22"/>
      <c r="D14" s="21"/>
      <c r="E14" s="5"/>
      <c r="F14" s="17"/>
      <c r="G14" s="17"/>
      <c r="H14" s="5"/>
      <c r="I14" s="5"/>
      <c r="J14" s="5"/>
      <c r="K14" s="5"/>
      <c r="AB14" s="165" t="s">
        <v>70</v>
      </c>
      <c r="AC14" s="165"/>
      <c r="AD14" s="165"/>
    </row>
    <row r="15" spans="1:58" ht="37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18"/>
      <c r="AX15" s="18"/>
      <c r="AY15" s="18"/>
      <c r="AZ15" s="18"/>
      <c r="BA15" s="18"/>
      <c r="BB15" s="18"/>
      <c r="BC15" s="5"/>
      <c r="BD15" s="5"/>
      <c r="BE15" s="5"/>
      <c r="BF15" s="5"/>
    </row>
    <row r="16" spans="1:57" ht="23.25" customHeight="1" thickBot="1">
      <c r="A16" s="201" t="s">
        <v>77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240" t="s">
        <v>112</v>
      </c>
      <c r="AT16" s="240"/>
      <c r="AU16" s="240"/>
      <c r="AV16" s="240"/>
      <c r="AW16" s="240"/>
      <c r="AX16" s="240"/>
      <c r="AY16" s="240"/>
      <c r="AZ16" s="240"/>
      <c r="BA16" s="240"/>
      <c r="BB16" s="37"/>
      <c r="BC16" s="5"/>
      <c r="BD16" s="5"/>
      <c r="BE16" s="5"/>
    </row>
    <row r="17" spans="1:57" ht="17.25" customHeight="1">
      <c r="A17" s="3"/>
      <c r="B17" s="3"/>
      <c r="C17" s="6"/>
      <c r="D17" s="216" t="s">
        <v>0</v>
      </c>
      <c r="E17" s="217"/>
      <c r="F17" s="213" t="s">
        <v>43</v>
      </c>
      <c r="G17" s="214"/>
      <c r="H17" s="214"/>
      <c r="I17" s="215"/>
      <c r="J17" s="184" t="s">
        <v>44</v>
      </c>
      <c r="K17" s="210"/>
      <c r="L17" s="210"/>
      <c r="M17" s="185"/>
      <c r="N17" s="180" t="s">
        <v>45</v>
      </c>
      <c r="O17" s="181"/>
      <c r="P17" s="180" t="s">
        <v>46</v>
      </c>
      <c r="Q17" s="181"/>
      <c r="R17" s="180" t="s">
        <v>47</v>
      </c>
      <c r="S17" s="181"/>
      <c r="T17" s="195" t="s">
        <v>113</v>
      </c>
      <c r="U17" s="196"/>
      <c r="V17" s="180" t="s">
        <v>48</v>
      </c>
      <c r="W17" s="181"/>
      <c r="X17" s="180" t="s">
        <v>49</v>
      </c>
      <c r="Y17" s="181"/>
      <c r="Z17" s="192" t="s">
        <v>50</v>
      </c>
      <c r="AA17" s="192" t="s">
        <v>51</v>
      </c>
      <c r="AB17" s="192" t="s">
        <v>52</v>
      </c>
      <c r="AC17" s="192" t="s">
        <v>53</v>
      </c>
      <c r="AD17" s="192" t="s">
        <v>54</v>
      </c>
      <c r="AE17" s="192" t="s">
        <v>55</v>
      </c>
      <c r="AF17" s="192" t="s">
        <v>56</v>
      </c>
      <c r="AG17" s="192" t="s">
        <v>57</v>
      </c>
      <c r="AH17" s="186" t="s">
        <v>58</v>
      </c>
      <c r="AI17" s="184" t="s">
        <v>59</v>
      </c>
      <c r="AJ17" s="185"/>
      <c r="AK17" s="188" t="s">
        <v>60</v>
      </c>
      <c r="AL17" s="188" t="s">
        <v>114</v>
      </c>
      <c r="AM17" s="188" t="s">
        <v>68</v>
      </c>
      <c r="AN17" s="188" t="s">
        <v>115</v>
      </c>
      <c r="AO17" s="188" t="s">
        <v>116</v>
      </c>
      <c r="AP17" s="188" t="s">
        <v>67</v>
      </c>
      <c r="AQ17" s="188" t="s">
        <v>66</v>
      </c>
      <c r="AR17" s="188" t="s">
        <v>117</v>
      </c>
      <c r="AS17" s="188" t="s">
        <v>118</v>
      </c>
      <c r="AT17" s="216" t="s">
        <v>61</v>
      </c>
      <c r="AU17" s="231"/>
      <c r="AV17" s="234" t="s">
        <v>62</v>
      </c>
      <c r="AW17" s="235"/>
      <c r="AX17" s="235"/>
      <c r="AY17" s="36"/>
      <c r="AZ17" s="15"/>
      <c r="BA17" s="3"/>
      <c r="BB17" s="5"/>
      <c r="BC17" s="5"/>
      <c r="BD17" s="5"/>
      <c r="BE17" s="5"/>
    </row>
    <row r="18" spans="1:57" ht="120" customHeight="1">
      <c r="A18" s="4"/>
      <c r="B18" s="4"/>
      <c r="C18" s="7"/>
      <c r="D18" s="218"/>
      <c r="E18" s="219"/>
      <c r="F18" s="209" t="s">
        <v>63</v>
      </c>
      <c r="G18" s="203"/>
      <c r="H18" s="202" t="s">
        <v>119</v>
      </c>
      <c r="I18" s="203"/>
      <c r="J18" s="209" t="s">
        <v>63</v>
      </c>
      <c r="K18" s="203"/>
      <c r="L18" s="202" t="s">
        <v>119</v>
      </c>
      <c r="M18" s="203"/>
      <c r="N18" s="182"/>
      <c r="O18" s="183"/>
      <c r="P18" s="182"/>
      <c r="Q18" s="183"/>
      <c r="R18" s="194"/>
      <c r="S18" s="183"/>
      <c r="T18" s="197"/>
      <c r="U18" s="198"/>
      <c r="V18" s="204"/>
      <c r="W18" s="183"/>
      <c r="X18" s="190"/>
      <c r="Y18" s="191"/>
      <c r="Z18" s="193"/>
      <c r="AA18" s="193"/>
      <c r="AB18" s="193"/>
      <c r="AC18" s="193"/>
      <c r="AD18" s="193"/>
      <c r="AE18" s="193"/>
      <c r="AF18" s="193"/>
      <c r="AG18" s="193"/>
      <c r="AH18" s="187"/>
      <c r="AI18" s="2" t="s">
        <v>69</v>
      </c>
      <c r="AJ18" s="2" t="s">
        <v>64</v>
      </c>
      <c r="AK18" s="189"/>
      <c r="AL18" s="189"/>
      <c r="AM18" s="189"/>
      <c r="AN18" s="189"/>
      <c r="AO18" s="189"/>
      <c r="AP18" s="189"/>
      <c r="AQ18" s="189"/>
      <c r="AR18" s="189"/>
      <c r="AS18" s="189"/>
      <c r="AT18" s="232"/>
      <c r="AU18" s="233"/>
      <c r="AV18" s="236"/>
      <c r="AW18" s="237"/>
      <c r="AX18" s="237"/>
      <c r="AY18" s="39"/>
      <c r="AZ18" s="16"/>
      <c r="BA18" s="4"/>
      <c r="BB18" s="5"/>
      <c r="BC18" s="5"/>
      <c r="BD18" s="5"/>
      <c r="BE18" s="5"/>
    </row>
    <row r="19" spans="1:54" ht="21" customHeight="1">
      <c r="A19" s="220" t="s">
        <v>0</v>
      </c>
      <c r="B19" s="220"/>
      <c r="C19" s="221"/>
      <c r="D19" s="205">
        <f>SUM(F19:AX19)</f>
        <v>9669.5</v>
      </c>
      <c r="E19" s="206"/>
      <c r="F19" s="199">
        <f>SUM(F21:G27)</f>
        <v>1615</v>
      </c>
      <c r="G19" s="200"/>
      <c r="H19" s="228">
        <f>SUM(H21:I27)</f>
        <v>248.49999999999997</v>
      </c>
      <c r="I19" s="200"/>
      <c r="J19" s="199">
        <f>SUM(J21:J27)</f>
        <v>8</v>
      </c>
      <c r="K19" s="200"/>
      <c r="L19" s="228">
        <f>SUM(L21:L27)</f>
        <v>5.2</v>
      </c>
      <c r="M19" s="200"/>
      <c r="N19" s="92">
        <f>SUM(N21:N27)</f>
        <v>59.900000000000006</v>
      </c>
      <c r="O19" s="93"/>
      <c r="P19" s="92">
        <f>SUM(P21:P27)</f>
        <v>89.30000000000001</v>
      </c>
      <c r="Q19" s="93"/>
      <c r="R19" s="176">
        <f>SUM(R21:S27)</f>
        <v>74.10000000000001</v>
      </c>
      <c r="S19" s="177"/>
      <c r="T19" s="92">
        <f>SUM(T21:T27)</f>
        <v>1454.4</v>
      </c>
      <c r="U19" s="93"/>
      <c r="V19" s="92">
        <f>SUM(V21:V27)</f>
        <v>1677.7999999999997</v>
      </c>
      <c r="W19" s="93"/>
      <c r="X19" s="174">
        <f>SUM(X21:X27)</f>
        <v>414.9</v>
      </c>
      <c r="Y19" s="175"/>
      <c r="Z19" s="11">
        <f aca="true" t="shared" si="1" ref="Z19:AT19">SUM(Z21:Z27)</f>
        <v>86.3</v>
      </c>
      <c r="AA19" s="11">
        <f t="shared" si="1"/>
        <v>29.399999999999995</v>
      </c>
      <c r="AB19" s="11">
        <f t="shared" si="1"/>
        <v>22.9</v>
      </c>
      <c r="AC19" s="11">
        <f t="shared" si="1"/>
        <v>14</v>
      </c>
      <c r="AD19" s="45">
        <f t="shared" si="1"/>
        <v>0</v>
      </c>
      <c r="AE19" s="11">
        <f t="shared" si="1"/>
        <v>13.1</v>
      </c>
      <c r="AF19" s="45">
        <f t="shared" si="1"/>
        <v>3</v>
      </c>
      <c r="AG19" s="11">
        <f t="shared" si="1"/>
        <v>125.70000000000002</v>
      </c>
      <c r="AH19" s="11">
        <f t="shared" si="1"/>
        <v>13.999999999999998</v>
      </c>
      <c r="AI19" s="11">
        <f t="shared" si="1"/>
        <v>208.39999999999998</v>
      </c>
      <c r="AJ19" s="11">
        <f t="shared" si="1"/>
        <v>1</v>
      </c>
      <c r="AK19" s="11">
        <f t="shared" si="1"/>
        <v>51.2</v>
      </c>
      <c r="AL19" s="11">
        <f t="shared" si="1"/>
        <v>51.6</v>
      </c>
      <c r="AM19" s="45">
        <f t="shared" si="1"/>
        <v>2</v>
      </c>
      <c r="AN19" s="11">
        <f t="shared" si="1"/>
        <v>100.60000000000001</v>
      </c>
      <c r="AO19" s="11">
        <f t="shared" si="1"/>
        <v>15.3</v>
      </c>
      <c r="AP19" s="11">
        <f t="shared" si="1"/>
        <v>15.2</v>
      </c>
      <c r="AQ19" s="11">
        <f t="shared" si="1"/>
        <v>170.9</v>
      </c>
      <c r="AR19" s="11">
        <f t="shared" si="1"/>
        <v>144.2</v>
      </c>
      <c r="AS19" s="11">
        <f t="shared" si="1"/>
        <v>11.1</v>
      </c>
      <c r="AT19" s="212">
        <f t="shared" si="1"/>
        <v>2191.3</v>
      </c>
      <c r="AU19" s="212"/>
      <c r="AV19" s="206">
        <f>SUM(AV21:AY27)</f>
        <v>751.1999999999999</v>
      </c>
      <c r="AW19" s="206"/>
      <c r="AX19" s="206"/>
      <c r="AY19" s="245" t="s">
        <v>65</v>
      </c>
      <c r="AZ19" s="246"/>
      <c r="BA19" s="246"/>
      <c r="BB19" s="5"/>
    </row>
    <row r="20" spans="1:54" ht="7.5" customHeight="1">
      <c r="A20" s="58"/>
      <c r="B20" s="58"/>
      <c r="C20" s="59"/>
      <c r="D20" s="57"/>
      <c r="E20" s="49"/>
      <c r="F20" s="55"/>
      <c r="G20" s="56"/>
      <c r="H20" s="52"/>
      <c r="I20" s="56"/>
      <c r="J20" s="55"/>
      <c r="K20" s="56"/>
      <c r="L20" s="52"/>
      <c r="M20" s="56"/>
      <c r="N20" s="50"/>
      <c r="O20" s="51"/>
      <c r="P20" s="50"/>
      <c r="Q20" s="51"/>
      <c r="R20" s="52"/>
      <c r="S20" s="53"/>
      <c r="T20" s="50"/>
      <c r="U20" s="51"/>
      <c r="V20" s="50"/>
      <c r="W20" s="51"/>
      <c r="X20" s="50"/>
      <c r="Y20" s="62"/>
      <c r="Z20" s="12"/>
      <c r="AA20" s="12"/>
      <c r="AB20" s="12"/>
      <c r="AC20" s="12"/>
      <c r="AD20" s="44"/>
      <c r="AE20" s="12"/>
      <c r="AF20" s="44"/>
      <c r="AG20" s="12"/>
      <c r="AH20" s="12"/>
      <c r="AI20" s="12"/>
      <c r="AJ20" s="12"/>
      <c r="AK20" s="12"/>
      <c r="AL20" s="12"/>
      <c r="AM20" s="44"/>
      <c r="AN20" s="12"/>
      <c r="AO20" s="12"/>
      <c r="AP20" s="12"/>
      <c r="AQ20" s="12"/>
      <c r="AR20" s="12"/>
      <c r="AS20" s="12"/>
      <c r="AT20" s="49"/>
      <c r="AU20" s="49"/>
      <c r="AV20" s="49"/>
      <c r="AW20" s="49"/>
      <c r="AX20" s="49"/>
      <c r="AY20" s="60"/>
      <c r="AZ20" s="61"/>
      <c r="BA20" s="61"/>
      <c r="BB20" s="5"/>
    </row>
    <row r="21" spans="1:54" ht="21" customHeight="1">
      <c r="A21" s="222" t="s">
        <v>1</v>
      </c>
      <c r="B21" s="222"/>
      <c r="C21" s="223"/>
      <c r="D21" s="211">
        <f>SUM(F21:AX21)</f>
        <v>1235.8000000000002</v>
      </c>
      <c r="E21" s="212"/>
      <c r="F21" s="207">
        <v>316</v>
      </c>
      <c r="G21" s="177"/>
      <c r="H21" s="176">
        <v>33</v>
      </c>
      <c r="I21" s="177"/>
      <c r="J21" s="207">
        <v>2</v>
      </c>
      <c r="K21" s="208"/>
      <c r="L21" s="176">
        <v>0</v>
      </c>
      <c r="M21" s="177"/>
      <c r="N21" s="92">
        <v>10.2</v>
      </c>
      <c r="O21" s="93"/>
      <c r="P21" s="92">
        <v>10.7</v>
      </c>
      <c r="Q21" s="93"/>
      <c r="R21" s="176">
        <v>1.3</v>
      </c>
      <c r="S21" s="177"/>
      <c r="T21" s="92">
        <v>140.4</v>
      </c>
      <c r="U21" s="93"/>
      <c r="V21" s="92">
        <v>191.9</v>
      </c>
      <c r="W21" s="93"/>
      <c r="X21" s="92">
        <v>60.7</v>
      </c>
      <c r="Y21" s="93"/>
      <c r="Z21" s="12">
        <v>10.2</v>
      </c>
      <c r="AA21" s="12">
        <v>2</v>
      </c>
      <c r="AB21" s="12">
        <v>2</v>
      </c>
      <c r="AC21" s="44">
        <v>0</v>
      </c>
      <c r="AD21" s="44">
        <v>0</v>
      </c>
      <c r="AE21" s="12">
        <v>1</v>
      </c>
      <c r="AF21" s="44">
        <v>0</v>
      </c>
      <c r="AG21" s="12">
        <v>16.5</v>
      </c>
      <c r="AH21" s="12">
        <v>5.8</v>
      </c>
      <c r="AI21" s="12">
        <v>24.8</v>
      </c>
      <c r="AJ21" s="44">
        <v>0</v>
      </c>
      <c r="AK21" s="12">
        <v>5</v>
      </c>
      <c r="AL21" s="12">
        <v>9</v>
      </c>
      <c r="AM21" s="44">
        <v>0</v>
      </c>
      <c r="AN21" s="12">
        <v>12.2</v>
      </c>
      <c r="AO21" s="44">
        <v>0</v>
      </c>
      <c r="AP21" s="44">
        <v>0</v>
      </c>
      <c r="AQ21" s="12">
        <v>1</v>
      </c>
      <c r="AR21" s="12">
        <v>12.5</v>
      </c>
      <c r="AS21" s="12">
        <v>7</v>
      </c>
      <c r="AT21" s="212">
        <v>295.6</v>
      </c>
      <c r="AU21" s="212"/>
      <c r="AV21" s="212">
        <v>65</v>
      </c>
      <c r="AW21" s="212"/>
      <c r="AX21" s="212"/>
      <c r="AY21" s="241" t="s">
        <v>120</v>
      </c>
      <c r="AZ21" s="242"/>
      <c r="BA21" s="242"/>
      <c r="BB21" s="5"/>
    </row>
    <row r="22" spans="1:54" ht="21" customHeight="1">
      <c r="A22" s="222" t="s">
        <v>2</v>
      </c>
      <c r="B22" s="222"/>
      <c r="C22" s="223"/>
      <c r="D22" s="211">
        <f aca="true" t="shared" si="2" ref="D22:D27">SUM(F22:AX22)</f>
        <v>1586</v>
      </c>
      <c r="E22" s="212"/>
      <c r="F22" s="207">
        <v>269</v>
      </c>
      <c r="G22" s="177"/>
      <c r="H22" s="176">
        <v>55.5</v>
      </c>
      <c r="I22" s="177"/>
      <c r="J22" s="207">
        <v>1</v>
      </c>
      <c r="K22" s="208"/>
      <c r="L22" s="176">
        <v>1.3</v>
      </c>
      <c r="M22" s="177"/>
      <c r="N22" s="92">
        <v>8.1</v>
      </c>
      <c r="O22" s="93"/>
      <c r="P22" s="92">
        <v>29</v>
      </c>
      <c r="Q22" s="93"/>
      <c r="R22" s="176">
        <v>13</v>
      </c>
      <c r="S22" s="177"/>
      <c r="T22" s="92">
        <v>264.9</v>
      </c>
      <c r="U22" s="93"/>
      <c r="V22" s="92">
        <v>330.1</v>
      </c>
      <c r="W22" s="93"/>
      <c r="X22" s="92">
        <v>80.8</v>
      </c>
      <c r="Y22" s="93"/>
      <c r="Z22" s="12">
        <v>9.7</v>
      </c>
      <c r="AA22" s="12">
        <v>3.2</v>
      </c>
      <c r="AB22" s="12">
        <v>2.1</v>
      </c>
      <c r="AC22" s="44">
        <v>0</v>
      </c>
      <c r="AD22" s="44">
        <v>0</v>
      </c>
      <c r="AE22" s="12">
        <v>5</v>
      </c>
      <c r="AF22" s="44">
        <v>0</v>
      </c>
      <c r="AG22" s="12">
        <v>26.6</v>
      </c>
      <c r="AH22" s="12">
        <v>4.6</v>
      </c>
      <c r="AI22" s="12">
        <v>36</v>
      </c>
      <c r="AJ22" s="44">
        <v>0</v>
      </c>
      <c r="AK22" s="12">
        <v>13</v>
      </c>
      <c r="AL22" s="12">
        <v>6</v>
      </c>
      <c r="AM22" s="44">
        <v>0</v>
      </c>
      <c r="AN22" s="12">
        <v>8</v>
      </c>
      <c r="AO22" s="12">
        <v>3.8</v>
      </c>
      <c r="AP22" s="44">
        <v>0</v>
      </c>
      <c r="AQ22" s="12">
        <v>5</v>
      </c>
      <c r="AR22" s="12">
        <v>23.2</v>
      </c>
      <c r="AS22" s="44">
        <v>0</v>
      </c>
      <c r="AT22" s="212">
        <v>313.7</v>
      </c>
      <c r="AU22" s="212"/>
      <c r="AV22" s="212">
        <v>73.4</v>
      </c>
      <c r="AW22" s="212"/>
      <c r="AX22" s="212"/>
      <c r="AY22" s="241" t="s">
        <v>121</v>
      </c>
      <c r="AZ22" s="242"/>
      <c r="BA22" s="242"/>
      <c r="BB22" s="5"/>
    </row>
    <row r="23" spans="1:54" ht="21" customHeight="1">
      <c r="A23" s="222" t="s">
        <v>3</v>
      </c>
      <c r="B23" s="222"/>
      <c r="C23" s="223"/>
      <c r="D23" s="211">
        <f t="shared" si="2"/>
        <v>2364.2</v>
      </c>
      <c r="E23" s="212"/>
      <c r="F23" s="207">
        <v>372</v>
      </c>
      <c r="G23" s="177"/>
      <c r="H23" s="176">
        <v>72.2</v>
      </c>
      <c r="I23" s="177"/>
      <c r="J23" s="207">
        <v>2</v>
      </c>
      <c r="K23" s="208"/>
      <c r="L23" s="176">
        <v>1.2</v>
      </c>
      <c r="M23" s="177"/>
      <c r="N23" s="92">
        <v>19.2</v>
      </c>
      <c r="O23" s="93"/>
      <c r="P23" s="92">
        <v>39.6</v>
      </c>
      <c r="Q23" s="93"/>
      <c r="R23" s="176">
        <v>28.1</v>
      </c>
      <c r="S23" s="177"/>
      <c r="T23" s="92">
        <v>393.6</v>
      </c>
      <c r="U23" s="93"/>
      <c r="V23" s="92">
        <v>290.3</v>
      </c>
      <c r="W23" s="93"/>
      <c r="X23" s="92">
        <v>50.3</v>
      </c>
      <c r="Y23" s="93"/>
      <c r="Z23" s="12">
        <v>16.4</v>
      </c>
      <c r="AA23" s="12">
        <v>8</v>
      </c>
      <c r="AB23" s="12">
        <v>9.1</v>
      </c>
      <c r="AC23" s="12">
        <v>11</v>
      </c>
      <c r="AD23" s="44">
        <v>0</v>
      </c>
      <c r="AE23" s="12">
        <v>3</v>
      </c>
      <c r="AF23" s="44">
        <v>0</v>
      </c>
      <c r="AG23" s="12">
        <v>34.7</v>
      </c>
      <c r="AH23" s="12">
        <v>1</v>
      </c>
      <c r="AI23" s="12">
        <v>98.6</v>
      </c>
      <c r="AJ23" s="12">
        <v>1</v>
      </c>
      <c r="AK23" s="12">
        <v>19</v>
      </c>
      <c r="AL23" s="12">
        <v>5.9</v>
      </c>
      <c r="AM23" s="44">
        <v>0</v>
      </c>
      <c r="AN23" s="12">
        <v>23.7</v>
      </c>
      <c r="AO23" s="12">
        <v>2.5</v>
      </c>
      <c r="AP23" s="44">
        <v>0</v>
      </c>
      <c r="AQ23" s="12">
        <v>4.6</v>
      </c>
      <c r="AR23" s="12">
        <v>41.5</v>
      </c>
      <c r="AS23" s="44">
        <v>1</v>
      </c>
      <c r="AT23" s="212">
        <v>642.7</v>
      </c>
      <c r="AU23" s="212"/>
      <c r="AV23" s="212">
        <v>172</v>
      </c>
      <c r="AW23" s="212"/>
      <c r="AX23" s="212"/>
      <c r="AY23" s="241" t="s">
        <v>122</v>
      </c>
      <c r="AZ23" s="242"/>
      <c r="BA23" s="242"/>
      <c r="BB23" s="5"/>
    </row>
    <row r="24" spans="1:54" ht="21" customHeight="1">
      <c r="A24" s="222" t="s">
        <v>4</v>
      </c>
      <c r="B24" s="222"/>
      <c r="C24" s="223"/>
      <c r="D24" s="211">
        <f t="shared" si="2"/>
        <v>1465.5</v>
      </c>
      <c r="E24" s="212"/>
      <c r="F24" s="207">
        <v>234</v>
      </c>
      <c r="G24" s="177"/>
      <c r="H24" s="176">
        <v>24.1</v>
      </c>
      <c r="I24" s="177"/>
      <c r="J24" s="226">
        <v>0</v>
      </c>
      <c r="K24" s="227"/>
      <c r="L24" s="176">
        <v>2.2</v>
      </c>
      <c r="M24" s="177"/>
      <c r="N24" s="92">
        <v>5.1</v>
      </c>
      <c r="O24" s="93"/>
      <c r="P24" s="92">
        <v>10</v>
      </c>
      <c r="Q24" s="93"/>
      <c r="R24" s="176">
        <v>4.1</v>
      </c>
      <c r="S24" s="177"/>
      <c r="T24" s="92">
        <v>228.1</v>
      </c>
      <c r="U24" s="93"/>
      <c r="V24" s="92">
        <v>269.4</v>
      </c>
      <c r="W24" s="93"/>
      <c r="X24" s="92">
        <v>52.6</v>
      </c>
      <c r="Y24" s="93"/>
      <c r="Z24" s="12">
        <v>11.9</v>
      </c>
      <c r="AA24" s="12">
        <v>5.1</v>
      </c>
      <c r="AB24" s="12">
        <v>0.5</v>
      </c>
      <c r="AC24" s="12">
        <v>1</v>
      </c>
      <c r="AD24" s="44">
        <v>0</v>
      </c>
      <c r="AE24" s="44">
        <v>0</v>
      </c>
      <c r="AF24" s="44">
        <v>0</v>
      </c>
      <c r="AG24" s="12">
        <v>34.4</v>
      </c>
      <c r="AH24" s="44">
        <v>1</v>
      </c>
      <c r="AI24" s="12">
        <v>28</v>
      </c>
      <c r="AJ24" s="44">
        <v>0</v>
      </c>
      <c r="AK24" s="12">
        <v>4.2</v>
      </c>
      <c r="AL24" s="12">
        <v>6.5</v>
      </c>
      <c r="AM24" s="44">
        <v>2</v>
      </c>
      <c r="AN24" s="12">
        <v>19.8</v>
      </c>
      <c r="AO24" s="12">
        <v>4</v>
      </c>
      <c r="AP24" s="12">
        <v>3</v>
      </c>
      <c r="AQ24" s="12">
        <v>42.8</v>
      </c>
      <c r="AR24" s="12">
        <v>37.3</v>
      </c>
      <c r="AS24" s="12">
        <v>2</v>
      </c>
      <c r="AT24" s="212">
        <v>311.5</v>
      </c>
      <c r="AU24" s="212"/>
      <c r="AV24" s="212">
        <v>120.9</v>
      </c>
      <c r="AW24" s="212"/>
      <c r="AX24" s="212"/>
      <c r="AY24" s="241" t="s">
        <v>123</v>
      </c>
      <c r="AZ24" s="242"/>
      <c r="BA24" s="242"/>
      <c r="BB24" s="5"/>
    </row>
    <row r="25" spans="1:54" ht="21" customHeight="1">
      <c r="A25" s="222" t="s">
        <v>5</v>
      </c>
      <c r="B25" s="222"/>
      <c r="C25" s="223"/>
      <c r="D25" s="211">
        <f t="shared" si="2"/>
        <v>582.6999999999999</v>
      </c>
      <c r="E25" s="212"/>
      <c r="F25" s="207">
        <v>104</v>
      </c>
      <c r="G25" s="177"/>
      <c r="H25" s="176">
        <v>16</v>
      </c>
      <c r="I25" s="177"/>
      <c r="J25" s="226">
        <v>0</v>
      </c>
      <c r="K25" s="227"/>
      <c r="L25" s="226">
        <v>0</v>
      </c>
      <c r="M25" s="229"/>
      <c r="N25" s="92">
        <v>2.1</v>
      </c>
      <c r="O25" s="93"/>
      <c r="P25" s="178">
        <v>0</v>
      </c>
      <c r="Q25" s="179"/>
      <c r="R25" s="176">
        <v>7</v>
      </c>
      <c r="S25" s="177"/>
      <c r="T25" s="92">
        <v>69.5</v>
      </c>
      <c r="U25" s="93"/>
      <c r="V25" s="92">
        <v>124.3</v>
      </c>
      <c r="W25" s="93"/>
      <c r="X25" s="92">
        <v>32.8</v>
      </c>
      <c r="Y25" s="93"/>
      <c r="Z25" s="12">
        <v>1</v>
      </c>
      <c r="AA25" s="12">
        <v>0.4</v>
      </c>
      <c r="AB25" s="12">
        <v>4.2</v>
      </c>
      <c r="AC25" s="44">
        <v>0</v>
      </c>
      <c r="AD25" s="44">
        <v>0</v>
      </c>
      <c r="AE25" s="44">
        <v>0</v>
      </c>
      <c r="AF25" s="44">
        <v>0</v>
      </c>
      <c r="AG25" s="12">
        <v>0.8</v>
      </c>
      <c r="AH25" s="44">
        <v>0</v>
      </c>
      <c r="AI25" s="12">
        <v>0.9</v>
      </c>
      <c r="AJ25" s="44">
        <v>0</v>
      </c>
      <c r="AK25" s="44">
        <v>2</v>
      </c>
      <c r="AL25" s="44">
        <v>0</v>
      </c>
      <c r="AM25" s="44">
        <v>0</v>
      </c>
      <c r="AN25" s="12">
        <v>7.2</v>
      </c>
      <c r="AO25" s="44">
        <v>1</v>
      </c>
      <c r="AP25" s="12">
        <v>2</v>
      </c>
      <c r="AQ25" s="12">
        <v>16</v>
      </c>
      <c r="AR25" s="12">
        <v>4.2</v>
      </c>
      <c r="AS25" s="44">
        <v>0</v>
      </c>
      <c r="AT25" s="212">
        <v>142.7</v>
      </c>
      <c r="AU25" s="212"/>
      <c r="AV25" s="212">
        <v>44.6</v>
      </c>
      <c r="AW25" s="212"/>
      <c r="AX25" s="212"/>
      <c r="AY25" s="241" t="s">
        <v>124</v>
      </c>
      <c r="AZ25" s="242"/>
      <c r="BA25" s="242"/>
      <c r="BB25" s="5"/>
    </row>
    <row r="26" spans="1:54" ht="21" customHeight="1">
      <c r="A26" s="222" t="s">
        <v>6</v>
      </c>
      <c r="B26" s="222"/>
      <c r="C26" s="223"/>
      <c r="D26" s="211">
        <f t="shared" si="2"/>
        <v>1437.9</v>
      </c>
      <c r="E26" s="212"/>
      <c r="F26" s="207">
        <v>195</v>
      </c>
      <c r="G26" s="177"/>
      <c r="H26" s="176">
        <v>33.8</v>
      </c>
      <c r="I26" s="177"/>
      <c r="J26" s="226">
        <v>2</v>
      </c>
      <c r="K26" s="227"/>
      <c r="L26" s="176">
        <v>0.2</v>
      </c>
      <c r="M26" s="177"/>
      <c r="N26" s="92">
        <v>12.6</v>
      </c>
      <c r="O26" s="93"/>
      <c r="P26" s="178">
        <v>0</v>
      </c>
      <c r="Q26" s="179"/>
      <c r="R26" s="176">
        <v>13.4</v>
      </c>
      <c r="S26" s="177"/>
      <c r="T26" s="92">
        <v>239.7</v>
      </c>
      <c r="U26" s="93"/>
      <c r="V26" s="92">
        <v>303.3</v>
      </c>
      <c r="W26" s="93"/>
      <c r="X26" s="92">
        <v>84</v>
      </c>
      <c r="Y26" s="93"/>
      <c r="Z26" s="12">
        <v>28.3</v>
      </c>
      <c r="AA26" s="12">
        <v>2.7</v>
      </c>
      <c r="AB26" s="12">
        <v>3</v>
      </c>
      <c r="AC26" s="44">
        <v>0</v>
      </c>
      <c r="AD26" s="44">
        <v>0</v>
      </c>
      <c r="AE26" s="12">
        <v>3</v>
      </c>
      <c r="AF26" s="44">
        <v>2</v>
      </c>
      <c r="AG26" s="12">
        <v>9.7</v>
      </c>
      <c r="AH26" s="12">
        <v>0.4</v>
      </c>
      <c r="AI26" s="12">
        <v>12.9</v>
      </c>
      <c r="AJ26" s="44">
        <v>0</v>
      </c>
      <c r="AK26" s="12">
        <v>4</v>
      </c>
      <c r="AL26" s="12">
        <v>15.1</v>
      </c>
      <c r="AM26" s="44">
        <v>0</v>
      </c>
      <c r="AN26" s="12">
        <v>17.9</v>
      </c>
      <c r="AO26" s="12">
        <v>2</v>
      </c>
      <c r="AP26" s="12">
        <v>7</v>
      </c>
      <c r="AQ26" s="12">
        <v>30</v>
      </c>
      <c r="AR26" s="12">
        <v>12.5</v>
      </c>
      <c r="AS26" s="12">
        <v>1</v>
      </c>
      <c r="AT26" s="212">
        <v>299</v>
      </c>
      <c r="AU26" s="212"/>
      <c r="AV26" s="212">
        <v>103.4</v>
      </c>
      <c r="AW26" s="212"/>
      <c r="AX26" s="212"/>
      <c r="AY26" s="241" t="s">
        <v>125</v>
      </c>
      <c r="AZ26" s="242"/>
      <c r="BA26" s="242"/>
      <c r="BB26" s="5"/>
    </row>
    <row r="27" spans="1:54" ht="21" customHeight="1" thickBot="1">
      <c r="A27" s="224" t="s">
        <v>7</v>
      </c>
      <c r="B27" s="224"/>
      <c r="C27" s="225"/>
      <c r="D27" s="211">
        <f t="shared" si="2"/>
        <v>997.4000000000001</v>
      </c>
      <c r="E27" s="212"/>
      <c r="F27" s="207">
        <v>125</v>
      </c>
      <c r="G27" s="177"/>
      <c r="H27" s="176">
        <v>13.9</v>
      </c>
      <c r="I27" s="177"/>
      <c r="J27" s="226">
        <v>1</v>
      </c>
      <c r="K27" s="227"/>
      <c r="L27" s="176">
        <v>0.3</v>
      </c>
      <c r="M27" s="177"/>
      <c r="N27" s="92">
        <v>2.6</v>
      </c>
      <c r="O27" s="93"/>
      <c r="P27" s="178">
        <v>0</v>
      </c>
      <c r="Q27" s="179"/>
      <c r="R27" s="230">
        <v>7.2</v>
      </c>
      <c r="S27" s="230"/>
      <c r="T27" s="92">
        <v>118.2</v>
      </c>
      <c r="U27" s="93"/>
      <c r="V27" s="92">
        <v>168.5</v>
      </c>
      <c r="W27" s="93"/>
      <c r="X27" s="92">
        <v>53.7</v>
      </c>
      <c r="Y27" s="93"/>
      <c r="Z27" s="12">
        <v>8.8</v>
      </c>
      <c r="AA27" s="12">
        <v>8</v>
      </c>
      <c r="AB27" s="12">
        <v>2</v>
      </c>
      <c r="AC27" s="12">
        <v>2</v>
      </c>
      <c r="AD27" s="44">
        <v>0</v>
      </c>
      <c r="AE27" s="12">
        <v>1.1</v>
      </c>
      <c r="AF27" s="44">
        <v>1</v>
      </c>
      <c r="AG27" s="12">
        <v>3</v>
      </c>
      <c r="AH27" s="12">
        <v>1.2</v>
      </c>
      <c r="AI27" s="12">
        <v>7.2</v>
      </c>
      <c r="AJ27" s="44">
        <v>0</v>
      </c>
      <c r="AK27" s="12">
        <v>4</v>
      </c>
      <c r="AL27" s="12">
        <v>9.1</v>
      </c>
      <c r="AM27" s="44">
        <v>0</v>
      </c>
      <c r="AN27" s="12">
        <v>11.8</v>
      </c>
      <c r="AO27" s="12">
        <v>2</v>
      </c>
      <c r="AP27" s="12">
        <v>3.2</v>
      </c>
      <c r="AQ27" s="12">
        <v>71.5</v>
      </c>
      <c r="AR27" s="12">
        <v>13</v>
      </c>
      <c r="AS27" s="38">
        <v>0.1</v>
      </c>
      <c r="AT27" s="238">
        <v>186.1</v>
      </c>
      <c r="AU27" s="238"/>
      <c r="AV27" s="238">
        <v>171.9</v>
      </c>
      <c r="AW27" s="238"/>
      <c r="AX27" s="238"/>
      <c r="AY27" s="243" t="s">
        <v>126</v>
      </c>
      <c r="AZ27" s="244"/>
      <c r="BA27" s="244"/>
      <c r="BB27" s="5"/>
    </row>
    <row r="28" spans="1:54" ht="4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8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239" t="s">
        <v>75</v>
      </c>
      <c r="AS28" s="239"/>
      <c r="AT28" s="239"/>
      <c r="AU28" s="239"/>
      <c r="AV28" s="239"/>
      <c r="AW28" s="239"/>
      <c r="AX28" s="239"/>
      <c r="AY28" s="239"/>
      <c r="AZ28" s="239"/>
      <c r="BA28" s="239"/>
      <c r="BB28" s="37"/>
    </row>
    <row r="29" spans="1:56" ht="22.5" customHeight="1" thickBot="1">
      <c r="A29" s="201" t="s">
        <v>78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240" t="s">
        <v>127</v>
      </c>
      <c r="AU29" s="240"/>
      <c r="AV29" s="240"/>
      <c r="AW29" s="240"/>
      <c r="AX29" s="240"/>
      <c r="AY29" s="240"/>
      <c r="AZ29" s="240"/>
      <c r="BA29" s="240"/>
      <c r="BB29" s="240"/>
      <c r="BC29" s="5"/>
      <c r="BD29" s="5"/>
    </row>
    <row r="30" spans="1:56" ht="174.75" customHeight="1">
      <c r="A30" s="3"/>
      <c r="B30" s="3"/>
      <c r="C30" s="6"/>
      <c r="D30" s="40" t="s">
        <v>79</v>
      </c>
      <c r="E30" s="139" t="s">
        <v>8</v>
      </c>
      <c r="F30" s="90"/>
      <c r="G30" s="139" t="s">
        <v>9</v>
      </c>
      <c r="H30" s="90"/>
      <c r="I30" s="139" t="s">
        <v>10</v>
      </c>
      <c r="J30" s="90"/>
      <c r="K30" s="139" t="s">
        <v>11</v>
      </c>
      <c r="L30" s="90"/>
      <c r="M30" s="139" t="s">
        <v>12</v>
      </c>
      <c r="N30" s="90"/>
      <c r="O30" s="139" t="s">
        <v>13</v>
      </c>
      <c r="P30" s="90"/>
      <c r="Q30" s="139" t="s">
        <v>14</v>
      </c>
      <c r="R30" s="88"/>
      <c r="S30" s="139" t="s">
        <v>15</v>
      </c>
      <c r="T30" s="90"/>
      <c r="U30" s="139" t="s">
        <v>16</v>
      </c>
      <c r="V30" s="171"/>
      <c r="W30" s="139" t="s">
        <v>17</v>
      </c>
      <c r="X30" s="171"/>
      <c r="Y30" s="40" t="s">
        <v>18</v>
      </c>
      <c r="Z30" s="40" t="s">
        <v>19</v>
      </c>
      <c r="AA30" s="40" t="s">
        <v>20</v>
      </c>
      <c r="AB30" s="40" t="s">
        <v>21</v>
      </c>
      <c r="AC30" s="40" t="s">
        <v>22</v>
      </c>
      <c r="AD30" s="40" t="s">
        <v>23</v>
      </c>
      <c r="AE30" s="46" t="s">
        <v>24</v>
      </c>
      <c r="AF30" s="46" t="s">
        <v>25</v>
      </c>
      <c r="AG30" s="40" t="s">
        <v>26</v>
      </c>
      <c r="AH30" s="40" t="s">
        <v>27</v>
      </c>
      <c r="AI30" s="40" t="s">
        <v>28</v>
      </c>
      <c r="AJ30" s="40" t="s">
        <v>29</v>
      </c>
      <c r="AK30" s="40" t="s">
        <v>30</v>
      </c>
      <c r="AL30" s="40" t="s">
        <v>31</v>
      </c>
      <c r="AM30" s="40" t="s">
        <v>32</v>
      </c>
      <c r="AN30" s="40" t="s">
        <v>33</v>
      </c>
      <c r="AO30" s="40" t="s">
        <v>34</v>
      </c>
      <c r="AP30" s="40" t="s">
        <v>35</v>
      </c>
      <c r="AQ30" s="40" t="s">
        <v>36</v>
      </c>
      <c r="AR30" s="41" t="s">
        <v>128</v>
      </c>
      <c r="AS30" s="40" t="s">
        <v>37</v>
      </c>
      <c r="AT30" s="40" t="s">
        <v>38</v>
      </c>
      <c r="AU30" s="139" t="s">
        <v>39</v>
      </c>
      <c r="AV30" s="90"/>
      <c r="AW30" s="139" t="s">
        <v>40</v>
      </c>
      <c r="AX30" s="90"/>
      <c r="AY30" s="139" t="s">
        <v>41</v>
      </c>
      <c r="AZ30" s="88"/>
      <c r="BA30" s="40" t="s">
        <v>42</v>
      </c>
      <c r="BB30" s="1"/>
      <c r="BC30" s="5"/>
      <c r="BD30" s="5"/>
    </row>
    <row r="31" spans="1:56" ht="21" customHeight="1">
      <c r="A31" s="220" t="s">
        <v>129</v>
      </c>
      <c r="B31" s="220"/>
      <c r="C31" s="221"/>
      <c r="D31" s="25">
        <f>+E5</f>
        <v>1388</v>
      </c>
      <c r="E31" s="89">
        <f aca="true" t="shared" si="3" ref="E31:BA31">SUM(E33:E39)</f>
        <v>683</v>
      </c>
      <c r="F31" s="89"/>
      <c r="G31" s="89">
        <f t="shared" si="3"/>
        <v>100</v>
      </c>
      <c r="H31" s="89"/>
      <c r="I31" s="89">
        <f t="shared" si="3"/>
        <v>314</v>
      </c>
      <c r="J31" s="89"/>
      <c r="K31" s="89">
        <f t="shared" si="3"/>
        <v>188</v>
      </c>
      <c r="L31" s="89"/>
      <c r="M31" s="89">
        <f t="shared" si="3"/>
        <v>217</v>
      </c>
      <c r="N31" s="89"/>
      <c r="O31" s="89">
        <f t="shared" si="3"/>
        <v>81</v>
      </c>
      <c r="P31" s="89"/>
      <c r="Q31" s="89">
        <f>SUM(Q33:R39)</f>
        <v>45</v>
      </c>
      <c r="R31" s="172"/>
      <c r="S31" s="89">
        <f t="shared" si="3"/>
        <v>22</v>
      </c>
      <c r="T31" s="172"/>
      <c r="U31" s="89">
        <f>SUM(U33:U39)</f>
        <v>65</v>
      </c>
      <c r="V31" s="172"/>
      <c r="W31" s="134">
        <f>SUM(W33:W39)</f>
        <v>71</v>
      </c>
      <c r="X31" s="136"/>
      <c r="Y31" s="26">
        <f t="shared" si="3"/>
        <v>73</v>
      </c>
      <c r="Z31" s="26">
        <f t="shared" si="3"/>
        <v>139</v>
      </c>
      <c r="AA31" s="26">
        <f t="shared" si="3"/>
        <v>142</v>
      </c>
      <c r="AB31" s="26">
        <f t="shared" si="3"/>
        <v>62</v>
      </c>
      <c r="AC31" s="26">
        <f t="shared" si="3"/>
        <v>37</v>
      </c>
      <c r="AD31" s="26">
        <f t="shared" si="3"/>
        <v>19</v>
      </c>
      <c r="AE31" s="26">
        <f t="shared" si="3"/>
        <v>1</v>
      </c>
      <c r="AF31" s="26">
        <f t="shared" si="3"/>
        <v>5</v>
      </c>
      <c r="AG31" s="26">
        <f t="shared" si="3"/>
        <v>2</v>
      </c>
      <c r="AH31" s="26">
        <f t="shared" si="3"/>
        <v>47</v>
      </c>
      <c r="AI31" s="26">
        <f t="shared" si="3"/>
        <v>13</v>
      </c>
      <c r="AJ31" s="26">
        <f t="shared" si="3"/>
        <v>42</v>
      </c>
      <c r="AK31" s="26">
        <f t="shared" si="3"/>
        <v>120</v>
      </c>
      <c r="AL31" s="26">
        <f t="shared" si="3"/>
        <v>76</v>
      </c>
      <c r="AM31" s="26">
        <f t="shared" si="3"/>
        <v>28</v>
      </c>
      <c r="AN31" s="26">
        <f t="shared" si="3"/>
        <v>137</v>
      </c>
      <c r="AO31" s="26">
        <f t="shared" si="3"/>
        <v>53</v>
      </c>
      <c r="AP31" s="26">
        <f t="shared" si="3"/>
        <v>16</v>
      </c>
      <c r="AQ31" s="26">
        <f t="shared" si="3"/>
        <v>50</v>
      </c>
      <c r="AR31" s="26">
        <f t="shared" si="3"/>
        <v>175</v>
      </c>
      <c r="AS31" s="26">
        <f t="shared" si="3"/>
        <v>39</v>
      </c>
      <c r="AT31" s="26">
        <f t="shared" si="3"/>
        <v>37</v>
      </c>
      <c r="AU31" s="91">
        <f t="shared" si="3"/>
        <v>13</v>
      </c>
      <c r="AV31" s="91"/>
      <c r="AW31" s="89">
        <f t="shared" si="3"/>
        <v>4</v>
      </c>
      <c r="AX31" s="89"/>
      <c r="AY31" s="89">
        <f>SUM(AY33:AY39)</f>
        <v>3</v>
      </c>
      <c r="AZ31" s="89"/>
      <c r="BA31" s="27">
        <f t="shared" si="3"/>
        <v>3</v>
      </c>
      <c r="BB31" s="13" t="s">
        <v>0</v>
      </c>
      <c r="BC31" s="5"/>
      <c r="BD31" s="5"/>
    </row>
    <row r="32" spans="1:56" ht="7.5" customHeight="1">
      <c r="A32" s="58"/>
      <c r="B32" s="58"/>
      <c r="C32" s="59"/>
      <c r="D32" s="28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  <c r="T32" s="48"/>
      <c r="U32" s="47"/>
      <c r="V32" s="48"/>
      <c r="W32" s="47"/>
      <c r="X32" s="48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54"/>
      <c r="AV32" s="54"/>
      <c r="AW32" s="47"/>
      <c r="AX32" s="47"/>
      <c r="AY32" s="47"/>
      <c r="AZ32" s="47"/>
      <c r="BA32" s="30"/>
      <c r="BB32" s="9"/>
      <c r="BC32" s="5"/>
      <c r="BD32" s="5"/>
    </row>
    <row r="33" spans="1:56" ht="21" customHeight="1">
      <c r="A33" s="222" t="s">
        <v>1</v>
      </c>
      <c r="B33" s="222"/>
      <c r="C33" s="223"/>
      <c r="D33" s="28">
        <f aca="true" t="shared" si="4" ref="D33:D38">+E7</f>
        <v>193</v>
      </c>
      <c r="E33" s="134">
        <v>117</v>
      </c>
      <c r="F33" s="134"/>
      <c r="G33" s="134">
        <v>20</v>
      </c>
      <c r="H33" s="134"/>
      <c r="I33" s="134">
        <v>48</v>
      </c>
      <c r="J33" s="134"/>
      <c r="K33" s="134">
        <v>30</v>
      </c>
      <c r="L33" s="134"/>
      <c r="M33" s="134">
        <v>45</v>
      </c>
      <c r="N33" s="134"/>
      <c r="O33" s="134">
        <v>9</v>
      </c>
      <c r="P33" s="134"/>
      <c r="Q33" s="134">
        <v>4</v>
      </c>
      <c r="R33" s="173"/>
      <c r="S33" s="134">
        <v>4</v>
      </c>
      <c r="T33" s="173"/>
      <c r="U33" s="134">
        <v>6</v>
      </c>
      <c r="V33" s="136"/>
      <c r="W33" s="134">
        <v>10</v>
      </c>
      <c r="X33" s="136"/>
      <c r="Y33" s="29">
        <v>9</v>
      </c>
      <c r="Z33" s="29">
        <v>17</v>
      </c>
      <c r="AA33" s="29">
        <v>19</v>
      </c>
      <c r="AB33" s="29">
        <v>5</v>
      </c>
      <c r="AC33" s="20">
        <v>1</v>
      </c>
      <c r="AD33" s="29">
        <v>3</v>
      </c>
      <c r="AE33" s="29">
        <v>0</v>
      </c>
      <c r="AF33" s="29">
        <v>0</v>
      </c>
      <c r="AG33" s="29">
        <v>0</v>
      </c>
      <c r="AH33" s="29">
        <v>2</v>
      </c>
      <c r="AI33" s="20">
        <v>3</v>
      </c>
      <c r="AJ33" s="20">
        <v>12</v>
      </c>
      <c r="AK33" s="29">
        <v>13</v>
      </c>
      <c r="AL33" s="29">
        <v>6</v>
      </c>
      <c r="AM33" s="29">
        <v>2</v>
      </c>
      <c r="AN33" s="29">
        <v>21</v>
      </c>
      <c r="AO33" s="29">
        <v>2</v>
      </c>
      <c r="AP33" s="20">
        <v>0</v>
      </c>
      <c r="AQ33" s="29">
        <v>6</v>
      </c>
      <c r="AR33" s="29">
        <v>28</v>
      </c>
      <c r="AS33" s="29">
        <v>12</v>
      </c>
      <c r="AT33" s="29">
        <v>7</v>
      </c>
      <c r="AU33" s="138">
        <v>1</v>
      </c>
      <c r="AV33" s="138"/>
      <c r="AW33" s="134">
        <v>1</v>
      </c>
      <c r="AX33" s="134"/>
      <c r="AY33" s="134">
        <v>1</v>
      </c>
      <c r="AZ33" s="134"/>
      <c r="BA33" s="30">
        <v>0</v>
      </c>
      <c r="BB33" s="9" t="s">
        <v>1</v>
      </c>
      <c r="BC33" s="5"/>
      <c r="BD33" s="5"/>
    </row>
    <row r="34" spans="1:56" ht="21" customHeight="1">
      <c r="A34" s="222" t="s">
        <v>2</v>
      </c>
      <c r="B34" s="222"/>
      <c r="C34" s="223"/>
      <c r="D34" s="28">
        <f t="shared" si="4"/>
        <v>233</v>
      </c>
      <c r="E34" s="134">
        <v>131</v>
      </c>
      <c r="F34" s="134"/>
      <c r="G34" s="134">
        <v>10</v>
      </c>
      <c r="H34" s="134"/>
      <c r="I34" s="134">
        <v>50</v>
      </c>
      <c r="J34" s="134"/>
      <c r="K34" s="134">
        <v>28</v>
      </c>
      <c r="L34" s="134"/>
      <c r="M34" s="134">
        <v>29</v>
      </c>
      <c r="N34" s="134"/>
      <c r="O34" s="134">
        <v>14</v>
      </c>
      <c r="P34" s="134"/>
      <c r="Q34" s="134">
        <v>10</v>
      </c>
      <c r="R34" s="173"/>
      <c r="S34" s="134">
        <v>3</v>
      </c>
      <c r="T34" s="173"/>
      <c r="U34" s="134">
        <v>16</v>
      </c>
      <c r="V34" s="136"/>
      <c r="W34" s="134">
        <v>5</v>
      </c>
      <c r="X34" s="136"/>
      <c r="Y34" s="29">
        <v>12</v>
      </c>
      <c r="Z34" s="29">
        <v>22</v>
      </c>
      <c r="AA34" s="29">
        <v>25</v>
      </c>
      <c r="AB34" s="20">
        <v>14</v>
      </c>
      <c r="AC34" s="20">
        <v>8</v>
      </c>
      <c r="AD34" s="29">
        <v>2</v>
      </c>
      <c r="AE34" s="20">
        <v>0</v>
      </c>
      <c r="AF34" s="20">
        <v>1</v>
      </c>
      <c r="AG34" s="20">
        <v>0</v>
      </c>
      <c r="AH34" s="29">
        <v>6</v>
      </c>
      <c r="AI34" s="29">
        <v>1</v>
      </c>
      <c r="AJ34" s="29">
        <v>6</v>
      </c>
      <c r="AK34" s="29">
        <v>15</v>
      </c>
      <c r="AL34" s="29">
        <v>10</v>
      </c>
      <c r="AM34" s="20">
        <v>2</v>
      </c>
      <c r="AN34" s="29">
        <v>24</v>
      </c>
      <c r="AO34" s="29">
        <v>12</v>
      </c>
      <c r="AP34" s="29">
        <v>4</v>
      </c>
      <c r="AQ34" s="29">
        <v>9</v>
      </c>
      <c r="AR34" s="29">
        <v>28</v>
      </c>
      <c r="AS34" s="29">
        <v>5</v>
      </c>
      <c r="AT34" s="29">
        <v>4</v>
      </c>
      <c r="AU34" s="138">
        <v>3</v>
      </c>
      <c r="AV34" s="138"/>
      <c r="AW34" s="134">
        <v>1</v>
      </c>
      <c r="AX34" s="134"/>
      <c r="AY34" s="134">
        <v>1</v>
      </c>
      <c r="AZ34" s="134"/>
      <c r="BA34" s="30">
        <v>1</v>
      </c>
      <c r="BB34" s="9" t="s">
        <v>2</v>
      </c>
      <c r="BC34" s="5"/>
      <c r="BD34" s="5"/>
    </row>
    <row r="35" spans="1:56" ht="21" customHeight="1">
      <c r="A35" s="222" t="s">
        <v>3</v>
      </c>
      <c r="B35" s="222"/>
      <c r="C35" s="223"/>
      <c r="D35" s="28">
        <f t="shared" si="4"/>
        <v>347</v>
      </c>
      <c r="E35" s="134">
        <v>162</v>
      </c>
      <c r="F35" s="134"/>
      <c r="G35" s="134">
        <v>24</v>
      </c>
      <c r="H35" s="134"/>
      <c r="I35" s="134">
        <v>65</v>
      </c>
      <c r="J35" s="134"/>
      <c r="K35" s="134">
        <v>41</v>
      </c>
      <c r="L35" s="134"/>
      <c r="M35" s="134">
        <v>27</v>
      </c>
      <c r="N35" s="134"/>
      <c r="O35" s="134">
        <v>33</v>
      </c>
      <c r="P35" s="134"/>
      <c r="Q35" s="134">
        <v>17</v>
      </c>
      <c r="R35" s="173"/>
      <c r="S35" s="134">
        <v>7</v>
      </c>
      <c r="T35" s="173"/>
      <c r="U35" s="134">
        <v>26</v>
      </c>
      <c r="V35" s="136"/>
      <c r="W35" s="134">
        <v>10</v>
      </c>
      <c r="X35" s="136"/>
      <c r="Y35" s="29">
        <v>14</v>
      </c>
      <c r="Z35" s="29">
        <v>26</v>
      </c>
      <c r="AA35" s="29">
        <v>23</v>
      </c>
      <c r="AB35" s="29">
        <v>30</v>
      </c>
      <c r="AC35" s="20">
        <v>27</v>
      </c>
      <c r="AD35" s="29">
        <v>4</v>
      </c>
      <c r="AE35" s="29">
        <v>0</v>
      </c>
      <c r="AF35" s="29">
        <v>2</v>
      </c>
      <c r="AG35" s="29">
        <v>0</v>
      </c>
      <c r="AH35" s="29">
        <v>19</v>
      </c>
      <c r="AI35" s="29">
        <v>2</v>
      </c>
      <c r="AJ35" s="29">
        <v>11</v>
      </c>
      <c r="AK35" s="29">
        <v>43</v>
      </c>
      <c r="AL35" s="29">
        <v>17</v>
      </c>
      <c r="AM35" s="29">
        <v>8</v>
      </c>
      <c r="AN35" s="29">
        <v>40</v>
      </c>
      <c r="AO35" s="29">
        <v>19</v>
      </c>
      <c r="AP35" s="20">
        <v>5</v>
      </c>
      <c r="AQ35" s="29">
        <v>10</v>
      </c>
      <c r="AR35" s="29">
        <v>27</v>
      </c>
      <c r="AS35" s="29">
        <v>9</v>
      </c>
      <c r="AT35" s="29">
        <v>9</v>
      </c>
      <c r="AU35" s="138">
        <v>2</v>
      </c>
      <c r="AV35" s="138"/>
      <c r="AW35" s="134">
        <v>1</v>
      </c>
      <c r="AX35" s="134"/>
      <c r="AY35" s="134">
        <v>0</v>
      </c>
      <c r="AZ35" s="134"/>
      <c r="BA35" s="31">
        <v>1</v>
      </c>
      <c r="BB35" s="9" t="s">
        <v>3</v>
      </c>
      <c r="BC35" s="5"/>
      <c r="BD35" s="5"/>
    </row>
    <row r="36" spans="1:56" ht="21" customHeight="1">
      <c r="A36" s="222" t="s">
        <v>4</v>
      </c>
      <c r="B36" s="222"/>
      <c r="C36" s="223"/>
      <c r="D36" s="28">
        <f t="shared" si="4"/>
        <v>205</v>
      </c>
      <c r="E36" s="134">
        <v>90</v>
      </c>
      <c r="F36" s="134"/>
      <c r="G36" s="134">
        <v>20</v>
      </c>
      <c r="H36" s="134"/>
      <c r="I36" s="134">
        <v>52</v>
      </c>
      <c r="J36" s="134"/>
      <c r="K36" s="134">
        <v>32</v>
      </c>
      <c r="L36" s="134"/>
      <c r="M36" s="134">
        <v>31</v>
      </c>
      <c r="N36" s="134"/>
      <c r="O36" s="134">
        <v>9</v>
      </c>
      <c r="P36" s="134"/>
      <c r="Q36" s="134">
        <v>4</v>
      </c>
      <c r="R36" s="173"/>
      <c r="S36" s="134">
        <v>2</v>
      </c>
      <c r="T36" s="173"/>
      <c r="U36" s="134">
        <v>7</v>
      </c>
      <c r="V36" s="136"/>
      <c r="W36" s="134">
        <v>21</v>
      </c>
      <c r="X36" s="136"/>
      <c r="Y36" s="29">
        <v>14</v>
      </c>
      <c r="Z36" s="29">
        <v>26</v>
      </c>
      <c r="AA36" s="29">
        <v>31</v>
      </c>
      <c r="AB36" s="20">
        <v>5</v>
      </c>
      <c r="AC36" s="20">
        <v>1</v>
      </c>
      <c r="AD36" s="29">
        <v>2</v>
      </c>
      <c r="AE36" s="29">
        <v>0</v>
      </c>
      <c r="AF36" s="20">
        <v>1</v>
      </c>
      <c r="AG36" s="20">
        <v>0</v>
      </c>
      <c r="AH36" s="29">
        <v>9</v>
      </c>
      <c r="AI36" s="20">
        <v>1</v>
      </c>
      <c r="AJ36" s="29">
        <v>5</v>
      </c>
      <c r="AK36" s="29">
        <v>18</v>
      </c>
      <c r="AL36" s="29">
        <v>14</v>
      </c>
      <c r="AM36" s="29">
        <v>9</v>
      </c>
      <c r="AN36" s="29">
        <v>20</v>
      </c>
      <c r="AO36" s="29">
        <v>8</v>
      </c>
      <c r="AP36" s="20">
        <v>4</v>
      </c>
      <c r="AQ36" s="29">
        <v>7</v>
      </c>
      <c r="AR36" s="29">
        <v>37</v>
      </c>
      <c r="AS36" s="29">
        <v>5</v>
      </c>
      <c r="AT36" s="29">
        <v>6</v>
      </c>
      <c r="AU36" s="138">
        <v>1</v>
      </c>
      <c r="AV36" s="138"/>
      <c r="AW36" s="134">
        <v>0</v>
      </c>
      <c r="AX36" s="134"/>
      <c r="AY36" s="134">
        <v>0</v>
      </c>
      <c r="AZ36" s="134"/>
      <c r="BA36" s="30">
        <v>0</v>
      </c>
      <c r="BB36" s="9" t="s">
        <v>4</v>
      </c>
      <c r="BC36" s="5"/>
      <c r="BD36" s="5"/>
    </row>
    <row r="37" spans="1:56" ht="21" customHeight="1">
      <c r="A37" s="222" t="s">
        <v>5</v>
      </c>
      <c r="B37" s="222"/>
      <c r="C37" s="223"/>
      <c r="D37" s="28">
        <f t="shared" si="4"/>
        <v>95</v>
      </c>
      <c r="E37" s="134">
        <v>38</v>
      </c>
      <c r="F37" s="134"/>
      <c r="G37" s="134">
        <v>4</v>
      </c>
      <c r="H37" s="134"/>
      <c r="I37" s="134">
        <v>26</v>
      </c>
      <c r="J37" s="134"/>
      <c r="K37" s="134">
        <v>13</v>
      </c>
      <c r="L37" s="134"/>
      <c r="M37" s="134">
        <v>18</v>
      </c>
      <c r="N37" s="134"/>
      <c r="O37" s="134">
        <v>2</v>
      </c>
      <c r="P37" s="134"/>
      <c r="Q37" s="134">
        <v>2</v>
      </c>
      <c r="R37" s="173"/>
      <c r="S37" s="134">
        <v>1</v>
      </c>
      <c r="T37" s="173"/>
      <c r="U37" s="134">
        <v>1</v>
      </c>
      <c r="V37" s="136"/>
      <c r="W37" s="134">
        <v>6</v>
      </c>
      <c r="X37" s="136"/>
      <c r="Y37" s="29">
        <v>2</v>
      </c>
      <c r="Z37" s="29">
        <v>11</v>
      </c>
      <c r="AA37" s="29">
        <v>12</v>
      </c>
      <c r="AB37" s="29">
        <v>0</v>
      </c>
      <c r="AC37" s="20">
        <v>0</v>
      </c>
      <c r="AD37" s="29">
        <v>2</v>
      </c>
      <c r="AE37" s="29">
        <v>0</v>
      </c>
      <c r="AF37" s="29">
        <v>0</v>
      </c>
      <c r="AG37" s="29">
        <v>0</v>
      </c>
      <c r="AH37" s="29">
        <v>3</v>
      </c>
      <c r="AI37" s="20">
        <v>0</v>
      </c>
      <c r="AJ37" s="29">
        <v>1</v>
      </c>
      <c r="AK37" s="29">
        <v>8</v>
      </c>
      <c r="AL37" s="29">
        <v>8</v>
      </c>
      <c r="AM37" s="20">
        <v>0</v>
      </c>
      <c r="AN37" s="29">
        <v>11</v>
      </c>
      <c r="AO37" s="29">
        <v>5</v>
      </c>
      <c r="AP37" s="20">
        <v>1</v>
      </c>
      <c r="AQ37" s="29">
        <v>6</v>
      </c>
      <c r="AR37" s="29">
        <v>11</v>
      </c>
      <c r="AS37" s="29">
        <v>1</v>
      </c>
      <c r="AT37" s="29">
        <v>2</v>
      </c>
      <c r="AU37" s="138">
        <v>0</v>
      </c>
      <c r="AV37" s="138"/>
      <c r="AW37" s="134">
        <v>0</v>
      </c>
      <c r="AX37" s="134"/>
      <c r="AY37" s="134">
        <v>0</v>
      </c>
      <c r="AZ37" s="134"/>
      <c r="BA37" s="30">
        <v>0</v>
      </c>
      <c r="BB37" s="9" t="s">
        <v>5</v>
      </c>
      <c r="BC37" s="5"/>
      <c r="BD37" s="5"/>
    </row>
    <row r="38" spans="1:56" ht="21" customHeight="1">
      <c r="A38" s="222" t="s">
        <v>6</v>
      </c>
      <c r="B38" s="222"/>
      <c r="C38" s="223"/>
      <c r="D38" s="28">
        <f t="shared" si="4"/>
        <v>186</v>
      </c>
      <c r="E38" s="134">
        <v>85</v>
      </c>
      <c r="F38" s="134"/>
      <c r="G38" s="134">
        <v>13</v>
      </c>
      <c r="H38" s="134"/>
      <c r="I38" s="134">
        <v>50</v>
      </c>
      <c r="J38" s="134"/>
      <c r="K38" s="134">
        <v>32</v>
      </c>
      <c r="L38" s="134"/>
      <c r="M38" s="134">
        <v>38</v>
      </c>
      <c r="N38" s="134"/>
      <c r="O38" s="134">
        <v>7</v>
      </c>
      <c r="P38" s="134"/>
      <c r="Q38" s="134">
        <v>4</v>
      </c>
      <c r="R38" s="173"/>
      <c r="S38" s="134">
        <v>4</v>
      </c>
      <c r="T38" s="173"/>
      <c r="U38" s="134">
        <v>6</v>
      </c>
      <c r="V38" s="136"/>
      <c r="W38" s="134">
        <v>12</v>
      </c>
      <c r="X38" s="136"/>
      <c r="Y38" s="29">
        <v>15</v>
      </c>
      <c r="Z38" s="29">
        <v>22</v>
      </c>
      <c r="AA38" s="29">
        <v>23</v>
      </c>
      <c r="AB38" s="29">
        <v>4</v>
      </c>
      <c r="AC38" s="29">
        <v>0</v>
      </c>
      <c r="AD38" s="29">
        <v>4</v>
      </c>
      <c r="AE38" s="29">
        <v>1</v>
      </c>
      <c r="AF38" s="20">
        <v>1</v>
      </c>
      <c r="AG38" s="20">
        <v>1</v>
      </c>
      <c r="AH38" s="29">
        <v>3</v>
      </c>
      <c r="AI38" s="20">
        <v>3</v>
      </c>
      <c r="AJ38" s="20">
        <v>3</v>
      </c>
      <c r="AK38" s="29">
        <v>14</v>
      </c>
      <c r="AL38" s="20">
        <v>11</v>
      </c>
      <c r="AM38" s="20">
        <v>6</v>
      </c>
      <c r="AN38" s="29">
        <v>12</v>
      </c>
      <c r="AO38" s="29">
        <v>5</v>
      </c>
      <c r="AP38" s="20">
        <v>1</v>
      </c>
      <c r="AQ38" s="29">
        <v>9</v>
      </c>
      <c r="AR38" s="29">
        <v>28</v>
      </c>
      <c r="AS38" s="29">
        <v>5</v>
      </c>
      <c r="AT38" s="29">
        <v>4</v>
      </c>
      <c r="AU38" s="138">
        <v>3</v>
      </c>
      <c r="AV38" s="138"/>
      <c r="AW38" s="134">
        <v>1</v>
      </c>
      <c r="AX38" s="134"/>
      <c r="AY38" s="134">
        <v>1</v>
      </c>
      <c r="AZ38" s="134"/>
      <c r="BA38" s="30">
        <v>1</v>
      </c>
      <c r="BB38" s="9" t="s">
        <v>6</v>
      </c>
      <c r="BC38" s="5"/>
      <c r="BD38" s="5"/>
    </row>
    <row r="39" spans="1:56" ht="21" customHeight="1" thickBot="1">
      <c r="A39" s="224" t="s">
        <v>7</v>
      </c>
      <c r="B39" s="224"/>
      <c r="C39" s="225"/>
      <c r="D39" s="32">
        <f>E13</f>
        <v>129</v>
      </c>
      <c r="E39" s="135">
        <v>60</v>
      </c>
      <c r="F39" s="135"/>
      <c r="G39" s="135">
        <v>9</v>
      </c>
      <c r="H39" s="135"/>
      <c r="I39" s="135">
        <v>23</v>
      </c>
      <c r="J39" s="135"/>
      <c r="K39" s="135">
        <v>12</v>
      </c>
      <c r="L39" s="135"/>
      <c r="M39" s="135">
        <v>29</v>
      </c>
      <c r="N39" s="135"/>
      <c r="O39" s="135">
        <v>7</v>
      </c>
      <c r="P39" s="135"/>
      <c r="Q39" s="135">
        <v>4</v>
      </c>
      <c r="R39" s="67"/>
      <c r="S39" s="135">
        <v>1</v>
      </c>
      <c r="T39" s="67"/>
      <c r="U39" s="135">
        <v>3</v>
      </c>
      <c r="V39" s="67"/>
      <c r="W39" s="135">
        <v>7</v>
      </c>
      <c r="X39" s="67"/>
      <c r="Y39" s="33">
        <v>7</v>
      </c>
      <c r="Z39" s="33">
        <v>15</v>
      </c>
      <c r="AA39" s="33">
        <v>9</v>
      </c>
      <c r="AB39" s="33">
        <v>4</v>
      </c>
      <c r="AC39" s="19">
        <v>0</v>
      </c>
      <c r="AD39" s="33">
        <v>2</v>
      </c>
      <c r="AE39" s="33">
        <v>0</v>
      </c>
      <c r="AF39" s="19">
        <v>0</v>
      </c>
      <c r="AG39" s="19">
        <v>1</v>
      </c>
      <c r="AH39" s="19">
        <v>5</v>
      </c>
      <c r="AI39" s="33">
        <v>3</v>
      </c>
      <c r="AJ39" s="33">
        <v>4</v>
      </c>
      <c r="AK39" s="33">
        <v>9</v>
      </c>
      <c r="AL39" s="33">
        <v>10</v>
      </c>
      <c r="AM39" s="34">
        <v>1</v>
      </c>
      <c r="AN39" s="33">
        <v>9</v>
      </c>
      <c r="AO39" s="33">
        <v>2</v>
      </c>
      <c r="AP39" s="33">
        <v>1</v>
      </c>
      <c r="AQ39" s="33">
        <v>3</v>
      </c>
      <c r="AR39" s="33">
        <v>16</v>
      </c>
      <c r="AS39" s="33">
        <v>2</v>
      </c>
      <c r="AT39" s="33">
        <v>5</v>
      </c>
      <c r="AU39" s="137">
        <v>3</v>
      </c>
      <c r="AV39" s="137"/>
      <c r="AW39" s="135">
        <v>0</v>
      </c>
      <c r="AX39" s="135"/>
      <c r="AY39" s="135">
        <v>0</v>
      </c>
      <c r="AZ39" s="135"/>
      <c r="BA39" s="35">
        <v>0</v>
      </c>
      <c r="BB39" s="14" t="s">
        <v>7</v>
      </c>
      <c r="BC39" s="5"/>
      <c r="BD39" s="5"/>
    </row>
    <row r="40" spans="45:54" ht="17.25" customHeight="1">
      <c r="AS40" s="151" t="s">
        <v>75</v>
      </c>
      <c r="AT40" s="151"/>
      <c r="AU40" s="151"/>
      <c r="AV40" s="151"/>
      <c r="AW40" s="151"/>
      <c r="AX40" s="151"/>
      <c r="AY40" s="151"/>
      <c r="AZ40" s="151"/>
      <c r="BA40" s="151"/>
      <c r="BB40" s="151"/>
    </row>
    <row r="41" ht="17.25" customHeight="1"/>
  </sheetData>
  <mergeCells count="338">
    <mergeCell ref="A2:U2"/>
    <mergeCell ref="AY25:BA25"/>
    <mergeCell ref="AY26:BA26"/>
    <mergeCell ref="AY27:BA27"/>
    <mergeCell ref="AS16:BA16"/>
    <mergeCell ref="AY19:BA19"/>
    <mergeCell ref="AY21:BA21"/>
    <mergeCell ref="AY22:BA22"/>
    <mergeCell ref="AY23:BA23"/>
    <mergeCell ref="AY24:BA24"/>
    <mergeCell ref="AU38:AV38"/>
    <mergeCell ref="AR28:BA28"/>
    <mergeCell ref="AV21:AX21"/>
    <mergeCell ref="AV22:AX22"/>
    <mergeCell ref="AY35:AZ35"/>
    <mergeCell ref="AY36:AZ36"/>
    <mergeCell ref="AT29:BB29"/>
    <mergeCell ref="AV27:AX27"/>
    <mergeCell ref="AW31:AX31"/>
    <mergeCell ref="AU35:AV35"/>
    <mergeCell ref="AT21:AU21"/>
    <mergeCell ref="AT22:AU22"/>
    <mergeCell ref="AT23:AU23"/>
    <mergeCell ref="AT24:AU24"/>
    <mergeCell ref="AU33:AV33"/>
    <mergeCell ref="AU34:AV34"/>
    <mergeCell ref="AW33:AX33"/>
    <mergeCell ref="AV26:AX26"/>
    <mergeCell ref="AT27:AU27"/>
    <mergeCell ref="AT26:AU26"/>
    <mergeCell ref="AV17:AX18"/>
    <mergeCell ref="AV19:AX19"/>
    <mergeCell ref="AV24:AX24"/>
    <mergeCell ref="AV25:AX25"/>
    <mergeCell ref="AV23:AX23"/>
    <mergeCell ref="AN17:AN18"/>
    <mergeCell ref="AT17:AU18"/>
    <mergeCell ref="AT19:AU19"/>
    <mergeCell ref="AS17:AS18"/>
    <mergeCell ref="AR17:AR18"/>
    <mergeCell ref="AQ17:AQ18"/>
    <mergeCell ref="AP17:AP18"/>
    <mergeCell ref="AO17:AO18"/>
    <mergeCell ref="A27:C27"/>
    <mergeCell ref="O30:P30"/>
    <mergeCell ref="N26:O26"/>
    <mergeCell ref="A19:C19"/>
    <mergeCell ref="A21:C21"/>
    <mergeCell ref="A22:C22"/>
    <mergeCell ref="A23:C23"/>
    <mergeCell ref="A24:C24"/>
    <mergeCell ref="A25:C25"/>
    <mergeCell ref="A26:C26"/>
    <mergeCell ref="M38:N38"/>
    <mergeCell ref="L21:M21"/>
    <mergeCell ref="N22:O22"/>
    <mergeCell ref="N23:O23"/>
    <mergeCell ref="N24:O24"/>
    <mergeCell ref="N21:O21"/>
    <mergeCell ref="N25:O25"/>
    <mergeCell ref="N27:O27"/>
    <mergeCell ref="L24:M24"/>
    <mergeCell ref="L22:M22"/>
    <mergeCell ref="T25:U25"/>
    <mergeCell ref="T26:U26"/>
    <mergeCell ref="T27:U27"/>
    <mergeCell ref="M30:N30"/>
    <mergeCell ref="L25:M25"/>
    <mergeCell ref="L26:M26"/>
    <mergeCell ref="R25:S25"/>
    <mergeCell ref="R26:S26"/>
    <mergeCell ref="R27:S27"/>
    <mergeCell ref="L23:M23"/>
    <mergeCell ref="L19:M19"/>
    <mergeCell ref="T24:U24"/>
    <mergeCell ref="R24:S24"/>
    <mergeCell ref="P23:Q23"/>
    <mergeCell ref="P19:Q19"/>
    <mergeCell ref="P21:Q21"/>
    <mergeCell ref="P22:Q22"/>
    <mergeCell ref="N19:O19"/>
    <mergeCell ref="T22:U22"/>
    <mergeCell ref="K34:L34"/>
    <mergeCell ref="K38:L38"/>
    <mergeCell ref="P27:Q27"/>
    <mergeCell ref="L27:M27"/>
    <mergeCell ref="M31:N31"/>
    <mergeCell ref="M33:N33"/>
    <mergeCell ref="M34:N34"/>
    <mergeCell ref="M35:N35"/>
    <mergeCell ref="M36:N36"/>
    <mergeCell ref="M37:N37"/>
    <mergeCell ref="G35:H35"/>
    <mergeCell ref="G36:H36"/>
    <mergeCell ref="G37:H37"/>
    <mergeCell ref="H18:I18"/>
    <mergeCell ref="F21:G21"/>
    <mergeCell ref="I30:J30"/>
    <mergeCell ref="I31:J31"/>
    <mergeCell ref="I33:J33"/>
    <mergeCell ref="I34:J34"/>
    <mergeCell ref="I35:J35"/>
    <mergeCell ref="I36:J36"/>
    <mergeCell ref="I37:J37"/>
    <mergeCell ref="I38:J38"/>
    <mergeCell ref="H19:I19"/>
    <mergeCell ref="H21:I21"/>
    <mergeCell ref="H22:I22"/>
    <mergeCell ref="H23:I23"/>
    <mergeCell ref="J22:K22"/>
    <mergeCell ref="J24:K24"/>
    <mergeCell ref="H24:I24"/>
    <mergeCell ref="H25:I25"/>
    <mergeCell ref="J25:K25"/>
    <mergeCell ref="H26:I26"/>
    <mergeCell ref="AW30:AX30"/>
    <mergeCell ref="G30:H30"/>
    <mergeCell ref="J26:K26"/>
    <mergeCell ref="P25:Q25"/>
    <mergeCell ref="V26:W26"/>
    <mergeCell ref="X26:Y26"/>
    <mergeCell ref="AT25:AU25"/>
    <mergeCell ref="G31:H31"/>
    <mergeCell ref="G33:H33"/>
    <mergeCell ref="H27:I27"/>
    <mergeCell ref="K30:L30"/>
    <mergeCell ref="K31:L31"/>
    <mergeCell ref="J27:K27"/>
    <mergeCell ref="K33:L33"/>
    <mergeCell ref="A38:C38"/>
    <mergeCell ref="A39:C39"/>
    <mergeCell ref="E31:F31"/>
    <mergeCell ref="AW35:AX35"/>
    <mergeCell ref="AW36:AX36"/>
    <mergeCell ref="AW37:AX37"/>
    <mergeCell ref="AW38:AX38"/>
    <mergeCell ref="K35:L35"/>
    <mergeCell ref="K36:L36"/>
    <mergeCell ref="K37:L37"/>
    <mergeCell ref="A31:C31"/>
    <mergeCell ref="A35:C35"/>
    <mergeCell ref="A36:C36"/>
    <mergeCell ref="A37:C37"/>
    <mergeCell ref="A33:C33"/>
    <mergeCell ref="A34:C34"/>
    <mergeCell ref="E36:F36"/>
    <mergeCell ref="E37:F37"/>
    <mergeCell ref="E33:F33"/>
    <mergeCell ref="E34:F34"/>
    <mergeCell ref="F17:I17"/>
    <mergeCell ref="G34:H34"/>
    <mergeCell ref="G38:H38"/>
    <mergeCell ref="D17:E18"/>
    <mergeCell ref="D27:E27"/>
    <mergeCell ref="D22:E22"/>
    <mergeCell ref="D23:E23"/>
    <mergeCell ref="D24:E24"/>
    <mergeCell ref="D25:E25"/>
    <mergeCell ref="D26:E26"/>
    <mergeCell ref="J17:M17"/>
    <mergeCell ref="A16:W16"/>
    <mergeCell ref="M39:N39"/>
    <mergeCell ref="F23:G23"/>
    <mergeCell ref="F24:G24"/>
    <mergeCell ref="F25:G25"/>
    <mergeCell ref="F26:G26"/>
    <mergeCell ref="D21:E21"/>
    <mergeCell ref="E30:F30"/>
    <mergeCell ref="G39:H39"/>
    <mergeCell ref="J23:K23"/>
    <mergeCell ref="F22:G22"/>
    <mergeCell ref="I39:J39"/>
    <mergeCell ref="J18:K18"/>
    <mergeCell ref="J19:K19"/>
    <mergeCell ref="J21:K21"/>
    <mergeCell ref="E38:F38"/>
    <mergeCell ref="E39:F39"/>
    <mergeCell ref="F18:G18"/>
    <mergeCell ref="E35:F35"/>
    <mergeCell ref="F19:G19"/>
    <mergeCell ref="A29:Z29"/>
    <mergeCell ref="K39:L39"/>
    <mergeCell ref="L18:M18"/>
    <mergeCell ref="V17:W18"/>
    <mergeCell ref="O31:P31"/>
    <mergeCell ref="O33:P33"/>
    <mergeCell ref="O34:P34"/>
    <mergeCell ref="D19:E19"/>
    <mergeCell ref="F27:G27"/>
    <mergeCell ref="P17:Q18"/>
    <mergeCell ref="AE17:AE18"/>
    <mergeCell ref="AD17:AD18"/>
    <mergeCell ref="AC17:AC18"/>
    <mergeCell ref="AB17:AB18"/>
    <mergeCell ref="R17:S18"/>
    <mergeCell ref="T17:U18"/>
    <mergeCell ref="AA17:AA18"/>
    <mergeCell ref="AM17:AM18"/>
    <mergeCell ref="AL17:AL18"/>
    <mergeCell ref="AK17:AK18"/>
    <mergeCell ref="X17:Y18"/>
    <mergeCell ref="AF17:AF18"/>
    <mergeCell ref="Z17:Z18"/>
    <mergeCell ref="AG17:AG18"/>
    <mergeCell ref="N17:O18"/>
    <mergeCell ref="AI17:AJ17"/>
    <mergeCell ref="AH17:AH18"/>
    <mergeCell ref="O39:P39"/>
    <mergeCell ref="Q34:R34"/>
    <mergeCell ref="S35:T35"/>
    <mergeCell ref="S36:T36"/>
    <mergeCell ref="S37:T37"/>
    <mergeCell ref="S38:T38"/>
    <mergeCell ref="S39:T39"/>
    <mergeCell ref="T23:U23"/>
    <mergeCell ref="Q39:R39"/>
    <mergeCell ref="Q31:R31"/>
    <mergeCell ref="Q33:R33"/>
    <mergeCell ref="Q37:R37"/>
    <mergeCell ref="Q38:R38"/>
    <mergeCell ref="Q36:R36"/>
    <mergeCell ref="Q30:R30"/>
    <mergeCell ref="P24:Q24"/>
    <mergeCell ref="S33:T33"/>
    <mergeCell ref="R22:S22"/>
    <mergeCell ref="R23:S23"/>
    <mergeCell ref="O37:P37"/>
    <mergeCell ref="O38:P38"/>
    <mergeCell ref="Q35:R35"/>
    <mergeCell ref="O35:P35"/>
    <mergeCell ref="O36:P36"/>
    <mergeCell ref="P26:Q26"/>
    <mergeCell ref="S30:T30"/>
    <mergeCell ref="S31:T31"/>
    <mergeCell ref="V19:W19"/>
    <mergeCell ref="V21:W21"/>
    <mergeCell ref="R19:S19"/>
    <mergeCell ref="R21:S21"/>
    <mergeCell ref="S34:T34"/>
    <mergeCell ref="X19:Y19"/>
    <mergeCell ref="X21:Y21"/>
    <mergeCell ref="U36:V36"/>
    <mergeCell ref="T19:U19"/>
    <mergeCell ref="T21:U21"/>
    <mergeCell ref="V23:W23"/>
    <mergeCell ref="V24:W24"/>
    <mergeCell ref="V25:W25"/>
    <mergeCell ref="X22:Y22"/>
    <mergeCell ref="V27:W27"/>
    <mergeCell ref="W30:X30"/>
    <mergeCell ref="W31:X31"/>
    <mergeCell ref="U34:V34"/>
    <mergeCell ref="U30:V30"/>
    <mergeCell ref="U31:V31"/>
    <mergeCell ref="U33:V33"/>
    <mergeCell ref="X27:Y27"/>
    <mergeCell ref="W39:X39"/>
    <mergeCell ref="U38:V38"/>
    <mergeCell ref="U39:V39"/>
    <mergeCell ref="U35:V35"/>
    <mergeCell ref="U37:V37"/>
    <mergeCell ref="X23:Y23"/>
    <mergeCell ref="X24:Y24"/>
    <mergeCell ref="X25:Y25"/>
    <mergeCell ref="V22:W22"/>
    <mergeCell ref="AY37:AZ37"/>
    <mergeCell ref="W33:X33"/>
    <mergeCell ref="AY30:AZ30"/>
    <mergeCell ref="AY31:AZ31"/>
    <mergeCell ref="AY33:AZ33"/>
    <mergeCell ref="AY34:AZ34"/>
    <mergeCell ref="AW34:AX34"/>
    <mergeCell ref="AU36:AV36"/>
    <mergeCell ref="AU30:AV30"/>
    <mergeCell ref="AU31:AV31"/>
    <mergeCell ref="AY38:AZ38"/>
    <mergeCell ref="AY39:AZ39"/>
    <mergeCell ref="W34:X34"/>
    <mergeCell ref="W35:X35"/>
    <mergeCell ref="W36:X36"/>
    <mergeCell ref="W37:X37"/>
    <mergeCell ref="W38:X38"/>
    <mergeCell ref="AW39:AX39"/>
    <mergeCell ref="AU39:AV39"/>
    <mergeCell ref="AU37:AV37"/>
    <mergeCell ref="W8:AA8"/>
    <mergeCell ref="W9:AA9"/>
    <mergeCell ref="W10:AA10"/>
    <mergeCell ref="AB11:AD11"/>
    <mergeCell ref="AB8:AD8"/>
    <mergeCell ref="W11:AA11"/>
    <mergeCell ref="AB9:AD9"/>
    <mergeCell ref="AB10:AD10"/>
    <mergeCell ref="O3:V4"/>
    <mergeCell ref="E3:N4"/>
    <mergeCell ref="W7:AA7"/>
    <mergeCell ref="AB7:AD7"/>
    <mergeCell ref="W6:Y6"/>
    <mergeCell ref="AB6:AD6"/>
    <mergeCell ref="O6:S6"/>
    <mergeCell ref="T6:V6"/>
    <mergeCell ref="E5:N5"/>
    <mergeCell ref="E7:N7"/>
    <mergeCell ref="AB14:AD14"/>
    <mergeCell ref="W13:AA13"/>
    <mergeCell ref="A1:N1"/>
    <mergeCell ref="W4:AA4"/>
    <mergeCell ref="W3:AD3"/>
    <mergeCell ref="W5:AA5"/>
    <mergeCell ref="AB5:AD5"/>
    <mergeCell ref="O5:V5"/>
    <mergeCell ref="AB2:AD2"/>
    <mergeCell ref="AB4:AD4"/>
    <mergeCell ref="O12:V12"/>
    <mergeCell ref="O13:V13"/>
    <mergeCell ref="AB13:AD13"/>
    <mergeCell ref="AB12:AD12"/>
    <mergeCell ref="W12:AA12"/>
    <mergeCell ref="O7:V7"/>
    <mergeCell ref="A13:D13"/>
    <mergeCell ref="E8:N8"/>
    <mergeCell ref="E9:N9"/>
    <mergeCell ref="E10:N10"/>
    <mergeCell ref="E11:N11"/>
    <mergeCell ref="O8:V8"/>
    <mergeCell ref="O9:V9"/>
    <mergeCell ref="O10:V10"/>
    <mergeCell ref="O11:V11"/>
    <mergeCell ref="AS40:BB40"/>
    <mergeCell ref="E12:N12"/>
    <mergeCell ref="E13:N13"/>
    <mergeCell ref="A5:D5"/>
    <mergeCell ref="A7:D7"/>
    <mergeCell ref="A8:D8"/>
    <mergeCell ref="A9:D9"/>
    <mergeCell ref="A10:D10"/>
    <mergeCell ref="A11:D11"/>
    <mergeCell ref="A12:D12"/>
  </mergeCells>
  <printOptions horizontalCentered="1"/>
  <pageMargins left="0.3937007874015748" right="0.3937007874015748" top="0.5905511811023623" bottom="0.7874015748031497" header="0.5118110236220472" footer="0.3937007874015748"/>
  <pageSetup firstPageNumber="80" useFirstPageNumber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30"/>
  <sheetViews>
    <sheetView showGridLines="0" workbookViewId="0" topLeftCell="A1">
      <selection activeCell="B21" sqref="B21"/>
    </sheetView>
  </sheetViews>
  <sheetFormatPr defaultColWidth="8.83203125" defaultRowHeight="18"/>
  <cols>
    <col min="1" max="1" width="6" style="0" customWidth="1"/>
    <col min="2" max="14" width="7.33203125" style="0" customWidth="1"/>
  </cols>
  <sheetData>
    <row r="1" spans="1:14" ht="22.5" customHeight="1" thickBot="1">
      <c r="A1" s="201" t="s">
        <v>130</v>
      </c>
      <c r="B1" s="201"/>
      <c r="C1" s="201"/>
      <c r="D1" s="201"/>
      <c r="E1" s="201"/>
      <c r="F1" s="201"/>
      <c r="G1" s="201"/>
      <c r="H1" s="201"/>
      <c r="I1" s="201"/>
      <c r="J1" s="201"/>
      <c r="K1" s="68"/>
      <c r="L1" s="251">
        <v>38626</v>
      </c>
      <c r="M1" s="251"/>
      <c r="N1" s="251"/>
    </row>
    <row r="2" spans="1:14" ht="17.25">
      <c r="A2" s="260"/>
      <c r="B2" s="261"/>
      <c r="C2" s="254" t="s">
        <v>65</v>
      </c>
      <c r="D2" s="254"/>
      <c r="E2" s="254"/>
      <c r="F2" s="254"/>
      <c r="G2" s="254" t="s">
        <v>81</v>
      </c>
      <c r="H2" s="254"/>
      <c r="I2" s="254"/>
      <c r="J2" s="254"/>
      <c r="K2" s="254" t="s">
        <v>82</v>
      </c>
      <c r="L2" s="254"/>
      <c r="M2" s="254"/>
      <c r="N2" s="256"/>
    </row>
    <row r="3" spans="1:14" ht="17.25">
      <c r="A3" s="262"/>
      <c r="B3" s="263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7"/>
    </row>
    <row r="4" spans="1:14" ht="23.25" customHeight="1">
      <c r="A4" s="252" t="s">
        <v>0</v>
      </c>
      <c r="B4" s="253"/>
      <c r="C4" s="258">
        <f>+SUM(C6:F12)</f>
        <v>966</v>
      </c>
      <c r="D4" s="259"/>
      <c r="E4" s="259"/>
      <c r="F4" s="259"/>
      <c r="G4" s="259">
        <f>+SUM(G6:J12)</f>
        <v>966</v>
      </c>
      <c r="H4" s="259"/>
      <c r="I4" s="259"/>
      <c r="J4" s="259"/>
      <c r="K4" s="259">
        <v>0</v>
      </c>
      <c r="L4" s="259"/>
      <c r="M4" s="259"/>
      <c r="N4" s="259"/>
    </row>
    <row r="5" spans="1:14" ht="7.5" customHeight="1">
      <c r="A5" s="70"/>
      <c r="B5" s="71"/>
      <c r="C5" s="72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23.25" customHeight="1">
      <c r="A6" s="222" t="s">
        <v>1</v>
      </c>
      <c r="B6" s="249"/>
      <c r="C6" s="247">
        <f>+G6+K6</f>
        <v>138</v>
      </c>
      <c r="D6" s="248"/>
      <c r="E6" s="248"/>
      <c r="F6" s="248"/>
      <c r="G6" s="248">
        <v>138</v>
      </c>
      <c r="H6" s="248"/>
      <c r="I6" s="248"/>
      <c r="J6" s="248"/>
      <c r="K6" s="248">
        <v>0</v>
      </c>
      <c r="L6" s="248"/>
      <c r="M6" s="248"/>
      <c r="N6" s="248"/>
    </row>
    <row r="7" spans="1:14" ht="23.25" customHeight="1">
      <c r="A7" s="222" t="s">
        <v>2</v>
      </c>
      <c r="B7" s="249"/>
      <c r="C7" s="247">
        <f aca="true" t="shared" si="0" ref="C7:C12">+G7+K7</f>
        <v>182</v>
      </c>
      <c r="D7" s="248"/>
      <c r="E7" s="248"/>
      <c r="F7" s="248"/>
      <c r="G7" s="248">
        <v>182</v>
      </c>
      <c r="H7" s="248"/>
      <c r="I7" s="248"/>
      <c r="J7" s="248"/>
      <c r="K7" s="248">
        <v>0</v>
      </c>
      <c r="L7" s="248"/>
      <c r="M7" s="248"/>
      <c r="N7" s="248"/>
    </row>
    <row r="8" spans="1:14" ht="23.25" customHeight="1">
      <c r="A8" s="222" t="s">
        <v>3</v>
      </c>
      <c r="B8" s="249"/>
      <c r="C8" s="247">
        <f t="shared" si="0"/>
        <v>217</v>
      </c>
      <c r="D8" s="248"/>
      <c r="E8" s="248"/>
      <c r="F8" s="248"/>
      <c r="G8" s="248">
        <v>217</v>
      </c>
      <c r="H8" s="248"/>
      <c r="I8" s="248"/>
      <c r="J8" s="248"/>
      <c r="K8" s="248">
        <v>0</v>
      </c>
      <c r="L8" s="248"/>
      <c r="M8" s="248"/>
      <c r="N8" s="248"/>
    </row>
    <row r="9" spans="1:14" ht="23.25" customHeight="1">
      <c r="A9" s="222" t="s">
        <v>4</v>
      </c>
      <c r="B9" s="249"/>
      <c r="C9" s="247">
        <f t="shared" si="0"/>
        <v>137</v>
      </c>
      <c r="D9" s="248"/>
      <c r="E9" s="248"/>
      <c r="F9" s="248"/>
      <c r="G9" s="248">
        <v>137</v>
      </c>
      <c r="H9" s="248"/>
      <c r="I9" s="248"/>
      <c r="J9" s="248"/>
      <c r="K9" s="248">
        <v>0</v>
      </c>
      <c r="L9" s="248"/>
      <c r="M9" s="248"/>
      <c r="N9" s="248"/>
    </row>
    <row r="10" spans="1:14" ht="23.25" customHeight="1">
      <c r="A10" s="222" t="s">
        <v>5</v>
      </c>
      <c r="B10" s="249"/>
      <c r="C10" s="247">
        <f t="shared" si="0"/>
        <v>68</v>
      </c>
      <c r="D10" s="248"/>
      <c r="E10" s="248"/>
      <c r="F10" s="248"/>
      <c r="G10" s="248">
        <v>68</v>
      </c>
      <c r="H10" s="248"/>
      <c r="I10" s="248"/>
      <c r="J10" s="248"/>
      <c r="K10" s="248">
        <v>0</v>
      </c>
      <c r="L10" s="248"/>
      <c r="M10" s="248"/>
      <c r="N10" s="248"/>
    </row>
    <row r="11" spans="1:14" ht="23.25" customHeight="1">
      <c r="A11" s="222" t="s">
        <v>6</v>
      </c>
      <c r="B11" s="249"/>
      <c r="C11" s="247">
        <f t="shared" si="0"/>
        <v>140</v>
      </c>
      <c r="D11" s="248"/>
      <c r="E11" s="248"/>
      <c r="F11" s="248"/>
      <c r="G11" s="248">
        <v>140</v>
      </c>
      <c r="H11" s="248"/>
      <c r="I11" s="248"/>
      <c r="J11" s="248"/>
      <c r="K11" s="248">
        <v>0</v>
      </c>
      <c r="L11" s="248"/>
      <c r="M11" s="248"/>
      <c r="N11" s="248"/>
    </row>
    <row r="12" spans="1:14" ht="23.25" customHeight="1" thickBot="1">
      <c r="A12" s="224" t="s">
        <v>7</v>
      </c>
      <c r="B12" s="250"/>
      <c r="C12" s="280">
        <f t="shared" si="0"/>
        <v>84</v>
      </c>
      <c r="D12" s="281"/>
      <c r="E12" s="281"/>
      <c r="F12" s="281"/>
      <c r="G12" s="281">
        <v>84</v>
      </c>
      <c r="H12" s="281"/>
      <c r="I12" s="281"/>
      <c r="J12" s="281"/>
      <c r="K12" s="281">
        <v>0</v>
      </c>
      <c r="L12" s="281"/>
      <c r="M12" s="281"/>
      <c r="N12" s="281"/>
    </row>
    <row r="13" spans="1:14" ht="76.5" customHeight="1">
      <c r="A13" s="58"/>
      <c r="B13" s="58"/>
      <c r="C13" s="74"/>
      <c r="D13" s="74"/>
      <c r="E13" s="74"/>
      <c r="F13" s="74"/>
      <c r="G13" s="74"/>
      <c r="H13" s="74"/>
      <c r="I13" s="74"/>
      <c r="J13" s="74"/>
      <c r="K13" s="74"/>
      <c r="L13" s="282" t="s">
        <v>83</v>
      </c>
      <c r="M13" s="282"/>
      <c r="N13" s="282"/>
    </row>
    <row r="14" spans="1:14" ht="22.5" customHeight="1" thickBot="1">
      <c r="A14" s="201" t="s">
        <v>87</v>
      </c>
      <c r="B14" s="201"/>
      <c r="C14" s="201"/>
      <c r="D14" s="201"/>
      <c r="E14" s="201"/>
      <c r="F14" s="201"/>
      <c r="G14" s="201"/>
      <c r="H14" s="201"/>
      <c r="I14" s="201"/>
      <c r="J14" s="201"/>
      <c r="K14" s="68"/>
      <c r="L14" s="273" t="s">
        <v>84</v>
      </c>
      <c r="M14" s="273"/>
      <c r="N14" s="273"/>
    </row>
    <row r="15" spans="1:14" ht="22.5" customHeight="1">
      <c r="A15" s="260"/>
      <c r="B15" s="266" t="s">
        <v>0</v>
      </c>
      <c r="C15" s="268" t="s">
        <v>43</v>
      </c>
      <c r="D15" s="269"/>
      <c r="E15" s="270" t="s">
        <v>44</v>
      </c>
      <c r="F15" s="271"/>
      <c r="G15" s="264" t="s">
        <v>88</v>
      </c>
      <c r="H15" s="264" t="s">
        <v>89</v>
      </c>
      <c r="I15" s="274" t="s">
        <v>56</v>
      </c>
      <c r="J15" s="264" t="s">
        <v>85</v>
      </c>
      <c r="K15" s="264" t="s">
        <v>86</v>
      </c>
      <c r="L15" s="278" t="s">
        <v>131</v>
      </c>
      <c r="M15" s="264" t="s">
        <v>132</v>
      </c>
      <c r="N15" s="276" t="s">
        <v>133</v>
      </c>
    </row>
    <row r="16" spans="1:14" ht="101.25" customHeight="1">
      <c r="A16" s="262"/>
      <c r="B16" s="267"/>
      <c r="C16" s="65" t="s">
        <v>63</v>
      </c>
      <c r="D16" s="64" t="s">
        <v>134</v>
      </c>
      <c r="E16" s="75" t="s">
        <v>63</v>
      </c>
      <c r="F16" s="64" t="s">
        <v>134</v>
      </c>
      <c r="G16" s="265"/>
      <c r="H16" s="265"/>
      <c r="I16" s="275"/>
      <c r="J16" s="265"/>
      <c r="K16" s="265"/>
      <c r="L16" s="279"/>
      <c r="M16" s="265"/>
      <c r="N16" s="277"/>
    </row>
    <row r="17" spans="1:14" ht="33.75" customHeight="1">
      <c r="A17" s="69" t="s">
        <v>0</v>
      </c>
      <c r="B17" s="76">
        <f aca="true" t="shared" si="1" ref="B17:N17">SUM(B19:B25)</f>
        <v>4337.400000000001</v>
      </c>
      <c r="C17" s="77">
        <f t="shared" si="1"/>
        <v>2</v>
      </c>
      <c r="D17" s="78">
        <v>0</v>
      </c>
      <c r="E17" s="79">
        <f t="shared" si="1"/>
        <v>1302</v>
      </c>
      <c r="F17" s="80">
        <f t="shared" si="1"/>
        <v>112.49999999999999</v>
      </c>
      <c r="G17" s="81">
        <f t="shared" si="1"/>
        <v>9</v>
      </c>
      <c r="H17" s="81">
        <f t="shared" si="1"/>
        <v>1307.9999999999998</v>
      </c>
      <c r="I17" s="79">
        <f t="shared" si="1"/>
        <v>147.29999999999998</v>
      </c>
      <c r="J17" s="81">
        <f t="shared" si="1"/>
        <v>5</v>
      </c>
      <c r="K17" s="81">
        <f t="shared" si="1"/>
        <v>3</v>
      </c>
      <c r="L17" s="82">
        <f t="shared" si="1"/>
        <v>995.8</v>
      </c>
      <c r="M17" s="80">
        <f t="shared" si="1"/>
        <v>355.6</v>
      </c>
      <c r="N17" s="80">
        <f t="shared" si="1"/>
        <v>97.2</v>
      </c>
    </row>
    <row r="18" spans="1:14" ht="7.5" customHeight="1">
      <c r="A18" s="70"/>
      <c r="B18" s="83"/>
      <c r="C18" s="84"/>
      <c r="D18" s="85"/>
      <c r="E18" s="86"/>
      <c r="F18" s="85"/>
      <c r="G18" s="81"/>
      <c r="H18" s="81"/>
      <c r="I18" s="86"/>
      <c r="J18" s="81"/>
      <c r="K18" s="81"/>
      <c r="L18" s="81"/>
      <c r="M18" s="85"/>
      <c r="N18" s="85"/>
    </row>
    <row r="19" spans="1:14" ht="33.75" customHeight="1">
      <c r="A19" s="58" t="s">
        <v>1</v>
      </c>
      <c r="B19" s="87">
        <f aca="true" t="shared" si="2" ref="B19:B25">SUM(C19:N19)</f>
        <v>637.7000000000002</v>
      </c>
      <c r="C19" s="78">
        <v>0</v>
      </c>
      <c r="D19" s="78">
        <v>0</v>
      </c>
      <c r="E19" s="94">
        <v>204</v>
      </c>
      <c r="F19" s="95">
        <v>19.5</v>
      </c>
      <c r="G19" s="96">
        <v>1</v>
      </c>
      <c r="H19" s="96">
        <v>207.8</v>
      </c>
      <c r="I19" s="94">
        <v>21.1</v>
      </c>
      <c r="J19" s="96">
        <v>1</v>
      </c>
      <c r="K19" s="96">
        <v>1</v>
      </c>
      <c r="L19" s="96">
        <v>133.4</v>
      </c>
      <c r="M19" s="97">
        <v>45.7</v>
      </c>
      <c r="N19" s="95">
        <v>3.2</v>
      </c>
    </row>
    <row r="20" spans="1:14" ht="33.75" customHeight="1">
      <c r="A20" s="58" t="s">
        <v>2</v>
      </c>
      <c r="B20" s="87">
        <f t="shared" si="2"/>
        <v>891.8000000000001</v>
      </c>
      <c r="C20" s="78">
        <v>0</v>
      </c>
      <c r="D20" s="78">
        <v>0</v>
      </c>
      <c r="E20" s="94">
        <v>248</v>
      </c>
      <c r="F20" s="95">
        <v>18</v>
      </c>
      <c r="G20" s="96">
        <v>2</v>
      </c>
      <c r="H20" s="96">
        <v>250.6</v>
      </c>
      <c r="I20" s="94">
        <v>43</v>
      </c>
      <c r="J20" s="78">
        <v>0</v>
      </c>
      <c r="K20" s="78">
        <v>0</v>
      </c>
      <c r="L20" s="96">
        <v>222.6</v>
      </c>
      <c r="M20" s="97">
        <v>88.2</v>
      </c>
      <c r="N20" s="95">
        <v>19.4</v>
      </c>
    </row>
    <row r="21" spans="1:14" ht="33.75" customHeight="1">
      <c r="A21" s="58" t="s">
        <v>3</v>
      </c>
      <c r="B21" s="87">
        <f t="shared" si="2"/>
        <v>934.2000000000002</v>
      </c>
      <c r="C21" s="78">
        <v>0</v>
      </c>
      <c r="D21" s="78">
        <v>0</v>
      </c>
      <c r="E21" s="94">
        <v>282</v>
      </c>
      <c r="F21" s="95">
        <v>31.6</v>
      </c>
      <c r="G21" s="96">
        <v>5</v>
      </c>
      <c r="H21" s="96">
        <v>287.5</v>
      </c>
      <c r="I21" s="94">
        <v>41.6</v>
      </c>
      <c r="J21" s="96">
        <v>2</v>
      </c>
      <c r="K21" s="78">
        <v>0</v>
      </c>
      <c r="L21" s="96">
        <v>177.7</v>
      </c>
      <c r="M21" s="97">
        <v>82.2</v>
      </c>
      <c r="N21" s="95">
        <v>24.6</v>
      </c>
    </row>
    <row r="22" spans="1:14" ht="33.75" customHeight="1">
      <c r="A22" s="58" t="s">
        <v>4</v>
      </c>
      <c r="B22" s="87">
        <f t="shared" si="2"/>
        <v>567.4000000000001</v>
      </c>
      <c r="C22" s="96">
        <v>2</v>
      </c>
      <c r="D22" s="78">
        <v>0</v>
      </c>
      <c r="E22" s="94">
        <v>179</v>
      </c>
      <c r="F22" s="95">
        <v>14.7</v>
      </c>
      <c r="G22" s="98">
        <v>0</v>
      </c>
      <c r="H22" s="96">
        <v>176.7</v>
      </c>
      <c r="I22" s="94">
        <v>13.3</v>
      </c>
      <c r="J22" s="78">
        <v>0</v>
      </c>
      <c r="K22" s="78">
        <v>0</v>
      </c>
      <c r="L22" s="96">
        <v>135</v>
      </c>
      <c r="M22" s="97">
        <v>38.6</v>
      </c>
      <c r="N22" s="95">
        <v>8.1</v>
      </c>
    </row>
    <row r="23" spans="1:14" ht="33.75" customHeight="1">
      <c r="A23" s="58" t="s">
        <v>5</v>
      </c>
      <c r="B23" s="87">
        <f t="shared" si="2"/>
        <v>291.99999999999994</v>
      </c>
      <c r="C23" s="78">
        <v>0</v>
      </c>
      <c r="D23" s="78">
        <v>0</v>
      </c>
      <c r="E23" s="94">
        <v>97</v>
      </c>
      <c r="F23" s="95">
        <v>3.6</v>
      </c>
      <c r="G23" s="98">
        <v>1</v>
      </c>
      <c r="H23" s="96">
        <v>87.1</v>
      </c>
      <c r="I23" s="94">
        <v>11.1</v>
      </c>
      <c r="J23" s="78">
        <v>0</v>
      </c>
      <c r="K23" s="78">
        <v>0</v>
      </c>
      <c r="L23" s="96">
        <v>68</v>
      </c>
      <c r="M23" s="97">
        <v>20.2</v>
      </c>
      <c r="N23" s="95">
        <v>4</v>
      </c>
    </row>
    <row r="24" spans="1:14" ht="33.75" customHeight="1">
      <c r="A24" s="58" t="s">
        <v>6</v>
      </c>
      <c r="B24" s="87">
        <f t="shared" si="2"/>
        <v>630.4999999999999</v>
      </c>
      <c r="C24" s="78">
        <v>0</v>
      </c>
      <c r="D24" s="78">
        <v>0</v>
      </c>
      <c r="E24" s="94">
        <v>184</v>
      </c>
      <c r="F24" s="95">
        <v>13.8</v>
      </c>
      <c r="G24" s="98">
        <v>0</v>
      </c>
      <c r="H24" s="96">
        <v>186.7</v>
      </c>
      <c r="I24" s="94">
        <v>9</v>
      </c>
      <c r="J24" s="96">
        <v>2</v>
      </c>
      <c r="K24" s="96">
        <v>2</v>
      </c>
      <c r="L24" s="96">
        <v>157.8</v>
      </c>
      <c r="M24" s="97">
        <v>49.3</v>
      </c>
      <c r="N24" s="95">
        <v>25.9</v>
      </c>
    </row>
    <row r="25" spans="1:14" ht="33.75" customHeight="1" thickBot="1">
      <c r="A25" s="63" t="s">
        <v>7</v>
      </c>
      <c r="B25" s="99">
        <f t="shared" si="2"/>
        <v>383.79999999999995</v>
      </c>
      <c r="C25" s="100">
        <v>0</v>
      </c>
      <c r="D25" s="100">
        <v>0</v>
      </c>
      <c r="E25" s="101">
        <v>108</v>
      </c>
      <c r="F25" s="102">
        <v>11.3</v>
      </c>
      <c r="G25" s="103">
        <v>0</v>
      </c>
      <c r="H25" s="104">
        <v>111.6</v>
      </c>
      <c r="I25" s="101">
        <v>8.2</v>
      </c>
      <c r="J25" s="78">
        <v>0</v>
      </c>
      <c r="K25" s="78">
        <v>0</v>
      </c>
      <c r="L25" s="104">
        <v>101.3</v>
      </c>
      <c r="M25" s="105">
        <v>31.4</v>
      </c>
      <c r="N25" s="102">
        <v>12</v>
      </c>
    </row>
    <row r="26" spans="1:14" ht="41.25" customHeight="1">
      <c r="A26" s="3"/>
      <c r="B26" s="106"/>
      <c r="C26" s="106"/>
      <c r="D26" s="17"/>
      <c r="E26" s="17"/>
      <c r="F26" s="17"/>
      <c r="G26" s="17"/>
      <c r="J26" s="272" t="s">
        <v>75</v>
      </c>
      <c r="K26" s="272"/>
      <c r="L26" s="272"/>
      <c r="M26" s="272"/>
      <c r="N26" s="272"/>
    </row>
    <row r="27" spans="1:14" ht="17.25">
      <c r="A27" s="5"/>
      <c r="B27" s="106"/>
      <c r="C27" s="106"/>
      <c r="D27" s="17"/>
      <c r="E27" s="17"/>
      <c r="F27" s="17"/>
      <c r="G27" s="17"/>
      <c r="J27" s="107"/>
      <c r="K27" s="107"/>
      <c r="L27" s="107"/>
      <c r="M27" s="107"/>
      <c r="N27" s="107"/>
    </row>
    <row r="28" spans="1:14" ht="17.25">
      <c r="A28" s="5"/>
      <c r="B28" s="106"/>
      <c r="C28" s="106"/>
      <c r="D28" s="17"/>
      <c r="E28" s="17"/>
      <c r="F28" s="17"/>
      <c r="G28" s="17"/>
      <c r="J28" s="107"/>
      <c r="K28" s="107"/>
      <c r="L28" s="107"/>
      <c r="M28" s="107"/>
      <c r="N28" s="107"/>
    </row>
    <row r="29" spans="1:12" ht="17.25">
      <c r="A29" s="5"/>
      <c r="B29" s="17"/>
      <c r="C29" s="106"/>
      <c r="D29" s="17"/>
      <c r="E29" s="106"/>
      <c r="F29" s="17"/>
      <c r="G29" s="17"/>
      <c r="H29" s="17"/>
      <c r="I29" s="17"/>
      <c r="J29" s="17"/>
      <c r="K29" s="106"/>
      <c r="L29" s="5"/>
    </row>
    <row r="30" spans="1:12" ht="17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mergeCells count="54">
    <mergeCell ref="L13:N13"/>
    <mergeCell ref="G11:J11"/>
    <mergeCell ref="K11:N11"/>
    <mergeCell ref="G12:J12"/>
    <mergeCell ref="K12:N12"/>
    <mergeCell ref="C12:F12"/>
    <mergeCell ref="G7:J7"/>
    <mergeCell ref="K7:N7"/>
    <mergeCell ref="G8:J8"/>
    <mergeCell ref="K8:N8"/>
    <mergeCell ref="G9:J9"/>
    <mergeCell ref="K9:N9"/>
    <mergeCell ref="G10:J10"/>
    <mergeCell ref="K10:N10"/>
    <mergeCell ref="C7:F7"/>
    <mergeCell ref="C6:F6"/>
    <mergeCell ref="G4:J4"/>
    <mergeCell ref="K4:N4"/>
    <mergeCell ref="G6:J6"/>
    <mergeCell ref="K6:N6"/>
    <mergeCell ref="J26:N26"/>
    <mergeCell ref="A14:J14"/>
    <mergeCell ref="L14:N14"/>
    <mergeCell ref="G15:G16"/>
    <mergeCell ref="H15:H16"/>
    <mergeCell ref="I15:I16"/>
    <mergeCell ref="N15:N16"/>
    <mergeCell ref="J15:J16"/>
    <mergeCell ref="K15:K16"/>
    <mergeCell ref="L15:L16"/>
    <mergeCell ref="M15:M16"/>
    <mergeCell ref="A15:A16"/>
    <mergeCell ref="B15:B16"/>
    <mergeCell ref="C15:D15"/>
    <mergeCell ref="E15:F15"/>
    <mergeCell ref="A1:J1"/>
    <mergeCell ref="L1:N1"/>
    <mergeCell ref="A4:B4"/>
    <mergeCell ref="C2:F3"/>
    <mergeCell ref="G2:J3"/>
    <mergeCell ref="K2:N3"/>
    <mergeCell ref="C4:F4"/>
    <mergeCell ref="A2:B3"/>
    <mergeCell ref="A12:B12"/>
    <mergeCell ref="A6:B6"/>
    <mergeCell ref="A7:B7"/>
    <mergeCell ref="A8:B8"/>
    <mergeCell ref="A9:B9"/>
    <mergeCell ref="C8:F8"/>
    <mergeCell ref="A10:B10"/>
    <mergeCell ref="A11:B11"/>
    <mergeCell ref="C9:F9"/>
    <mergeCell ref="C10:F10"/>
    <mergeCell ref="C11:F11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33"/>
  <sheetViews>
    <sheetView showGridLines="0" tabSelected="1" view="pageBreakPreview" zoomScaleNormal="70" zoomScaleSheetLayoutView="100" workbookViewId="0" topLeftCell="A17">
      <selection activeCell="J23" sqref="J23"/>
    </sheetView>
  </sheetViews>
  <sheetFormatPr defaultColWidth="8.83203125" defaultRowHeight="18"/>
  <cols>
    <col min="1" max="1" width="9.41015625" style="0" customWidth="1"/>
    <col min="2" max="4" width="6.66015625" style="0" customWidth="1"/>
    <col min="5" max="5" width="4.66015625" style="0" customWidth="1"/>
    <col min="6" max="6" width="2.66015625" style="0" customWidth="1"/>
    <col min="7" max="8" width="6.66015625" style="0" customWidth="1"/>
    <col min="9" max="10" width="8.41015625" style="0" customWidth="1"/>
    <col min="11" max="11" width="3" style="0" customWidth="1"/>
    <col min="12" max="12" width="5.33203125" style="0" customWidth="1"/>
    <col min="13" max="13" width="8.41015625" style="0" customWidth="1"/>
    <col min="14" max="15" width="7.66015625" style="0" customWidth="1"/>
    <col min="16" max="17" width="7" style="0" customWidth="1"/>
  </cols>
  <sheetData>
    <row r="1" spans="1:3" ht="22.5" customHeight="1">
      <c r="A1" s="166" t="s">
        <v>90</v>
      </c>
      <c r="B1" s="166"/>
      <c r="C1" s="166"/>
    </row>
    <row r="2" spans="1:15" ht="22.5" customHeight="1">
      <c r="A2" s="297" t="s">
        <v>91</v>
      </c>
      <c r="B2" s="297"/>
      <c r="C2" s="297"/>
      <c r="D2" s="297"/>
      <c r="E2" s="297"/>
      <c r="F2" s="297"/>
      <c r="G2" s="297"/>
      <c r="H2" s="5"/>
      <c r="I2" s="5"/>
      <c r="J2" s="5"/>
      <c r="K2" s="5"/>
      <c r="L2" s="5"/>
      <c r="M2" s="5"/>
      <c r="N2" s="5"/>
      <c r="O2" s="5"/>
    </row>
    <row r="3" spans="1:15" ht="18" thickBot="1">
      <c r="A3" s="10"/>
      <c r="B3" s="10"/>
      <c r="C3" s="10"/>
      <c r="D3" s="10"/>
      <c r="E3" s="10"/>
      <c r="F3" s="10"/>
      <c r="G3" s="109"/>
      <c r="H3" s="10"/>
      <c r="I3" s="10"/>
      <c r="J3" s="10"/>
      <c r="K3" s="10"/>
      <c r="L3" s="298" t="s">
        <v>135</v>
      </c>
      <c r="M3" s="298"/>
      <c r="N3" s="298"/>
      <c r="O3" s="298"/>
    </row>
    <row r="4" spans="1:15" ht="26.25" customHeight="1">
      <c r="A4" s="110"/>
      <c r="B4" s="285" t="s">
        <v>92</v>
      </c>
      <c r="C4" s="286"/>
      <c r="D4" s="286"/>
      <c r="E4" s="290"/>
      <c r="F4" s="287" t="s">
        <v>93</v>
      </c>
      <c r="G4" s="288"/>
      <c r="H4" s="288"/>
      <c r="I4" s="288"/>
      <c r="J4" s="288"/>
      <c r="K4" s="289"/>
      <c r="L4" s="285" t="s">
        <v>94</v>
      </c>
      <c r="M4" s="286"/>
      <c r="N4" s="286"/>
      <c r="O4" s="286"/>
    </row>
    <row r="5" spans="1:15" s="112" customFormat="1" ht="26.25" customHeight="1">
      <c r="A5" s="111" t="s">
        <v>0</v>
      </c>
      <c r="B5" s="291">
        <f>SUM(B7:E13)</f>
        <v>204</v>
      </c>
      <c r="C5" s="292"/>
      <c r="D5" s="292"/>
      <c r="E5" s="292"/>
      <c r="F5" s="292">
        <f>SUM(F7:F13)</f>
        <v>847</v>
      </c>
      <c r="G5" s="292"/>
      <c r="H5" s="292"/>
      <c r="I5" s="292"/>
      <c r="J5" s="292"/>
      <c r="K5" s="292"/>
      <c r="L5" s="292">
        <f>SUM(L7:L13)</f>
        <v>336</v>
      </c>
      <c r="M5" s="292"/>
      <c r="N5" s="292"/>
      <c r="O5" s="292"/>
    </row>
    <row r="6" spans="1:15" ht="7.5" customHeight="1">
      <c r="A6" s="66"/>
      <c r="B6" s="113"/>
      <c r="C6" s="114"/>
      <c r="D6" s="114"/>
      <c r="E6" s="115"/>
      <c r="F6" s="115"/>
      <c r="G6" s="114"/>
      <c r="H6" s="114"/>
      <c r="I6" s="114"/>
      <c r="J6" s="114"/>
      <c r="K6" s="114"/>
      <c r="L6" s="116"/>
      <c r="M6" s="114"/>
      <c r="N6" s="114"/>
      <c r="O6" s="114"/>
    </row>
    <row r="7" spans="1:15" ht="26.25" customHeight="1">
      <c r="A7" s="117" t="s">
        <v>1</v>
      </c>
      <c r="B7" s="293">
        <v>39</v>
      </c>
      <c r="C7" s="294"/>
      <c r="D7" s="294"/>
      <c r="E7" s="294"/>
      <c r="F7" s="294">
        <v>128</v>
      </c>
      <c r="G7" s="294"/>
      <c r="H7" s="294"/>
      <c r="I7" s="294"/>
      <c r="J7" s="294"/>
      <c r="K7" s="294"/>
      <c r="L7" s="294">
        <v>57</v>
      </c>
      <c r="M7" s="294"/>
      <c r="N7" s="294"/>
      <c r="O7" s="294"/>
    </row>
    <row r="8" spans="1:15" ht="26.25" customHeight="1">
      <c r="A8" s="117" t="s">
        <v>2</v>
      </c>
      <c r="B8" s="293">
        <v>24</v>
      </c>
      <c r="C8" s="294"/>
      <c r="D8" s="294"/>
      <c r="E8" s="294"/>
      <c r="F8" s="294">
        <v>140</v>
      </c>
      <c r="G8" s="294"/>
      <c r="H8" s="294"/>
      <c r="I8" s="294"/>
      <c r="J8" s="294"/>
      <c r="K8" s="294"/>
      <c r="L8" s="294">
        <v>45</v>
      </c>
      <c r="M8" s="294"/>
      <c r="N8" s="294"/>
      <c r="O8" s="294"/>
    </row>
    <row r="9" spans="1:15" ht="26.25" customHeight="1">
      <c r="A9" s="117" t="s">
        <v>3</v>
      </c>
      <c r="B9" s="293">
        <v>13</v>
      </c>
      <c r="C9" s="294"/>
      <c r="D9" s="294"/>
      <c r="E9" s="294"/>
      <c r="F9" s="294">
        <v>184</v>
      </c>
      <c r="G9" s="294"/>
      <c r="H9" s="294"/>
      <c r="I9" s="294"/>
      <c r="J9" s="294"/>
      <c r="K9" s="294"/>
      <c r="L9" s="294">
        <v>67</v>
      </c>
      <c r="M9" s="294"/>
      <c r="N9" s="294"/>
      <c r="O9" s="294"/>
    </row>
    <row r="10" spans="1:15" ht="26.25" customHeight="1">
      <c r="A10" s="117" t="s">
        <v>4</v>
      </c>
      <c r="B10" s="293">
        <v>50</v>
      </c>
      <c r="C10" s="294"/>
      <c r="D10" s="294"/>
      <c r="E10" s="294"/>
      <c r="F10" s="294">
        <v>146</v>
      </c>
      <c r="G10" s="294"/>
      <c r="H10" s="294"/>
      <c r="I10" s="294"/>
      <c r="J10" s="294"/>
      <c r="K10" s="294"/>
      <c r="L10" s="294">
        <v>59</v>
      </c>
      <c r="M10" s="294"/>
      <c r="N10" s="294"/>
      <c r="O10" s="294"/>
    </row>
    <row r="11" spans="1:15" ht="26.25" customHeight="1">
      <c r="A11" s="117" t="s">
        <v>5</v>
      </c>
      <c r="B11" s="293">
        <v>22</v>
      </c>
      <c r="C11" s="294"/>
      <c r="D11" s="294"/>
      <c r="E11" s="294"/>
      <c r="F11" s="294">
        <v>62</v>
      </c>
      <c r="G11" s="294"/>
      <c r="H11" s="294"/>
      <c r="I11" s="294"/>
      <c r="J11" s="294"/>
      <c r="K11" s="294"/>
      <c r="L11" s="294">
        <v>36</v>
      </c>
      <c r="M11" s="294"/>
      <c r="N11" s="294"/>
      <c r="O11" s="294"/>
    </row>
    <row r="12" spans="1:15" ht="26.25" customHeight="1">
      <c r="A12" s="117" t="s">
        <v>6</v>
      </c>
      <c r="B12" s="293">
        <v>36</v>
      </c>
      <c r="C12" s="294"/>
      <c r="D12" s="294"/>
      <c r="E12" s="294"/>
      <c r="F12" s="294">
        <v>113</v>
      </c>
      <c r="G12" s="294"/>
      <c r="H12" s="294"/>
      <c r="I12" s="294"/>
      <c r="J12" s="294"/>
      <c r="K12" s="294"/>
      <c r="L12" s="294">
        <v>39</v>
      </c>
      <c r="M12" s="294"/>
      <c r="N12" s="294"/>
      <c r="O12" s="294"/>
    </row>
    <row r="13" spans="1:15" ht="26.25" customHeight="1" thickBot="1">
      <c r="A13" s="118" t="s">
        <v>7</v>
      </c>
      <c r="B13" s="295">
        <v>20</v>
      </c>
      <c r="C13" s="296"/>
      <c r="D13" s="296"/>
      <c r="E13" s="296"/>
      <c r="F13" s="296">
        <v>74</v>
      </c>
      <c r="G13" s="296"/>
      <c r="H13" s="296"/>
      <c r="I13" s="296"/>
      <c r="J13" s="296"/>
      <c r="K13" s="296"/>
      <c r="L13" s="296">
        <v>33</v>
      </c>
      <c r="M13" s="296"/>
      <c r="N13" s="296"/>
      <c r="O13" s="296"/>
    </row>
    <row r="14" spans="1:15" ht="22.5" customHeight="1">
      <c r="A14" s="3"/>
      <c r="B14" s="21"/>
      <c r="C14" s="22"/>
      <c r="D14" s="3"/>
      <c r="E14" s="22"/>
      <c r="F14" s="22"/>
      <c r="G14" s="21"/>
      <c r="H14" s="3"/>
      <c r="I14" s="3"/>
      <c r="J14" s="3"/>
      <c r="K14" s="3"/>
      <c r="L14" s="304" t="s">
        <v>95</v>
      </c>
      <c r="M14" s="304"/>
      <c r="N14" s="304"/>
      <c r="O14" s="304"/>
    </row>
    <row r="15" spans="1:15" ht="17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7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4" ht="18.75">
      <c r="A17" s="297" t="s">
        <v>96</v>
      </c>
      <c r="B17" s="297"/>
      <c r="C17" s="297"/>
      <c r="D17" s="297"/>
      <c r="E17" s="297"/>
      <c r="F17" s="297"/>
      <c r="G17" s="297"/>
      <c r="H17" s="297"/>
      <c r="I17" s="297"/>
      <c r="J17" s="108"/>
      <c r="K17" s="106"/>
      <c r="L17" s="106"/>
      <c r="M17" s="5"/>
      <c r="N17" s="5"/>
    </row>
    <row r="18" spans="1:15" ht="18" thickBot="1">
      <c r="A18" s="119"/>
      <c r="B18" s="109"/>
      <c r="C18" s="120"/>
      <c r="D18" s="109"/>
      <c r="E18" s="120"/>
      <c r="F18" s="120"/>
      <c r="G18" s="109"/>
      <c r="H18" s="120"/>
      <c r="I18" s="109"/>
      <c r="J18" s="109"/>
      <c r="K18" s="120"/>
      <c r="L18" s="120"/>
      <c r="M18" s="10"/>
      <c r="N18" s="298" t="str">
        <f>+L3</f>
        <v>平成19年末現在</v>
      </c>
      <c r="O18" s="240"/>
    </row>
    <row r="19" spans="1:15" ht="26.25" customHeight="1">
      <c r="A19" s="6"/>
      <c r="B19" s="301" t="s">
        <v>97</v>
      </c>
      <c r="C19" s="302"/>
      <c r="D19" s="302"/>
      <c r="E19" s="302"/>
      <c r="F19" s="302"/>
      <c r="G19" s="302"/>
      <c r="H19" s="303"/>
      <c r="I19" s="309" t="s">
        <v>98</v>
      </c>
      <c r="J19" s="283" t="s">
        <v>99</v>
      </c>
      <c r="K19" s="311" t="s">
        <v>100</v>
      </c>
      <c r="L19" s="312"/>
      <c r="M19" s="192" t="s">
        <v>101</v>
      </c>
      <c r="N19" s="268" t="s">
        <v>102</v>
      </c>
      <c r="O19" s="308"/>
    </row>
    <row r="20" spans="1:15" ht="117" customHeight="1">
      <c r="A20" s="7"/>
      <c r="B20" s="121" t="s">
        <v>103</v>
      </c>
      <c r="C20" s="122" t="s">
        <v>104</v>
      </c>
      <c r="D20" s="121" t="s">
        <v>105</v>
      </c>
      <c r="E20" s="299" t="s">
        <v>106</v>
      </c>
      <c r="F20" s="300"/>
      <c r="G20" s="121" t="s">
        <v>107</v>
      </c>
      <c r="H20" s="122" t="s">
        <v>108</v>
      </c>
      <c r="I20" s="310"/>
      <c r="J20" s="284"/>
      <c r="K20" s="313"/>
      <c r="L20" s="314"/>
      <c r="M20" s="310"/>
      <c r="N20" s="123" t="s">
        <v>109</v>
      </c>
      <c r="O20" s="2" t="s">
        <v>110</v>
      </c>
    </row>
    <row r="21" spans="1:15" ht="26.25" customHeight="1">
      <c r="A21" s="111" t="s">
        <v>0</v>
      </c>
      <c r="B21" s="124">
        <f aca="true" t="shared" si="0" ref="B21:O21">SUM(B23:B29)</f>
        <v>758</v>
      </c>
      <c r="C21" s="125">
        <f t="shared" si="0"/>
        <v>135</v>
      </c>
      <c r="D21" s="125">
        <f t="shared" si="0"/>
        <v>262</v>
      </c>
      <c r="E21" s="305">
        <f t="shared" si="0"/>
        <v>129</v>
      </c>
      <c r="F21" s="305"/>
      <c r="G21" s="125">
        <f t="shared" si="0"/>
        <v>56</v>
      </c>
      <c r="H21" s="125">
        <f t="shared" si="0"/>
        <v>29</v>
      </c>
      <c r="I21" s="125">
        <f t="shared" si="0"/>
        <v>4167</v>
      </c>
      <c r="J21" s="125">
        <f t="shared" si="0"/>
        <v>1079</v>
      </c>
      <c r="K21" s="305">
        <f t="shared" si="0"/>
        <v>155</v>
      </c>
      <c r="L21" s="305"/>
      <c r="M21" s="125">
        <f t="shared" si="0"/>
        <v>1046</v>
      </c>
      <c r="N21" s="125">
        <f t="shared" si="0"/>
        <v>2</v>
      </c>
      <c r="O21" s="125">
        <f t="shared" si="0"/>
        <v>23</v>
      </c>
    </row>
    <row r="22" spans="1:15" ht="7.5" customHeight="1">
      <c r="A22" s="66"/>
      <c r="B22" s="126"/>
      <c r="C22" s="127"/>
      <c r="D22" s="127"/>
      <c r="E22" s="127"/>
      <c r="F22" s="127"/>
      <c r="G22" s="127"/>
      <c r="H22" s="127"/>
      <c r="I22" s="127"/>
      <c r="J22" s="127"/>
      <c r="K22" s="306"/>
      <c r="L22" s="306"/>
      <c r="M22" s="127"/>
      <c r="N22" s="127"/>
      <c r="O22" s="127"/>
    </row>
    <row r="23" spans="1:15" ht="26.25" customHeight="1">
      <c r="A23" s="117" t="s">
        <v>1</v>
      </c>
      <c r="B23" s="126">
        <v>104</v>
      </c>
      <c r="C23" s="127">
        <v>17</v>
      </c>
      <c r="D23" s="127">
        <v>33</v>
      </c>
      <c r="E23" s="306">
        <v>30</v>
      </c>
      <c r="F23" s="306"/>
      <c r="G23" s="127">
        <v>5</v>
      </c>
      <c r="H23" s="127">
        <v>10</v>
      </c>
      <c r="I23" s="127">
        <v>782</v>
      </c>
      <c r="J23" s="127">
        <v>140</v>
      </c>
      <c r="K23" s="306">
        <v>16</v>
      </c>
      <c r="L23" s="306"/>
      <c r="M23" s="127">
        <v>149</v>
      </c>
      <c r="N23" s="128">
        <v>0</v>
      </c>
      <c r="O23" s="127">
        <v>3</v>
      </c>
    </row>
    <row r="24" spans="1:15" ht="26.25" customHeight="1">
      <c r="A24" s="117" t="s">
        <v>2</v>
      </c>
      <c r="B24" s="126">
        <v>118</v>
      </c>
      <c r="C24" s="127">
        <v>36</v>
      </c>
      <c r="D24" s="127">
        <v>166</v>
      </c>
      <c r="E24" s="306">
        <v>29</v>
      </c>
      <c r="F24" s="306"/>
      <c r="G24" s="127">
        <v>33</v>
      </c>
      <c r="H24" s="127">
        <v>7</v>
      </c>
      <c r="I24" s="127">
        <v>985</v>
      </c>
      <c r="J24" s="127">
        <v>455</v>
      </c>
      <c r="K24" s="306">
        <v>22</v>
      </c>
      <c r="L24" s="306"/>
      <c r="M24" s="127">
        <v>438</v>
      </c>
      <c r="N24" s="128">
        <v>0</v>
      </c>
      <c r="O24" s="127">
        <v>12</v>
      </c>
    </row>
    <row r="25" spans="1:15" ht="26.25" customHeight="1">
      <c r="A25" s="117" t="s">
        <v>3</v>
      </c>
      <c r="B25" s="126">
        <v>141</v>
      </c>
      <c r="C25" s="127">
        <v>26</v>
      </c>
      <c r="D25" s="127">
        <v>27</v>
      </c>
      <c r="E25" s="306">
        <v>18</v>
      </c>
      <c r="F25" s="306"/>
      <c r="G25" s="127">
        <v>6</v>
      </c>
      <c r="H25" s="127">
        <v>2</v>
      </c>
      <c r="I25" s="127">
        <v>852</v>
      </c>
      <c r="J25" s="127">
        <v>190</v>
      </c>
      <c r="K25" s="306">
        <v>34</v>
      </c>
      <c r="L25" s="306"/>
      <c r="M25" s="127">
        <v>202</v>
      </c>
      <c r="N25" s="127">
        <v>0</v>
      </c>
      <c r="O25" s="127">
        <v>3</v>
      </c>
    </row>
    <row r="26" spans="1:15" ht="26.25" customHeight="1">
      <c r="A26" s="117" t="s">
        <v>4</v>
      </c>
      <c r="B26" s="126">
        <v>128</v>
      </c>
      <c r="C26" s="127">
        <v>19</v>
      </c>
      <c r="D26" s="127">
        <v>10</v>
      </c>
      <c r="E26" s="306">
        <v>18</v>
      </c>
      <c r="F26" s="306"/>
      <c r="G26" s="127">
        <v>6</v>
      </c>
      <c r="H26" s="127">
        <v>4</v>
      </c>
      <c r="I26" s="127">
        <v>525</v>
      </c>
      <c r="J26" s="127">
        <v>92</v>
      </c>
      <c r="K26" s="306">
        <v>29</v>
      </c>
      <c r="L26" s="306"/>
      <c r="M26" s="127">
        <v>93</v>
      </c>
      <c r="N26" s="127">
        <v>2</v>
      </c>
      <c r="O26" s="128">
        <v>0</v>
      </c>
    </row>
    <row r="27" spans="1:15" ht="26.25" customHeight="1">
      <c r="A27" s="117" t="s">
        <v>5</v>
      </c>
      <c r="B27" s="126">
        <v>65</v>
      </c>
      <c r="C27" s="127">
        <v>8</v>
      </c>
      <c r="D27" s="127">
        <v>4</v>
      </c>
      <c r="E27" s="306">
        <v>10</v>
      </c>
      <c r="F27" s="306"/>
      <c r="G27" s="127">
        <v>1</v>
      </c>
      <c r="H27" s="127">
        <v>1</v>
      </c>
      <c r="I27" s="127">
        <v>264</v>
      </c>
      <c r="J27" s="127">
        <v>51</v>
      </c>
      <c r="K27" s="306">
        <v>17</v>
      </c>
      <c r="L27" s="306"/>
      <c r="M27" s="127">
        <v>41</v>
      </c>
      <c r="N27" s="128">
        <v>0</v>
      </c>
      <c r="O27" s="128">
        <v>0</v>
      </c>
    </row>
    <row r="28" spans="1:15" ht="26.25" customHeight="1">
      <c r="A28" s="117" t="s">
        <v>6</v>
      </c>
      <c r="B28" s="126">
        <v>124</v>
      </c>
      <c r="C28" s="127">
        <v>17</v>
      </c>
      <c r="D28" s="127">
        <v>14</v>
      </c>
      <c r="E28" s="306">
        <v>16</v>
      </c>
      <c r="F28" s="306"/>
      <c r="G28" s="128">
        <v>1</v>
      </c>
      <c r="H28" s="127">
        <v>2</v>
      </c>
      <c r="I28" s="127">
        <v>450</v>
      </c>
      <c r="J28" s="127">
        <v>89</v>
      </c>
      <c r="K28" s="306">
        <v>24</v>
      </c>
      <c r="L28" s="306"/>
      <c r="M28" s="127">
        <v>72</v>
      </c>
      <c r="N28" s="128">
        <v>0</v>
      </c>
      <c r="O28" s="127">
        <v>2</v>
      </c>
    </row>
    <row r="29" spans="1:15" ht="26.25" customHeight="1" thickBot="1">
      <c r="A29" s="117" t="s">
        <v>7</v>
      </c>
      <c r="B29" s="129">
        <v>78</v>
      </c>
      <c r="C29" s="130">
        <v>12</v>
      </c>
      <c r="D29" s="130">
        <v>8</v>
      </c>
      <c r="E29" s="307">
        <v>8</v>
      </c>
      <c r="F29" s="307"/>
      <c r="G29" s="130">
        <v>4</v>
      </c>
      <c r="H29" s="130">
        <v>3</v>
      </c>
      <c r="I29" s="130">
        <v>309</v>
      </c>
      <c r="J29" s="130">
        <v>62</v>
      </c>
      <c r="K29" s="307">
        <v>13</v>
      </c>
      <c r="L29" s="307"/>
      <c r="M29" s="130">
        <v>51</v>
      </c>
      <c r="N29" s="131">
        <v>0</v>
      </c>
      <c r="O29" s="130">
        <v>3</v>
      </c>
    </row>
    <row r="30" spans="1:15" ht="17.25">
      <c r="A30" s="3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304" t="s">
        <v>95</v>
      </c>
      <c r="N30" s="304"/>
      <c r="O30" s="304"/>
    </row>
    <row r="31" spans="1:15" ht="17.25">
      <c r="A31" s="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7.25">
      <c r="A32" s="5"/>
      <c r="B32" s="17"/>
      <c r="C32" s="106"/>
      <c r="D32" s="17"/>
      <c r="E32" s="106"/>
      <c r="F32" s="106"/>
      <c r="G32" s="17"/>
      <c r="H32" s="17"/>
      <c r="I32" s="17"/>
      <c r="J32" s="17"/>
      <c r="K32" s="17"/>
      <c r="L32" s="17"/>
      <c r="M32" s="17"/>
      <c r="N32" s="106"/>
      <c r="O32" s="5"/>
    </row>
    <row r="33" spans="1:15" ht="17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</sheetData>
  <mergeCells count="58">
    <mergeCell ref="A1:C1"/>
    <mergeCell ref="M30:O30"/>
    <mergeCell ref="K29:L29"/>
    <mergeCell ref="N19:O19"/>
    <mergeCell ref="I19:I20"/>
    <mergeCell ref="K19:L20"/>
    <mergeCell ref="M19:M20"/>
    <mergeCell ref="K25:L25"/>
    <mergeCell ref="K26:L26"/>
    <mergeCell ref="K27:L27"/>
    <mergeCell ref="K28:L28"/>
    <mergeCell ref="K21:L21"/>
    <mergeCell ref="K22:L22"/>
    <mergeCell ref="K23:L23"/>
    <mergeCell ref="K24:L24"/>
    <mergeCell ref="E26:F26"/>
    <mergeCell ref="E27:F27"/>
    <mergeCell ref="E28:F28"/>
    <mergeCell ref="E29:F29"/>
    <mergeCell ref="E21:F21"/>
    <mergeCell ref="E23:F23"/>
    <mergeCell ref="E24:F24"/>
    <mergeCell ref="E25:F25"/>
    <mergeCell ref="A2:G2"/>
    <mergeCell ref="L3:O3"/>
    <mergeCell ref="A17:I17"/>
    <mergeCell ref="E20:F20"/>
    <mergeCell ref="B19:H19"/>
    <mergeCell ref="N18:O18"/>
    <mergeCell ref="L11:O11"/>
    <mergeCell ref="L12:O12"/>
    <mergeCell ref="L13:O13"/>
    <mergeCell ref="L14:O14"/>
    <mergeCell ref="L7:O7"/>
    <mergeCell ref="L8:O8"/>
    <mergeCell ref="L9:O9"/>
    <mergeCell ref="L10:O10"/>
    <mergeCell ref="F12:K12"/>
    <mergeCell ref="F13:K13"/>
    <mergeCell ref="F5:K5"/>
    <mergeCell ref="F7:K7"/>
    <mergeCell ref="F8:K8"/>
    <mergeCell ref="F9:K9"/>
    <mergeCell ref="F10:K10"/>
    <mergeCell ref="B8:E8"/>
    <mergeCell ref="B9:E9"/>
    <mergeCell ref="B10:E10"/>
    <mergeCell ref="F11:K11"/>
    <mergeCell ref="J19:J20"/>
    <mergeCell ref="L4:O4"/>
    <mergeCell ref="F4:K4"/>
    <mergeCell ref="B4:E4"/>
    <mergeCell ref="B5:E5"/>
    <mergeCell ref="L5:O5"/>
    <mergeCell ref="B11:E11"/>
    <mergeCell ref="B12:E12"/>
    <mergeCell ref="B13:E13"/>
    <mergeCell ref="B7:E7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2007-02-25T06:40:53Z</cp:lastPrinted>
  <dcterms:created xsi:type="dcterms:W3CDTF">2004-04-03T08:24:35Z</dcterms:created>
  <dcterms:modified xsi:type="dcterms:W3CDTF">2009-06-15T00:50:30Z</dcterms:modified>
  <cp:category/>
  <cp:version/>
  <cp:contentType/>
  <cp:contentStatus/>
</cp:coreProperties>
</file>